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020" windowHeight="8700" tabRatio="734"/>
  </bookViews>
  <sheets>
    <sheet name="Krycí list Př.2" sheetId="29" r:id="rId1"/>
    <sheet name="Model ZŠ &quot;malotřídní&quot;" sheetId="17" r:id="rId2"/>
    <sheet name="Výsledky ZŠ &quot;malotřídní&quot;" sheetId="18" r:id="rId3"/>
    <sheet name="Model I.stupeň ZŠ-úplná-var1" sheetId="15" r:id="rId4"/>
    <sheet name="Model I.stupeň ZŠ-úplná-var2" sheetId="20" r:id="rId5"/>
    <sheet name="Výsledky I. stupeň-ZŠ úplná" sheetId="16" r:id="rId6"/>
    <sheet name="Model II. stupeň ZŠ-var1" sheetId="11" r:id="rId7"/>
    <sheet name="Model II. stupeň ZŠ-var2" sheetId="21" r:id="rId8"/>
    <sheet name="Výsledky II. stupeň ZŠ" sheetId="28" r:id="rId9"/>
    <sheet name="Model G-6 a 8 Nižší-var1" sheetId="3" r:id="rId10"/>
    <sheet name="Model G-6 a 8 Nižší-var2" sheetId="22" r:id="rId11"/>
    <sheet name="Výsledky G Nižší" sheetId="24" r:id="rId12"/>
    <sheet name="Model GVyšší-var1" sheetId="2" r:id="rId13"/>
    <sheet name="Model GVyšší-var2" sheetId="23" r:id="rId14"/>
    <sheet name="Výsledky G vyšší" sheetId="25" r:id="rId15"/>
    <sheet name="Model M-var1" sheetId="13" r:id="rId16"/>
    <sheet name="Model M-var2" sheetId="26" r:id="rId17"/>
    <sheet name="Výsledky obory M" sheetId="27" r:id="rId18"/>
  </sheets>
  <definedNames>
    <definedName name="_xlnm._FilterDatabase" localSheetId="11" hidden="1">'Výsledky G Nižší'!$A$3:$M$263</definedName>
    <definedName name="_xlnm._FilterDatabase" localSheetId="5" hidden="1">'Výsledky I. stupeň-ZŠ úplná'!$A$3:$L$1998</definedName>
    <definedName name="_xlnm._FilterDatabase" localSheetId="17" hidden="1">'Výsledky obory M'!$A$3:$N$1231</definedName>
    <definedName name="_xlnm._FilterDatabase" localSheetId="2" hidden="1">'Výsledky ZŠ "malotřídní"'!$A$3:$R$1884</definedName>
    <definedName name="_xlnm.Print_Titles" localSheetId="11">'Výsledky G Nižší'!$1:$3</definedName>
    <definedName name="_xlnm.Print_Titles" localSheetId="14">'Výsledky G vyšší'!$1:$3</definedName>
    <definedName name="_xlnm.Print_Titles" localSheetId="5">'Výsledky I. stupeň-ZŠ úplná'!$1:$3</definedName>
    <definedName name="_xlnm.Print_Titles" localSheetId="8">'Výsledky II. stupeň ZŠ'!$1:$4</definedName>
    <definedName name="_xlnm.Print_Titles" localSheetId="17">'Výsledky obory M'!$1:$3</definedName>
    <definedName name="_xlnm.Print_Titles" localSheetId="2">'Výsledky ZŠ "malotřídní"'!$1:$3</definedName>
    <definedName name="_xlnm.Print_Area" localSheetId="0">'Krycí list Př.2'!$A$1:$J$59</definedName>
    <definedName name="_xlnm.Print_Area" localSheetId="9">'Model G-6 a 8 Nižší-var1'!$A$1:$J$59</definedName>
    <definedName name="_xlnm.Print_Area" localSheetId="10">'Model G-6 a 8 Nižší-var2'!$A$1:$J$59</definedName>
    <definedName name="_xlnm.Print_Area" localSheetId="12">'Model GVyšší-var1'!$A$1:$H$58</definedName>
    <definedName name="_xlnm.Print_Area" localSheetId="13">'Model GVyšší-var2'!$A$1:$H$58</definedName>
    <definedName name="_xlnm.Print_Area" localSheetId="3">'Model I.stupeň ZŠ-úplná-var1'!$A$1:$N$64</definedName>
    <definedName name="_xlnm.Print_Area" localSheetId="4">'Model I.stupeň ZŠ-úplná-var2'!$A$1:$N$64</definedName>
    <definedName name="_xlnm.Print_Area" localSheetId="6">'Model II. stupeň ZŠ-var1'!$A$1:$N$60</definedName>
    <definedName name="_xlnm.Print_Area" localSheetId="7">'Model II. stupeň ZŠ-var2'!$A$1:$N$60</definedName>
    <definedName name="_xlnm.Print_Area" localSheetId="15">'Model M-var1'!$A$1:$J$58</definedName>
    <definedName name="_xlnm.Print_Area" localSheetId="16">'Model M-var2'!$A$1:$J$58</definedName>
    <definedName name="_xlnm.Print_Area" localSheetId="1">'Model ZŠ "malotřídní"'!$A$1:$M$67</definedName>
  </definedNames>
  <calcPr calcId="125725"/>
</workbook>
</file>

<file path=xl/calcChain.xml><?xml version="1.0" encoding="utf-8"?>
<calcChain xmlns="http://schemas.openxmlformats.org/spreadsheetml/2006/main">
  <c r="G57" i="21"/>
  <c r="G58" s="1"/>
  <c r="G59" s="1"/>
  <c r="G60" s="1"/>
  <c r="G56"/>
  <c r="G55"/>
  <c r="F54"/>
  <c r="F55" s="1"/>
  <c r="F56" s="1"/>
  <c r="F57" s="1"/>
  <c r="F58" s="1"/>
  <c r="F59" s="1"/>
  <c r="F60" s="1"/>
  <c r="E54"/>
  <c r="E55" s="1"/>
  <c r="E56" s="1"/>
  <c r="E57" s="1"/>
  <c r="E58" s="1"/>
  <c r="E59" s="1"/>
  <c r="E60" s="1"/>
  <c r="F53"/>
  <c r="E53"/>
  <c r="H53" i="26" l="1"/>
  <c r="H54" s="1"/>
  <c r="H55" s="1"/>
  <c r="H56" s="1"/>
  <c r="H57" s="1"/>
  <c r="H58" s="1"/>
  <c r="H52"/>
  <c r="H51"/>
  <c r="E58"/>
  <c r="E57"/>
  <c r="E56"/>
  <c r="E55"/>
  <c r="E54"/>
  <c r="E53"/>
  <c r="E52"/>
  <c r="E51"/>
  <c r="D52"/>
  <c r="D53" s="1"/>
  <c r="D54" s="1"/>
  <c r="D55" s="1"/>
  <c r="D56" s="1"/>
  <c r="D57" s="1"/>
  <c r="D58" s="1"/>
  <c r="D51"/>
  <c r="H49"/>
  <c r="E49"/>
  <c r="D49"/>
  <c r="H48"/>
  <c r="E48"/>
  <c r="D48"/>
  <c r="H47"/>
  <c r="E47"/>
  <c r="D47"/>
  <c r="H46"/>
  <c r="E46"/>
  <c r="D46"/>
  <c r="H45"/>
  <c r="E45"/>
  <c r="D45"/>
  <c r="H44"/>
  <c r="E44"/>
  <c r="D44"/>
  <c r="H43"/>
  <c r="E43"/>
  <c r="D43"/>
  <c r="H42"/>
  <c r="E42"/>
  <c r="D42"/>
  <c r="H41"/>
  <c r="E41"/>
  <c r="D41"/>
  <c r="H40"/>
  <c r="E40"/>
  <c r="D40"/>
  <c r="H39"/>
  <c r="E39"/>
  <c r="D39"/>
  <c r="H38"/>
  <c r="E38"/>
  <c r="D38"/>
  <c r="D52" i="23"/>
  <c r="D53" s="1"/>
  <c r="D54" s="1"/>
  <c r="D55" s="1"/>
  <c r="D56" s="1"/>
  <c r="D57" s="1"/>
  <c r="D58" s="1"/>
  <c r="D51"/>
  <c r="D49"/>
  <c r="D48"/>
  <c r="D47"/>
  <c r="D46"/>
  <c r="D45"/>
  <c r="D44"/>
  <c r="D43"/>
  <c r="D42"/>
  <c r="D41"/>
  <c r="D40"/>
  <c r="D39"/>
  <c r="D38"/>
  <c r="H53" i="22"/>
  <c r="H54" s="1"/>
  <c r="H55" s="1"/>
  <c r="H56" s="1"/>
  <c r="H57" s="1"/>
  <c r="H58" s="1"/>
  <c r="H59" s="1"/>
  <c r="H52"/>
  <c r="D53"/>
  <c r="D54" s="1"/>
  <c r="D55" s="1"/>
  <c r="D56" s="1"/>
  <c r="D57" s="1"/>
  <c r="D58" s="1"/>
  <c r="D59" s="1"/>
  <c r="D52"/>
  <c r="H50"/>
  <c r="D50"/>
  <c r="H49"/>
  <c r="D49"/>
  <c r="H48"/>
  <c r="D48"/>
  <c r="H47"/>
  <c r="D47"/>
  <c r="H46"/>
  <c r="D46"/>
  <c r="H45"/>
  <c r="D45"/>
  <c r="H44"/>
  <c r="D44"/>
  <c r="H43"/>
  <c r="D43"/>
  <c r="H42"/>
  <c r="D42"/>
  <c r="H41"/>
  <c r="D41"/>
  <c r="H40"/>
  <c r="D40"/>
  <c r="H39"/>
  <c r="D39"/>
  <c r="G54" i="21"/>
  <c r="G53"/>
  <c r="G52"/>
  <c r="F52"/>
  <c r="E52"/>
  <c r="G51"/>
  <c r="F51"/>
  <c r="E51"/>
  <c r="G49"/>
  <c r="F49"/>
  <c r="E49"/>
  <c r="G48"/>
  <c r="F48"/>
  <c r="E48"/>
  <c r="G47"/>
  <c r="F47"/>
  <c r="E47"/>
  <c r="G46"/>
  <c r="F46"/>
  <c r="E46"/>
  <c r="G45"/>
  <c r="F45"/>
  <c r="E45"/>
  <c r="G44"/>
  <c r="F44"/>
  <c r="E44"/>
  <c r="G43"/>
  <c r="F43"/>
  <c r="E43"/>
  <c r="G42"/>
  <c r="F42"/>
  <c r="E42"/>
  <c r="G41"/>
  <c r="F41"/>
  <c r="E41"/>
  <c r="G40"/>
  <c r="F40"/>
  <c r="E40"/>
  <c r="G59" i="20"/>
  <c r="G60" s="1"/>
  <c r="G61" s="1"/>
  <c r="G62" s="1"/>
  <c r="G63" s="1"/>
  <c r="G64" s="1"/>
  <c r="E57"/>
  <c r="E58" s="1"/>
  <c r="E59" s="1"/>
  <c r="E60" s="1"/>
  <c r="E61" s="1"/>
  <c r="E62" s="1"/>
  <c r="E63" s="1"/>
  <c r="E64" s="1"/>
  <c r="E56"/>
  <c r="F56"/>
  <c r="F57" s="1"/>
  <c r="F58" s="1"/>
  <c r="F59" s="1"/>
  <c r="F60" s="1"/>
  <c r="F61" s="1"/>
  <c r="F62" s="1"/>
  <c r="F63" s="1"/>
  <c r="F64" s="1"/>
  <c r="G56"/>
  <c r="G57"/>
  <c r="D57" s="1"/>
  <c r="G58"/>
  <c r="D58"/>
  <c r="D59" s="1"/>
  <c r="D60" s="1"/>
  <c r="D61" s="1"/>
  <c r="D62" s="1"/>
  <c r="D63" s="1"/>
  <c r="D64" s="1"/>
  <c r="D56"/>
  <c r="D55"/>
  <c r="C44"/>
  <c r="D44"/>
  <c r="C45"/>
  <c r="D45"/>
  <c r="C46"/>
  <c r="D46"/>
  <c r="C47"/>
  <c r="D47"/>
  <c r="C48"/>
  <c r="D48"/>
  <c r="C49"/>
  <c r="D49"/>
  <c r="C50"/>
  <c r="D50"/>
  <c r="C51"/>
  <c r="D51"/>
  <c r="C52"/>
  <c r="D52"/>
  <c r="C53"/>
  <c r="D53"/>
  <c r="C54"/>
  <c r="D54"/>
  <c r="C56"/>
  <c r="C57" s="1"/>
  <c r="G55"/>
  <c r="F55"/>
  <c r="E55"/>
  <c r="C55" s="1"/>
  <c r="G53"/>
  <c r="F53"/>
  <c r="E53"/>
  <c r="G52"/>
  <c r="F52"/>
  <c r="E52"/>
  <c r="G51"/>
  <c r="F51"/>
  <c r="E51"/>
  <c r="G50"/>
  <c r="F50"/>
  <c r="E50"/>
  <c r="G49"/>
  <c r="F49"/>
  <c r="E49"/>
  <c r="G48"/>
  <c r="F48"/>
  <c r="E48"/>
  <c r="G47"/>
  <c r="F47"/>
  <c r="E47"/>
  <c r="G46"/>
  <c r="F46"/>
  <c r="E46"/>
  <c r="G45"/>
  <c r="F45"/>
  <c r="E45"/>
  <c r="G44"/>
  <c r="F44"/>
  <c r="E44"/>
  <c r="W41"/>
  <c r="V43" s="1"/>
  <c r="W43" s="1"/>
  <c r="V41"/>
  <c r="U41"/>
  <c r="T43" s="1"/>
  <c r="U43" s="1"/>
  <c r="T41"/>
  <c r="S41"/>
  <c r="R43" s="1"/>
  <c r="S43" s="1"/>
  <c r="R41"/>
  <c r="T34" i="17" l="1"/>
  <c r="R34"/>
  <c r="F34"/>
  <c r="F66"/>
  <c r="R35" s="1"/>
  <c r="E66"/>
  <c r="U34" s="1"/>
  <c r="D66"/>
  <c r="G65"/>
  <c r="F65"/>
  <c r="D65" s="1"/>
  <c r="G64"/>
  <c r="F64"/>
  <c r="D64" s="1"/>
  <c r="G63"/>
  <c r="F63"/>
  <c r="D63" s="1"/>
  <c r="G62"/>
  <c r="F62"/>
  <c r="D62" s="1"/>
  <c r="G61"/>
  <c r="F61"/>
  <c r="D61" s="1"/>
  <c r="G60"/>
  <c r="F60"/>
  <c r="D60" s="1"/>
  <c r="G59"/>
  <c r="F59"/>
  <c r="D59" s="1"/>
  <c r="G58"/>
  <c r="F58"/>
  <c r="D58" s="1"/>
  <c r="G57"/>
  <c r="D57"/>
  <c r="S34" s="1"/>
  <c r="G56"/>
  <c r="F56"/>
  <c r="E56"/>
  <c r="G55"/>
  <c r="F55"/>
  <c r="E55"/>
  <c r="D55"/>
  <c r="G54"/>
  <c r="F54"/>
  <c r="E54"/>
  <c r="G53"/>
  <c r="F53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G48"/>
  <c r="F48"/>
  <c r="E48"/>
  <c r="G47"/>
  <c r="F47"/>
  <c r="E47"/>
  <c r="G46"/>
  <c r="F46"/>
  <c r="E46"/>
  <c r="G45"/>
  <c r="F45"/>
  <c r="E45"/>
  <c r="G44"/>
  <c r="F44"/>
  <c r="E44"/>
  <c r="G43"/>
  <c r="F43"/>
  <c r="D43" s="1"/>
  <c r="E43"/>
  <c r="G42"/>
  <c r="F42"/>
  <c r="E42"/>
  <c r="G41"/>
  <c r="F41"/>
  <c r="D41" s="1"/>
  <c r="E41"/>
  <c r="G40"/>
  <c r="F40"/>
  <c r="E40"/>
  <c r="G39"/>
  <c r="F39"/>
  <c r="E39"/>
  <c r="G38"/>
  <c r="F38"/>
  <c r="E38"/>
  <c r="D38"/>
  <c r="G37"/>
  <c r="F37"/>
  <c r="E37"/>
  <c r="D37"/>
  <c r="V35"/>
  <c r="W35" s="1"/>
  <c r="T35"/>
  <c r="V34"/>
  <c r="W34" s="1"/>
  <c r="G60" i="15"/>
  <c r="G61" s="1"/>
  <c r="G59"/>
  <c r="D59"/>
  <c r="G58"/>
  <c r="F58"/>
  <c r="F59" s="1"/>
  <c r="F60" s="1"/>
  <c r="F61" s="1"/>
  <c r="F62" s="1"/>
  <c r="F63" s="1"/>
  <c r="F64" s="1"/>
  <c r="E58"/>
  <c r="G57"/>
  <c r="F57"/>
  <c r="E57"/>
  <c r="C57"/>
  <c r="D57" s="1"/>
  <c r="G56"/>
  <c r="F56"/>
  <c r="E56"/>
  <c r="C56" s="1"/>
  <c r="D56" s="1"/>
  <c r="G55"/>
  <c r="F55"/>
  <c r="E55"/>
  <c r="C55"/>
  <c r="D55" s="1"/>
  <c r="C54"/>
  <c r="D54" s="1"/>
  <c r="G53"/>
  <c r="F53"/>
  <c r="E53"/>
  <c r="C53" s="1"/>
  <c r="D53" s="1"/>
  <c r="G52"/>
  <c r="F52"/>
  <c r="E52"/>
  <c r="D52"/>
  <c r="C52"/>
  <c r="G51"/>
  <c r="F51"/>
  <c r="E51"/>
  <c r="C51" s="1"/>
  <c r="D51" s="1"/>
  <c r="G50"/>
  <c r="F50"/>
  <c r="E50"/>
  <c r="D50"/>
  <c r="C50"/>
  <c r="G49"/>
  <c r="F49"/>
  <c r="E49"/>
  <c r="C49" s="1"/>
  <c r="D49" s="1"/>
  <c r="G48"/>
  <c r="F48"/>
  <c r="E48"/>
  <c r="C48"/>
  <c r="D48" s="1"/>
  <c r="G47"/>
  <c r="F47"/>
  <c r="E47"/>
  <c r="C47" s="1"/>
  <c r="D47" s="1"/>
  <c r="G46"/>
  <c r="F46"/>
  <c r="E46"/>
  <c r="D46"/>
  <c r="C46"/>
  <c r="G45"/>
  <c r="F45"/>
  <c r="E45"/>
  <c r="C45" s="1"/>
  <c r="D45" s="1"/>
  <c r="G44"/>
  <c r="F44"/>
  <c r="E44"/>
  <c r="D44"/>
  <c r="C44"/>
  <c r="V41"/>
  <c r="U41"/>
  <c r="T43" s="1"/>
  <c r="U43" s="1"/>
  <c r="T41"/>
  <c r="S41"/>
  <c r="R43" s="1"/>
  <c r="S43" s="1"/>
  <c r="R41"/>
  <c r="H58" i="13"/>
  <c r="E58"/>
  <c r="D58"/>
  <c r="H57"/>
  <c r="E57"/>
  <c r="D57"/>
  <c r="H56"/>
  <c r="E56"/>
  <c r="D56"/>
  <c r="H55"/>
  <c r="E55"/>
  <c r="D55"/>
  <c r="H54"/>
  <c r="E54"/>
  <c r="D54"/>
  <c r="H53"/>
  <c r="E53"/>
  <c r="D53"/>
  <c r="H52"/>
  <c r="E52"/>
  <c r="D52"/>
  <c r="H51"/>
  <c r="E51"/>
  <c r="D51"/>
  <c r="H49"/>
  <c r="E49"/>
  <c r="D49"/>
  <c r="H48"/>
  <c r="E48"/>
  <c r="D48"/>
  <c r="H47"/>
  <c r="E47"/>
  <c r="D47"/>
  <c r="H46"/>
  <c r="E46"/>
  <c r="D46"/>
  <c r="H45"/>
  <c r="E45"/>
  <c r="D45"/>
  <c r="H44"/>
  <c r="E44"/>
  <c r="D44"/>
  <c r="H43"/>
  <c r="E43"/>
  <c r="D43"/>
  <c r="H42"/>
  <c r="E42"/>
  <c r="D42"/>
  <c r="H41"/>
  <c r="E41"/>
  <c r="D41"/>
  <c r="H40"/>
  <c r="E40"/>
  <c r="D40"/>
  <c r="H39"/>
  <c r="E39"/>
  <c r="D39"/>
  <c r="H38"/>
  <c r="E38"/>
  <c r="D38"/>
  <c r="S35" i="17" l="1"/>
  <c r="U35"/>
  <c r="D42"/>
  <c r="D44"/>
  <c r="D46"/>
  <c r="D47"/>
  <c r="E58"/>
  <c r="E59"/>
  <c r="E61"/>
  <c r="E63"/>
  <c r="D39"/>
  <c r="D40"/>
  <c r="D45"/>
  <c r="D48"/>
  <c r="D54"/>
  <c r="D56"/>
  <c r="E60"/>
  <c r="E62"/>
  <c r="E64"/>
  <c r="E65"/>
  <c r="E57"/>
  <c r="W41" i="15"/>
  <c r="V43" s="1"/>
  <c r="W43" s="1"/>
  <c r="D61"/>
  <c r="G62"/>
  <c r="C58"/>
  <c r="D58" s="1"/>
  <c r="E59"/>
  <c r="D60"/>
  <c r="G56" i="11"/>
  <c r="G57" s="1"/>
  <c r="G55"/>
  <c r="G54"/>
  <c r="D55" s="1"/>
  <c r="F54"/>
  <c r="F55" s="1"/>
  <c r="F56" s="1"/>
  <c r="F57" s="1"/>
  <c r="F58" s="1"/>
  <c r="F59" s="1"/>
  <c r="F60" s="1"/>
  <c r="E54"/>
  <c r="E55" s="1"/>
  <c r="G53"/>
  <c r="F53"/>
  <c r="E53"/>
  <c r="G52"/>
  <c r="F52"/>
  <c r="E52"/>
  <c r="G51"/>
  <c r="F51"/>
  <c r="E51"/>
  <c r="C52" s="1"/>
  <c r="D52" s="1"/>
  <c r="C51"/>
  <c r="D51" s="1"/>
  <c r="G49"/>
  <c r="F49"/>
  <c r="E49"/>
  <c r="C49"/>
  <c r="D49" s="1"/>
  <c r="G48"/>
  <c r="F48"/>
  <c r="E48"/>
  <c r="C48"/>
  <c r="D48" s="1"/>
  <c r="G47"/>
  <c r="F47"/>
  <c r="E47"/>
  <c r="G46"/>
  <c r="F46"/>
  <c r="E46"/>
  <c r="C46"/>
  <c r="D46" s="1"/>
  <c r="G45"/>
  <c r="F45"/>
  <c r="E45"/>
  <c r="C45"/>
  <c r="D45" s="1"/>
  <c r="G44"/>
  <c r="F44"/>
  <c r="E44"/>
  <c r="C44"/>
  <c r="D44" s="1"/>
  <c r="G43"/>
  <c r="F43"/>
  <c r="E43"/>
  <c r="C43"/>
  <c r="D43" s="1"/>
  <c r="G42"/>
  <c r="F42"/>
  <c r="E42"/>
  <c r="C42"/>
  <c r="D42" s="1"/>
  <c r="G41"/>
  <c r="F41"/>
  <c r="E41"/>
  <c r="C41"/>
  <c r="D41" s="1"/>
  <c r="G40"/>
  <c r="F40"/>
  <c r="E40"/>
  <c r="C40"/>
  <c r="D40" s="1"/>
  <c r="C59" i="15" l="1"/>
  <c r="E60"/>
  <c r="G63"/>
  <c r="D62"/>
  <c r="E56" i="11"/>
  <c r="G58"/>
  <c r="D57"/>
  <c r="C53"/>
  <c r="D53" s="1"/>
  <c r="C54"/>
  <c r="C55" s="1"/>
  <c r="D56"/>
  <c r="D58" i="2"/>
  <c r="D57"/>
  <c r="D56"/>
  <c r="D55"/>
  <c r="D54"/>
  <c r="D53"/>
  <c r="D52"/>
  <c r="D51"/>
  <c r="D49"/>
  <c r="D48"/>
  <c r="D47"/>
  <c r="D46"/>
  <c r="D45"/>
  <c r="D44"/>
  <c r="D43"/>
  <c r="D42"/>
  <c r="D41"/>
  <c r="D40"/>
  <c r="D39"/>
  <c r="D38"/>
  <c r="G64" i="15" l="1"/>
  <c r="D64" s="1"/>
  <c r="D63"/>
  <c r="E61"/>
  <c r="C60"/>
  <c r="G59" i="11"/>
  <c r="D58"/>
  <c r="E57"/>
  <c r="C56"/>
  <c r="H50" i="3"/>
  <c r="H49"/>
  <c r="H48"/>
  <c r="H47"/>
  <c r="H46"/>
  <c r="H45"/>
  <c r="H44"/>
  <c r="H43"/>
  <c r="H42"/>
  <c r="H41"/>
  <c r="H40"/>
  <c r="H39"/>
  <c r="C61" i="15" l="1"/>
  <c r="E62"/>
  <c r="C57" i="11"/>
  <c r="E58"/>
  <c r="G60"/>
  <c r="D59"/>
  <c r="D50" i="3"/>
  <c r="D49"/>
  <c r="D48"/>
  <c r="D47"/>
  <c r="D46"/>
  <c r="D45"/>
  <c r="D44"/>
  <c r="D43"/>
  <c r="D42"/>
  <c r="D41"/>
  <c r="D40"/>
  <c r="D39"/>
  <c r="E63" i="15" l="1"/>
  <c r="C62"/>
  <c r="D60" i="11"/>
  <c r="E59"/>
  <c r="C58"/>
  <c r="C63" i="15" l="1"/>
  <c r="E64"/>
  <c r="C64" s="1"/>
  <c r="C59" i="11"/>
  <c r="E60"/>
  <c r="C60" s="1"/>
</calcChain>
</file>

<file path=xl/comments1.xml><?xml version="1.0" encoding="utf-8"?>
<comments xmlns="http://schemas.openxmlformats.org/spreadsheetml/2006/main">
  <authors>
    <author>Your User Name</author>
  </authors>
  <commentList>
    <comment ref="D47" authorId="0">
      <text>
        <r>
          <rPr>
            <b/>
            <sz val="8"/>
            <color indexed="81"/>
            <rFont val="Tahoma"/>
            <family val="2"/>
            <charset val="238"/>
          </rPr>
          <t>hodnota jako u ZŠ = 481 935 Kč</t>
        </r>
      </text>
    </comment>
    <comment ref="D52" authorId="0">
      <text>
        <r>
          <rPr>
            <b/>
            <sz val="8"/>
            <color indexed="81"/>
            <rFont val="Tahoma"/>
            <family val="2"/>
            <charset val="238"/>
          </rPr>
          <t>stejná částka jako u II. st. ZŠ pro 27 žáků</t>
        </r>
      </text>
    </comment>
  </commentList>
</comments>
</file>

<file path=xl/sharedStrings.xml><?xml version="1.0" encoding="utf-8"?>
<sst xmlns="http://schemas.openxmlformats.org/spreadsheetml/2006/main" count="4652" uniqueCount="304">
  <si>
    <t>CZ020</t>
  </si>
  <si>
    <t>7941K4</t>
  </si>
  <si>
    <t>7941K8</t>
  </si>
  <si>
    <t>CZ063</t>
  </si>
  <si>
    <t>CZ041</t>
  </si>
  <si>
    <t>CZ032</t>
  </si>
  <si>
    <t>7941K6</t>
  </si>
  <si>
    <t>CZ042</t>
  </si>
  <si>
    <t>CZ051</t>
  </si>
  <si>
    <t>CZ052</t>
  </si>
  <si>
    <t>CZ053</t>
  </si>
  <si>
    <t>CZ010</t>
  </si>
  <si>
    <t>CZ031</t>
  </si>
  <si>
    <t>CZ064</t>
  </si>
  <si>
    <t>CZ080</t>
  </si>
  <si>
    <t>CZ071</t>
  </si>
  <si>
    <t>CZ072</t>
  </si>
  <si>
    <t xml:space="preserve">model vychází z principu "koncepčního záměru", tj. pracuje s: </t>
  </si>
  <si>
    <t>Ž</t>
  </si>
  <si>
    <t>H-minimum z RVP</t>
  </si>
  <si>
    <t>H-financované</t>
  </si>
  <si>
    <t>Vzorec pro výpočet Oborového normativu pro konkrétní školu:</t>
  </si>
  <si>
    <t>do 26 žáků včetně:</t>
  </si>
  <si>
    <t>Počet běžných tříd</t>
  </si>
  <si>
    <t>Počet žáků</t>
  </si>
  <si>
    <t>Průměrná naplněnost třídy</t>
  </si>
  <si>
    <t>Rozdíl na školu v %</t>
  </si>
  <si>
    <t>Celkový součet</t>
  </si>
  <si>
    <t>Kraj</t>
  </si>
  <si>
    <t>nad 26 žáků:</t>
  </si>
  <si>
    <t>Koeficient</t>
  </si>
  <si>
    <r>
      <t>ON = ON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- ON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* Koeficient * (Ž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- Ž</t>
    </r>
    <r>
      <rPr>
        <b/>
        <vertAlign val="subscript"/>
        <sz val="12"/>
        <color indexed="8"/>
        <rFont val="Arial"/>
        <family val="2"/>
        <charset val="238"/>
      </rPr>
      <t>SKUT</t>
    </r>
    <r>
      <rPr>
        <b/>
        <sz val="12"/>
        <color indexed="8"/>
        <rFont val="Arial"/>
        <family val="2"/>
        <charset val="238"/>
      </rPr>
      <t>)</t>
    </r>
  </si>
  <si>
    <r>
      <t>ON = ON</t>
    </r>
    <r>
      <rPr>
        <b/>
        <vertAlign val="subscript"/>
        <sz val="12"/>
        <color indexed="8"/>
        <rFont val="Arial"/>
        <family val="2"/>
        <charset val="238"/>
      </rPr>
      <t xml:space="preserve">OPT </t>
    </r>
    <r>
      <rPr>
        <b/>
        <sz val="12"/>
        <color indexed="8"/>
        <rFont val="Arial"/>
        <family val="2"/>
        <charset val="238"/>
      </rPr>
      <t>+ (ON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/ Ž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>)</t>
    </r>
  </si>
  <si>
    <t>Pro nižší stupeň 8 letých gymnázií:</t>
  </si>
  <si>
    <t>Pro nižší stupeň 6 letých gymnázií:</t>
  </si>
  <si>
    <t>Nižší stupeň 8letých gymnázií</t>
  </si>
  <si>
    <t>Nižší stupeň 6letých gymnázií</t>
  </si>
  <si>
    <r>
      <t>ON = ON</t>
    </r>
    <r>
      <rPr>
        <b/>
        <vertAlign val="subscript"/>
        <sz val="12"/>
        <color indexed="8"/>
        <rFont val="Arial"/>
        <family val="2"/>
        <charset val="238"/>
      </rPr>
      <t xml:space="preserve">OPT </t>
    </r>
    <r>
      <rPr>
        <b/>
        <sz val="12"/>
        <color indexed="8"/>
        <rFont val="Arial"/>
        <family val="2"/>
        <charset val="238"/>
      </rPr>
      <t>+ pevná částka bez ohledu na počet žáků, konkrétně 23 795 Kč)</t>
    </r>
  </si>
  <si>
    <t>(tj. ON + pevná částka bez ohledu na počet žáků, konkrétně 23 795 Kč pro 8letá gymnázia nebo 24 615 Kč pro 6letá gymnázia)</t>
  </si>
  <si>
    <t>Oborový normativ</t>
  </si>
  <si>
    <t>(pouze pro běžné třídy - nikoliv pro třídy speciální)</t>
  </si>
  <si>
    <r>
      <t>Výše tohoto oborového normativu (ON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>) činí 702 692 Kč na třídu (jde pouze o mzdy pedagogů bez odvodů a ONIV).</t>
    </r>
  </si>
  <si>
    <t>(tj. ON + pevná částka bez ohledu na počet žáků, konkrétně 27 027 Kč)</t>
  </si>
  <si>
    <t xml:space="preserve">Oborový normativ </t>
  </si>
  <si>
    <r>
      <t>Ukázka modelového působení nového systému financování na nižším stupni gymnázií</t>
    </r>
    <r>
      <rPr>
        <b/>
        <u/>
        <sz val="18"/>
        <rFont val="Arial"/>
        <family val="2"/>
        <charset val="238"/>
      </rPr>
      <t xml:space="preserve">
</t>
    </r>
    <r>
      <rPr>
        <b/>
        <u/>
        <sz val="14"/>
        <rFont val="Arial"/>
        <family val="2"/>
        <charset val="238"/>
      </rPr>
      <t>(bez oborů sportovních a bilingvních gymnázií)</t>
    </r>
  </si>
  <si>
    <t xml:space="preserve">Všechny tři modely vycházejí z principu "koncepčního záměru", tj. pracují s: </t>
  </si>
  <si>
    <t>Rozdíly v modelech 1, 2, 3:</t>
  </si>
  <si>
    <t>Model 2 se jeví jako ekonomicky výhodnější než model 1 a mohl by být východiskem pro výsledné řešení nového systému financování běžných tříd plně organizovaných základních škol.</t>
  </si>
  <si>
    <t>Jde o model, který by mohl být uplatněn po určitou, předem deklarovanou,  přechodnou dobu (cca 1 až 3 roky).</t>
  </si>
  <si>
    <t>H-financované v normativu 3</t>
  </si>
  <si>
    <t>Oborový normativ 1</t>
  </si>
  <si>
    <t>Oborový normativ 2</t>
  </si>
  <si>
    <t>Oborový normativ 3</t>
  </si>
  <si>
    <t>Koeficient 1</t>
  </si>
  <si>
    <t>Koeficient 2</t>
  </si>
  <si>
    <t>Koeficient 3</t>
  </si>
  <si>
    <t>Ukázka modelového působení nového systému financování na II. stupni ZŠ (model 3)</t>
  </si>
  <si>
    <t>Škola</t>
  </si>
  <si>
    <t>Krajský normativ</t>
  </si>
  <si>
    <t>Základní školy se čtyřmi a méně třídami druhého stupně</t>
  </si>
  <si>
    <t>:</t>
  </si>
  <si>
    <t>Základní školy s více než čtyřmi a méně než osmi třídami druhého stupně</t>
  </si>
  <si>
    <t>Základní školy s osmi třídami druhého stupně</t>
  </si>
  <si>
    <t>Základní školy s více než osmi a méně než dvanácti třídami druhého stupně</t>
  </si>
  <si>
    <t>Základní školy s dvanácti a více třídami druhého stupně</t>
  </si>
  <si>
    <t>Celkem ČR</t>
  </si>
  <si>
    <t>Modelové výpočty nového systému financování pro nižší stupeň gymnázií</t>
  </si>
  <si>
    <r>
      <t>Výše tohoto oborového normativu (ON 1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>) činí 570 000 Kč na třídu (jde pouze o mzdy pedagogů bez odvodů a ONIV).</t>
    </r>
  </si>
  <si>
    <r>
      <t>Výše tohoto oborového normativu (ON 2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>) činí 527 000 Kč na třídu (jde pouze o mzdy pedagogů bez odvodů a ONIV).</t>
    </r>
  </si>
  <si>
    <r>
      <t xml:space="preserve">Pro tuto modelovou prezentaci je ještě doplněn </t>
    </r>
    <r>
      <rPr>
        <b/>
        <sz val="11"/>
        <color indexed="8"/>
        <rFont val="Arial"/>
        <family val="2"/>
        <charset val="238"/>
      </rPr>
      <t>model 3.</t>
    </r>
  </si>
  <si>
    <r>
      <t>Výše tohoto oborového normativu (ON 3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>) činí 600 000 Kč na třídu (jde pouze o mzdy pedagogů bez odvodů a ONIV).</t>
    </r>
  </si>
  <si>
    <t>Uvedenou nevýhodu by řešil model 2:</t>
  </si>
  <si>
    <t>Modelové výpočty nového systému financování 
pro 4letá gymnázia a vyšší stupeň víceletých gymnázií</t>
  </si>
  <si>
    <r>
      <rPr>
        <b/>
        <sz val="12"/>
        <rFont val="Arial"/>
        <family val="2"/>
        <charset val="238"/>
      </rPr>
      <t xml:space="preserve">V modelu </t>
    </r>
    <r>
      <rPr>
        <sz val="12"/>
        <rFont val="Arial"/>
        <family val="2"/>
        <charset val="238"/>
      </rPr>
      <t xml:space="preserve">je použit </t>
    </r>
    <r>
      <rPr>
        <b/>
        <sz val="12"/>
        <rFont val="Arial"/>
        <family val="2"/>
        <charset val="238"/>
      </rPr>
      <t xml:space="preserve"> jeden oborový normativ </t>
    </r>
    <r>
      <rPr>
        <sz val="12"/>
        <rFont val="Arial"/>
        <family val="2"/>
        <charset val="238"/>
      </rPr>
      <t>(ON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>).</t>
    </r>
  </si>
  <si>
    <t>Tento normativ je konstruován pro "optimálně naplněnou" třídu (26 žáků) ve škole.</t>
  </si>
  <si>
    <r>
      <rPr>
        <b/>
        <sz val="12"/>
        <rFont val="Arial"/>
        <family val="2"/>
        <charset val="238"/>
      </rPr>
      <t xml:space="preserve">V modelu </t>
    </r>
    <r>
      <rPr>
        <sz val="12"/>
        <rFont val="Arial"/>
        <family val="2"/>
        <charset val="238"/>
      </rPr>
      <t xml:space="preserve">je použit </t>
    </r>
    <r>
      <rPr>
        <b/>
        <sz val="12"/>
        <rFont val="Arial"/>
        <family val="2"/>
        <charset val="238"/>
      </rPr>
      <t xml:space="preserve"> jeden oborový normativ.</t>
    </r>
  </si>
  <si>
    <r>
      <t>Výše tohoto oborového normativu (ON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>) činí 617 590 Kč na třídu (jde pouze o mzdy pedagogů bez odvodů a ONIV).</t>
    </r>
  </si>
  <si>
    <r>
      <rPr>
        <b/>
        <sz val="12"/>
        <rFont val="Arial"/>
        <family val="2"/>
        <charset val="238"/>
      </rPr>
      <t>V modelu</t>
    </r>
    <r>
      <rPr>
        <sz val="12"/>
        <rFont val="Arial"/>
        <family val="2"/>
        <charset val="238"/>
      </rPr>
      <t xml:space="preserve"> je použit </t>
    </r>
    <r>
      <rPr>
        <b/>
        <sz val="12"/>
        <rFont val="Arial"/>
        <family val="2"/>
        <charset val="238"/>
      </rPr>
      <t xml:space="preserve"> jeden oborový normativ.</t>
    </r>
  </si>
  <si>
    <r>
      <t>Výše tohoto oborového normativu (ON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>) činí 640 000 Kč na třídu (jde pouze o mzdy pedagogů bez odvodů a ONIV).</t>
    </r>
  </si>
  <si>
    <r>
      <rPr>
        <b/>
        <sz val="11"/>
        <color indexed="8"/>
        <rFont val="Arial"/>
        <family val="2"/>
        <charset val="238"/>
      </rPr>
      <t>V modelu 1</t>
    </r>
    <r>
      <rPr>
        <sz val="11"/>
        <color indexed="8"/>
        <rFont val="Arial"/>
        <family val="2"/>
        <charset val="238"/>
      </rPr>
      <t xml:space="preserve"> je použit pro druhý stupeň ZŠ</t>
    </r>
    <r>
      <rPr>
        <b/>
        <sz val="11"/>
        <color indexed="8"/>
        <rFont val="Arial"/>
        <family val="2"/>
        <charset val="238"/>
      </rPr>
      <t xml:space="preserve"> jeden oborový normativ </t>
    </r>
    <r>
      <rPr>
        <sz val="11"/>
        <color indexed="8"/>
        <rFont val="Arial"/>
        <family val="2"/>
        <charset val="238"/>
      </rPr>
      <t>(ON 1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>).</t>
    </r>
  </si>
  <si>
    <r>
      <t xml:space="preserve">Tento normativ je konstruován </t>
    </r>
    <r>
      <rPr>
        <b/>
        <sz val="11"/>
        <color theme="1"/>
        <rFont val="Arial"/>
        <family val="2"/>
        <charset val="238"/>
      </rPr>
      <t>pro "optimálně naplněnou" třídu (24 žáků) ve škole, kde je na II. stupni 8 tříd (tj. 2 třídy v každém ročníku).</t>
    </r>
  </si>
  <si>
    <t>Základní nevýhodou modelu 1 je skutečnost, že školy s větším počtem tříd II. stupně než 8, jsou oproti současnosti výrazně "přepláceny" již při poměrně nízké naplněnosti (model 1 tedy není dostatečně ekonomicky efektivní).</t>
  </si>
  <si>
    <r>
      <rPr>
        <b/>
        <sz val="11"/>
        <color indexed="8"/>
        <rFont val="Arial"/>
        <family val="2"/>
        <charset val="238"/>
      </rPr>
      <t>V modelu 2</t>
    </r>
    <r>
      <rPr>
        <sz val="11"/>
        <color indexed="8"/>
        <rFont val="Arial"/>
        <family val="2"/>
        <charset val="238"/>
      </rPr>
      <t xml:space="preserve"> jsou použity pro druhý stupeň ZŠ</t>
    </r>
    <r>
      <rPr>
        <b/>
        <sz val="11"/>
        <color indexed="8"/>
        <rFont val="Arial"/>
        <family val="2"/>
        <charset val="238"/>
      </rPr>
      <t xml:space="preserve"> dva oborové normativy </t>
    </r>
    <r>
      <rPr>
        <sz val="11"/>
        <color indexed="8"/>
        <rFont val="Arial"/>
        <family val="2"/>
        <charset val="238"/>
      </rPr>
      <t>(ON 1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 xml:space="preserve"> a ON 2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>).</t>
    </r>
  </si>
  <si>
    <r>
      <t>ON 1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 xml:space="preserve"> (ve shodné výši s modelem 1) je použit pro školy s 8 a méně třídami II. stupně (pro tyto školy tedy v modelu 2 nedochází oproti modelu 1 k žádné změně).</t>
    </r>
  </si>
  <si>
    <r>
      <t>ON 2</t>
    </r>
    <r>
      <rPr>
        <b/>
        <vertAlign val="subscript"/>
        <sz val="11"/>
        <color indexed="8"/>
        <rFont val="Arial"/>
        <family val="2"/>
        <charset val="238"/>
      </rPr>
      <t>OPT</t>
    </r>
    <r>
      <rPr>
        <b/>
        <sz val="11"/>
        <color indexed="8"/>
        <rFont val="Arial"/>
        <family val="2"/>
        <charset val="238"/>
      </rPr>
      <t xml:space="preserve"> je použit pro školy s větším počtem tříd II. stupně než 8.</t>
    </r>
  </si>
  <si>
    <t>Tento normativ je konstruován pro "optimálně naplněnou" třídu (24 žáků) ve škole, kde je na II. stupni 12 tříd (tj. 3 třídy v každém ročníku).</t>
  </si>
  <si>
    <r>
      <t>V modelu 3</t>
    </r>
    <r>
      <rPr>
        <sz val="11"/>
        <color indexed="8"/>
        <rFont val="Arial"/>
        <family val="2"/>
        <charset val="238"/>
      </rPr>
      <t xml:space="preserve"> je vedle dvou oborových normativů z modelu 2 použit ještě </t>
    </r>
    <r>
      <rPr>
        <b/>
        <sz val="11"/>
        <color indexed="8"/>
        <rFont val="Arial"/>
        <family val="2"/>
        <charset val="238"/>
      </rPr>
      <t>třetí oborový normativ</t>
    </r>
    <r>
      <rPr>
        <sz val="11"/>
        <color indexed="8"/>
        <rFont val="Arial"/>
        <family val="2"/>
        <charset val="238"/>
      </rPr>
      <t xml:space="preserve"> (ON 3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>).</t>
    </r>
  </si>
  <si>
    <r>
      <t xml:space="preserve">Tento normativ je konstruován </t>
    </r>
    <r>
      <rPr>
        <b/>
        <sz val="11"/>
        <color theme="1"/>
        <rFont val="Arial"/>
        <family val="2"/>
        <charset val="238"/>
      </rPr>
      <t>pro "optimálně naplněnou" třídu (24 žáků) ve škole, kde jsou na II. stupni 4 třídy (tj. 1 třída v každém ročníku).</t>
    </r>
  </si>
  <si>
    <t>Důvodem pro zvážení i této varianty může být "otupení", resp. odsunutí (vytvoření dostatečného časového prostoru k řešení) očekávaného odporu zřizovatelů k rušení či doplácení i čtyřtřídního II. stupně s relativně dobrou naplněností.</t>
  </si>
  <si>
    <r>
      <t>*)</t>
    </r>
    <r>
      <rPr>
        <sz val="11"/>
        <rFont val="Arial"/>
        <family val="2"/>
        <charset val="238"/>
      </rPr>
      <t xml:space="preserve"> Rozdílné hodnoty průměrné míry přímé vyučovací povinnosti učitele ve čtyř, osmi a dvanácti třídním II. stupni vyplývají z rozdílného poměru počtu učitelů s plným a se zkráceným úvazkem.</t>
    </r>
  </si>
  <si>
    <t>H-minimum 
z RVP</t>
  </si>
  <si>
    <t>x</t>
  </si>
  <si>
    <t>(bez oborů skupiny 53 a 82)</t>
  </si>
  <si>
    <r>
      <rPr>
        <b/>
        <u/>
        <sz val="12"/>
        <rFont val="Arial"/>
        <family val="2"/>
        <charset val="238"/>
      </rPr>
      <t>ON 1</t>
    </r>
    <r>
      <rPr>
        <sz val="12"/>
        <rFont val="Arial"/>
        <family val="2"/>
        <charset val="238"/>
      </rPr>
      <t xml:space="preserve"> pracuje s:</t>
    </r>
  </si>
  <si>
    <r>
      <rPr>
        <b/>
        <u/>
        <sz val="12"/>
        <rFont val="Arial"/>
        <family val="2"/>
        <charset val="238"/>
      </rPr>
      <t>ON 2</t>
    </r>
    <r>
      <rPr>
        <sz val="12"/>
        <rFont val="Arial"/>
        <family val="2"/>
        <charset val="238"/>
      </rPr>
      <t xml:space="preserve"> pracuje s:</t>
    </r>
  </si>
  <si>
    <r>
      <t>Výše tohoto oborového normativu (ON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>) činí 735 000 Kč na třídu (jde pouze o mzdy pedagogů bez odvodů a ONIV).</t>
    </r>
  </si>
  <si>
    <r>
      <t xml:space="preserve">Model zároveň pracuje </t>
    </r>
    <r>
      <rPr>
        <b/>
        <u/>
        <sz val="12"/>
        <rFont val="Arial"/>
        <family val="2"/>
        <charset val="238"/>
      </rPr>
      <t>s dvěma úrovněmi potlačení nasávacího efektu</t>
    </r>
    <r>
      <rPr>
        <b/>
        <sz val="12"/>
        <rFont val="Arial"/>
        <family val="2"/>
        <charset val="238"/>
      </rPr>
      <t>:</t>
    </r>
  </si>
  <si>
    <t>1) standartně je nastaven maximální počet žáků = 27, tj. pro další žáky ve třídě škola nedostane žádné další finanční prostředky navíc),</t>
  </si>
  <si>
    <t>(tj. ON + pevná částka bez ohledu na počet žáků - při Žmax=27)</t>
  </si>
  <si>
    <r>
      <t>ON = ON</t>
    </r>
    <r>
      <rPr>
        <b/>
        <vertAlign val="subscript"/>
        <sz val="12"/>
        <color indexed="8"/>
        <rFont val="Arial"/>
        <family val="2"/>
        <charset val="238"/>
      </rPr>
      <t xml:space="preserve">OPT </t>
    </r>
    <r>
      <rPr>
        <b/>
        <sz val="12"/>
        <color indexed="8"/>
        <rFont val="Arial"/>
        <family val="2"/>
        <charset val="238"/>
      </rPr>
      <t>+ (ON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/ Ž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* 3)</t>
    </r>
  </si>
  <si>
    <t xml:space="preserve">(tj. ON + pevná částka bez ohledu na počet žáků - při Žmax=29, tj. v případě, kdy není tolik žádoucí  potlačení nasávacího efektu </t>
  </si>
  <si>
    <t>Skupina oborů s Hopt = 47</t>
  </si>
  <si>
    <t>Skupina oborů s Hopt = 49</t>
  </si>
  <si>
    <t>Oborový normativ
pro Žmax=27</t>
  </si>
  <si>
    <t>Oborový normativ
pro Žmax=29</t>
  </si>
  <si>
    <t>Ukázka modelového působení nového systému financování na obory vzdělání středních škol "M"
(bez oborů skupiny 53 a 82)</t>
  </si>
  <si>
    <t>Kmen oboru</t>
  </si>
  <si>
    <t>skupina H</t>
  </si>
  <si>
    <t>1601M</t>
  </si>
  <si>
    <t>1602M</t>
  </si>
  <si>
    <t>1820M</t>
  </si>
  <si>
    <t>2142M</t>
  </si>
  <si>
    <t>2143M</t>
  </si>
  <si>
    <t>2341M</t>
  </si>
  <si>
    <t>2345M</t>
  </si>
  <si>
    <t>2641L</t>
  </si>
  <si>
    <t>2641M</t>
  </si>
  <si>
    <t>2645M</t>
  </si>
  <si>
    <t>2844M</t>
  </si>
  <si>
    <t>2846M</t>
  </si>
  <si>
    <t>2941M</t>
  </si>
  <si>
    <t>2942M</t>
  </si>
  <si>
    <t>3141M</t>
  </si>
  <si>
    <t>3143M</t>
  </si>
  <si>
    <t>3241M</t>
  </si>
  <si>
    <t>3342M</t>
  </si>
  <si>
    <t>3441M</t>
  </si>
  <si>
    <t>3442M</t>
  </si>
  <si>
    <t>3643M</t>
  </si>
  <si>
    <t>3645M</t>
  </si>
  <si>
    <t>3646M</t>
  </si>
  <si>
    <t>3647M</t>
  </si>
  <si>
    <t>3741M</t>
  </si>
  <si>
    <t>3742M</t>
  </si>
  <si>
    <t>3908M</t>
  </si>
  <si>
    <t>4141M</t>
  </si>
  <si>
    <t>4142M</t>
  </si>
  <si>
    <t>4143M</t>
  </si>
  <si>
    <t>4144M</t>
  </si>
  <si>
    <t>4145M</t>
  </si>
  <si>
    <t>4146M</t>
  </si>
  <si>
    <t>4341M</t>
  </si>
  <si>
    <t>6341M</t>
  </si>
  <si>
    <t>6541L</t>
  </si>
  <si>
    <t>6542M</t>
  </si>
  <si>
    <t>6842M</t>
  </si>
  <si>
    <t>6843M</t>
  </si>
  <si>
    <t>6941L</t>
  </si>
  <si>
    <t>6942M</t>
  </si>
  <si>
    <t>7241M</t>
  </si>
  <si>
    <t>7531M</t>
  </si>
  <si>
    <t>7541M</t>
  </si>
  <si>
    <t>7842M</t>
  </si>
  <si>
    <t>Modelové výpočty nového systému financování pro obory vzdělání "M"</t>
  </si>
  <si>
    <r>
      <rPr>
        <b/>
        <sz val="12"/>
        <rFont val="Arial"/>
        <family val="2"/>
        <charset val="238"/>
      </rPr>
      <t xml:space="preserve">V modelu </t>
    </r>
    <r>
      <rPr>
        <sz val="12"/>
        <rFont val="Arial"/>
        <family val="2"/>
        <charset val="238"/>
      </rPr>
      <t xml:space="preserve">jsou použity </t>
    </r>
    <r>
      <rPr>
        <b/>
        <sz val="12"/>
        <rFont val="Arial"/>
        <family val="2"/>
        <charset val="238"/>
      </rPr>
      <t xml:space="preserve"> dva oborové normativy </t>
    </r>
    <r>
      <rPr>
        <sz val="12"/>
        <rFont val="Arial"/>
        <family val="2"/>
        <charset val="238"/>
      </rPr>
      <t>(ON 1 a ON 2) s rozdílným optimálním týdenním hodinovým rozsahem vzdělávání:</t>
    </r>
  </si>
  <si>
    <r>
      <t xml:space="preserve"> - definovaným "optimálním týdenním hodinovým rozsahem vzdělávání", který je  </t>
    </r>
    <r>
      <rPr>
        <b/>
        <sz val="12"/>
        <color rgb="FFFF0000"/>
        <rFont val="Arial"/>
        <family val="2"/>
        <charset val="238"/>
      </rPr>
      <t>47</t>
    </r>
    <r>
      <rPr>
        <sz val="12"/>
        <rFont val="Arial"/>
        <family val="2"/>
        <charset val="238"/>
      </rPr>
      <t xml:space="preserve"> hodin/týdně,</t>
    </r>
  </si>
  <si>
    <r>
      <t xml:space="preserve"> - definovaným "maximálním týdenním hodinovým rozsahem vzdělávání", který je  </t>
    </r>
    <r>
      <rPr>
        <b/>
        <sz val="12"/>
        <color rgb="FFFF0000"/>
        <rFont val="Arial"/>
        <family val="2"/>
        <charset val="238"/>
      </rPr>
      <t>48,6</t>
    </r>
    <r>
      <rPr>
        <sz val="12"/>
        <rFont val="Arial"/>
        <family val="2"/>
        <charset val="238"/>
      </rPr>
      <t xml:space="preserve"> hodin/týdně pro </t>
    </r>
    <r>
      <rPr>
        <b/>
        <sz val="12"/>
        <color rgb="FFFF0000"/>
        <rFont val="Arial"/>
        <family val="2"/>
        <charset val="238"/>
      </rPr>
      <t>27</t>
    </r>
    <r>
      <rPr>
        <sz val="12"/>
        <rFont val="Arial"/>
        <family val="2"/>
        <charset val="238"/>
      </rPr>
      <t xml:space="preserve"> žáků ve třídě.</t>
    </r>
  </si>
  <si>
    <r>
      <t xml:space="preserve"> - definovaným "optimálním týdenním hodinovým rozsahem vzdělávání", který je  </t>
    </r>
    <r>
      <rPr>
        <b/>
        <sz val="12"/>
        <color rgb="FFFF0000"/>
        <rFont val="Arial"/>
        <family val="2"/>
        <charset val="238"/>
      </rPr>
      <t>49</t>
    </r>
    <r>
      <rPr>
        <sz val="12"/>
        <rFont val="Arial"/>
        <family val="2"/>
        <charset val="238"/>
      </rPr>
      <t xml:space="preserve"> hodin/týdně,</t>
    </r>
  </si>
  <si>
    <r>
      <t xml:space="preserve"> - definovaným "maximálním týdenním hodinovým rozsahem vzdělávání", který je  </t>
    </r>
    <r>
      <rPr>
        <b/>
        <sz val="12"/>
        <color rgb="FFFF0000"/>
        <rFont val="Arial"/>
        <family val="2"/>
        <charset val="238"/>
      </rPr>
      <t>50,9</t>
    </r>
    <r>
      <rPr>
        <sz val="12"/>
        <rFont val="Arial"/>
        <family val="2"/>
        <charset val="238"/>
      </rPr>
      <t xml:space="preserve"> hodin/týdně pro </t>
    </r>
    <r>
      <rPr>
        <b/>
        <sz val="12"/>
        <color rgb="FFFF0000"/>
        <rFont val="Arial"/>
        <family val="2"/>
        <charset val="238"/>
      </rPr>
      <t>27</t>
    </r>
    <r>
      <rPr>
        <sz val="12"/>
        <rFont val="Arial"/>
        <family val="2"/>
        <charset val="238"/>
      </rPr>
      <t xml:space="preserve"> žáků ve třídě.</t>
    </r>
  </si>
  <si>
    <t>2) u oborů vzdělání skupiny 7531M (Pedagogika a výchova dětí), které mají obecně vysokou naplněnost a u nichž by bylo, vzhledem 
k demografickému vývoji, omezení nasávacího efektu spíše kontraproduktivní, je hranice maximálního počtu žáků posunuta na 29 žáků.</t>
  </si>
  <si>
    <r>
      <rPr>
        <b/>
        <sz val="12"/>
        <rFont val="Arial"/>
        <family val="2"/>
        <charset val="238"/>
      </rPr>
      <t>Poznámka:</t>
    </r>
    <r>
      <rPr>
        <sz val="12"/>
        <rFont val="Arial"/>
        <family val="2"/>
        <charset val="238"/>
      </rPr>
      <t xml:space="preserve"> obory vzdělání skupin 53 a 82 (tj. "zdravotnické" a "umělecké") prozatím nejsou do tohoto modelu zařazeny, neboť vyžadují 
(na základě odlišných podmínek vzdělávání) při stanovení oborového normativu specifický přístup.</t>
    </r>
  </si>
  <si>
    <r>
      <t xml:space="preserve">Škola
</t>
    </r>
    <r>
      <rPr>
        <b/>
        <sz val="8"/>
        <rFont val="Arial"/>
        <family val="2"/>
        <charset val="238"/>
      </rPr>
      <t>(dle IZO a skupiny oborů)</t>
    </r>
  </si>
  <si>
    <t>Rozdíl na třídu v Kč</t>
  </si>
  <si>
    <t>Rozdíl na školu v Kč</t>
  </si>
  <si>
    <t>Celkem dnes 
na třídu</t>
  </si>
  <si>
    <t>V novém systému 
na třídu</t>
  </si>
  <si>
    <t>Obor gymnázia 
dle délky</t>
  </si>
  <si>
    <t>Základní nevýhodou modelu 1 je skutečnost, že školy s větším počtem tříd I. stupně než 10, jsou oproti současnosti výrazně "přepláceny" již při poměrně nízké naplněnosti (model 1 tedy není dostatečně ekonomicky efektivní)</t>
  </si>
  <si>
    <t>Modelové výpočty nového systému financování pro II. stupeň základních škol</t>
  </si>
  <si>
    <t>Modelové výpočty nového systému financování pro I. stupeň plně organizovaných základních škol</t>
  </si>
  <si>
    <r>
      <t>Výše tohoto oborového normativu (ON 1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>) činí 400 000 Kč na třídu (jde pouze o mzdy pedagogů bez odvodů a ONIV).</t>
    </r>
  </si>
  <si>
    <r>
      <t>Výše tohoto oborového normativu (ON 2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>) činí 384 000 Kč na třídu (jde pouze o mzdy pedagogů bez odvodů a ONIV).</t>
    </r>
  </si>
  <si>
    <r>
      <t>Výše tohoto oborového normativu (ON 3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>) činí 444 000 Kč na třídu (jde pouze o mzdy pedagogů bez odvodů a ONIV).</t>
    </r>
  </si>
  <si>
    <r>
      <rPr>
        <b/>
        <sz val="11"/>
        <rFont val="Arial"/>
        <family val="2"/>
        <charset val="238"/>
      </rPr>
      <t>V modelu 1</t>
    </r>
    <r>
      <rPr>
        <sz val="11"/>
        <rFont val="Arial"/>
        <family val="2"/>
        <charset val="238"/>
      </rPr>
      <t xml:space="preserve"> je použit pro první stupeň ZŠ</t>
    </r>
    <r>
      <rPr>
        <b/>
        <sz val="11"/>
        <rFont val="Arial"/>
        <family val="2"/>
        <charset val="238"/>
      </rPr>
      <t xml:space="preserve"> jeden oborový normativ </t>
    </r>
    <r>
      <rPr>
        <sz val="11"/>
        <rFont val="Arial"/>
        <family val="2"/>
        <charset val="238"/>
      </rPr>
      <t>(ON 1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>).</t>
    </r>
  </si>
  <si>
    <r>
      <rPr>
        <b/>
        <sz val="11"/>
        <rFont val="Arial"/>
        <family val="2"/>
        <charset val="238"/>
      </rPr>
      <t>V modelu 2</t>
    </r>
    <r>
      <rPr>
        <sz val="11"/>
        <rFont val="Arial"/>
        <family val="2"/>
        <charset val="238"/>
      </rPr>
      <t xml:space="preserve"> jsou použity pro první stupeň ZŠ</t>
    </r>
    <r>
      <rPr>
        <b/>
        <sz val="11"/>
        <rFont val="Arial"/>
        <family val="2"/>
        <charset val="238"/>
      </rPr>
      <t xml:space="preserve"> dva oborové normativy </t>
    </r>
    <r>
      <rPr>
        <sz val="11"/>
        <rFont val="Arial"/>
        <family val="2"/>
        <charset val="238"/>
      </rPr>
      <t>(ON 1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 a ON 2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>).</t>
    </r>
  </si>
  <si>
    <r>
      <t>Tento normativ je konstruován</t>
    </r>
    <r>
      <rPr>
        <b/>
        <sz val="11"/>
        <rFont val="Arial"/>
        <family val="2"/>
        <charset val="238"/>
      </rPr>
      <t xml:space="preserve"> pro "optimálně naplněnou" třídu (24 žáků) ve škole, kde je na I. stupni 10 tříd (tj. 2 třídy v každém ročníku).</t>
    </r>
  </si>
  <si>
    <r>
      <t>ON 2</t>
    </r>
    <r>
      <rPr>
        <b/>
        <vertAlign val="subscript"/>
        <sz val="11"/>
        <rFont val="Arial"/>
        <family val="2"/>
        <charset val="238"/>
      </rPr>
      <t>OPT</t>
    </r>
    <r>
      <rPr>
        <b/>
        <sz val="11"/>
        <rFont val="Arial"/>
        <family val="2"/>
        <charset val="238"/>
      </rPr>
      <t xml:space="preserve"> je použit pro školy s větším počtem tříd I. stupně než 10.</t>
    </r>
  </si>
  <si>
    <t>Tento normativ je konstruován pro "optimálně naplněnou" třídu (24 žáků) ve škole, kde je na I. stupni 15 tříd (tj. 3 třídy v každém ročníku).</t>
  </si>
  <si>
    <r>
      <t>V modelu 3</t>
    </r>
    <r>
      <rPr>
        <sz val="11"/>
        <rFont val="Arial"/>
        <family val="2"/>
        <charset val="238"/>
      </rPr>
      <t xml:space="preserve"> je vedle dvou oborových normativů z modelu 2 použit ještě </t>
    </r>
    <r>
      <rPr>
        <b/>
        <sz val="11"/>
        <rFont val="Arial"/>
        <family val="2"/>
        <charset val="238"/>
      </rPr>
      <t>třetí oborový normativ</t>
    </r>
    <r>
      <rPr>
        <sz val="11"/>
        <rFont val="Arial"/>
        <family val="2"/>
        <charset val="238"/>
      </rPr>
      <t xml:space="preserve"> (ON 3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>).</t>
    </r>
  </si>
  <si>
    <r>
      <t xml:space="preserve">Tento normativ je konstruován </t>
    </r>
    <r>
      <rPr>
        <b/>
        <sz val="11"/>
        <rFont val="Arial"/>
        <family val="2"/>
        <charset val="238"/>
      </rPr>
      <t>pro "optimálně naplněnou" třídu (24 žáků) ve škole, kde je na I. stupni 5 tříd (tj. 1 třída v každém ročníku).</t>
    </r>
  </si>
  <si>
    <t>Důvodem pro zvážení i této varianty může být "otupení", resp. odsunutí (vytvoření dostatečného časového prostoru k řešení) očekávaného odporu zřizovatelů k rušení či doplácení i pětitřídního I. stupně s relativně dobrou naplněností.</t>
  </si>
  <si>
    <r>
      <t>*)</t>
    </r>
    <r>
      <rPr>
        <sz val="11"/>
        <rFont val="Arial"/>
        <family val="2"/>
        <charset val="238"/>
      </rPr>
      <t xml:space="preserve"> Rozdílné hodnoty průměrné míry přímé vyučovací povinnosti učitele v pěti, deseti a patnácti třídním I. stupni vyplývají z rozdílného poměru počtu učitelů s plným a se zkráceným úvazkem.</t>
    </r>
  </si>
  <si>
    <t>Vzorec pro výpočet Oborového normativu (ON) pro konkrétní školu:</t>
  </si>
  <si>
    <r>
      <t>ON 1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 (ve shodné výši s modelem 1) je použit pro školy s 10 a méně třídami I. stupně (pro tyto školy tedy v modelu 2 nedochází oproti modelu 1 
k žádné změně).</t>
    </r>
  </si>
  <si>
    <t>Ukázka modelového působení nového systému financování na I. stupni plně organizované ZŠ (model 3)</t>
  </si>
  <si>
    <t>Celkem dnes na třídu</t>
  </si>
  <si>
    <t>V novém systému na třídu</t>
  </si>
  <si>
    <t>Základní školy s pěti třídami prvního stupně</t>
  </si>
  <si>
    <t>Základní školy s více než pěti a méně než deseti třídami prvního stupně</t>
  </si>
  <si>
    <t>Základní školy s patnácti a více třídami prvního stupně</t>
  </si>
  <si>
    <t>Základní školy s více než deseti a méně než patnácti třídami prvního stupně</t>
  </si>
  <si>
    <t>Základní školy s deseti třídami prvního stupně</t>
  </si>
  <si>
    <t xml:space="preserve">Model vychází z principu "koncepčního záměru", tj. pracuje s: </t>
  </si>
  <si>
    <t>H
financované 
v ON 1</t>
  </si>
  <si>
    <t>H
financované 
v ON 2</t>
  </si>
  <si>
    <t>Oborový normativ 1 pro ZŠ do 30 žáků vč.</t>
  </si>
  <si>
    <t>Oborový normativ 2 pro více než 30 žáků</t>
  </si>
  <si>
    <t>Koeficient 1
pro ZŠ do 30 žáků vč.</t>
  </si>
  <si>
    <t>Koeficient 2
pro ZŠ od 30 do 60 žáků vč.</t>
  </si>
  <si>
    <t>Koeficient 3
pro ZŠ nad 60 žáků</t>
  </si>
  <si>
    <t>v novém systému na školu do 30 žáků včetně</t>
  </si>
  <si>
    <t>v novém systému na školu od 31 do 60 žáků včetně</t>
  </si>
  <si>
    <t>v novém systému na školu nad 60 žáků</t>
  </si>
  <si>
    <r>
      <t xml:space="preserve">Oborový normativ 1
</t>
    </r>
    <r>
      <rPr>
        <sz val="18"/>
        <rFont val="Arial Narrow"/>
        <family val="2"/>
        <charset val="238"/>
      </rPr>
      <t>(pro ZŠ do 30 žáků včetně)</t>
    </r>
  </si>
  <si>
    <r>
      <t xml:space="preserve">Oborový normativ 2
</t>
    </r>
    <r>
      <rPr>
        <sz val="18"/>
        <rFont val="Arial Narrow"/>
        <family val="2"/>
        <charset val="238"/>
      </rPr>
      <t>(pro ZŠ s více než 30 žáky)</t>
    </r>
  </si>
  <si>
    <r>
      <t xml:space="preserve">Koeficient 1
</t>
    </r>
    <r>
      <rPr>
        <i/>
        <sz val="18"/>
        <rFont val="Arial Narrow"/>
        <family val="2"/>
        <charset val="238"/>
      </rPr>
      <t>(pro ZŠ do 30 žáků včetně)</t>
    </r>
  </si>
  <si>
    <r>
      <t xml:space="preserve">Koeficient 2
</t>
    </r>
    <r>
      <rPr>
        <i/>
        <sz val="18"/>
        <rFont val="Arial Narrow"/>
        <family val="2"/>
        <charset val="238"/>
      </rPr>
      <t>(pro ZŠ od 31 do 60 žáků včetně)</t>
    </r>
  </si>
  <si>
    <r>
      <t xml:space="preserve">Koeficient 3
</t>
    </r>
    <r>
      <rPr>
        <i/>
        <sz val="18"/>
        <rFont val="Arial Narrow"/>
        <family val="2"/>
        <charset val="238"/>
      </rPr>
      <t>(pro ZŠ s více než 60 žáky)</t>
    </r>
  </si>
  <si>
    <t>Modelové výpočty nového systému financování pro základní školy tvořené pouze ročníky I. stupně 
(tzv. "malotřídky")</t>
  </si>
  <si>
    <r>
      <t xml:space="preserve">V modelu jsou pro ZŠ tvořené pouze ročníky I. stupně použity </t>
    </r>
    <r>
      <rPr>
        <b/>
        <u/>
        <sz val="11"/>
        <rFont val="Arial"/>
        <family val="2"/>
        <charset val="238"/>
      </rPr>
      <t>dva oborové normativy</t>
    </r>
    <r>
      <rPr>
        <b/>
        <sz val="11"/>
        <rFont val="Arial"/>
        <family val="2"/>
        <charset val="238"/>
      </rPr>
      <t xml:space="preserve"> (ON 1 </t>
    </r>
    <r>
      <rPr>
        <b/>
        <vertAlign val="subscript"/>
        <sz val="11"/>
        <rFont val="Arial"/>
        <family val="2"/>
        <charset val="238"/>
      </rPr>
      <t xml:space="preserve">OPT a </t>
    </r>
    <r>
      <rPr>
        <b/>
        <sz val="11"/>
        <rFont val="Arial"/>
        <family val="2"/>
        <charset val="238"/>
      </rPr>
      <t>ON 2</t>
    </r>
    <r>
      <rPr>
        <b/>
        <vertAlign val="subscript"/>
        <sz val="11"/>
        <rFont val="Arial"/>
        <family val="2"/>
        <charset val="238"/>
      </rPr>
      <t xml:space="preserve"> OPT</t>
    </r>
    <r>
      <rPr>
        <b/>
        <sz val="11"/>
        <rFont val="Arial"/>
        <family val="2"/>
        <charset val="238"/>
      </rPr>
      <t xml:space="preserve">) a </t>
    </r>
    <r>
      <rPr>
        <b/>
        <u/>
        <sz val="11"/>
        <rFont val="Arial"/>
        <family val="2"/>
        <charset val="238"/>
      </rPr>
      <t>tři koeficienty</t>
    </r>
    <r>
      <rPr>
        <b/>
        <sz val="11"/>
        <rFont val="Arial"/>
        <family val="2"/>
        <charset val="238"/>
      </rPr>
      <t>.</t>
    </r>
  </si>
  <si>
    <r>
      <rPr>
        <b/>
        <sz val="11"/>
        <rFont val="Arial"/>
        <family val="2"/>
        <charset val="238"/>
      </rPr>
      <t>Oborový normativ ON 1</t>
    </r>
    <r>
      <rPr>
        <b/>
        <vertAlign val="subscript"/>
        <sz val="11"/>
        <rFont val="Arial"/>
        <family val="2"/>
        <charset val="238"/>
      </rPr>
      <t>OPT</t>
    </r>
    <r>
      <rPr>
        <b/>
        <sz val="11"/>
        <rFont val="Arial"/>
        <family val="2"/>
        <charset val="238"/>
      </rPr>
      <t xml:space="preserve"> je použit pro školu s 30 a méně žáky</t>
    </r>
    <r>
      <rPr>
        <sz val="11"/>
        <rFont val="Arial"/>
        <family val="2"/>
        <charset val="238"/>
      </rPr>
      <t xml:space="preserve"> a je konstruován pro "optimálně" naplněnou školu (21 žáků).</t>
    </r>
  </si>
  <si>
    <r>
      <rPr>
        <b/>
        <sz val="11"/>
        <rFont val="Arial"/>
        <family val="2"/>
        <charset val="238"/>
      </rPr>
      <t>Oborový normativ ON 2</t>
    </r>
    <r>
      <rPr>
        <b/>
        <vertAlign val="subscript"/>
        <sz val="11"/>
        <rFont val="Arial"/>
        <family val="2"/>
        <charset val="238"/>
      </rPr>
      <t>OPT</t>
    </r>
    <r>
      <rPr>
        <b/>
        <sz val="11"/>
        <rFont val="Arial"/>
        <family val="2"/>
        <charset val="238"/>
      </rPr>
      <t xml:space="preserve"> je použit pro školu s více než 30 žáky</t>
    </r>
    <r>
      <rPr>
        <sz val="11"/>
        <rFont val="Arial"/>
        <family val="2"/>
        <charset val="238"/>
      </rPr>
      <t xml:space="preserve"> a je konstruován pro "optimálně" naplněnou školu (60 žáků).</t>
    </r>
  </si>
  <si>
    <r>
      <t>Výše tohoto oborového normativu (ON 1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) činí </t>
    </r>
    <r>
      <rPr>
        <b/>
        <sz val="11"/>
        <rFont val="Arial"/>
        <family val="2"/>
        <charset val="238"/>
      </rPr>
      <t>667 000 Kč na školu</t>
    </r>
    <r>
      <rPr>
        <sz val="11"/>
        <rFont val="Arial"/>
        <family val="2"/>
        <charset val="238"/>
      </rPr>
      <t xml:space="preserve"> (jde pouze o mzdy pedagogů bez odvodů a ONIV).</t>
    </r>
  </si>
  <si>
    <r>
      <t>Výše tohoto oborového normativu (ON 2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>) činí 1 400 000</t>
    </r>
    <r>
      <rPr>
        <b/>
        <sz val="11"/>
        <rFont val="Arial"/>
        <family val="2"/>
        <charset val="238"/>
      </rPr>
      <t xml:space="preserve"> Kč na školu</t>
    </r>
    <r>
      <rPr>
        <sz val="11"/>
        <rFont val="Arial"/>
        <family val="2"/>
        <charset val="238"/>
      </rPr>
      <t xml:space="preserve"> (jde pouze o mzdy pedagogů bez odvodů a ONIV).</t>
    </r>
  </si>
  <si>
    <t>Pro jiný počet žáků než 21 žáků je tento oborový normativ upraven koeficientem 1.</t>
  </si>
  <si>
    <t>Pro jiný počet žáků než 60 žáků je tento oborový normativ upraven:</t>
  </si>
  <si>
    <t xml:space="preserve"> - koeficientem 2 v případě, že se jedná o školu s 31 až 60 žáky včetně,</t>
  </si>
  <si>
    <t xml:space="preserve"> - koeficientem 3 v případě, že se jedná o školu s více než 60 žáky.</t>
  </si>
  <si>
    <r>
      <t>*)</t>
    </r>
    <r>
      <rPr>
        <sz val="11"/>
        <rFont val="Arial"/>
        <family val="2"/>
        <charset val="238"/>
      </rPr>
      <t xml:space="preserve"> Rozdílné hodnoty průměrné míry přímé vyučovací povinnosti učitele vyplývají z rozdílného poměru počtu učitelů s plným a se zkráceným úvazkem.</t>
    </r>
  </si>
  <si>
    <t>Ž
pro ON 1</t>
  </si>
  <si>
    <t>H
minimum 
z RVP</t>
  </si>
  <si>
    <t>Ž
pro ON 2</t>
  </si>
  <si>
    <r>
      <t>Stanovená výše ON 1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 vychází z toho, že pro "odučení" 28 hodin je třeba 1,33 úvazku učitele s průměrnou mírou vyučovací povinnosti 21</t>
    </r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hodin a s platem 25 000 Kč měsíčně.</t>
    </r>
  </si>
  <si>
    <r>
      <t>Stanovená výše ON 1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 vychází z toho, že pro "odučení" 39,6 hodin je třeba 2,22 úvazku učitele s průměrnou mírou vyučovací povinnosti 17,8</t>
    </r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hodin a s platem 
25 000 Kč měsíčně.</t>
    </r>
  </si>
  <si>
    <r>
      <t>Stanovená výše ON 2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 vychází z toho, že pro "odučení" 88,2 hodin je třeba 4,67 úvazku učitele s průměrnou mírou vyučovací povinnosti 18,9</t>
    </r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hodin a s platem 
25 000 Kč měsíčně.</t>
    </r>
  </si>
  <si>
    <r>
      <t>Stanovená výše ON 2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 vychází z toho, že pro "odučení" 28 hodin je třeba 1,28 úvazku učitele s průměrnou mírou vyučovací povinnosti 21,88</t>
    </r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hodiny a s platem 25 000 Kč měsíčně.</t>
    </r>
  </si>
  <si>
    <r>
      <t>Stanovená výše ON 3</t>
    </r>
    <r>
      <rPr>
        <vertAlign val="subscript"/>
        <sz val="11"/>
        <rFont val="Arial"/>
        <family val="2"/>
        <charset val="238"/>
      </rPr>
      <t>OPT</t>
    </r>
    <r>
      <rPr>
        <sz val="11"/>
        <rFont val="Arial"/>
        <family val="2"/>
        <charset val="238"/>
      </rPr>
      <t xml:space="preserve"> vychází z toho, že pro "odučení" 28 hodin je třeba 1,48 úvazku učitele s průměrnou mírou vyučovací povinnosti 18,92</t>
    </r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hodin/týden a s platem 25 000 Kč měsíčně.</t>
    </r>
  </si>
  <si>
    <r>
      <t>Stanovená výše ON 1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 xml:space="preserve"> vychází z toho, že pro "odučení" 36 hodin je třeba 1,9 úvazku učitele s průměrnou mírou vyučovací povinnosti 19</t>
    </r>
    <r>
      <rPr>
        <vertAlign val="superscript"/>
        <sz val="11"/>
        <color indexed="10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hodin a s platem 25 000 Kč měsíčně.</t>
    </r>
  </si>
  <si>
    <r>
      <t>Stanovená výše ON 2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 xml:space="preserve"> vychází z toho, že pro "odučení" 36 hodin je třeba 1,76 úvazku učitele s průměrnou mírou vyučovací povinnosti 20,5</t>
    </r>
    <r>
      <rPr>
        <vertAlign val="superscript"/>
        <sz val="11"/>
        <color indexed="10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hodiny a s platem 25 000 Kč měsíčně.</t>
    </r>
  </si>
  <si>
    <r>
      <t>Stanovená výše ON 3</t>
    </r>
    <r>
      <rPr>
        <vertAlign val="subscript"/>
        <sz val="11"/>
        <color indexed="8"/>
        <rFont val="Arial"/>
        <family val="2"/>
        <charset val="238"/>
      </rPr>
      <t>OPT</t>
    </r>
    <r>
      <rPr>
        <sz val="11"/>
        <color indexed="8"/>
        <rFont val="Arial"/>
        <family val="2"/>
        <charset val="238"/>
      </rPr>
      <t xml:space="preserve"> vychází z toho, že pro "odučení" 36 hodin je třeba 2,00 úvazku učitele s průměrnou mírou vyučovací povinnosti 18</t>
    </r>
    <r>
      <rPr>
        <vertAlign val="superscript"/>
        <sz val="11"/>
        <color indexed="10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hodin/týden a s platem 25 000 Kč měsíčně.</t>
    </r>
  </si>
  <si>
    <r>
      <t>Stanovená výše 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 xml:space="preserve"> vychází z toho, že pro "odučení" 39 hodin je třeba 2,06 úvazku učitele s průměrnou mírou vyučovací povinnosti 
18,9 hodin a s platem 25 000 Kč měsíčně.</t>
    </r>
  </si>
  <si>
    <r>
      <t>Stanovená výše 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 xml:space="preserve"> vychází z toho, že pro "odučení" 40,5 hodin je třeba 2,13 úvazku učitele s průměrnou mírou vyučovací povinnosti 
19 hodin a s platem 25 000 Kč měsíčně.</t>
    </r>
  </si>
  <si>
    <r>
      <t>Stanovená výše 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 xml:space="preserve"> vychází z toho, že pro "odučení" 47 hodin je třeba 2,34 úvazku učitele 
s průměrnou mírou vyučovací povinnosti 20 hodin a s platem 25 000 Kč měsíčně.</t>
    </r>
  </si>
  <si>
    <r>
      <t>Stanovená výše 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 xml:space="preserve"> vychází z toho, že pro "odučení" 47 hodin je třeba 2,34 úvazku učitele s průměrnou mírou vyučovací povinnosti 20 hodin 
a s platem 25 000 Kč měsíčně.</t>
    </r>
  </si>
  <si>
    <r>
      <t>Stanovená výše ON 1</t>
    </r>
    <r>
      <rPr>
        <vertAlign val="subscript"/>
        <sz val="12"/>
        <rFont val="Arial"/>
        <family val="2"/>
        <charset val="238"/>
      </rPr>
      <t>OPT</t>
    </r>
    <r>
      <rPr>
        <sz val="12"/>
        <rFont val="Arial"/>
        <family val="2"/>
        <charset val="238"/>
      </rPr>
      <t xml:space="preserve"> vychází z toho, že pro "odučení" 49 hodin je třeba 2,45 úvazku učitele s průměrnou mírou vyučovací povinnosti 20 hodin 
a s platem 25 000 Kč měsíčně.</t>
    </r>
  </si>
  <si>
    <t>Ukázka modelového působení nového systému financování na základních školách tvořených pouze třídami prvního stupně (tzv. "malotřídky")</t>
  </si>
  <si>
    <t>Základní školy s 30 a méně žáky</t>
  </si>
  <si>
    <t>Základní školy s 31 až 60 žáky včetně</t>
  </si>
  <si>
    <t>Základní školy s více než 60 žáky</t>
  </si>
  <si>
    <t>VARIANTA 1</t>
  </si>
  <si>
    <t>VARIANTA 2</t>
  </si>
  <si>
    <t>Poznámka: V případě "malotřídních" základních škol se nepočítá s variantou 2, tj. s maximálním omezením málo naplněných škol.</t>
  </si>
  <si>
    <t xml:space="preserve"> - definovanou "maximální naplněností" třídy, od které již nedochází ke zvyšování oborového normativu na třídu, ta je 27 žáků ve třídě.</t>
  </si>
  <si>
    <t>pevná částka bez ohledu na počet žáků ve výši oborového normativu.</t>
  </si>
  <si>
    <t>Oborový normativ
pro Žmax=26</t>
  </si>
  <si>
    <t>Oborový normativ
pro Žmax=28</t>
  </si>
  <si>
    <r>
      <t xml:space="preserve"> - definovaným "maximálním týdenním hodinovým rozsahem vzdělávání", který je shodný s optimem, tj. </t>
    </r>
    <r>
      <rPr>
        <b/>
        <sz val="12"/>
        <color rgb="FFFF0000"/>
        <rFont val="Arial"/>
        <family val="2"/>
        <charset val="238"/>
      </rPr>
      <t>47</t>
    </r>
    <r>
      <rPr>
        <sz val="12"/>
        <rFont val="Arial"/>
        <family val="2"/>
        <charset val="238"/>
      </rPr>
      <t xml:space="preserve"> hodin/týdně pro </t>
    </r>
    <r>
      <rPr>
        <b/>
        <sz val="12"/>
        <color rgb="FFFF0000"/>
        <rFont val="Arial"/>
        <family val="2"/>
        <charset val="238"/>
      </rPr>
      <t>26</t>
    </r>
    <r>
      <rPr>
        <sz val="12"/>
        <rFont val="Arial"/>
        <family val="2"/>
        <charset val="238"/>
      </rPr>
      <t xml:space="preserve"> žáků ve třídě.</t>
    </r>
  </si>
  <si>
    <t>1) standartně je nastaven maximální počet žáků = 26, tj. pro další žáky ve třídě škola nedostane žádné další finanční prostředky navíc),</t>
  </si>
  <si>
    <t>2) u oborů vzdělání skupiny 7531M (Pedagogika a výchova dětí), které mají obecně vysokou naplněnost a u nichž by bylo, vzhledem 
k demografickému vývoji, omezení nasávacího efektu spíše kontraproduktivní, je hranice maximálního počtu žáků posunuta na 28 žáků.</t>
  </si>
  <si>
    <r>
      <t xml:space="preserve"> - definovaným "maximálním týdenním hodinovým rozsahem vzdělávání", který je shodný s optimem, tj. </t>
    </r>
    <r>
      <rPr>
        <b/>
        <sz val="12"/>
        <color rgb="FFFF0000"/>
        <rFont val="Arial"/>
        <family val="2"/>
        <charset val="238"/>
      </rPr>
      <t>49</t>
    </r>
    <r>
      <rPr>
        <sz val="12"/>
        <rFont val="Arial"/>
        <family val="2"/>
        <charset val="238"/>
      </rPr>
      <t xml:space="preserve"> hodin/týdně pro </t>
    </r>
    <r>
      <rPr>
        <b/>
        <sz val="12"/>
        <color rgb="FFFF0000"/>
        <rFont val="Arial"/>
        <family val="2"/>
        <charset val="238"/>
      </rPr>
      <t>26</t>
    </r>
    <r>
      <rPr>
        <sz val="12"/>
        <rFont val="Arial"/>
        <family val="2"/>
        <charset val="238"/>
      </rPr>
      <t xml:space="preserve"> žáků ve třídě.</t>
    </r>
  </si>
  <si>
    <t>pevná částka bez ohledu na počet žáků ve výši oborového normativu - při Žmax=26 žáků.</t>
  </si>
  <si>
    <r>
      <t>ON = ON</t>
    </r>
    <r>
      <rPr>
        <b/>
        <vertAlign val="subscript"/>
        <sz val="12"/>
        <color indexed="8"/>
        <rFont val="Arial"/>
        <family val="2"/>
        <charset val="238"/>
      </rPr>
      <t xml:space="preserve">OPT </t>
    </r>
    <r>
      <rPr>
        <b/>
        <sz val="12"/>
        <color indexed="8"/>
        <rFont val="Arial"/>
        <family val="2"/>
        <charset val="238"/>
      </rPr>
      <t>+ (ON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/ Ž</t>
    </r>
    <r>
      <rPr>
        <b/>
        <vertAlign val="subscript"/>
        <sz val="12"/>
        <color indexed="8"/>
        <rFont val="Arial"/>
        <family val="2"/>
        <charset val="238"/>
      </rPr>
      <t>OPT</t>
    </r>
    <r>
      <rPr>
        <b/>
        <sz val="12"/>
        <color indexed="8"/>
        <rFont val="Arial"/>
        <family val="2"/>
        <charset val="238"/>
      </rPr>
      <t xml:space="preserve"> * 2)</t>
    </r>
  </si>
  <si>
    <t xml:space="preserve">(tj. ON + pevná částka bez ohledu na počet žáků - při Žmax=28, tj. v případě, kdy není tolik žádoucí  potlačení nasávacího efektu </t>
  </si>
  <si>
    <r>
      <rPr>
        <b/>
        <u/>
        <sz val="17"/>
        <rFont val="Arial"/>
        <family val="2"/>
        <charset val="238"/>
      </rPr>
      <t>Ukázka modelového působení nového systému financování na 4letých gymnáziích 
a vyšším stupni gymnázií</t>
    </r>
    <r>
      <rPr>
        <b/>
        <u/>
        <sz val="18"/>
        <rFont val="Arial"/>
        <family val="2"/>
        <charset val="238"/>
      </rPr>
      <t xml:space="preserve">
</t>
    </r>
    <r>
      <rPr>
        <b/>
        <u/>
        <sz val="12"/>
        <rFont val="Arial"/>
        <family val="2"/>
        <charset val="238"/>
      </rPr>
      <t>(bez oborů sportovních a bilingvních gymnázií)</t>
    </r>
  </si>
  <si>
    <t>V novém systému 
na školu (v Kč)</t>
  </si>
  <si>
    <t>celkem dnes na třídu (v Kč)</t>
  </si>
  <si>
    <t>celkem dnes na školu (v Kč)</t>
  </si>
  <si>
    <t>v novém systému 
na školu (v Kč)</t>
  </si>
  <si>
    <t>Celkem dnes 
na školu (v Kč)</t>
  </si>
  <si>
    <t>Celkem dnes 
na skupinu oborů 
ve škole (v Kč)</t>
  </si>
  <si>
    <t>V novém systému 
na skupinu oborů 
ve škole (v Kč)</t>
  </si>
  <si>
    <t>POZNÁMKA: U "malotřídních" základních škol se nepředpokládá realizace varianty 2.</t>
  </si>
  <si>
    <r>
      <t xml:space="preserve"> - v případě školy s 30 a méně žáky - </t>
    </r>
    <r>
      <rPr>
        <b/>
        <sz val="11"/>
        <color rgb="FFFF0000"/>
        <rFont val="Arial"/>
        <family val="2"/>
        <charset val="238"/>
      </rPr>
      <t>21</t>
    </r>
    <r>
      <rPr>
        <sz val="11"/>
        <rFont val="Arial"/>
        <family val="2"/>
        <charset val="238"/>
      </rPr>
      <t xml:space="preserve"> žáků ve škole,</t>
    </r>
  </si>
  <si>
    <r>
      <t xml:space="preserve"> - v případě školy s více než 30 žáky - </t>
    </r>
    <r>
      <rPr>
        <b/>
        <sz val="11"/>
        <color rgb="FFFF0000"/>
        <rFont val="Arial"/>
        <family val="2"/>
        <charset val="238"/>
      </rPr>
      <t>60</t>
    </r>
    <r>
      <rPr>
        <sz val="11"/>
        <rFont val="Arial"/>
        <family val="2"/>
        <charset val="238"/>
      </rPr>
      <t xml:space="preserve"> žáků ve škole,</t>
    </r>
  </si>
  <si>
    <r>
      <t xml:space="preserve"> - definovanou </t>
    </r>
    <r>
      <rPr>
        <b/>
        <sz val="11"/>
        <rFont val="Arial"/>
        <family val="2"/>
        <charset val="238"/>
      </rPr>
      <t>"optimální naplněností"</t>
    </r>
    <r>
      <rPr>
        <sz val="11"/>
        <rFont val="Arial"/>
        <family val="2"/>
        <charset val="238"/>
      </rPr>
      <t xml:space="preserve"> školy, tou je:</t>
    </r>
  </si>
  <si>
    <r>
      <t xml:space="preserve"> - definovaným </t>
    </r>
    <r>
      <rPr>
        <b/>
        <sz val="11"/>
        <rFont val="Arial"/>
        <family val="2"/>
        <charset val="238"/>
      </rPr>
      <t>"optimálním týdenním hodinovým rozsahem vzdělávání"</t>
    </r>
    <r>
      <rPr>
        <sz val="11"/>
        <rFont val="Arial"/>
        <family val="2"/>
        <charset val="238"/>
      </rPr>
      <t>, kterým je:</t>
    </r>
  </si>
  <si>
    <r>
      <t xml:space="preserve"> - v případě školy s 30 a méně žáky - </t>
    </r>
    <r>
      <rPr>
        <b/>
        <sz val="11"/>
        <color rgb="FFFF0000"/>
        <rFont val="Arial"/>
        <family val="2"/>
        <charset val="238"/>
      </rPr>
      <t>39,6</t>
    </r>
    <r>
      <rPr>
        <sz val="11"/>
        <rFont val="Arial"/>
        <family val="2"/>
        <charset val="238"/>
      </rPr>
      <t xml:space="preserve"> hodin/týdně pro </t>
    </r>
    <r>
      <rPr>
        <b/>
        <sz val="11"/>
        <color rgb="FFFF0000"/>
        <rFont val="Arial"/>
        <family val="2"/>
        <charset val="238"/>
      </rPr>
      <t xml:space="preserve">21 </t>
    </r>
    <r>
      <rPr>
        <sz val="11"/>
        <rFont val="Arial"/>
        <family val="2"/>
        <charset val="238"/>
      </rPr>
      <t>žáků ve škole,</t>
    </r>
  </si>
  <si>
    <r>
      <t xml:space="preserve"> - v případě školy s více než 30 žáky - </t>
    </r>
    <r>
      <rPr>
        <b/>
        <sz val="11"/>
        <color rgb="FFFF0000"/>
        <rFont val="Arial"/>
        <family val="2"/>
        <charset val="238"/>
      </rPr>
      <t>88,2</t>
    </r>
    <r>
      <rPr>
        <sz val="11"/>
        <rFont val="Arial"/>
        <family val="2"/>
        <charset val="238"/>
      </rPr>
      <t xml:space="preserve"> hodin/týdně pro </t>
    </r>
    <r>
      <rPr>
        <b/>
        <sz val="11"/>
        <color rgb="FFFF0000"/>
        <rFont val="Arial"/>
        <family val="2"/>
        <charset val="238"/>
      </rPr>
      <t>60</t>
    </r>
    <r>
      <rPr>
        <sz val="11"/>
        <rFont val="Arial"/>
        <family val="2"/>
        <charset val="238"/>
      </rPr>
      <t xml:space="preserve"> žáků ve škole,</t>
    </r>
  </si>
  <si>
    <r>
      <t xml:space="preserve"> - definovanou </t>
    </r>
    <r>
      <rPr>
        <b/>
        <sz val="11"/>
        <rFont val="Arial"/>
        <family val="2"/>
        <charset val="238"/>
      </rPr>
      <t>"minimální naplněností"</t>
    </r>
    <r>
      <rPr>
        <sz val="11"/>
        <rFont val="Arial"/>
        <family val="2"/>
        <charset val="238"/>
      </rPr>
      <t xml:space="preserve"> školy, při které lze zajistit minimální týdenní hodinový rozsah výuky dle RVP (tj. </t>
    </r>
    <r>
      <rPr>
        <b/>
        <sz val="11"/>
        <color rgb="FFFF0000"/>
        <rFont val="Arial"/>
        <family val="2"/>
        <charset val="238"/>
      </rPr>
      <t>23,6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hod/týdně), ta je </t>
    </r>
    <r>
      <rPr>
        <b/>
        <sz val="11"/>
        <color rgb="FFFF0000"/>
        <rFont val="Arial"/>
        <family val="2"/>
        <charset val="238"/>
      </rPr>
      <t>7</t>
    </r>
    <r>
      <rPr>
        <sz val="11"/>
        <rFont val="Arial"/>
        <family val="2"/>
        <charset val="238"/>
      </rPr>
      <t xml:space="preserve"> žáků ve škole.</t>
    </r>
  </si>
  <si>
    <r>
      <t xml:space="preserve"> - definovaným "optimálním týdenním hodinovým rozsahem vzdělávání", který je ve všech modelech </t>
    </r>
    <r>
      <rPr>
        <b/>
        <sz val="11"/>
        <color rgb="FFFF0000"/>
        <rFont val="Arial"/>
        <family val="2"/>
        <charset val="238"/>
      </rPr>
      <t>28</t>
    </r>
    <r>
      <rPr>
        <b/>
        <sz val="11"/>
        <rFont val="Arial"/>
        <family val="2"/>
        <charset val="238"/>
      </rPr>
      <t xml:space="preserve"> hodin/týdně</t>
    </r>
  </si>
  <si>
    <r>
      <t xml:space="preserve"> - definovanou "optimální naplněností" běžné třídy I. stupně ZŠ, ta je ve všech modelech </t>
    </r>
    <r>
      <rPr>
        <b/>
        <sz val="11"/>
        <color rgb="FFFF0000"/>
        <rFont val="Arial"/>
        <family val="2"/>
        <charset val="238"/>
      </rPr>
      <t xml:space="preserve">24 </t>
    </r>
    <r>
      <rPr>
        <b/>
        <sz val="11"/>
        <rFont val="Arial"/>
        <family val="2"/>
        <charset val="238"/>
      </rPr>
      <t>žáků/třídu</t>
    </r>
  </si>
  <si>
    <r>
      <t xml:space="preserve"> - definovanou "minimální naplněností" třídy, při které lze zajistit minimální týdenní hodinový rozsah výuky dle RVP (tj. </t>
    </r>
    <r>
      <rPr>
        <b/>
        <sz val="11"/>
        <color rgb="FFFF0000"/>
        <rFont val="Arial"/>
        <family val="2"/>
        <charset val="238"/>
      </rPr>
      <t>23,6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hod/týdně), ta je 
ve všech modelech </t>
    </r>
    <r>
      <rPr>
        <b/>
        <sz val="11"/>
        <color rgb="FFFF0000"/>
        <rFont val="Arial"/>
        <family val="2"/>
        <charset val="238"/>
      </rPr>
      <t>21</t>
    </r>
    <r>
      <rPr>
        <b/>
        <sz val="11"/>
        <rFont val="Arial"/>
        <family val="2"/>
        <charset val="238"/>
      </rPr>
      <t xml:space="preserve"> žáků ve třídě</t>
    </r>
  </si>
  <si>
    <r>
      <t xml:space="preserve"> - definovanou "maximální naplněností" třídy, od které již nedochází ke zvyšování oborového normativu na třídu, ta je </t>
    </r>
    <r>
      <rPr>
        <b/>
        <sz val="11"/>
        <color rgb="FFFF0000"/>
        <rFont val="Arial"/>
        <family val="2"/>
        <charset val="238"/>
      </rPr>
      <t>28, resp. 30</t>
    </r>
    <r>
      <rPr>
        <sz val="11"/>
        <rFont val="Arial"/>
        <family val="2"/>
        <charset val="238"/>
      </rPr>
      <t xml:space="preserve"> žáků ve třídě 
(v případě modelu 3).</t>
    </r>
  </si>
  <si>
    <r>
      <t xml:space="preserve"> - definovanou "optimální naplněností" běžné třídy I. stupně ZŠ, ta je ve všech modelech </t>
    </r>
    <r>
      <rPr>
        <b/>
        <sz val="11"/>
        <color rgb="FFFF0000"/>
        <rFont val="Arial"/>
        <family val="2"/>
        <charset val="238"/>
      </rPr>
      <t>24</t>
    </r>
    <r>
      <rPr>
        <b/>
        <sz val="11"/>
        <rFont val="Arial"/>
        <family val="2"/>
        <charset val="238"/>
      </rPr>
      <t xml:space="preserve"> žáků/třídu</t>
    </r>
  </si>
  <si>
    <r>
      <t xml:space="preserve"> - definovanou "minimální naplněností" třídy, při které lze zajistit minimální týdenní hodinový rozsah výuky dle RVP (tj. </t>
    </r>
    <r>
      <rPr>
        <b/>
        <sz val="11"/>
        <color rgb="FFFF0000"/>
        <rFont val="Arial"/>
        <family val="2"/>
        <charset val="238"/>
      </rPr>
      <t>23,6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hod/týdně), ta je 
ve všech modelech </t>
    </r>
    <r>
      <rPr>
        <b/>
        <sz val="11"/>
        <color rgb="FFFF0000"/>
        <rFont val="Arial"/>
        <family val="2"/>
        <charset val="238"/>
      </rPr>
      <t>22</t>
    </r>
    <r>
      <rPr>
        <b/>
        <sz val="11"/>
        <rFont val="Arial"/>
        <family val="2"/>
        <charset val="238"/>
      </rPr>
      <t xml:space="preserve"> žáků ve třídě</t>
    </r>
  </si>
  <si>
    <r>
      <t xml:space="preserve"> - definovanou "maximální naplněností" třídy, od které již nedochází ke zvyšování oborového normativu na třídu, ta je </t>
    </r>
    <r>
      <rPr>
        <b/>
        <sz val="11"/>
        <color rgb="FFFF0000"/>
        <rFont val="Arial"/>
        <family val="2"/>
        <charset val="238"/>
      </rPr>
      <t>26, resp. 28</t>
    </r>
    <r>
      <rPr>
        <sz val="11"/>
        <rFont val="Arial"/>
        <family val="2"/>
        <charset val="238"/>
      </rPr>
      <t xml:space="preserve"> žáků ve třídě 
(v případě modelu 3).</t>
    </r>
  </si>
  <si>
    <r>
      <t xml:space="preserve"> - definovanou "optimální naplněností" běžné třídy II. stupně ZŠ, ta je ve všech modelech </t>
    </r>
    <r>
      <rPr>
        <b/>
        <sz val="11"/>
        <color rgb="FFFF0000"/>
        <rFont val="Arial"/>
        <family val="2"/>
        <charset val="238"/>
      </rPr>
      <t xml:space="preserve">24 </t>
    </r>
    <r>
      <rPr>
        <b/>
        <sz val="11"/>
        <color theme="1"/>
        <rFont val="Arial"/>
        <family val="2"/>
        <charset val="238"/>
      </rPr>
      <t>žáků/třídu</t>
    </r>
  </si>
  <si>
    <r>
      <t xml:space="preserve"> - definovaným "optimálním týdenním hodinovým rozsahem vzdělávání", který je ve všech modelech </t>
    </r>
    <r>
      <rPr>
        <b/>
        <sz val="11"/>
        <color rgb="FFFF0000"/>
        <rFont val="Arial"/>
        <family val="2"/>
        <charset val="238"/>
      </rPr>
      <t>36</t>
    </r>
    <r>
      <rPr>
        <b/>
        <sz val="11"/>
        <color theme="1"/>
        <rFont val="Arial"/>
        <family val="2"/>
        <charset val="238"/>
      </rPr>
      <t xml:space="preserve"> hodin/týdně</t>
    </r>
  </si>
  <si>
    <r>
      <t xml:space="preserve"> - definovanou "minimální naplněností" třídy, při které lze zajistit minimální týdenní hodinový rozsah výuky dle RVP (tj. </t>
    </r>
    <r>
      <rPr>
        <b/>
        <sz val="11"/>
        <color rgb="FFFF0000"/>
        <rFont val="Arial"/>
        <family val="2"/>
        <charset val="238"/>
      </rPr>
      <t>30,5</t>
    </r>
    <r>
      <rPr>
        <sz val="11"/>
        <color theme="1"/>
        <rFont val="Arial"/>
        <family val="2"/>
        <charset val="238"/>
      </rPr>
      <t xml:space="preserve"> hod/týdně), ta je ve všech modelech </t>
    </r>
    <r>
      <rPr>
        <b/>
        <sz val="11"/>
        <color rgb="FFFF0000"/>
        <rFont val="Arial"/>
        <family val="2"/>
        <charset val="238"/>
      </rPr>
      <t>21</t>
    </r>
    <r>
      <rPr>
        <b/>
        <sz val="11"/>
        <color theme="1"/>
        <rFont val="Arial"/>
        <family val="2"/>
        <charset val="238"/>
      </rPr>
      <t xml:space="preserve"> žáků ve třídě</t>
    </r>
  </si>
  <si>
    <r>
      <t xml:space="preserve"> - definovanou "maximální naplněností" třídy, od které již nedochází ke zvyšování oborového normativu na třídu, ta je </t>
    </r>
    <r>
      <rPr>
        <b/>
        <sz val="11"/>
        <color rgb="FFFF0000"/>
        <rFont val="Arial"/>
        <family val="2"/>
        <charset val="238"/>
      </rPr>
      <t>28, resp. 30</t>
    </r>
    <r>
      <rPr>
        <sz val="11"/>
        <rFont val="Arial"/>
        <family val="2"/>
        <charset val="238"/>
      </rPr>
      <t xml:space="preserve"> žáků ve třídě (v případě modelu 3).</t>
    </r>
  </si>
  <si>
    <r>
      <t xml:space="preserve"> - definovanou "optimální naplněností" běžné třídy II. stupně ZŠ, ta je ve všech modelech </t>
    </r>
    <r>
      <rPr>
        <b/>
        <sz val="11"/>
        <color rgb="FFFF0000"/>
        <rFont val="Arial"/>
        <family val="2"/>
        <charset val="238"/>
      </rPr>
      <t>24</t>
    </r>
    <r>
      <rPr>
        <b/>
        <sz val="11"/>
        <color theme="1"/>
        <rFont val="Arial"/>
        <family val="2"/>
        <charset val="238"/>
      </rPr>
      <t xml:space="preserve"> žáků/třídu</t>
    </r>
  </si>
  <si>
    <r>
      <t xml:space="preserve"> - definovanou "maximální naplněností" třídy, od které již nedochází ke zvyšování oborového normativu na třídu, ta je </t>
    </r>
    <r>
      <rPr>
        <b/>
        <sz val="11"/>
        <color rgb="FFFF0000"/>
        <rFont val="Arial"/>
        <family val="2"/>
        <charset val="238"/>
      </rPr>
      <t xml:space="preserve">26, resp. 28 </t>
    </r>
    <r>
      <rPr>
        <sz val="11"/>
        <rFont val="Arial"/>
        <family val="2"/>
        <charset val="238"/>
      </rPr>
      <t>žáků ve třídě (v případě modelu 3).</t>
    </r>
  </si>
  <si>
    <r>
      <t xml:space="preserve"> - definovanou "minimální naplněností" třídy, při které lze zajistit minimální týdenní hodinový rozsah výuky dle RVP (tj. </t>
    </r>
    <r>
      <rPr>
        <b/>
        <sz val="11"/>
        <color rgb="FFFF0000"/>
        <rFont val="Arial"/>
        <family val="2"/>
        <charset val="238"/>
      </rPr>
      <t>30,5</t>
    </r>
    <r>
      <rPr>
        <sz val="11"/>
        <color theme="1"/>
        <rFont val="Arial"/>
        <family val="2"/>
        <charset val="238"/>
      </rPr>
      <t xml:space="preserve"> hod/týdně), ta je ve všech modelech </t>
    </r>
    <r>
      <rPr>
        <b/>
        <sz val="11"/>
        <color rgb="FFFF0000"/>
        <rFont val="Arial"/>
        <family val="2"/>
        <charset val="238"/>
      </rPr>
      <t>22</t>
    </r>
    <r>
      <rPr>
        <b/>
        <sz val="11"/>
        <color theme="1"/>
        <rFont val="Arial"/>
        <family val="2"/>
        <charset val="238"/>
      </rPr>
      <t xml:space="preserve"> žáků ve třídě</t>
    </r>
  </si>
  <si>
    <r>
      <t xml:space="preserve"> - definovanou "optimální naplněností" běžné třídy, ta je </t>
    </r>
    <r>
      <rPr>
        <b/>
        <sz val="12"/>
        <color rgb="FFFF0000"/>
        <rFont val="Arial"/>
        <family val="2"/>
        <charset val="238"/>
      </rPr>
      <t>26</t>
    </r>
    <r>
      <rPr>
        <sz val="12"/>
        <rFont val="Arial"/>
        <family val="2"/>
        <charset val="238"/>
      </rPr>
      <t xml:space="preserve"> žáků/třídu</t>
    </r>
  </si>
  <si>
    <r>
      <t xml:space="preserve"> - definovaným "optimálním týdenním hodinovým rozsahem vzdělávání", který je  </t>
    </r>
    <r>
      <rPr>
        <b/>
        <sz val="12"/>
        <color rgb="FFFF0000"/>
        <rFont val="Arial"/>
        <family val="2"/>
        <charset val="238"/>
      </rPr>
      <t>39</t>
    </r>
    <r>
      <rPr>
        <sz val="12"/>
        <rFont val="Arial"/>
        <family val="2"/>
        <charset val="238"/>
      </rPr>
      <t xml:space="preserve"> hodin/týdně (analogicky s 6. až 9. ročníkem ZŠ - 
36 hodin/týdně pro 24 žáků)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</si>
  <si>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30,5</t>
    </r>
    <r>
      <rPr>
        <sz val="12"/>
        <rFont val="Arial"/>
        <family val="2"/>
        <charset val="238"/>
      </rPr>
      <t xml:space="preserve"> hod/týdně), ta je </t>
    </r>
    <r>
      <rPr>
        <b/>
        <sz val="12"/>
        <color rgb="FFFF0000"/>
        <rFont val="Arial"/>
        <family val="2"/>
        <charset val="238"/>
      </rPr>
      <t>22</t>
    </r>
    <r>
      <rPr>
        <sz val="12"/>
        <rFont val="Arial"/>
        <family val="2"/>
        <charset val="238"/>
      </rPr>
      <t xml:space="preserve"> žáků ve třídě (oproti 21 žákům v ZŠ).</t>
    </r>
  </si>
  <si>
    <r>
      <t xml:space="preserve"> - definovanou "maximální naplněností" třídy, od které již nedochází ke zvyšování oborového normativu na třídu, ta je </t>
    </r>
    <r>
      <rPr>
        <b/>
        <sz val="12"/>
        <color rgb="FFFF0000"/>
        <rFont val="Arial"/>
        <family val="2"/>
        <charset val="238"/>
      </rPr>
      <t>27</t>
    </r>
    <r>
      <rPr>
        <sz val="12"/>
        <rFont val="Arial"/>
        <family val="2"/>
        <charset val="238"/>
      </rPr>
      <t xml:space="preserve"> žáků ve třídě.</t>
    </r>
  </si>
  <si>
    <r>
      <t xml:space="preserve"> - definovaným "optimálním týdenním hodinovým rozsahem vzdělávání", který je  </t>
    </r>
    <r>
      <rPr>
        <b/>
        <sz val="12"/>
        <color rgb="FFFF0000"/>
        <rFont val="Arial"/>
        <family val="2"/>
        <charset val="238"/>
      </rPr>
      <t>40,5</t>
    </r>
    <r>
      <rPr>
        <sz val="12"/>
        <rFont val="Arial"/>
        <family val="2"/>
        <charset val="238"/>
      </rPr>
      <t xml:space="preserve"> hodin/týdně (analogicky s 8. a 9. ročníkem ZŠ - 
37,5 hod/týdně 
pro 24 žáků)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</si>
  <si>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32</t>
    </r>
    <r>
      <rPr>
        <sz val="12"/>
        <rFont val="Arial"/>
        <family val="2"/>
        <charset val="238"/>
      </rPr>
      <t xml:space="preserve"> hod/týdně), ta je </t>
    </r>
    <r>
      <rPr>
        <b/>
        <sz val="12"/>
        <color rgb="FFFF0000"/>
        <rFont val="Arial"/>
        <family val="2"/>
        <charset val="238"/>
      </rPr>
      <t>22</t>
    </r>
    <r>
      <rPr>
        <sz val="12"/>
        <rFont val="Arial"/>
        <family val="2"/>
        <charset val="238"/>
      </rPr>
      <t xml:space="preserve"> žáků ve třídě.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</si>
  <si>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30,5</t>
    </r>
    <r>
      <rPr>
        <sz val="12"/>
        <rFont val="Arial"/>
        <family val="2"/>
        <charset val="238"/>
      </rPr>
      <t xml:space="preserve"> hod/týdně), ta je</t>
    </r>
    <r>
      <rPr>
        <b/>
        <sz val="12"/>
        <color rgb="FFFF0000"/>
        <rFont val="Arial"/>
        <family val="2"/>
        <charset val="238"/>
      </rPr>
      <t xml:space="preserve"> 24</t>
    </r>
    <r>
      <rPr>
        <sz val="12"/>
        <rFont val="Arial"/>
        <family val="2"/>
        <charset val="238"/>
      </rPr>
      <t xml:space="preserve"> žáků ve třídě (oproti 22 žákům v ZŠ).</t>
    </r>
  </si>
  <si>
    <r>
      <t xml:space="preserve"> - definovanou "maximální naplněností" třídy, od které již nedochází ke zvyšování oborového normativu na třídu, ta je </t>
    </r>
    <r>
      <rPr>
        <b/>
        <sz val="12"/>
        <color rgb="FFFF0000"/>
        <rFont val="Arial"/>
        <family val="2"/>
        <charset val="238"/>
      </rPr>
      <t>26</t>
    </r>
    <r>
      <rPr>
        <sz val="12"/>
        <rFont val="Arial"/>
        <family val="2"/>
        <charset val="238"/>
      </rPr>
      <t xml:space="preserve"> žáků ve třídě.</t>
    </r>
  </si>
  <si>
    <r>
      <t xml:space="preserve"> - definovaným "optimálním týdenním hodinovým rozsahem vzdělávání", který je  </t>
    </r>
    <r>
      <rPr>
        <b/>
        <sz val="12"/>
        <color rgb="FFFF0000"/>
        <rFont val="Arial"/>
        <family val="2"/>
        <charset val="238"/>
      </rPr>
      <t>40,5</t>
    </r>
    <r>
      <rPr>
        <sz val="12"/>
        <rFont val="Arial"/>
        <family val="2"/>
        <charset val="238"/>
      </rPr>
      <t xml:space="preserve"> hodin/týdně (analogicky s 8. a 9. ročníkem ZŠ - 
37,5 hod/týdně pro 24 žáků)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</si>
  <si>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32</t>
    </r>
    <r>
      <rPr>
        <sz val="12"/>
        <rFont val="Arial"/>
        <family val="2"/>
        <charset val="238"/>
      </rPr>
      <t xml:space="preserve"> hod/týdně), ta je </t>
    </r>
    <r>
      <rPr>
        <b/>
        <sz val="12"/>
        <color rgb="FFFF0000"/>
        <rFont val="Arial"/>
        <family val="2"/>
        <charset val="238"/>
      </rPr>
      <t>24</t>
    </r>
    <r>
      <rPr>
        <sz val="12"/>
        <rFont val="Arial"/>
        <family val="2"/>
        <charset val="238"/>
      </rPr>
      <t xml:space="preserve"> žáků ve třídě.</t>
    </r>
  </si>
  <si>
    <r>
      <t xml:space="preserve"> - definovanou "optimální naplněností" běžné třídy, ta je</t>
    </r>
    <r>
      <rPr>
        <b/>
        <sz val="12"/>
        <color rgb="FFFF0000"/>
        <rFont val="Arial"/>
        <family val="2"/>
        <charset val="238"/>
      </rPr>
      <t xml:space="preserve"> 26</t>
    </r>
    <r>
      <rPr>
        <sz val="12"/>
        <rFont val="Arial"/>
        <family val="2"/>
        <charset val="238"/>
      </rPr>
      <t xml:space="preserve"> žáků/třídu</t>
    </r>
  </si>
  <si>
    <r>
      <t xml:space="preserve"> - definovaným "optimálním týdenním hodinovým rozsahem vzdělávání", který je  </t>
    </r>
    <r>
      <rPr>
        <b/>
        <sz val="12"/>
        <color rgb="FFFF0000"/>
        <rFont val="Arial"/>
        <family val="2"/>
        <charset val="238"/>
      </rPr>
      <t>47</t>
    </r>
    <r>
      <rPr>
        <sz val="12"/>
        <rFont val="Arial"/>
        <family val="2"/>
        <charset val="238"/>
      </rPr>
      <t xml:space="preserve"> hodin/týdně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</si>
  <si>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33</t>
    </r>
    <r>
      <rPr>
        <sz val="12"/>
        <rFont val="Arial"/>
        <family val="2"/>
        <charset val="238"/>
      </rPr>
      <t xml:space="preserve"> hod/týdně), ta je </t>
    </r>
    <r>
      <rPr>
        <b/>
        <sz val="12"/>
        <color rgb="FFFF0000"/>
        <rFont val="Arial"/>
        <family val="2"/>
        <charset val="238"/>
      </rPr>
      <t>22</t>
    </r>
    <r>
      <rPr>
        <sz val="12"/>
        <rFont val="Arial"/>
        <family val="2"/>
        <charset val="238"/>
      </rPr>
      <t xml:space="preserve"> žáků ve třídě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</si>
  <si>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33</t>
    </r>
    <r>
      <rPr>
        <sz val="12"/>
        <rFont val="Arial"/>
        <family val="2"/>
        <charset val="238"/>
      </rPr>
      <t xml:space="preserve"> hod/týdně), ta je </t>
    </r>
    <r>
      <rPr>
        <b/>
        <sz val="12"/>
        <color rgb="FFFF0000"/>
        <rFont val="Arial"/>
        <family val="2"/>
        <charset val="238"/>
      </rPr>
      <t>24</t>
    </r>
    <r>
      <rPr>
        <sz val="12"/>
        <rFont val="Arial"/>
        <family val="2"/>
        <charset val="238"/>
      </rPr>
      <t xml:space="preserve"> žáků ve třídě</t>
    </r>
  </si>
  <si>
    <r>
      <t xml:space="preserve"> - definovanou "optimální naplněností" běžné třídy, ta je </t>
    </r>
    <r>
      <rPr>
        <b/>
        <sz val="12"/>
        <color rgb="FFFF0000"/>
        <rFont val="Arial"/>
        <family val="2"/>
        <charset val="238"/>
      </rPr>
      <t>26</t>
    </r>
    <r>
      <rPr>
        <sz val="12"/>
        <rFont val="Arial"/>
        <family val="2"/>
        <charset val="238"/>
      </rPr>
      <t xml:space="preserve"> žáků/třídu,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</si>
  <si>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32</t>
    </r>
    <r>
      <rPr>
        <sz val="12"/>
        <rFont val="Arial"/>
        <family val="2"/>
        <charset val="238"/>
      </rPr>
      <t xml:space="preserve"> hod/týdně), 
ta je </t>
    </r>
    <r>
      <rPr>
        <b/>
        <sz val="12"/>
        <color rgb="FFFF0000"/>
        <rFont val="Arial"/>
        <family val="2"/>
        <charset val="238"/>
      </rPr>
      <t>22</t>
    </r>
    <r>
      <rPr>
        <sz val="12"/>
        <rFont val="Arial"/>
        <family val="2"/>
        <charset val="238"/>
      </rPr>
      <t xml:space="preserve"> žáků ve třídě.</t>
    </r>
  </si>
  <si>
    <r>
      <t xml:space="preserve"> - definovanou "minimální naplněností" třídy, při které lze zajistit minimální týdenní hodinový rozsah výuky dle RVP (tj. </t>
    </r>
    <r>
      <rPr>
        <b/>
        <sz val="12"/>
        <color rgb="FFFF0000"/>
        <rFont val="Arial"/>
        <family val="2"/>
        <charset val="238"/>
      </rPr>
      <t>32</t>
    </r>
    <r>
      <rPr>
        <sz val="12"/>
        <rFont val="Arial"/>
        <family val="2"/>
        <charset val="238"/>
      </rPr>
      <t xml:space="preserve"> hod/týdně), 
ta je </t>
    </r>
    <r>
      <rPr>
        <b/>
        <sz val="12"/>
        <color rgb="FFFF0000"/>
        <rFont val="Arial"/>
        <family val="2"/>
        <charset val="238"/>
      </rPr>
      <t>24</t>
    </r>
    <r>
      <rPr>
        <sz val="12"/>
        <rFont val="Arial"/>
        <family val="2"/>
        <charset val="238"/>
      </rPr>
      <t xml:space="preserve"> žáků ve třídě.</t>
    </r>
  </si>
  <si>
    <t>Rozdíl na školu 
v Kč</t>
  </si>
  <si>
    <t>Rozdíl na školu 
v %</t>
  </si>
  <si>
    <t>POUZE 1 VARIANTA</t>
  </si>
  <si>
    <r>
      <t xml:space="preserve"> - definovaným </t>
    </r>
    <r>
      <rPr>
        <b/>
        <sz val="11"/>
        <rFont val="Arial"/>
        <family val="2"/>
        <charset val="238"/>
      </rPr>
      <t>optimálním parametrem</t>
    </r>
    <r>
      <rPr>
        <sz val="11"/>
        <rFont val="Arial"/>
        <family val="2"/>
        <charset val="238"/>
      </rPr>
      <t xml:space="preserve">, tím je v tomto případě </t>
    </r>
    <r>
      <rPr>
        <b/>
        <sz val="11"/>
        <rFont val="Arial"/>
        <family val="2"/>
        <charset val="238"/>
      </rPr>
      <t>škola,</t>
    </r>
  </si>
</sst>
</file>

<file path=xl/styles.xml><?xml version="1.0" encoding="utf-8"?>
<styleSheet xmlns="http://schemas.openxmlformats.org/spreadsheetml/2006/main">
  <numFmts count="14">
    <numFmt numFmtId="164" formatCode="#,##0.0"/>
    <numFmt numFmtId="165" formatCode="#,##0;;\-"/>
    <numFmt numFmtId="166" formatCode="#,##0.0000"/>
    <numFmt numFmtId="167" formatCode="0.0000"/>
    <numFmt numFmtId="168" formatCode="#,##0\ &quot;Kč&quot;\)"/>
    <numFmt numFmtId="169" formatCode="#,##0;[Red]\-#,##0"/>
    <numFmt numFmtId="170" formatCode="0.0"/>
    <numFmt numFmtId="171" formatCode="#,##0.00;[Red]\-#,##0.00"/>
    <numFmt numFmtId="172" formatCode="#,##0_ ;[Red]\-#,##0\ "/>
    <numFmt numFmtId="173" formatCode="#,##0.000"/>
    <numFmt numFmtId="174" formatCode="#,##0.00;;\-"/>
    <numFmt numFmtId="175" formatCode="0.000"/>
    <numFmt numFmtId="176" formatCode="#,##0.000000"/>
    <numFmt numFmtId="177" formatCode="#,##0.000000;;\-"/>
  </numFmts>
  <fonts count="89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vertAlign val="superscript"/>
      <sz val="12"/>
      <color rgb="FFFF000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8"/>
      <color indexed="81"/>
      <name val="Tahoma"/>
      <family val="2"/>
      <charset val="238"/>
    </font>
    <font>
      <b/>
      <sz val="12"/>
      <color theme="1"/>
      <name val="Arial Narrow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8"/>
      <name val="Arial"/>
      <family val="2"/>
      <charset val="238"/>
    </font>
    <font>
      <b/>
      <u/>
      <sz val="12"/>
      <name val="Arial"/>
      <family val="2"/>
      <charset val="238"/>
    </font>
    <font>
      <vertAlign val="subscript"/>
      <sz val="12"/>
      <name val="Arial"/>
      <family val="2"/>
      <charset val="238"/>
    </font>
    <font>
      <b/>
      <vertAlign val="subscript"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7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24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8"/>
      <name val="Arial Narrow"/>
      <family val="2"/>
      <charset val="238"/>
    </font>
    <font>
      <b/>
      <sz val="20"/>
      <name val="Arial Narrow"/>
      <family val="2"/>
      <charset val="238"/>
    </font>
    <font>
      <b/>
      <sz val="20"/>
      <name val="Arial"/>
      <family val="2"/>
      <charset val="238"/>
    </font>
    <font>
      <b/>
      <sz val="18"/>
      <color rgb="FFFF0000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vertAlign val="subscript"/>
      <sz val="11"/>
      <color indexed="8"/>
      <name val="Arial"/>
      <family val="2"/>
      <charset val="238"/>
    </font>
    <font>
      <vertAlign val="superscript"/>
      <sz val="11"/>
      <color indexed="10"/>
      <name val="Arial"/>
      <family val="2"/>
      <charset val="238"/>
    </font>
    <font>
      <b/>
      <u/>
      <sz val="16"/>
      <color theme="1"/>
      <name val="Arial Narrow"/>
      <family val="2"/>
      <charset val="238"/>
    </font>
    <font>
      <b/>
      <vertAlign val="subscript"/>
      <sz val="11"/>
      <color indexed="8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8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theme="3"/>
      <name val="Arial"/>
      <family val="2"/>
      <charset val="238"/>
    </font>
    <font>
      <b/>
      <sz val="8"/>
      <name val="Arial"/>
      <family val="2"/>
      <charset val="238"/>
    </font>
    <font>
      <sz val="18"/>
      <name val="Arial Narrow"/>
      <family val="2"/>
      <charset val="238"/>
    </font>
    <font>
      <sz val="16"/>
      <color theme="1"/>
      <name val="Arial Narrow"/>
      <family val="2"/>
      <charset val="238"/>
    </font>
    <font>
      <sz val="16"/>
      <name val="Arial Narrow"/>
      <family val="2"/>
      <charset val="238"/>
    </font>
    <font>
      <b/>
      <sz val="16"/>
      <name val="Arial Narrow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vertAlign val="subscript"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vertAlign val="subscript"/>
      <sz val="11"/>
      <name val="Arial"/>
      <family val="2"/>
      <charset val="238"/>
    </font>
    <font>
      <sz val="12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i/>
      <sz val="18"/>
      <color theme="1"/>
      <name val="Arial Narrow"/>
      <family val="2"/>
      <charset val="238"/>
    </font>
    <font>
      <b/>
      <i/>
      <sz val="18"/>
      <name val="Arial Narrow"/>
      <family val="2"/>
      <charset val="238"/>
    </font>
    <font>
      <i/>
      <sz val="18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6"/>
      <name val="Arial Narrow"/>
      <family val="2"/>
      <charset val="238"/>
    </font>
    <font>
      <sz val="11"/>
      <color theme="9" tint="-0.249977111117893"/>
      <name val="Arial"/>
      <family val="2"/>
      <charset val="238"/>
    </font>
    <font>
      <b/>
      <u/>
      <sz val="11"/>
      <name val="Arial"/>
      <family val="2"/>
      <charset val="238"/>
    </font>
    <font>
      <sz val="11"/>
      <color rgb="FF00B050"/>
      <name val="Arial"/>
      <family val="2"/>
      <charset val="238"/>
    </font>
    <font>
      <sz val="12"/>
      <color rgb="FF00B050"/>
      <name val="Arial Narrow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0" tint="-0.34998626667073579"/>
      <name val="Arial Narrow"/>
      <family val="2"/>
      <charset val="238"/>
    </font>
    <font>
      <b/>
      <sz val="14"/>
      <color rgb="FF00B050"/>
      <name val="Arial"/>
      <family val="2"/>
      <charset val="238"/>
    </font>
    <font>
      <b/>
      <sz val="14"/>
      <color theme="9" tint="-0.249977111117893"/>
      <name val="Arial"/>
      <family val="2"/>
      <charset val="238"/>
    </font>
    <font>
      <i/>
      <sz val="10"/>
      <name val="Arial"/>
      <family val="2"/>
      <charset val="238"/>
    </font>
    <font>
      <sz val="12"/>
      <color theme="9" tint="-0.249977111117893"/>
      <name val="Arial Narrow"/>
      <family val="2"/>
      <charset val="238"/>
    </font>
    <font>
      <sz val="11"/>
      <color theme="9" tint="-0.249977111117893"/>
      <name val="Arial Narrow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0">
    <xf numFmtId="0" fontId="0" fillId="0" borderId="0"/>
    <xf numFmtId="0" fontId="8" fillId="0" borderId="0"/>
    <xf numFmtId="0" fontId="11" fillId="0" borderId="0"/>
    <xf numFmtId="0" fontId="16" fillId="0" borderId="0"/>
    <xf numFmtId="0" fontId="8" fillId="0" borderId="0"/>
    <xf numFmtId="0" fontId="8" fillId="0" borderId="0"/>
    <xf numFmtId="0" fontId="11" fillId="0" borderId="0"/>
    <xf numFmtId="0" fontId="16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88" fillId="0" borderId="0"/>
    <xf numFmtId="0" fontId="2" fillId="0" borderId="0"/>
    <xf numFmtId="0" fontId="1" fillId="0" borderId="0"/>
  </cellStyleXfs>
  <cellXfs count="977">
    <xf numFmtId="0" fontId="0" fillId="0" borderId="0" xfId="0"/>
    <xf numFmtId="0" fontId="12" fillId="0" borderId="0" xfId="2" applyFont="1" applyFill="1"/>
    <xf numFmtId="0" fontId="13" fillId="0" borderId="0" xfId="2" applyFont="1" applyFill="1"/>
    <xf numFmtId="0" fontId="14" fillId="0" borderId="0" xfId="2" applyFont="1" applyFill="1"/>
    <xf numFmtId="0" fontId="15" fillId="0" borderId="0" xfId="2" applyFont="1" applyFill="1"/>
    <xf numFmtId="0" fontId="11" fillId="0" borderId="0" xfId="2"/>
    <xf numFmtId="164" fontId="9" fillId="0" borderId="0" xfId="1" applyNumberFormat="1" applyFont="1" applyFill="1" applyBorder="1" applyAlignment="1">
      <alignment horizontal="center"/>
    </xf>
    <xf numFmtId="0" fontId="8" fillId="0" borderId="0" xfId="1"/>
    <xf numFmtId="3" fontId="9" fillId="0" borderId="0" xfId="1" applyNumberFormat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2" fontId="11" fillId="0" borderId="0" xfId="2" applyNumberFormat="1"/>
    <xf numFmtId="164" fontId="11" fillId="0" borderId="0" xfId="2" applyNumberFormat="1"/>
    <xf numFmtId="167" fontId="11" fillId="0" borderId="0" xfId="2" applyNumberFormat="1"/>
    <xf numFmtId="0" fontId="18" fillId="0" borderId="0" xfId="2" applyFont="1"/>
    <xf numFmtId="168" fontId="11" fillId="0" borderId="0" xfId="2" applyNumberFormat="1"/>
    <xf numFmtId="3" fontId="11" fillId="0" borderId="0" xfId="2" applyNumberFormat="1"/>
    <xf numFmtId="1" fontId="19" fillId="0" borderId="0" xfId="2" applyNumberFormat="1" applyFont="1"/>
    <xf numFmtId="0" fontId="25" fillId="0" borderId="0" xfId="2" applyFont="1" applyBorder="1"/>
    <xf numFmtId="0" fontId="22" fillId="0" borderId="1" xfId="2" applyFont="1" applyBorder="1"/>
    <xf numFmtId="0" fontId="22" fillId="0" borderId="1" xfId="2" applyFont="1" applyFill="1" applyBorder="1" applyAlignment="1">
      <alignment horizontal="left"/>
    </xf>
    <xf numFmtId="0" fontId="22" fillId="7" borderId="1" xfId="2" applyFont="1" applyFill="1" applyBorder="1" applyAlignment="1">
      <alignment horizontal="right"/>
    </xf>
    <xf numFmtId="170" fontId="22" fillId="0" borderId="1" xfId="2" applyNumberFormat="1" applyFont="1" applyBorder="1" applyAlignment="1">
      <alignment horizontal="right"/>
    </xf>
    <xf numFmtId="169" fontId="25" fillId="0" borderId="1" xfId="2" applyNumberFormat="1" applyFont="1" applyFill="1" applyBorder="1" applyAlignment="1">
      <alignment horizontal="right"/>
    </xf>
    <xf numFmtId="170" fontId="22" fillId="0" borderId="1" xfId="2" applyNumberFormat="1" applyFont="1" applyFill="1" applyBorder="1" applyAlignment="1">
      <alignment horizontal="right"/>
    </xf>
    <xf numFmtId="0" fontId="26" fillId="0" borderId="0" xfId="2" applyFont="1" applyBorder="1"/>
    <xf numFmtId="0" fontId="23" fillId="0" borderId="0" xfId="2" applyFont="1" applyFill="1" applyAlignment="1">
      <alignment horizontal="right"/>
    </xf>
    <xf numFmtId="0" fontId="23" fillId="0" borderId="0" xfId="2" applyFont="1" applyAlignment="1">
      <alignment horizontal="left"/>
    </xf>
    <xf numFmtId="0" fontId="23" fillId="0" borderId="0" xfId="2" applyFont="1"/>
    <xf numFmtId="165" fontId="23" fillId="0" borderId="0" xfId="2" applyNumberFormat="1" applyFont="1" applyAlignment="1">
      <alignment horizontal="right"/>
    </xf>
    <xf numFmtId="0" fontId="23" fillId="0" borderId="0" xfId="2" applyFont="1" applyAlignment="1">
      <alignment horizontal="right"/>
    </xf>
    <xf numFmtId="165" fontId="24" fillId="0" borderId="0" xfId="2" applyNumberFormat="1" applyFont="1" applyAlignment="1">
      <alignment horizontal="right"/>
    </xf>
    <xf numFmtId="0" fontId="25" fillId="0" borderId="0" xfId="2" applyFont="1"/>
    <xf numFmtId="0" fontId="26" fillId="0" borderId="0" xfId="2" applyFont="1"/>
    <xf numFmtId="169" fontId="26" fillId="0" borderId="1" xfId="2" applyNumberFormat="1" applyFont="1" applyFill="1" applyBorder="1" applyAlignment="1">
      <alignment horizontal="right"/>
    </xf>
    <xf numFmtId="0" fontId="22" fillId="0" borderId="0" xfId="2" applyFont="1" applyFill="1"/>
    <xf numFmtId="167" fontId="25" fillId="0" borderId="0" xfId="2" applyNumberFormat="1" applyFont="1"/>
    <xf numFmtId="0" fontId="26" fillId="0" borderId="2" xfId="1" applyFont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5" fillId="3" borderId="6" xfId="1" applyFont="1" applyFill="1" applyBorder="1" applyAlignment="1">
      <alignment horizontal="right" vertical="center"/>
    </xf>
    <xf numFmtId="164" fontId="22" fillId="3" borderId="8" xfId="1" applyNumberFormat="1" applyFont="1" applyFill="1" applyBorder="1" applyAlignment="1">
      <alignment horizontal="right" vertical="center"/>
    </xf>
    <xf numFmtId="0" fontId="25" fillId="3" borderId="10" xfId="1" applyFont="1" applyFill="1" applyBorder="1" applyAlignment="1">
      <alignment horizontal="right" vertical="center"/>
    </xf>
    <xf numFmtId="164" fontId="22" fillId="3" borderId="1" xfId="1" applyNumberFormat="1" applyFont="1" applyFill="1" applyBorder="1" applyAlignment="1">
      <alignment horizontal="right" vertical="center"/>
    </xf>
    <xf numFmtId="0" fontId="25" fillId="0" borderId="10" xfId="1" applyFont="1" applyFill="1" applyBorder="1"/>
    <xf numFmtId="164" fontId="22" fillId="0" borderId="11" xfId="1" applyNumberFormat="1" applyFont="1" applyFill="1" applyBorder="1"/>
    <xf numFmtId="164" fontId="22" fillId="0" borderId="1" xfId="1" applyNumberFormat="1" applyFont="1" applyFill="1" applyBorder="1"/>
    <xf numFmtId="166" fontId="23" fillId="0" borderId="14" xfId="1" applyNumberFormat="1" applyFont="1" applyFill="1" applyBorder="1"/>
    <xf numFmtId="0" fontId="25" fillId="3" borderId="10" xfId="1" applyFont="1" applyFill="1" applyBorder="1"/>
    <xf numFmtId="164" fontId="22" fillId="3" borderId="1" xfId="1" applyNumberFormat="1" applyFont="1" applyFill="1" applyBorder="1"/>
    <xf numFmtId="3" fontId="10" fillId="4" borderId="10" xfId="1" applyNumberFormat="1" applyFont="1" applyFill="1" applyBorder="1"/>
    <xf numFmtId="164" fontId="10" fillId="4" borderId="11" xfId="1" applyNumberFormat="1" applyFont="1" applyFill="1" applyBorder="1"/>
    <xf numFmtId="164" fontId="10" fillId="4" borderId="1" xfId="1" applyNumberFormat="1" applyFont="1" applyFill="1" applyBorder="1"/>
    <xf numFmtId="3" fontId="10" fillId="4" borderId="13" xfId="1" applyNumberFormat="1" applyFont="1" applyFill="1" applyBorder="1"/>
    <xf numFmtId="3" fontId="26" fillId="5" borderId="10" xfId="1" applyNumberFormat="1" applyFont="1" applyFill="1" applyBorder="1"/>
    <xf numFmtId="164" fontId="10" fillId="5" borderId="11" xfId="1" applyNumberFormat="1" applyFont="1" applyFill="1" applyBorder="1"/>
    <xf numFmtId="164" fontId="10" fillId="5" borderId="1" xfId="1" applyNumberFormat="1" applyFont="1" applyFill="1" applyBorder="1"/>
    <xf numFmtId="3" fontId="10" fillId="5" borderId="13" xfId="1" applyNumberFormat="1" applyFont="1" applyFill="1" applyBorder="1"/>
    <xf numFmtId="0" fontId="26" fillId="6" borderId="10" xfId="1" applyFont="1" applyFill="1" applyBorder="1"/>
    <xf numFmtId="164" fontId="10" fillId="6" borderId="11" xfId="1" applyNumberFormat="1" applyFont="1" applyFill="1" applyBorder="1"/>
    <xf numFmtId="164" fontId="10" fillId="6" borderId="1" xfId="1" applyNumberFormat="1" applyFont="1" applyFill="1" applyBorder="1"/>
    <xf numFmtId="3" fontId="10" fillId="6" borderId="13" xfId="1" applyNumberFormat="1" applyFont="1" applyFill="1" applyBorder="1"/>
    <xf numFmtId="166" fontId="24" fillId="6" borderId="14" xfId="1" applyNumberFormat="1" applyFont="1" applyFill="1" applyBorder="1"/>
    <xf numFmtId="0" fontId="25" fillId="3" borderId="15" xfId="1" applyFont="1" applyFill="1" applyBorder="1"/>
    <xf numFmtId="164" fontId="22" fillId="3" borderId="17" xfId="1" applyNumberFormat="1" applyFont="1" applyFill="1" applyBorder="1"/>
    <xf numFmtId="0" fontId="27" fillId="0" borderId="0" xfId="2" applyFont="1" applyFill="1"/>
    <xf numFmtId="3" fontId="22" fillId="0" borderId="14" xfId="1" applyNumberFormat="1" applyFont="1" applyFill="1" applyBorder="1"/>
    <xf numFmtId="3" fontId="10" fillId="4" borderId="1" xfId="1" applyNumberFormat="1" applyFont="1" applyFill="1" applyBorder="1"/>
    <xf numFmtId="3" fontId="10" fillId="5" borderId="1" xfId="1" applyNumberFormat="1" applyFont="1" applyFill="1" applyBorder="1"/>
    <xf numFmtId="3" fontId="10" fillId="6" borderId="1" xfId="1" applyNumberFormat="1" applyFont="1" applyFill="1" applyBorder="1"/>
    <xf numFmtId="3" fontId="10" fillId="6" borderId="14" xfId="1" applyNumberFormat="1" applyFont="1" applyFill="1" applyBorder="1"/>
    <xf numFmtId="166" fontId="22" fillId="0" borderId="14" xfId="1" applyNumberFormat="1" applyFont="1" applyFill="1" applyBorder="1"/>
    <xf numFmtId="166" fontId="10" fillId="4" borderId="14" xfId="1" applyNumberFormat="1" applyFont="1" applyFill="1" applyBorder="1"/>
    <xf numFmtId="166" fontId="10" fillId="5" borderId="14" xfId="1" applyNumberFormat="1" applyFont="1" applyFill="1" applyBorder="1"/>
    <xf numFmtId="3" fontId="10" fillId="0" borderId="1" xfId="1" applyNumberFormat="1" applyFont="1" applyFill="1" applyBorder="1"/>
    <xf numFmtId="0" fontId="35" fillId="0" borderId="0" xfId="2" applyFont="1"/>
    <xf numFmtId="0" fontId="26" fillId="6" borderId="17" xfId="1" applyFont="1" applyFill="1" applyBorder="1" applyAlignment="1">
      <alignment horizontal="center" vertical="center" wrapText="1"/>
    </xf>
    <xf numFmtId="0" fontId="10" fillId="6" borderId="17" xfId="1" applyFont="1" applyFill="1" applyBorder="1" applyAlignment="1">
      <alignment horizontal="center" vertical="center" wrapText="1"/>
    </xf>
    <xf numFmtId="0" fontId="22" fillId="6" borderId="17" xfId="1" applyFont="1" applyFill="1" applyBorder="1" applyAlignment="1">
      <alignment horizontal="center" vertical="center" wrapText="1"/>
    </xf>
    <xf numFmtId="0" fontId="26" fillId="10" borderId="17" xfId="1" applyFont="1" applyFill="1" applyBorder="1" applyAlignment="1">
      <alignment horizontal="center" vertical="center" wrapText="1"/>
    </xf>
    <xf numFmtId="0" fontId="10" fillId="10" borderId="17" xfId="1" applyFont="1" applyFill="1" applyBorder="1" applyAlignment="1">
      <alignment horizontal="center" vertical="center" wrapText="1"/>
    </xf>
    <xf numFmtId="0" fontId="26" fillId="6" borderId="16" xfId="1" applyFont="1" applyFill="1" applyBorder="1" applyAlignment="1">
      <alignment horizontal="center" vertical="center" wrapText="1"/>
    </xf>
    <xf numFmtId="0" fontId="25" fillId="0" borderId="26" xfId="1" applyFont="1" applyFill="1" applyBorder="1" applyAlignment="1">
      <alignment horizontal="right" vertical="center"/>
    </xf>
    <xf numFmtId="164" fontId="22" fillId="0" borderId="25" xfId="1" applyNumberFormat="1" applyFont="1" applyFill="1" applyBorder="1" applyAlignment="1">
      <alignment horizontal="right" vertical="center"/>
    </xf>
    <xf numFmtId="164" fontId="22" fillId="0" borderId="23" xfId="1" applyNumberFormat="1" applyFont="1" applyFill="1" applyBorder="1" applyAlignment="1">
      <alignment horizontal="right" vertical="center"/>
    </xf>
    <xf numFmtId="3" fontId="10" fillId="0" borderId="23" xfId="1" applyNumberFormat="1" applyFont="1" applyFill="1" applyBorder="1" applyAlignment="1">
      <alignment horizontal="right" vertical="center"/>
    </xf>
    <xf numFmtId="166" fontId="22" fillId="0" borderId="24" xfId="1" applyNumberFormat="1" applyFont="1" applyFill="1" applyBorder="1" applyAlignment="1">
      <alignment horizontal="right" vertical="center"/>
    </xf>
    <xf numFmtId="0" fontId="25" fillId="0" borderId="10" xfId="1" applyFont="1" applyFill="1" applyBorder="1" applyAlignment="1">
      <alignment horizontal="right" vertical="center"/>
    </xf>
    <xf numFmtId="164" fontId="22" fillId="0" borderId="11" xfId="1" applyNumberFormat="1" applyFont="1" applyFill="1" applyBorder="1" applyAlignment="1">
      <alignment horizontal="right" vertical="center"/>
    </xf>
    <xf numFmtId="164" fontId="22" fillId="0" borderId="1" xfId="1" applyNumberFormat="1" applyFont="1" applyFill="1" applyBorder="1" applyAlignment="1">
      <alignment horizontal="right" vertical="center"/>
    </xf>
    <xf numFmtId="3" fontId="10" fillId="0" borderId="1" xfId="1" applyNumberFormat="1" applyFont="1" applyFill="1" applyBorder="1" applyAlignment="1">
      <alignment horizontal="right" vertical="center"/>
    </xf>
    <xf numFmtId="166" fontId="22" fillId="0" borderId="14" xfId="1" applyNumberFormat="1" applyFont="1" applyFill="1" applyBorder="1" applyAlignment="1">
      <alignment horizontal="right" vertical="center"/>
    </xf>
    <xf numFmtId="0" fontId="25" fillId="0" borderId="15" xfId="1" applyFont="1" applyFill="1" applyBorder="1"/>
    <xf numFmtId="164" fontId="22" fillId="0" borderId="16" xfId="1" applyNumberFormat="1" applyFont="1" applyFill="1" applyBorder="1"/>
    <xf numFmtId="164" fontId="22" fillId="0" borderId="17" xfId="1" applyNumberFormat="1" applyFont="1" applyFill="1" applyBorder="1"/>
    <xf numFmtId="3" fontId="10" fillId="0" borderId="17" xfId="1" applyNumberFormat="1" applyFont="1" applyFill="1" applyBorder="1"/>
    <xf numFmtId="3" fontId="22" fillId="0" borderId="20" xfId="1" applyNumberFormat="1" applyFont="1" applyFill="1" applyBorder="1"/>
    <xf numFmtId="171" fontId="25" fillId="0" borderId="14" xfId="2" applyNumberFormat="1" applyFont="1" applyFill="1" applyBorder="1" applyAlignment="1">
      <alignment horizontal="right"/>
    </xf>
    <xf numFmtId="164" fontId="25" fillId="3" borderId="7" xfId="1" applyNumberFormat="1" applyFont="1" applyFill="1" applyBorder="1" applyAlignment="1">
      <alignment horizontal="right" vertical="center"/>
    </xf>
    <xf numFmtId="164" fontId="25" fillId="3" borderId="11" xfId="1" applyNumberFormat="1" applyFont="1" applyFill="1" applyBorder="1" applyAlignment="1">
      <alignment horizontal="right" vertical="center"/>
    </xf>
    <xf numFmtId="164" fontId="25" fillId="0" borderId="11" xfId="1" applyNumberFormat="1" applyFont="1" applyFill="1" applyBorder="1"/>
    <xf numFmtId="164" fontId="25" fillId="3" borderId="11" xfId="1" applyNumberFormat="1" applyFont="1" applyFill="1" applyBorder="1"/>
    <xf numFmtId="164" fontId="26" fillId="5" borderId="11" xfId="1" applyNumberFormat="1" applyFont="1" applyFill="1" applyBorder="1"/>
    <xf numFmtId="164" fontId="26" fillId="6" borderId="11" xfId="1" applyNumberFormat="1" applyFont="1" applyFill="1" applyBorder="1"/>
    <xf numFmtId="164" fontId="25" fillId="3" borderId="16" xfId="1" applyNumberFormat="1" applyFont="1" applyFill="1" applyBorder="1"/>
    <xf numFmtId="166" fontId="22" fillId="3" borderId="6" xfId="1" applyNumberFormat="1" applyFont="1" applyFill="1" applyBorder="1" applyAlignment="1">
      <alignment horizontal="right" vertical="center"/>
    </xf>
    <xf numFmtId="166" fontId="22" fillId="3" borderId="10" xfId="1" applyNumberFormat="1" applyFont="1" applyFill="1" applyBorder="1" applyAlignment="1">
      <alignment horizontal="right" vertical="center"/>
    </xf>
    <xf numFmtId="166" fontId="22" fillId="0" borderId="10" xfId="1" applyNumberFormat="1" applyFont="1" applyFill="1" applyBorder="1"/>
    <xf numFmtId="166" fontId="22" fillId="3" borderId="10" xfId="1" applyNumberFormat="1" applyFont="1" applyFill="1" applyBorder="1"/>
    <xf numFmtId="166" fontId="10" fillId="4" borderId="10" xfId="1" applyNumberFormat="1" applyFont="1" applyFill="1" applyBorder="1"/>
    <xf numFmtId="166" fontId="10" fillId="5" borderId="10" xfId="1" applyNumberFormat="1" applyFont="1" applyFill="1" applyBorder="1"/>
    <xf numFmtId="166" fontId="10" fillId="6" borderId="10" xfId="1" applyNumberFormat="1" applyFont="1" applyFill="1" applyBorder="1"/>
    <xf numFmtId="166" fontId="23" fillId="3" borderId="10" xfId="1" applyNumberFormat="1" applyFont="1" applyFill="1" applyBorder="1"/>
    <xf numFmtId="166" fontId="23" fillId="3" borderId="15" xfId="1" applyNumberFormat="1" applyFont="1" applyFill="1" applyBorder="1"/>
    <xf numFmtId="165" fontId="10" fillId="8" borderId="4" xfId="2" applyNumberFormat="1" applyFont="1" applyFill="1" applyBorder="1" applyAlignment="1">
      <alignment horizontal="right"/>
    </xf>
    <xf numFmtId="169" fontId="26" fillId="8" borderId="4" xfId="2" applyNumberFormat="1" applyFont="1" applyFill="1" applyBorder="1" applyAlignment="1">
      <alignment horizontal="right"/>
    </xf>
    <xf numFmtId="171" fontId="26" fillId="8" borderId="28" xfId="2" applyNumberFormat="1" applyFont="1" applyFill="1" applyBorder="1" applyAlignment="1">
      <alignment horizontal="right"/>
    </xf>
    <xf numFmtId="0" fontId="10" fillId="2" borderId="5" xfId="1" applyFont="1" applyFill="1" applyBorder="1" applyAlignment="1">
      <alignment horizontal="center" vertical="center" wrapText="1"/>
    </xf>
    <xf numFmtId="3" fontId="10" fillId="3" borderId="9" xfId="1" applyNumberFormat="1" applyFont="1" applyFill="1" applyBorder="1" applyAlignment="1">
      <alignment horizontal="right" vertical="center"/>
    </xf>
    <xf numFmtId="3" fontId="10" fillId="3" borderId="13" xfId="1" applyNumberFormat="1" applyFont="1" applyFill="1" applyBorder="1" applyAlignment="1">
      <alignment horizontal="right" vertical="center"/>
    </xf>
    <xf numFmtId="3" fontId="10" fillId="0" borderId="13" xfId="1" applyNumberFormat="1" applyFont="1" applyFill="1" applyBorder="1"/>
    <xf numFmtId="3" fontId="10" fillId="3" borderId="13" xfId="1" applyNumberFormat="1" applyFont="1" applyFill="1" applyBorder="1"/>
    <xf numFmtId="3" fontId="10" fillId="3" borderId="19" xfId="1" applyNumberFormat="1" applyFont="1" applyFill="1" applyBorder="1"/>
    <xf numFmtId="0" fontId="10" fillId="2" borderId="2" xfId="1" applyFont="1" applyFill="1" applyBorder="1" applyAlignment="1">
      <alignment horizontal="center" vertical="center" wrapText="1"/>
    </xf>
    <xf numFmtId="166" fontId="23" fillId="0" borderId="20" xfId="1" applyNumberFormat="1" applyFont="1" applyFill="1" applyBorder="1"/>
    <xf numFmtId="0" fontId="22" fillId="10" borderId="20" xfId="1" applyFont="1" applyFill="1" applyBorder="1" applyAlignment="1">
      <alignment horizontal="center" vertical="center" wrapText="1"/>
    </xf>
    <xf numFmtId="0" fontId="13" fillId="0" borderId="0" xfId="9" applyFont="1"/>
    <xf numFmtId="0" fontId="13" fillId="0" borderId="0" xfId="9" applyFont="1" applyAlignment="1">
      <alignment vertical="top" wrapText="1"/>
    </xf>
    <xf numFmtId="0" fontId="7" fillId="0" borderId="0" xfId="9"/>
    <xf numFmtId="164" fontId="9" fillId="0" borderId="0" xfId="10" applyNumberFormat="1" applyFont="1" applyFill="1" applyBorder="1" applyAlignment="1">
      <alignment horizontal="center"/>
    </xf>
    <xf numFmtId="0" fontId="7" fillId="0" borderId="0" xfId="10"/>
    <xf numFmtId="3" fontId="9" fillId="0" borderId="0" xfId="10" applyNumberFormat="1" applyFont="1" applyFill="1" applyBorder="1" applyAlignment="1">
      <alignment horizontal="center"/>
    </xf>
    <xf numFmtId="0" fontId="9" fillId="0" borderId="0" xfId="10" applyFont="1" applyAlignment="1">
      <alignment horizontal="center"/>
    </xf>
    <xf numFmtId="0" fontId="9" fillId="0" borderId="2" xfId="10" applyFont="1" applyBorder="1" applyAlignment="1">
      <alignment horizontal="center" vertical="center"/>
    </xf>
    <xf numFmtId="0" fontId="37" fillId="0" borderId="3" xfId="10" applyFont="1" applyFill="1" applyBorder="1" applyAlignment="1">
      <alignment horizontal="center" vertical="center" wrapText="1"/>
    </xf>
    <xf numFmtId="0" fontId="37" fillId="0" borderId="4" xfId="10" applyFont="1" applyFill="1" applyBorder="1" applyAlignment="1">
      <alignment horizontal="center" vertical="center" wrapText="1"/>
    </xf>
    <xf numFmtId="0" fontId="37" fillId="0" borderId="30" xfId="10" applyFont="1" applyFill="1" applyBorder="1" applyAlignment="1">
      <alignment horizontal="center" vertical="center" wrapText="1"/>
    </xf>
    <xf numFmtId="0" fontId="16" fillId="2" borderId="5" xfId="10" applyFont="1" applyFill="1" applyBorder="1" applyAlignment="1">
      <alignment horizontal="center" vertical="center" wrapText="1"/>
    </xf>
    <xf numFmtId="0" fontId="16" fillId="2" borderId="2" xfId="10" applyFont="1" applyFill="1" applyBorder="1" applyAlignment="1">
      <alignment horizontal="center" vertical="center" wrapText="1"/>
    </xf>
    <xf numFmtId="2" fontId="7" fillId="0" borderId="0" xfId="9" applyNumberFormat="1"/>
    <xf numFmtId="0" fontId="7" fillId="3" borderId="6" xfId="10" applyFont="1" applyFill="1" applyBorder="1" applyAlignment="1">
      <alignment horizontal="right" vertical="center"/>
    </xf>
    <xf numFmtId="164" fontId="7" fillId="3" borderId="7" xfId="10" applyNumberFormat="1" applyFont="1" applyFill="1" applyBorder="1" applyAlignment="1">
      <alignment horizontal="right" vertical="center"/>
    </xf>
    <xf numFmtId="164" fontId="7" fillId="3" borderId="8" xfId="10" applyNumberFormat="1" applyFont="1" applyFill="1" applyBorder="1" applyAlignment="1">
      <alignment horizontal="right" vertical="center"/>
    </xf>
    <xf numFmtId="164" fontId="7" fillId="3" borderId="31" xfId="10" applyNumberFormat="1" applyFont="1" applyFill="1" applyBorder="1" applyAlignment="1">
      <alignment horizontal="right" vertical="center"/>
    </xf>
    <xf numFmtId="3" fontId="7" fillId="3" borderId="9" xfId="10" applyNumberFormat="1" applyFont="1" applyFill="1" applyBorder="1" applyAlignment="1">
      <alignment horizontal="right" vertical="center"/>
    </xf>
    <xf numFmtId="3" fontId="7" fillId="3" borderId="8" xfId="10" applyNumberFormat="1" applyFont="1" applyFill="1" applyBorder="1" applyAlignment="1">
      <alignment horizontal="right" vertical="center"/>
    </xf>
    <xf numFmtId="3" fontId="7" fillId="3" borderId="32" xfId="10" applyNumberFormat="1" applyFont="1" applyFill="1" applyBorder="1" applyAlignment="1">
      <alignment horizontal="right" vertical="center"/>
    </xf>
    <xf numFmtId="166" fontId="7" fillId="3" borderId="9" xfId="10" applyNumberFormat="1" applyFont="1" applyFill="1" applyBorder="1" applyAlignment="1">
      <alignment horizontal="right" vertical="center"/>
    </xf>
    <xf numFmtId="166" fontId="7" fillId="3" borderId="8" xfId="10" applyNumberFormat="1" applyFont="1" applyFill="1" applyBorder="1" applyAlignment="1">
      <alignment horizontal="right" vertical="center"/>
    </xf>
    <xf numFmtId="166" fontId="7" fillId="3" borderId="32" xfId="10" applyNumberFormat="1" applyFont="1" applyFill="1" applyBorder="1" applyAlignment="1">
      <alignment horizontal="right" vertical="center"/>
    </xf>
    <xf numFmtId="0" fontId="7" fillId="3" borderId="10" xfId="10" applyFont="1" applyFill="1" applyBorder="1" applyAlignment="1">
      <alignment horizontal="right" vertical="center"/>
    </xf>
    <xf numFmtId="164" fontId="7" fillId="3" borderId="11" xfId="10" applyNumberFormat="1" applyFont="1" applyFill="1" applyBorder="1" applyAlignment="1">
      <alignment horizontal="right" vertical="center"/>
    </xf>
    <xf numFmtId="164" fontId="7" fillId="3" borderId="1" xfId="10" applyNumberFormat="1" applyFont="1" applyFill="1" applyBorder="1" applyAlignment="1">
      <alignment horizontal="right" vertical="center"/>
    </xf>
    <xf numFmtId="164" fontId="7" fillId="3" borderId="12" xfId="10" applyNumberFormat="1" applyFont="1" applyFill="1" applyBorder="1" applyAlignment="1">
      <alignment horizontal="right" vertical="center"/>
    </xf>
    <xf numFmtId="3" fontId="7" fillId="3" borderId="13" xfId="10" applyNumberFormat="1" applyFont="1" applyFill="1" applyBorder="1" applyAlignment="1">
      <alignment horizontal="right" vertical="center"/>
    </xf>
    <xf numFmtId="3" fontId="7" fillId="3" borderId="1" xfId="10" applyNumberFormat="1" applyFont="1" applyFill="1" applyBorder="1" applyAlignment="1">
      <alignment horizontal="right" vertical="center"/>
    </xf>
    <xf numFmtId="3" fontId="7" fillId="3" borderId="14" xfId="10" applyNumberFormat="1" applyFont="1" applyFill="1" applyBorder="1" applyAlignment="1">
      <alignment horizontal="right" vertical="center"/>
    </xf>
    <xf numFmtId="166" fontId="7" fillId="3" borderId="13" xfId="10" applyNumberFormat="1" applyFont="1" applyFill="1" applyBorder="1" applyAlignment="1">
      <alignment horizontal="right" vertical="center"/>
    </xf>
    <xf numFmtId="166" fontId="7" fillId="3" borderId="1" xfId="10" applyNumberFormat="1" applyFont="1" applyFill="1" applyBorder="1" applyAlignment="1">
      <alignment horizontal="right" vertical="center"/>
    </xf>
    <xf numFmtId="166" fontId="7" fillId="3" borderId="14" xfId="10" applyNumberFormat="1" applyFont="1" applyFill="1" applyBorder="1" applyAlignment="1">
      <alignment horizontal="right" vertical="center"/>
    </xf>
    <xf numFmtId="0" fontId="7" fillId="0" borderId="10" xfId="10" applyFill="1" applyBorder="1"/>
    <xf numFmtId="164" fontId="7" fillId="0" borderId="11" xfId="10" applyNumberFormat="1" applyFill="1" applyBorder="1"/>
    <xf numFmtId="164" fontId="7" fillId="0" borderId="1" xfId="10" applyNumberFormat="1" applyFill="1" applyBorder="1"/>
    <xf numFmtId="164" fontId="7" fillId="0" borderId="12" xfId="10" applyNumberFormat="1" applyFill="1" applyBorder="1"/>
    <xf numFmtId="3" fontId="7" fillId="0" borderId="13" xfId="10" applyNumberFormat="1" applyFill="1" applyBorder="1"/>
    <xf numFmtId="3" fontId="7" fillId="0" borderId="1" xfId="10" applyNumberFormat="1" applyFill="1" applyBorder="1"/>
    <xf numFmtId="3" fontId="7" fillId="0" borderId="14" xfId="10" applyNumberFormat="1" applyFill="1" applyBorder="1"/>
    <xf numFmtId="166" fontId="7" fillId="0" borderId="13" xfId="10" applyNumberFormat="1" applyFill="1" applyBorder="1"/>
    <xf numFmtId="166" fontId="7" fillId="0" borderId="1" xfId="10" applyNumberFormat="1" applyFill="1" applyBorder="1"/>
    <xf numFmtId="166" fontId="7" fillId="0" borderId="14" xfId="10" applyNumberFormat="1" applyFill="1" applyBorder="1"/>
    <xf numFmtId="167" fontId="7" fillId="0" borderId="0" xfId="9" applyNumberFormat="1"/>
    <xf numFmtId="0" fontId="7" fillId="3" borderId="10" xfId="10" applyFill="1" applyBorder="1"/>
    <xf numFmtId="164" fontId="7" fillId="3" borderId="11" xfId="10" applyNumberFormat="1" applyFill="1" applyBorder="1"/>
    <xf numFmtId="164" fontId="7" fillId="3" borderId="1" xfId="10" applyNumberFormat="1" applyFill="1" applyBorder="1"/>
    <xf numFmtId="164" fontId="7" fillId="3" borderId="12" xfId="10" applyNumberFormat="1" applyFill="1" applyBorder="1"/>
    <xf numFmtId="3" fontId="7" fillId="3" borderId="13" xfId="10" applyNumberFormat="1" applyFill="1" applyBorder="1"/>
    <xf numFmtId="3" fontId="7" fillId="3" borderId="1" xfId="10" applyNumberFormat="1" applyFill="1" applyBorder="1"/>
    <xf numFmtId="3" fontId="7" fillId="3" borderId="14" xfId="10" applyNumberFormat="1" applyFill="1" applyBorder="1"/>
    <xf numFmtId="166" fontId="7" fillId="3" borderId="13" xfId="10" applyNumberFormat="1" applyFill="1" applyBorder="1"/>
    <xf numFmtId="166" fontId="7" fillId="3" borderId="1" xfId="10" applyNumberFormat="1" applyFill="1" applyBorder="1"/>
    <xf numFmtId="166" fontId="7" fillId="3" borderId="14" xfId="10" applyNumberFormat="1" applyFill="1" applyBorder="1"/>
    <xf numFmtId="3" fontId="17" fillId="4" borderId="10" xfId="10" applyNumberFormat="1" applyFont="1" applyFill="1" applyBorder="1"/>
    <xf numFmtId="164" fontId="17" fillId="4" borderId="11" xfId="10" applyNumberFormat="1" applyFont="1" applyFill="1" applyBorder="1"/>
    <xf numFmtId="164" fontId="17" fillId="4" borderId="1" xfId="10" applyNumberFormat="1" applyFont="1" applyFill="1" applyBorder="1"/>
    <xf numFmtId="164" fontId="17" fillId="4" borderId="12" xfId="10" applyNumberFormat="1" applyFont="1" applyFill="1" applyBorder="1"/>
    <xf numFmtId="3" fontId="17" fillId="4" borderId="13" xfId="10" applyNumberFormat="1" applyFont="1" applyFill="1" applyBorder="1"/>
    <xf numFmtId="3" fontId="17" fillId="4" borderId="1" xfId="10" applyNumberFormat="1" applyFont="1" applyFill="1" applyBorder="1"/>
    <xf numFmtId="3" fontId="17" fillId="4" borderId="14" xfId="10" applyNumberFormat="1" applyFont="1" applyFill="1" applyBorder="1"/>
    <xf numFmtId="166" fontId="17" fillId="4" borderId="13" xfId="10" applyNumberFormat="1" applyFont="1" applyFill="1" applyBorder="1"/>
    <xf numFmtId="166" fontId="17" fillId="4" borderId="1" xfId="10" applyNumberFormat="1" applyFont="1" applyFill="1" applyBorder="1"/>
    <xf numFmtId="166" fontId="17" fillId="4" borderId="14" xfId="10" applyNumberFormat="1" applyFont="1" applyFill="1" applyBorder="1"/>
    <xf numFmtId="0" fontId="9" fillId="0" borderId="10" xfId="10" applyFont="1" applyFill="1" applyBorder="1"/>
    <xf numFmtId="164" fontId="9" fillId="0" borderId="11" xfId="10" applyNumberFormat="1" applyFont="1" applyFill="1" applyBorder="1"/>
    <xf numFmtId="164" fontId="9" fillId="0" borderId="1" xfId="10" applyNumberFormat="1" applyFont="1" applyFill="1" applyBorder="1"/>
    <xf numFmtId="164" fontId="9" fillId="0" borderId="12" xfId="10" applyNumberFormat="1" applyFont="1" applyFill="1" applyBorder="1"/>
    <xf numFmtId="3" fontId="9" fillId="0" borderId="13" xfId="10" applyNumberFormat="1" applyFont="1" applyFill="1" applyBorder="1"/>
    <xf numFmtId="3" fontId="9" fillId="0" borderId="1" xfId="10" applyNumberFormat="1" applyFont="1" applyFill="1" applyBorder="1"/>
    <xf numFmtId="3" fontId="9" fillId="0" borderId="14" xfId="10" applyNumberFormat="1" applyFont="1" applyFill="1" applyBorder="1"/>
    <xf numFmtId="166" fontId="9" fillId="0" borderId="13" xfId="10" applyNumberFormat="1" applyFont="1" applyFill="1" applyBorder="1"/>
    <xf numFmtId="166" fontId="9" fillId="0" borderId="1" xfId="10" applyNumberFormat="1" applyFont="1" applyFill="1" applyBorder="1"/>
    <xf numFmtId="166" fontId="9" fillId="0" borderId="14" xfId="10" applyNumberFormat="1" applyFont="1" applyFill="1" applyBorder="1"/>
    <xf numFmtId="3" fontId="9" fillId="5" borderId="10" xfId="10" applyNumberFormat="1" applyFont="1" applyFill="1" applyBorder="1"/>
    <xf numFmtId="164" fontId="9" fillId="5" borderId="11" xfId="10" applyNumberFormat="1" applyFont="1" applyFill="1" applyBorder="1"/>
    <xf numFmtId="164" fontId="9" fillId="5" borderId="1" xfId="10" applyNumberFormat="1" applyFont="1" applyFill="1" applyBorder="1"/>
    <xf numFmtId="164" fontId="9" fillId="5" borderId="12" xfId="10" applyNumberFormat="1" applyFont="1" applyFill="1" applyBorder="1"/>
    <xf numFmtId="3" fontId="9" fillId="5" borderId="13" xfId="10" applyNumberFormat="1" applyFont="1" applyFill="1" applyBorder="1"/>
    <xf numFmtId="3" fontId="9" fillId="5" borderId="1" xfId="10" applyNumberFormat="1" applyFont="1" applyFill="1" applyBorder="1"/>
    <xf numFmtId="3" fontId="9" fillId="5" borderId="14" xfId="10" applyNumberFormat="1" applyFont="1" applyFill="1" applyBorder="1"/>
    <xf numFmtId="173" fontId="9" fillId="5" borderId="13" xfId="10" applyNumberFormat="1" applyFont="1" applyFill="1" applyBorder="1"/>
    <xf numFmtId="173" fontId="9" fillId="5" borderId="1" xfId="10" applyNumberFormat="1" applyFont="1" applyFill="1" applyBorder="1"/>
    <xf numFmtId="173" fontId="9" fillId="5" borderId="14" xfId="10" applyNumberFormat="1" applyFont="1" applyFill="1" applyBorder="1"/>
    <xf numFmtId="0" fontId="18" fillId="0" borderId="0" xfId="9" applyFont="1"/>
    <xf numFmtId="3" fontId="9" fillId="0" borderId="10" xfId="10" applyNumberFormat="1" applyFont="1" applyFill="1" applyBorder="1"/>
    <xf numFmtId="0" fontId="9" fillId="6" borderId="10" xfId="10" applyFont="1" applyFill="1" applyBorder="1"/>
    <xf numFmtId="164" fontId="9" fillId="6" borderId="11" xfId="10" applyNumberFormat="1" applyFont="1" applyFill="1" applyBorder="1"/>
    <xf numFmtId="164" fontId="9" fillId="6" borderId="1" xfId="10" applyNumberFormat="1" applyFont="1" applyFill="1" applyBorder="1"/>
    <xf numFmtId="164" fontId="9" fillId="6" borderId="12" xfId="10" applyNumberFormat="1" applyFont="1" applyFill="1" applyBorder="1"/>
    <xf numFmtId="3" fontId="9" fillId="6" borderId="13" xfId="10" applyNumberFormat="1" applyFont="1" applyFill="1" applyBorder="1"/>
    <xf numFmtId="3" fontId="9" fillId="6" borderId="1" xfId="10" applyNumberFormat="1" applyFont="1" applyFill="1" applyBorder="1"/>
    <xf numFmtId="3" fontId="9" fillId="6" borderId="14" xfId="10" applyNumberFormat="1" applyFont="1" applyFill="1" applyBorder="1"/>
    <xf numFmtId="166" fontId="9" fillId="6" borderId="13" xfId="10" applyNumberFormat="1" applyFont="1" applyFill="1" applyBorder="1"/>
    <xf numFmtId="166" fontId="9" fillId="6" borderId="1" xfId="10" applyNumberFormat="1" applyFont="1" applyFill="1" applyBorder="1"/>
    <xf numFmtId="166" fontId="9" fillId="6" borderId="14" xfId="10" applyNumberFormat="1" applyFont="1" applyFill="1" applyBorder="1"/>
    <xf numFmtId="3" fontId="7" fillId="0" borderId="0" xfId="9" applyNumberFormat="1"/>
    <xf numFmtId="0" fontId="7" fillId="3" borderId="15" xfId="10" applyFill="1" applyBorder="1"/>
    <xf numFmtId="164" fontId="7" fillId="3" borderId="16" xfId="10" applyNumberFormat="1" applyFill="1" applyBorder="1"/>
    <xf numFmtId="164" fontId="7" fillId="3" borderId="17" xfId="10" applyNumberFormat="1" applyFill="1" applyBorder="1"/>
    <xf numFmtId="164" fontId="7" fillId="3" borderId="18" xfId="10" applyNumberFormat="1" applyFill="1" applyBorder="1"/>
    <xf numFmtId="3" fontId="7" fillId="3" borderId="19" xfId="10" applyNumberFormat="1" applyFill="1" applyBorder="1"/>
    <xf numFmtId="3" fontId="7" fillId="3" borderId="17" xfId="10" applyNumberFormat="1" applyFill="1" applyBorder="1"/>
    <xf numFmtId="3" fontId="7" fillId="3" borderId="20" xfId="10" applyNumberFormat="1" applyFill="1" applyBorder="1"/>
    <xf numFmtId="166" fontId="7" fillId="3" borderId="19" xfId="10" applyNumberFormat="1" applyFill="1" applyBorder="1"/>
    <xf numFmtId="166" fontId="7" fillId="3" borderId="17" xfId="10" applyNumberFormat="1" applyFill="1" applyBorder="1"/>
    <xf numFmtId="166" fontId="7" fillId="3" borderId="20" xfId="10" applyNumberFormat="1" applyFill="1" applyBorder="1"/>
    <xf numFmtId="0" fontId="12" fillId="0" borderId="0" xfId="2" applyFont="1" applyFill="1" applyAlignment="1">
      <alignment vertical="top"/>
    </xf>
    <xf numFmtId="0" fontId="51" fillId="0" borderId="0" xfId="9" applyFont="1"/>
    <xf numFmtId="0" fontId="22" fillId="0" borderId="0" xfId="2" applyFont="1" applyFill="1" applyAlignment="1">
      <alignment vertical="top"/>
    </xf>
    <xf numFmtId="0" fontId="39" fillId="8" borderId="27" xfId="10" applyFont="1" applyFill="1" applyBorder="1" applyAlignment="1">
      <alignment vertical="center"/>
    </xf>
    <xf numFmtId="165" fontId="22" fillId="11" borderId="1" xfId="2" applyNumberFormat="1" applyFont="1" applyFill="1" applyBorder="1" applyAlignment="1">
      <alignment horizontal="right"/>
    </xf>
    <xf numFmtId="165" fontId="10" fillId="11" borderId="1" xfId="2" applyNumberFormat="1" applyFont="1" applyFill="1" applyBorder="1" applyAlignment="1">
      <alignment horizontal="right"/>
    </xf>
    <xf numFmtId="170" fontId="10" fillId="8" borderId="4" xfId="2" applyNumberFormat="1" applyFont="1" applyFill="1" applyBorder="1" applyAlignment="1">
      <alignment horizontal="right"/>
    </xf>
    <xf numFmtId="169" fontId="25" fillId="0" borderId="17" xfId="2" applyNumberFormat="1" applyFont="1" applyFill="1" applyBorder="1" applyAlignment="1">
      <alignment horizontal="right"/>
    </xf>
    <xf numFmtId="169" fontId="26" fillId="0" borderId="17" xfId="2" applyNumberFormat="1" applyFont="1" applyFill="1" applyBorder="1" applyAlignment="1">
      <alignment horizontal="right"/>
    </xf>
    <xf numFmtId="171" fontId="25" fillId="0" borderId="20" xfId="2" applyNumberFormat="1" applyFont="1" applyFill="1" applyBorder="1" applyAlignment="1">
      <alignment horizontal="right"/>
    </xf>
    <xf numFmtId="0" fontId="22" fillId="0" borderId="13" xfId="2" applyFont="1" applyBorder="1" applyAlignment="1">
      <alignment horizontal="left"/>
    </xf>
    <xf numFmtId="0" fontId="22" fillId="0" borderId="19" xfId="2" applyFont="1" applyBorder="1" applyAlignment="1">
      <alignment horizontal="left"/>
    </xf>
    <xf numFmtId="0" fontId="22" fillId="0" borderId="17" xfId="2" applyFont="1" applyBorder="1"/>
    <xf numFmtId="0" fontId="22" fillId="0" borderId="17" xfId="2" applyFont="1" applyFill="1" applyBorder="1" applyAlignment="1">
      <alignment horizontal="left"/>
    </xf>
    <xf numFmtId="0" fontId="22" fillId="7" borderId="17" xfId="2" applyFont="1" applyFill="1" applyBorder="1" applyAlignment="1">
      <alignment horizontal="right"/>
    </xf>
    <xf numFmtId="170" fontId="22" fillId="0" borderId="17" xfId="2" applyNumberFormat="1" applyFont="1" applyBorder="1" applyAlignment="1">
      <alignment horizontal="right"/>
    </xf>
    <xf numFmtId="165" fontId="22" fillId="11" borderId="17" xfId="2" applyNumberFormat="1" applyFont="1" applyFill="1" applyBorder="1" applyAlignment="1">
      <alignment horizontal="right"/>
    </xf>
    <xf numFmtId="165" fontId="10" fillId="11" borderId="17" xfId="2" applyNumberFormat="1" applyFont="1" applyFill="1" applyBorder="1" applyAlignment="1">
      <alignment horizontal="right"/>
    </xf>
    <xf numFmtId="0" fontId="14" fillId="0" borderId="0" xfId="6" applyFont="1" applyFill="1"/>
    <xf numFmtId="0" fontId="21" fillId="0" borderId="0" xfId="6" applyFont="1" applyFill="1"/>
    <xf numFmtId="0" fontId="22" fillId="0" borderId="0" xfId="6" applyFont="1" applyFill="1"/>
    <xf numFmtId="0" fontId="23" fillId="0" borderId="0" xfId="6" applyFont="1" applyFill="1"/>
    <xf numFmtId="0" fontId="13" fillId="0" borderId="0" xfId="6" applyFont="1" applyFill="1"/>
    <xf numFmtId="0" fontId="11" fillId="0" borderId="0" xfId="6"/>
    <xf numFmtId="0" fontId="10" fillId="0" borderId="0" xfId="6" applyFont="1" applyFill="1"/>
    <xf numFmtId="0" fontId="22" fillId="0" borderId="0" xfId="6" applyFont="1" applyFill="1" applyAlignment="1">
      <alignment wrapText="1"/>
    </xf>
    <xf numFmtId="0" fontId="22" fillId="0" borderId="0" xfId="6" applyFont="1"/>
    <xf numFmtId="0" fontId="26" fillId="6" borderId="17" xfId="11" applyFont="1" applyFill="1" applyBorder="1" applyAlignment="1">
      <alignment horizontal="center" vertical="center" wrapText="1"/>
    </xf>
    <xf numFmtId="0" fontId="10" fillId="6" borderId="17" xfId="11" applyFont="1" applyFill="1" applyBorder="1" applyAlignment="1">
      <alignment horizontal="center" vertical="center" wrapText="1"/>
    </xf>
    <xf numFmtId="0" fontId="26" fillId="10" borderId="17" xfId="11" applyFont="1" applyFill="1" applyBorder="1" applyAlignment="1">
      <alignment horizontal="center" vertical="center" wrapText="1"/>
    </xf>
    <xf numFmtId="0" fontId="10" fillId="10" borderId="17" xfId="11" applyFont="1" applyFill="1" applyBorder="1" applyAlignment="1">
      <alignment horizontal="center" vertical="center" wrapText="1"/>
    </xf>
    <xf numFmtId="0" fontId="10" fillId="10" borderId="20" xfId="11" applyFont="1" applyFill="1" applyBorder="1" applyAlignment="1">
      <alignment horizontal="center" vertical="center" wrapText="1"/>
    </xf>
    <xf numFmtId="0" fontId="25" fillId="0" borderId="38" xfId="11" applyFont="1" applyFill="1" applyBorder="1" applyAlignment="1">
      <alignment horizontal="right" vertical="center"/>
    </xf>
    <xf numFmtId="164" fontId="22" fillId="0" borderId="22" xfId="11" applyNumberFormat="1" applyFont="1" applyFill="1" applyBorder="1" applyAlignment="1">
      <alignment horizontal="right" vertical="center"/>
    </xf>
    <xf numFmtId="164" fontId="22" fillId="0" borderId="23" xfId="11" applyNumberFormat="1" applyFont="1" applyFill="1" applyBorder="1" applyAlignment="1">
      <alignment horizontal="right" vertical="center"/>
    </xf>
    <xf numFmtId="3" fontId="10" fillId="0" borderId="23" xfId="11" applyNumberFormat="1" applyFont="1" applyFill="1" applyBorder="1" applyAlignment="1">
      <alignment horizontal="right" vertical="center"/>
    </xf>
    <xf numFmtId="166" fontId="22" fillId="0" borderId="34" xfId="11" applyNumberFormat="1" applyFont="1" applyFill="1" applyBorder="1" applyAlignment="1">
      <alignment horizontal="right" vertical="center"/>
    </xf>
    <xf numFmtId="166" fontId="22" fillId="0" borderId="24" xfId="11" applyNumberFormat="1" applyFont="1" applyFill="1" applyBorder="1" applyAlignment="1">
      <alignment horizontal="right" vertical="center"/>
    </xf>
    <xf numFmtId="0" fontId="25" fillId="0" borderId="29" xfId="11" applyFont="1" applyFill="1" applyBorder="1" applyAlignment="1">
      <alignment horizontal="right" vertical="center"/>
    </xf>
    <xf numFmtId="164" fontId="22" fillId="0" borderId="13" xfId="11" applyNumberFormat="1" applyFont="1" applyFill="1" applyBorder="1" applyAlignment="1">
      <alignment horizontal="right" vertical="center"/>
    </xf>
    <xf numFmtId="164" fontId="22" fillId="0" borderId="1" xfId="11" applyNumberFormat="1" applyFont="1" applyFill="1" applyBorder="1" applyAlignment="1">
      <alignment horizontal="right" vertical="center"/>
    </xf>
    <xf numFmtId="3" fontId="10" fillId="0" borderId="1" xfId="11" applyNumberFormat="1" applyFont="1" applyFill="1" applyBorder="1" applyAlignment="1">
      <alignment horizontal="right" vertical="center"/>
    </xf>
    <xf numFmtId="166" fontId="22" fillId="0" borderId="12" xfId="11" applyNumberFormat="1" applyFont="1" applyFill="1" applyBorder="1" applyAlignment="1">
      <alignment horizontal="right" vertical="center"/>
    </xf>
    <xf numFmtId="166" fontId="22" fillId="0" borderId="14" xfId="11" applyNumberFormat="1" applyFont="1" applyFill="1" applyBorder="1" applyAlignment="1">
      <alignment horizontal="right" vertical="center"/>
    </xf>
    <xf numFmtId="0" fontId="25" fillId="0" borderId="29" xfId="11" applyFont="1" applyFill="1" applyBorder="1"/>
    <xf numFmtId="164" fontId="22" fillId="0" borderId="13" xfId="11" applyNumberFormat="1" applyFont="1" applyFill="1" applyBorder="1"/>
    <xf numFmtId="164" fontId="22" fillId="0" borderId="1" xfId="11" applyNumberFormat="1" applyFont="1" applyFill="1" applyBorder="1"/>
    <xf numFmtId="3" fontId="10" fillId="0" borderId="1" xfId="11" applyNumberFormat="1" applyFont="1" applyFill="1" applyBorder="1"/>
    <xf numFmtId="166" fontId="22" fillId="0" borderId="12" xfId="11" applyNumberFormat="1" applyFont="1" applyFill="1" applyBorder="1"/>
    <xf numFmtId="166" fontId="22" fillId="0" borderId="14" xfId="11" applyNumberFormat="1" applyFont="1" applyFill="1" applyBorder="1"/>
    <xf numFmtId="0" fontId="12" fillId="0" borderId="0" xfId="6" applyFont="1" applyFill="1"/>
    <xf numFmtId="0" fontId="53" fillId="0" borderId="0" xfId="6" applyFont="1" applyFill="1"/>
    <xf numFmtId="3" fontId="10" fillId="4" borderId="29" xfId="11" applyNumberFormat="1" applyFont="1" applyFill="1" applyBorder="1"/>
    <xf numFmtId="164" fontId="10" fillId="4" borderId="13" xfId="11" applyNumberFormat="1" applyFont="1" applyFill="1" applyBorder="1"/>
    <xf numFmtId="164" fontId="10" fillId="4" borderId="1" xfId="11" applyNumberFormat="1" applyFont="1" applyFill="1" applyBorder="1"/>
    <xf numFmtId="3" fontId="10" fillId="4" borderId="1" xfId="11" applyNumberFormat="1" applyFont="1" applyFill="1" applyBorder="1"/>
    <xf numFmtId="166" fontId="10" fillId="4" borderId="12" xfId="11" applyNumberFormat="1" applyFont="1" applyFill="1" applyBorder="1"/>
    <xf numFmtId="166" fontId="10" fillId="4" borderId="14" xfId="11" applyNumberFormat="1" applyFont="1" applyFill="1" applyBorder="1"/>
    <xf numFmtId="3" fontId="26" fillId="5" borderId="29" xfId="11" applyNumberFormat="1" applyFont="1" applyFill="1" applyBorder="1"/>
    <xf numFmtId="164" fontId="10" fillId="5" borderId="13" xfId="11" applyNumberFormat="1" applyFont="1" applyFill="1" applyBorder="1"/>
    <xf numFmtId="164" fontId="10" fillId="5" borderId="1" xfId="11" applyNumberFormat="1" applyFont="1" applyFill="1" applyBorder="1"/>
    <xf numFmtId="3" fontId="10" fillId="5" borderId="1" xfId="12" applyNumberFormat="1" applyFont="1" applyFill="1" applyBorder="1"/>
    <xf numFmtId="166" fontId="10" fillId="5" borderId="12" xfId="11" applyNumberFormat="1" applyFont="1" applyFill="1" applyBorder="1"/>
    <xf numFmtId="3" fontId="10" fillId="5" borderId="1" xfId="11" applyNumberFormat="1" applyFont="1" applyFill="1" applyBorder="1"/>
    <xf numFmtId="166" fontId="10" fillId="5" borderId="14" xfId="11" applyNumberFormat="1" applyFont="1" applyFill="1" applyBorder="1"/>
    <xf numFmtId="0" fontId="26" fillId="6" borderId="29" xfId="11" applyFont="1" applyFill="1" applyBorder="1"/>
    <xf numFmtId="164" fontId="10" fillId="6" borderId="13" xfId="11" applyNumberFormat="1" applyFont="1" applyFill="1" applyBorder="1"/>
    <xf numFmtId="164" fontId="10" fillId="6" borderId="1" xfId="11" applyNumberFormat="1" applyFont="1" applyFill="1" applyBorder="1"/>
    <xf numFmtId="3" fontId="10" fillId="6" borderId="1" xfId="12" applyNumberFormat="1" applyFont="1" applyFill="1" applyBorder="1"/>
    <xf numFmtId="3" fontId="10" fillId="6" borderId="12" xfId="11" applyNumberFormat="1" applyFont="1" applyFill="1" applyBorder="1"/>
    <xf numFmtId="166" fontId="24" fillId="6" borderId="14" xfId="11" applyNumberFormat="1" applyFont="1" applyFill="1" applyBorder="1"/>
    <xf numFmtId="3" fontId="22" fillId="0" borderId="1" xfId="12" applyNumberFormat="1" applyFont="1" applyFill="1" applyBorder="1"/>
    <xf numFmtId="3" fontId="22" fillId="0" borderId="12" xfId="11" applyNumberFormat="1" applyFont="1" applyFill="1" applyBorder="1"/>
    <xf numFmtId="166" fontId="23" fillId="0" borderId="14" xfId="11" applyNumberFormat="1" applyFont="1" applyFill="1" applyBorder="1"/>
    <xf numFmtId="0" fontId="25" fillId="0" borderId="39" xfId="11" applyFont="1" applyFill="1" applyBorder="1"/>
    <xf numFmtId="164" fontId="22" fillId="0" borderId="19" xfId="11" applyNumberFormat="1" applyFont="1" applyFill="1" applyBorder="1"/>
    <xf numFmtId="164" fontId="22" fillId="0" borderId="17" xfId="11" applyNumberFormat="1" applyFont="1" applyFill="1" applyBorder="1"/>
    <xf numFmtId="3" fontId="22" fillId="0" borderId="17" xfId="12" applyNumberFormat="1" applyFont="1" applyFill="1" applyBorder="1"/>
    <xf numFmtId="3" fontId="22" fillId="0" borderId="18" xfId="11" applyNumberFormat="1" applyFont="1" applyFill="1" applyBorder="1"/>
    <xf numFmtId="3" fontId="10" fillId="0" borderId="17" xfId="11" applyNumberFormat="1" applyFont="1" applyFill="1" applyBorder="1"/>
    <xf numFmtId="166" fontId="23" fillId="0" borderId="20" xfId="11" applyNumberFormat="1" applyFont="1" applyFill="1" applyBorder="1"/>
    <xf numFmtId="0" fontId="16" fillId="0" borderId="0" xfId="7"/>
    <xf numFmtId="0" fontId="25" fillId="0" borderId="13" xfId="2" applyFont="1" applyBorder="1"/>
    <xf numFmtId="0" fontId="25" fillId="0" borderId="1" xfId="2" applyFont="1" applyBorder="1"/>
    <xf numFmtId="4" fontId="54" fillId="0" borderId="1" xfId="2" applyNumberFormat="1" applyFont="1" applyBorder="1"/>
    <xf numFmtId="0" fontId="25" fillId="7" borderId="1" xfId="2" applyNumberFormat="1" applyFont="1" applyFill="1" applyBorder="1"/>
    <xf numFmtId="4" fontId="25" fillId="0" borderId="1" xfId="2" applyNumberFormat="1" applyFont="1" applyFill="1" applyBorder="1"/>
    <xf numFmtId="165" fontId="25" fillId="0" borderId="1" xfId="2" applyNumberFormat="1" applyFont="1" applyFill="1" applyBorder="1" applyAlignment="1">
      <alignment horizontal="right"/>
    </xf>
    <xf numFmtId="165" fontId="26" fillId="0" borderId="1" xfId="2" applyNumberFormat="1" applyFont="1" applyFill="1" applyBorder="1" applyAlignment="1">
      <alignment horizontal="right"/>
    </xf>
    <xf numFmtId="172" fontId="25" fillId="0" borderId="0" xfId="2" applyNumberFormat="1" applyFont="1"/>
    <xf numFmtId="0" fontId="25" fillId="9" borderId="1" xfId="2" applyFont="1" applyFill="1" applyBorder="1"/>
    <xf numFmtId="0" fontId="54" fillId="0" borderId="0" xfId="2" applyFont="1"/>
    <xf numFmtId="0" fontId="25" fillId="0" borderId="0" xfId="2" applyFont="1" applyFill="1"/>
    <xf numFmtId="0" fontId="26" fillId="0" borderId="0" xfId="2" applyFont="1" applyFill="1"/>
    <xf numFmtId="0" fontId="26" fillId="0" borderId="0" xfId="2" applyFont="1" applyAlignment="1">
      <alignment vertical="top"/>
    </xf>
    <xf numFmtId="3" fontId="25" fillId="11" borderId="1" xfId="2" applyNumberFormat="1" applyFont="1" applyFill="1" applyBorder="1"/>
    <xf numFmtId="0" fontId="26" fillId="0" borderId="13" xfId="2" applyFont="1" applyBorder="1" applyAlignment="1">
      <alignment horizontal="right"/>
    </xf>
    <xf numFmtId="0" fontId="26" fillId="0" borderId="1" xfId="2" applyFont="1" applyBorder="1"/>
    <xf numFmtId="0" fontId="26" fillId="9" borderId="1" xfId="2" applyFont="1" applyFill="1" applyBorder="1"/>
    <xf numFmtId="174" fontId="10" fillId="8" borderId="4" xfId="2" applyNumberFormat="1" applyFont="1" applyFill="1" applyBorder="1" applyAlignment="1">
      <alignment horizontal="right"/>
    </xf>
    <xf numFmtId="0" fontId="25" fillId="0" borderId="19" xfId="2" applyFont="1" applyBorder="1"/>
    <xf numFmtId="0" fontId="25" fillId="0" borderId="17" xfId="2" applyFont="1" applyBorder="1"/>
    <xf numFmtId="4" fontId="54" fillId="0" borderId="17" xfId="2" applyNumberFormat="1" applyFont="1" applyBorder="1"/>
    <xf numFmtId="0" fontId="25" fillId="7" borderId="17" xfId="2" applyNumberFormat="1" applyFont="1" applyFill="1" applyBorder="1"/>
    <xf numFmtId="4" fontId="25" fillId="0" borderId="17" xfId="2" applyNumberFormat="1" applyFont="1" applyFill="1" applyBorder="1"/>
    <xf numFmtId="3" fontId="25" fillId="11" borderId="17" xfId="2" applyNumberFormat="1" applyFont="1" applyFill="1" applyBorder="1"/>
    <xf numFmtId="165" fontId="25" fillId="0" borderId="17" xfId="2" applyNumberFormat="1" applyFont="1" applyFill="1" applyBorder="1" applyAlignment="1">
      <alignment horizontal="right"/>
    </xf>
    <xf numFmtId="165" fontId="26" fillId="0" borderId="17" xfId="2" applyNumberFormat="1" applyFont="1" applyFill="1" applyBorder="1" applyAlignment="1">
      <alignment horizontal="right"/>
    </xf>
    <xf numFmtId="0" fontId="10" fillId="0" borderId="0" xfId="2" applyFont="1" applyBorder="1" applyAlignment="1">
      <alignment horizontal="center"/>
    </xf>
    <xf numFmtId="0" fontId="53" fillId="0" borderId="0" xfId="2" applyFont="1"/>
    <xf numFmtId="0" fontId="12" fillId="0" borderId="0" xfId="2" applyFont="1"/>
    <xf numFmtId="1" fontId="53" fillId="0" borderId="0" xfId="6" applyNumberFormat="1" applyFont="1" applyFill="1"/>
    <xf numFmtId="164" fontId="9" fillId="0" borderId="0" xfId="13" applyNumberFormat="1" applyFont="1" applyFill="1" applyBorder="1" applyAlignment="1">
      <alignment horizontal="center"/>
    </xf>
    <xf numFmtId="0" fontId="5" fillId="0" borderId="0" xfId="13"/>
    <xf numFmtId="3" fontId="9" fillId="0" borderId="0" xfId="13" applyNumberFormat="1" applyFont="1" applyFill="1" applyBorder="1" applyAlignment="1">
      <alignment horizontal="center"/>
    </xf>
    <xf numFmtId="0" fontId="9" fillId="0" borderId="0" xfId="13" applyFont="1" applyAlignment="1">
      <alignment horizontal="center"/>
    </xf>
    <xf numFmtId="0" fontId="9" fillId="0" borderId="2" xfId="13" applyFont="1" applyBorder="1" applyAlignment="1">
      <alignment horizontal="center" vertical="center"/>
    </xf>
    <xf numFmtId="0" fontId="37" fillId="0" borderId="3" xfId="13" applyFont="1" applyFill="1" applyBorder="1" applyAlignment="1">
      <alignment horizontal="center" vertical="center" wrapText="1"/>
    </xf>
    <xf numFmtId="0" fontId="37" fillId="0" borderId="4" xfId="13" applyFont="1" applyFill="1" applyBorder="1" applyAlignment="1">
      <alignment horizontal="center" vertical="center" wrapText="1"/>
    </xf>
    <xf numFmtId="0" fontId="37" fillId="0" borderId="30" xfId="13" applyFont="1" applyFill="1" applyBorder="1" applyAlignment="1">
      <alignment horizontal="center" vertical="center" wrapText="1"/>
    </xf>
    <xf numFmtId="0" fontId="16" fillId="2" borderId="5" xfId="13" applyFont="1" applyFill="1" applyBorder="1" applyAlignment="1">
      <alignment horizontal="center" vertical="center" wrapText="1"/>
    </xf>
    <xf numFmtId="0" fontId="16" fillId="2" borderId="2" xfId="13" applyFont="1" applyFill="1" applyBorder="1" applyAlignment="1">
      <alignment horizontal="center" vertical="center" wrapText="1"/>
    </xf>
    <xf numFmtId="0" fontId="5" fillId="0" borderId="6" xfId="13" applyFont="1" applyFill="1" applyBorder="1" applyAlignment="1">
      <alignment horizontal="right" vertical="center"/>
    </xf>
    <xf numFmtId="164" fontId="5" fillId="0" borderId="7" xfId="13" applyNumberFormat="1" applyFont="1" applyFill="1" applyBorder="1" applyAlignment="1">
      <alignment horizontal="right" vertical="center"/>
    </xf>
    <xf numFmtId="164" fontId="16" fillId="0" borderId="8" xfId="13" applyNumberFormat="1" applyFont="1" applyFill="1" applyBorder="1" applyAlignment="1">
      <alignment horizontal="right" vertical="center"/>
    </xf>
    <xf numFmtId="164" fontId="16" fillId="0" borderId="31" xfId="13" applyNumberFormat="1" applyFont="1" applyFill="1" applyBorder="1" applyAlignment="1">
      <alignment horizontal="right" vertical="center"/>
    </xf>
    <xf numFmtId="3" fontId="5" fillId="0" borderId="9" xfId="13" applyNumberFormat="1" applyFont="1" applyFill="1" applyBorder="1" applyAlignment="1">
      <alignment horizontal="right" vertical="center"/>
    </xf>
    <xf numFmtId="3" fontId="5" fillId="0" borderId="8" xfId="13" applyNumberFormat="1" applyFont="1" applyFill="1" applyBorder="1" applyAlignment="1">
      <alignment horizontal="right" vertical="center"/>
    </xf>
    <xf numFmtId="3" fontId="5" fillId="0" borderId="32" xfId="13" applyNumberFormat="1" applyFont="1" applyFill="1" applyBorder="1" applyAlignment="1">
      <alignment horizontal="right" vertical="center"/>
    </xf>
    <xf numFmtId="166" fontId="16" fillId="0" borderId="9" xfId="13" applyNumberFormat="1" applyFont="1" applyFill="1" applyBorder="1" applyAlignment="1">
      <alignment horizontal="right" vertical="center"/>
    </xf>
    <xf numFmtId="166" fontId="16" fillId="0" borderId="8" xfId="13" applyNumberFormat="1" applyFont="1" applyFill="1" applyBorder="1" applyAlignment="1">
      <alignment horizontal="right" vertical="center"/>
    </xf>
    <xf numFmtId="166" fontId="16" fillId="0" borderId="32" xfId="13" applyNumberFormat="1" applyFont="1" applyFill="1" applyBorder="1" applyAlignment="1">
      <alignment horizontal="right" vertical="center"/>
    </xf>
    <xf numFmtId="0" fontId="5" fillId="0" borderId="10" xfId="13" applyFont="1" applyFill="1" applyBorder="1" applyAlignment="1">
      <alignment horizontal="right" vertical="center"/>
    </xf>
    <xf numFmtId="164" fontId="5" fillId="0" borderId="11" xfId="13" applyNumberFormat="1" applyFont="1" applyFill="1" applyBorder="1" applyAlignment="1">
      <alignment horizontal="right" vertical="center"/>
    </xf>
    <xf numFmtId="164" fontId="16" fillId="0" borderId="1" xfId="13" applyNumberFormat="1" applyFont="1" applyFill="1" applyBorder="1" applyAlignment="1">
      <alignment horizontal="right" vertical="center"/>
    </xf>
    <xf numFmtId="164" fontId="16" fillId="0" borderId="12" xfId="13" applyNumberFormat="1" applyFont="1" applyFill="1" applyBorder="1" applyAlignment="1">
      <alignment horizontal="right" vertical="center"/>
    </xf>
    <xf numFmtId="3" fontId="5" fillId="0" borderId="13" xfId="13" applyNumberFormat="1" applyFont="1" applyFill="1" applyBorder="1" applyAlignment="1">
      <alignment horizontal="right" vertical="center"/>
    </xf>
    <xf numFmtId="3" fontId="5" fillId="0" borderId="1" xfId="13" applyNumberFormat="1" applyFont="1" applyFill="1" applyBorder="1" applyAlignment="1">
      <alignment horizontal="right" vertical="center"/>
    </xf>
    <xf numFmtId="3" fontId="5" fillId="0" borderId="14" xfId="13" applyNumberFormat="1" applyFont="1" applyFill="1" applyBorder="1" applyAlignment="1">
      <alignment horizontal="right" vertical="center"/>
    </xf>
    <xf numFmtId="166" fontId="16" fillId="0" borderId="13" xfId="13" applyNumberFormat="1" applyFont="1" applyFill="1" applyBorder="1" applyAlignment="1">
      <alignment horizontal="right" vertical="center"/>
    </xf>
    <xf numFmtId="166" fontId="16" fillId="0" borderId="1" xfId="13" applyNumberFormat="1" applyFont="1" applyFill="1" applyBorder="1" applyAlignment="1">
      <alignment horizontal="right" vertical="center"/>
    </xf>
    <xf numFmtId="166" fontId="16" fillId="0" borderId="14" xfId="13" applyNumberFormat="1" applyFont="1" applyFill="1" applyBorder="1" applyAlignment="1">
      <alignment horizontal="right" vertical="center"/>
    </xf>
    <xf numFmtId="0" fontId="5" fillId="0" borderId="10" xfId="13" applyFill="1" applyBorder="1"/>
    <xf numFmtId="164" fontId="5" fillId="0" borderId="11" xfId="13" applyNumberFormat="1" applyFill="1" applyBorder="1"/>
    <xf numFmtId="164" fontId="16" fillId="0" borderId="1" xfId="13" applyNumberFormat="1" applyFont="1" applyFill="1" applyBorder="1"/>
    <xf numFmtId="164" fontId="16" fillId="0" borderId="12" xfId="13" applyNumberFormat="1" applyFont="1" applyFill="1" applyBorder="1"/>
    <xf numFmtId="3" fontId="5" fillId="0" borderId="13" xfId="13" applyNumberFormat="1" applyFill="1" applyBorder="1"/>
    <xf numFmtId="3" fontId="5" fillId="0" borderId="1" xfId="13" applyNumberFormat="1" applyFill="1" applyBorder="1"/>
    <xf numFmtId="3" fontId="5" fillId="0" borderId="14" xfId="13" applyNumberFormat="1" applyFill="1" applyBorder="1"/>
    <xf numFmtId="166" fontId="16" fillId="0" borderId="13" xfId="13" applyNumberFormat="1" applyFont="1" applyFill="1" applyBorder="1"/>
    <xf numFmtId="166" fontId="16" fillId="0" borderId="1" xfId="13" applyNumberFormat="1" applyFont="1" applyFill="1" applyBorder="1"/>
    <xf numFmtId="166" fontId="16" fillId="0" borderId="14" xfId="13" applyNumberFormat="1" applyFont="1" applyFill="1" applyBorder="1"/>
    <xf numFmtId="3" fontId="17" fillId="4" borderId="10" xfId="13" applyNumberFormat="1" applyFont="1" applyFill="1" applyBorder="1"/>
    <xf numFmtId="164" fontId="17" fillId="4" borderId="11" xfId="13" applyNumberFormat="1" applyFont="1" applyFill="1" applyBorder="1"/>
    <xf numFmtId="164" fontId="17" fillId="4" borderId="1" xfId="13" applyNumberFormat="1" applyFont="1" applyFill="1" applyBorder="1"/>
    <xf numFmtId="164" fontId="17" fillId="4" borderId="12" xfId="13" applyNumberFormat="1" applyFont="1" applyFill="1" applyBorder="1"/>
    <xf numFmtId="3" fontId="17" fillId="4" borderId="13" xfId="13" applyNumberFormat="1" applyFont="1" applyFill="1" applyBorder="1"/>
    <xf numFmtId="3" fontId="17" fillId="4" borderId="1" xfId="13" applyNumberFormat="1" applyFont="1" applyFill="1" applyBorder="1"/>
    <xf numFmtId="3" fontId="17" fillId="4" borderId="14" xfId="13" applyNumberFormat="1" applyFont="1" applyFill="1" applyBorder="1"/>
    <xf numFmtId="166" fontId="17" fillId="4" borderId="13" xfId="13" applyNumberFormat="1" applyFont="1" applyFill="1" applyBorder="1"/>
    <xf numFmtId="166" fontId="17" fillId="4" borderId="1" xfId="13" applyNumberFormat="1" applyFont="1" applyFill="1" applyBorder="1"/>
    <xf numFmtId="166" fontId="17" fillId="4" borderId="14" xfId="13" applyNumberFormat="1" applyFont="1" applyFill="1" applyBorder="1"/>
    <xf numFmtId="0" fontId="5" fillId="0" borderId="10" xfId="13" applyFont="1" applyFill="1" applyBorder="1"/>
    <xf numFmtId="164" fontId="5" fillId="0" borderId="11" xfId="13" applyNumberFormat="1" applyFont="1" applyFill="1" applyBorder="1"/>
    <xf numFmtId="3" fontId="5" fillId="0" borderId="13" xfId="13" applyNumberFormat="1" applyFont="1" applyFill="1" applyBorder="1"/>
    <xf numFmtId="3" fontId="5" fillId="0" borderId="1" xfId="13" applyNumberFormat="1" applyFont="1" applyFill="1" applyBorder="1"/>
    <xf numFmtId="3" fontId="5" fillId="0" borderId="14" xfId="13" applyNumberFormat="1" applyFont="1" applyFill="1" applyBorder="1"/>
    <xf numFmtId="167" fontId="11" fillId="0" borderId="0" xfId="2" applyNumberFormat="1" applyFont="1"/>
    <xf numFmtId="0" fontId="11" fillId="0" borderId="0" xfId="2" applyFont="1"/>
    <xf numFmtId="3" fontId="9" fillId="5" borderId="10" xfId="13" applyNumberFormat="1" applyFont="1" applyFill="1" applyBorder="1"/>
    <xf numFmtId="164" fontId="9" fillId="5" borderId="11" xfId="13" applyNumberFormat="1" applyFont="1" applyFill="1" applyBorder="1"/>
    <xf numFmtId="164" fontId="17" fillId="5" borderId="1" xfId="13" applyNumberFormat="1" applyFont="1" applyFill="1" applyBorder="1"/>
    <xf numFmtId="164" fontId="17" fillId="5" borderId="12" xfId="13" applyNumberFormat="1" applyFont="1" applyFill="1" applyBorder="1"/>
    <xf numFmtId="3" fontId="17" fillId="5" borderId="13" xfId="13" applyNumberFormat="1" applyFont="1" applyFill="1" applyBorder="1"/>
    <xf numFmtId="3" fontId="17" fillId="5" borderId="1" xfId="13" applyNumberFormat="1" applyFont="1" applyFill="1" applyBorder="1"/>
    <xf numFmtId="3" fontId="17" fillId="5" borderId="14" xfId="13" applyNumberFormat="1" applyFont="1" applyFill="1" applyBorder="1"/>
    <xf numFmtId="173" fontId="17" fillId="5" borderId="13" xfId="13" applyNumberFormat="1" applyFont="1" applyFill="1" applyBorder="1"/>
    <xf numFmtId="173" fontId="17" fillId="5" borderId="1" xfId="13" applyNumberFormat="1" applyFont="1" applyFill="1" applyBorder="1"/>
    <xf numFmtId="173" fontId="17" fillId="5" borderId="14" xfId="13" applyNumberFormat="1" applyFont="1" applyFill="1" applyBorder="1"/>
    <xf numFmtId="3" fontId="5" fillId="0" borderId="10" xfId="13" applyNumberFormat="1" applyFont="1" applyFill="1" applyBorder="1"/>
    <xf numFmtId="0" fontId="9" fillId="6" borderId="10" xfId="13" applyFont="1" applyFill="1" applyBorder="1"/>
    <xf numFmtId="164" fontId="9" fillId="6" borderId="11" xfId="13" applyNumberFormat="1" applyFont="1" applyFill="1" applyBorder="1"/>
    <xf numFmtId="164" fontId="17" fillId="6" borderId="1" xfId="13" applyNumberFormat="1" applyFont="1" applyFill="1" applyBorder="1"/>
    <xf numFmtId="164" fontId="17" fillId="6" borderId="12" xfId="13" applyNumberFormat="1" applyFont="1" applyFill="1" applyBorder="1"/>
    <xf numFmtId="3" fontId="9" fillId="6" borderId="13" xfId="13" applyNumberFormat="1" applyFont="1" applyFill="1" applyBorder="1"/>
    <xf numFmtId="3" fontId="9" fillId="6" borderId="1" xfId="13" applyNumberFormat="1" applyFont="1" applyFill="1" applyBorder="1"/>
    <xf numFmtId="3" fontId="9" fillId="6" borderId="14" xfId="13" applyNumberFormat="1" applyFont="1" applyFill="1" applyBorder="1"/>
    <xf numFmtId="166" fontId="17" fillId="6" borderId="13" xfId="13" applyNumberFormat="1" applyFont="1" applyFill="1" applyBorder="1"/>
    <xf numFmtId="166" fontId="17" fillId="6" borderId="1" xfId="13" applyNumberFormat="1" applyFont="1" applyFill="1" applyBorder="1"/>
    <xf numFmtId="166" fontId="17" fillId="6" borderId="14" xfId="13" applyNumberFormat="1" applyFont="1" applyFill="1" applyBorder="1"/>
    <xf numFmtId="166" fontId="5" fillId="0" borderId="13" xfId="13" applyNumberFormat="1" applyFill="1" applyBorder="1"/>
    <xf numFmtId="166" fontId="5" fillId="0" borderId="1" xfId="13" applyNumberFormat="1" applyFill="1" applyBorder="1"/>
    <xf numFmtId="166" fontId="5" fillId="0" borderId="14" xfId="13" applyNumberFormat="1" applyFill="1" applyBorder="1"/>
    <xf numFmtId="0" fontId="5" fillId="0" borderId="15" xfId="13" applyFill="1" applyBorder="1"/>
    <xf numFmtId="164" fontId="5" fillId="0" borderId="16" xfId="13" applyNumberFormat="1" applyFill="1" applyBorder="1"/>
    <xf numFmtId="164" fontId="16" fillId="0" borderId="17" xfId="13" applyNumberFormat="1" applyFont="1" applyFill="1" applyBorder="1"/>
    <xf numFmtId="164" fontId="16" fillId="0" borderId="18" xfId="13" applyNumberFormat="1" applyFont="1" applyFill="1" applyBorder="1"/>
    <xf numFmtId="3" fontId="5" fillId="0" borderId="19" xfId="13" applyNumberFormat="1" applyFill="1" applyBorder="1"/>
    <xf numFmtId="3" fontId="5" fillId="0" borderId="17" xfId="13" applyNumberFormat="1" applyFill="1" applyBorder="1"/>
    <xf numFmtId="3" fontId="5" fillId="0" borderId="20" xfId="13" applyNumberFormat="1" applyFill="1" applyBorder="1"/>
    <xf numFmtId="166" fontId="5" fillId="0" borderId="19" xfId="13" applyNumberFormat="1" applyFill="1" applyBorder="1"/>
    <xf numFmtId="166" fontId="5" fillId="0" borderId="17" xfId="13" applyNumberFormat="1" applyFill="1" applyBorder="1"/>
    <xf numFmtId="166" fontId="5" fillId="0" borderId="20" xfId="13" applyNumberFormat="1" applyFill="1" applyBorder="1"/>
    <xf numFmtId="165" fontId="52" fillId="0" borderId="0" xfId="2" applyNumberFormat="1" applyFont="1" applyAlignment="1">
      <alignment horizontal="right"/>
    </xf>
    <xf numFmtId="0" fontId="52" fillId="0" borderId="0" xfId="2" applyFont="1" applyBorder="1"/>
    <xf numFmtId="0" fontId="52" fillId="0" borderId="0" xfId="2" applyFont="1" applyAlignment="1">
      <alignment horizontal="right"/>
    </xf>
    <xf numFmtId="0" fontId="52" fillId="0" borderId="0" xfId="2" applyFont="1"/>
    <xf numFmtId="0" fontId="56" fillId="0" borderId="0" xfId="2" applyFont="1"/>
    <xf numFmtId="0" fontId="57" fillId="0" borderId="0" xfId="2" applyFont="1"/>
    <xf numFmtId="0" fontId="58" fillId="0" borderId="0" xfId="2" applyFont="1"/>
    <xf numFmtId="0" fontId="59" fillId="0" borderId="0" xfId="2" applyFont="1"/>
    <xf numFmtId="172" fontId="52" fillId="0" borderId="0" xfId="2" applyNumberFormat="1" applyFont="1"/>
    <xf numFmtId="172" fontId="39" fillId="0" borderId="0" xfId="2" applyNumberFormat="1" applyFont="1"/>
    <xf numFmtId="172" fontId="56" fillId="0" borderId="0" xfId="2" applyNumberFormat="1" applyFont="1"/>
    <xf numFmtId="0" fontId="34" fillId="0" borderId="0" xfId="2" applyFont="1"/>
    <xf numFmtId="0" fontId="61" fillId="0" borderId="0" xfId="2" applyFont="1"/>
    <xf numFmtId="0" fontId="64" fillId="0" borderId="0" xfId="2" applyFont="1"/>
    <xf numFmtId="0" fontId="60" fillId="0" borderId="0" xfId="2" applyFont="1"/>
    <xf numFmtId="0" fontId="63" fillId="0" borderId="0" xfId="2" applyFont="1"/>
    <xf numFmtId="0" fontId="26" fillId="0" borderId="0" xfId="9" applyFont="1"/>
    <xf numFmtId="0" fontId="51" fillId="0" borderId="0" xfId="2" applyFont="1"/>
    <xf numFmtId="0" fontId="66" fillId="0" borderId="0" xfId="2" applyFont="1"/>
    <xf numFmtId="0" fontId="66" fillId="0" borderId="0" xfId="6" applyFont="1" applyFill="1"/>
    <xf numFmtId="0" fontId="67" fillId="0" borderId="0" xfId="2" applyFont="1"/>
    <xf numFmtId="2" fontId="67" fillId="0" borderId="0" xfId="2" applyNumberFormat="1" applyFont="1"/>
    <xf numFmtId="2" fontId="66" fillId="0" borderId="0" xfId="6" applyNumberFormat="1" applyFont="1" applyFill="1"/>
    <xf numFmtId="175" fontId="67" fillId="0" borderId="0" xfId="6" applyNumberFormat="1" applyFont="1"/>
    <xf numFmtId="1" fontId="67" fillId="0" borderId="0" xfId="6" applyNumberFormat="1" applyFont="1"/>
    <xf numFmtId="0" fontId="40" fillId="0" borderId="0" xfId="2" applyFont="1" applyBorder="1" applyAlignment="1">
      <alignment textRotation="90"/>
    </xf>
    <xf numFmtId="0" fontId="40" fillId="0" borderId="0" xfId="2" applyFont="1" applyBorder="1"/>
    <xf numFmtId="165" fontId="39" fillId="0" borderId="0" xfId="2" applyNumberFormat="1" applyFont="1" applyAlignment="1">
      <alignment horizontal="right"/>
    </xf>
    <xf numFmtId="0" fontId="39" fillId="0" borderId="0" xfId="2" applyFont="1"/>
    <xf numFmtId="0" fontId="52" fillId="7" borderId="1" xfId="2" applyFont="1" applyFill="1" applyBorder="1" applyAlignment="1">
      <alignment horizontal="right"/>
    </xf>
    <xf numFmtId="165" fontId="52" fillId="0" borderId="1" xfId="2" applyNumberFormat="1" applyFont="1" applyBorder="1" applyAlignment="1">
      <alignment horizontal="right"/>
    </xf>
    <xf numFmtId="170" fontId="52" fillId="0" borderId="1" xfId="2" applyNumberFormat="1" applyFont="1" applyBorder="1" applyAlignment="1">
      <alignment horizontal="right"/>
    </xf>
    <xf numFmtId="165" fontId="52" fillId="0" borderId="1" xfId="2" applyNumberFormat="1" applyFont="1" applyFill="1" applyBorder="1" applyAlignment="1">
      <alignment horizontal="right"/>
    </xf>
    <xf numFmtId="165" fontId="39" fillId="0" borderId="1" xfId="2" applyNumberFormat="1" applyFont="1" applyFill="1" applyBorder="1" applyAlignment="1">
      <alignment horizontal="right"/>
    </xf>
    <xf numFmtId="169" fontId="56" fillId="0" borderId="1" xfId="2" applyNumberFormat="1" applyFont="1" applyFill="1" applyBorder="1" applyAlignment="1">
      <alignment horizontal="right"/>
    </xf>
    <xf numFmtId="0" fontId="52" fillId="0" borderId="13" xfId="2" applyFont="1" applyBorder="1" applyAlignment="1">
      <alignment horizontal="right"/>
    </xf>
    <xf numFmtId="171" fontId="56" fillId="0" borderId="14" xfId="2" applyNumberFormat="1" applyFont="1" applyFill="1" applyBorder="1" applyAlignment="1">
      <alignment horizontal="right"/>
    </xf>
    <xf numFmtId="0" fontId="52" fillId="0" borderId="19" xfId="2" applyFont="1" applyBorder="1" applyAlignment="1">
      <alignment horizontal="right"/>
    </xf>
    <xf numFmtId="0" fontId="52" fillId="7" borderId="17" xfId="2" applyFont="1" applyFill="1" applyBorder="1" applyAlignment="1">
      <alignment horizontal="right"/>
    </xf>
    <xf numFmtId="165" fontId="52" fillId="0" borderId="17" xfId="2" applyNumberFormat="1" applyFont="1" applyBorder="1" applyAlignment="1">
      <alignment horizontal="right"/>
    </xf>
    <xf numFmtId="170" fontId="52" fillId="0" borderId="17" xfId="2" applyNumberFormat="1" applyFont="1" applyBorder="1" applyAlignment="1">
      <alignment horizontal="right"/>
    </xf>
    <xf numFmtId="165" fontId="52" fillId="0" borderId="17" xfId="2" applyNumberFormat="1" applyFont="1" applyFill="1" applyBorder="1" applyAlignment="1">
      <alignment horizontal="right"/>
    </xf>
    <xf numFmtId="165" fontId="39" fillId="0" borderId="17" xfId="2" applyNumberFormat="1" applyFont="1" applyFill="1" applyBorder="1" applyAlignment="1">
      <alignment horizontal="right"/>
    </xf>
    <xf numFmtId="169" fontId="56" fillId="0" borderId="17" xfId="2" applyNumberFormat="1" applyFont="1" applyFill="1" applyBorder="1" applyAlignment="1">
      <alignment horizontal="right"/>
    </xf>
    <xf numFmtId="171" fontId="56" fillId="0" borderId="20" xfId="2" applyNumberFormat="1" applyFont="1" applyFill="1" applyBorder="1" applyAlignment="1">
      <alignment horizontal="right"/>
    </xf>
    <xf numFmtId="0" fontId="40" fillId="0" borderId="27" xfId="2" applyFont="1" applyBorder="1" applyAlignment="1">
      <alignment horizontal="center" textRotation="90" wrapText="1"/>
    </xf>
    <xf numFmtId="0" fontId="40" fillId="7" borderId="4" xfId="2" applyFont="1" applyFill="1" applyBorder="1" applyAlignment="1">
      <alignment horizontal="center" textRotation="90" wrapText="1"/>
    </xf>
    <xf numFmtId="165" fontId="40" fillId="0" borderId="4" xfId="2" applyNumberFormat="1" applyFont="1" applyBorder="1" applyAlignment="1">
      <alignment horizontal="center" textRotation="90" wrapText="1"/>
    </xf>
    <xf numFmtId="0" fontId="40" fillId="0" borderId="4" xfId="2" applyFont="1" applyBorder="1" applyAlignment="1">
      <alignment horizontal="center" textRotation="90" wrapText="1"/>
    </xf>
    <xf numFmtId="165" fontId="40" fillId="11" borderId="4" xfId="2" applyNumberFormat="1" applyFont="1" applyFill="1" applyBorder="1" applyAlignment="1">
      <alignment horizontal="center" textRotation="90" wrapText="1"/>
    </xf>
    <xf numFmtId="165" fontId="52" fillId="11" borderId="1" xfId="2" applyNumberFormat="1" applyFont="1" applyFill="1" applyBorder="1" applyAlignment="1">
      <alignment horizontal="right"/>
    </xf>
    <xf numFmtId="165" fontId="39" fillId="11" borderId="1" xfId="2" applyNumberFormat="1" applyFont="1" applyFill="1" applyBorder="1" applyAlignment="1">
      <alignment horizontal="right"/>
    </xf>
    <xf numFmtId="165" fontId="52" fillId="11" borderId="17" xfId="2" applyNumberFormat="1" applyFont="1" applyFill="1" applyBorder="1" applyAlignment="1">
      <alignment horizontal="right"/>
    </xf>
    <xf numFmtId="165" fontId="39" fillId="11" borderId="17" xfId="2" applyNumberFormat="1" applyFont="1" applyFill="1" applyBorder="1" applyAlignment="1">
      <alignment horizontal="right"/>
    </xf>
    <xf numFmtId="165" fontId="39" fillId="8" borderId="4" xfId="10" applyNumberFormat="1" applyFont="1" applyFill="1" applyBorder="1" applyAlignment="1">
      <alignment horizontal="right" vertical="center"/>
    </xf>
    <xf numFmtId="0" fontId="39" fillId="8" borderId="4" xfId="10" applyFont="1" applyFill="1" applyBorder="1" applyAlignment="1">
      <alignment horizontal="center" vertical="center"/>
    </xf>
    <xf numFmtId="2" fontId="39" fillId="8" borderId="4" xfId="10" applyNumberFormat="1" applyFont="1" applyFill="1" applyBorder="1" applyAlignment="1">
      <alignment horizontal="right" vertical="center"/>
    </xf>
    <xf numFmtId="169" fontId="39" fillId="8" borderId="4" xfId="10" applyNumberFormat="1" applyFont="1" applyFill="1" applyBorder="1" applyAlignment="1">
      <alignment vertical="center"/>
    </xf>
    <xf numFmtId="4" fontId="43" fillId="8" borderId="28" xfId="10" applyNumberFormat="1" applyFont="1" applyFill="1" applyBorder="1" applyAlignment="1">
      <alignment vertical="center"/>
    </xf>
    <xf numFmtId="0" fontId="34" fillId="0" borderId="0" xfId="2" applyFont="1" applyAlignment="1">
      <alignment wrapText="1"/>
    </xf>
    <xf numFmtId="0" fontId="39" fillId="0" borderId="13" xfId="2" applyFont="1" applyBorder="1" applyAlignment="1">
      <alignment horizontal="right" indent="1"/>
    </xf>
    <xf numFmtId="0" fontId="39" fillId="7" borderId="1" xfId="2" applyFont="1" applyFill="1" applyBorder="1" applyAlignment="1">
      <alignment horizontal="right"/>
    </xf>
    <xf numFmtId="164" fontId="16" fillId="0" borderId="8" xfId="14" applyNumberFormat="1" applyFont="1" applyFill="1" applyBorder="1" applyAlignment="1">
      <alignment horizontal="right" vertical="center"/>
    </xf>
    <xf numFmtId="3" fontId="16" fillId="0" borderId="9" xfId="14" applyNumberFormat="1" applyFont="1" applyFill="1" applyBorder="1" applyAlignment="1">
      <alignment horizontal="right" vertical="center"/>
    </xf>
    <xf numFmtId="176" fontId="16" fillId="0" borderId="8" xfId="14" applyNumberFormat="1" applyFont="1" applyFill="1" applyBorder="1" applyAlignment="1">
      <alignment horizontal="right" vertical="center"/>
    </xf>
    <xf numFmtId="164" fontId="16" fillId="0" borderId="1" xfId="14" applyNumberFormat="1" applyFont="1" applyFill="1" applyBorder="1" applyAlignment="1">
      <alignment horizontal="right" vertical="center"/>
    </xf>
    <xf numFmtId="3" fontId="16" fillId="0" borderId="13" xfId="14" applyNumberFormat="1" applyFont="1" applyFill="1" applyBorder="1" applyAlignment="1">
      <alignment horizontal="right" vertical="center"/>
    </xf>
    <xf numFmtId="176" fontId="16" fillId="0" borderId="1" xfId="14" applyNumberFormat="1" applyFont="1" applyFill="1" applyBorder="1" applyAlignment="1">
      <alignment horizontal="right" vertical="center"/>
    </xf>
    <xf numFmtId="164" fontId="16" fillId="0" borderId="1" xfId="14" applyNumberFormat="1" applyFont="1" applyFill="1" applyBorder="1"/>
    <xf numFmtId="3" fontId="16" fillId="0" borderId="13" xfId="14" applyNumberFormat="1" applyFont="1" applyFill="1" applyBorder="1"/>
    <xf numFmtId="176" fontId="16" fillId="0" borderId="1" xfId="14" applyNumberFormat="1" applyFont="1" applyFill="1" applyBorder="1"/>
    <xf numFmtId="164" fontId="17" fillId="4" borderId="1" xfId="14" applyNumberFormat="1" applyFont="1" applyFill="1" applyBorder="1"/>
    <xf numFmtId="3" fontId="17" fillId="4" borderId="13" xfId="14" applyNumberFormat="1" applyFont="1" applyFill="1" applyBorder="1"/>
    <xf numFmtId="3" fontId="17" fillId="5" borderId="13" xfId="14" applyNumberFormat="1" applyFont="1" applyFill="1" applyBorder="1"/>
    <xf numFmtId="0" fontId="11" fillId="0" borderId="0" xfId="2" applyFill="1"/>
    <xf numFmtId="0" fontId="58" fillId="0" borderId="0" xfId="2" applyFont="1" applyFill="1"/>
    <xf numFmtId="172" fontId="52" fillId="0" borderId="0" xfId="2" applyNumberFormat="1" applyFont="1" applyFill="1"/>
    <xf numFmtId="0" fontId="52" fillId="0" borderId="0" xfId="2" applyFont="1" applyFill="1" applyAlignment="1">
      <alignment horizontal="right"/>
    </xf>
    <xf numFmtId="0" fontId="70" fillId="0" borderId="0" xfId="2" applyFont="1" applyFill="1" applyAlignment="1">
      <alignment horizontal="right"/>
    </xf>
    <xf numFmtId="0" fontId="73" fillId="0" borderId="0" xfId="2" applyFont="1" applyFill="1"/>
    <xf numFmtId="0" fontId="74" fillId="0" borderId="0" xfId="2" applyFont="1" applyFill="1"/>
    <xf numFmtId="172" fontId="70" fillId="0" borderId="0" xfId="2" applyNumberFormat="1" applyFont="1" applyFill="1"/>
    <xf numFmtId="0" fontId="52" fillId="0" borderId="1" xfId="2" applyFont="1" applyBorder="1" applyAlignment="1">
      <alignment horizontal="right"/>
    </xf>
    <xf numFmtId="165" fontId="70" fillId="0" borderId="1" xfId="2" applyNumberFormat="1" applyFont="1" applyFill="1" applyBorder="1" applyAlignment="1">
      <alignment horizontal="right"/>
    </xf>
    <xf numFmtId="165" fontId="70" fillId="0" borderId="17" xfId="2" applyNumberFormat="1" applyFont="1" applyFill="1" applyBorder="1" applyAlignment="1">
      <alignment horizontal="right"/>
    </xf>
    <xf numFmtId="165" fontId="40" fillId="8" borderId="4" xfId="10" applyNumberFormat="1" applyFont="1" applyFill="1" applyBorder="1" applyAlignment="1">
      <alignment horizontal="right" vertical="center"/>
    </xf>
    <xf numFmtId="174" fontId="40" fillId="8" borderId="28" xfId="10" applyNumberFormat="1" applyFont="1" applyFill="1" applyBorder="1" applyAlignment="1">
      <alignment horizontal="right" vertical="center"/>
    </xf>
    <xf numFmtId="0" fontId="61" fillId="0" borderId="0" xfId="6" applyFont="1"/>
    <xf numFmtId="0" fontId="75" fillId="0" borderId="0" xfId="2" applyFont="1"/>
    <xf numFmtId="0" fontId="61" fillId="0" borderId="0" xfId="6" applyFont="1" applyFill="1"/>
    <xf numFmtId="1" fontId="61" fillId="0" borderId="0" xfId="6" applyNumberFormat="1" applyFont="1" applyFill="1"/>
    <xf numFmtId="0" fontId="77" fillId="0" borderId="0" xfId="2" applyFont="1"/>
    <xf numFmtId="0" fontId="78" fillId="0" borderId="0" xfId="2" applyFont="1"/>
    <xf numFmtId="0" fontId="69" fillId="0" borderId="0" xfId="14" applyFont="1"/>
    <xf numFmtId="0" fontId="68" fillId="0" borderId="0" xfId="14" applyFont="1" applyAlignment="1">
      <alignment horizontal="center"/>
    </xf>
    <xf numFmtId="176" fontId="67" fillId="0" borderId="0" xfId="2" applyNumberFormat="1" applyFont="1"/>
    <xf numFmtId="164" fontId="17" fillId="5" borderId="1" xfId="14" applyNumberFormat="1" applyFont="1" applyFill="1" applyBorder="1"/>
    <xf numFmtId="0" fontId="79" fillId="0" borderId="4" xfId="14" applyFont="1" applyFill="1" applyBorder="1" applyAlignment="1">
      <alignment horizontal="center" vertical="center" wrapText="1"/>
    </xf>
    <xf numFmtId="2" fontId="18" fillId="0" borderId="0" xfId="2" applyNumberFormat="1" applyFont="1"/>
    <xf numFmtId="175" fontId="80" fillId="0" borderId="0" xfId="6" applyNumberFormat="1" applyFont="1"/>
    <xf numFmtId="1" fontId="80" fillId="0" borderId="0" xfId="6" applyNumberFormat="1" applyFont="1"/>
    <xf numFmtId="0" fontId="4" fillId="0" borderId="13" xfId="14" applyFill="1" applyBorder="1"/>
    <xf numFmtId="176" fontId="16" fillId="0" borderId="14" xfId="14" applyNumberFormat="1" applyFont="1" applyFill="1" applyBorder="1" applyAlignment="1">
      <alignment horizontal="right" vertical="center"/>
    </xf>
    <xf numFmtId="0" fontId="4" fillId="0" borderId="13" xfId="14" applyFont="1" applyFill="1" applyBorder="1"/>
    <xf numFmtId="176" fontId="16" fillId="0" borderId="14" xfId="14" applyNumberFormat="1" applyFont="1" applyFill="1" applyBorder="1"/>
    <xf numFmtId="0" fontId="4" fillId="4" borderId="13" xfId="14" applyFill="1" applyBorder="1"/>
    <xf numFmtId="3" fontId="4" fillId="0" borderId="13" xfId="14" applyNumberFormat="1" applyFont="1" applyFill="1" applyBorder="1"/>
    <xf numFmtId="3" fontId="9" fillId="5" borderId="13" xfId="14" applyNumberFormat="1" applyFont="1" applyFill="1" applyBorder="1"/>
    <xf numFmtId="0" fontId="4" fillId="0" borderId="19" xfId="14" applyFill="1" applyBorder="1"/>
    <xf numFmtId="164" fontId="16" fillId="0" borderId="17" xfId="14" applyNumberFormat="1" applyFont="1" applyFill="1" applyBorder="1"/>
    <xf numFmtId="176" fontId="16" fillId="0" borderId="17" xfId="14" applyNumberFormat="1" applyFont="1" applyFill="1" applyBorder="1"/>
    <xf numFmtId="176" fontId="16" fillId="0" borderId="20" xfId="14" applyNumberFormat="1" applyFont="1" applyFill="1" applyBorder="1"/>
    <xf numFmtId="0" fontId="4" fillId="0" borderId="9" xfId="14" applyFill="1" applyBorder="1"/>
    <xf numFmtId="176" fontId="16" fillId="0" borderId="32" xfId="14" applyNumberFormat="1" applyFont="1" applyFill="1" applyBorder="1" applyAlignment="1">
      <alignment horizontal="right" vertical="center"/>
    </xf>
    <xf numFmtId="0" fontId="79" fillId="0" borderId="27" xfId="14" applyFont="1" applyBorder="1" applyAlignment="1">
      <alignment horizontal="center" vertical="center" wrapText="1"/>
    </xf>
    <xf numFmtId="0" fontId="17" fillId="2" borderId="4" xfId="14" applyFont="1" applyFill="1" applyBorder="1" applyAlignment="1">
      <alignment horizontal="center" vertical="center" wrapText="1"/>
    </xf>
    <xf numFmtId="0" fontId="17" fillId="2" borderId="28" xfId="14" applyFont="1" applyFill="1" applyBorder="1" applyAlignment="1">
      <alignment horizontal="center" vertical="center" wrapText="1"/>
    </xf>
    <xf numFmtId="0" fontId="17" fillId="2" borderId="3" xfId="14" applyFont="1" applyFill="1" applyBorder="1" applyAlignment="1">
      <alignment horizontal="center" vertical="center" wrapText="1"/>
    </xf>
    <xf numFmtId="176" fontId="16" fillId="0" borderId="7" xfId="14" applyNumberFormat="1" applyFont="1" applyFill="1" applyBorder="1" applyAlignment="1">
      <alignment horizontal="right" vertical="center"/>
    </xf>
    <xf numFmtId="176" fontId="16" fillId="0" borderId="11" xfId="14" applyNumberFormat="1" applyFont="1" applyFill="1" applyBorder="1" applyAlignment="1">
      <alignment horizontal="right" vertical="center"/>
    </xf>
    <xf numFmtId="176" fontId="16" fillId="0" borderId="11" xfId="14" applyNumberFormat="1" applyFont="1" applyFill="1" applyBorder="1"/>
    <xf numFmtId="176" fontId="16" fillId="0" borderId="16" xfId="14" applyNumberFormat="1" applyFont="1" applyFill="1" applyBorder="1"/>
    <xf numFmtId="0" fontId="17" fillId="2" borderId="27" xfId="14" applyFont="1" applyFill="1" applyBorder="1" applyAlignment="1">
      <alignment horizontal="center" vertical="center" wrapText="1"/>
    </xf>
    <xf numFmtId="3" fontId="16" fillId="0" borderId="32" xfId="14" applyNumberFormat="1" applyFont="1" applyFill="1" applyBorder="1" applyAlignment="1">
      <alignment horizontal="right" vertical="center"/>
    </xf>
    <xf numFmtId="3" fontId="16" fillId="0" borderId="14" xfId="14" applyNumberFormat="1" applyFont="1" applyFill="1" applyBorder="1" applyAlignment="1">
      <alignment horizontal="right" vertical="center"/>
    </xf>
    <xf numFmtId="3" fontId="16" fillId="0" borderId="19" xfId="14" applyNumberFormat="1" applyFont="1" applyFill="1" applyBorder="1"/>
    <xf numFmtId="3" fontId="17" fillId="5" borderId="20" xfId="14" applyNumberFormat="1" applyFont="1" applyFill="1" applyBorder="1"/>
    <xf numFmtId="0" fontId="79" fillId="0" borderId="30" xfId="14" applyFont="1" applyBorder="1" applyAlignment="1">
      <alignment horizontal="center" vertical="center" wrapText="1"/>
    </xf>
    <xf numFmtId="0" fontId="4" fillId="0" borderId="31" xfId="14" applyFill="1" applyBorder="1"/>
    <xf numFmtId="0" fontId="4" fillId="0" borderId="12" xfId="14" applyFont="1" applyFill="1" applyBorder="1"/>
    <xf numFmtId="0" fontId="4" fillId="0" borderId="12" xfId="14" applyFill="1" applyBorder="1"/>
    <xf numFmtId="3" fontId="9" fillId="5" borderId="18" xfId="14" applyNumberFormat="1" applyFont="1" applyFill="1" applyBorder="1"/>
    <xf numFmtId="0" fontId="79" fillId="0" borderId="27" xfId="14" applyFont="1" applyFill="1" applyBorder="1" applyAlignment="1">
      <alignment horizontal="center" vertical="center" wrapText="1"/>
    </xf>
    <xf numFmtId="0" fontId="79" fillId="0" borderId="28" xfId="14" applyFont="1" applyFill="1" applyBorder="1" applyAlignment="1">
      <alignment horizontal="center" vertical="center" wrapText="1"/>
    </xf>
    <xf numFmtId="164" fontId="16" fillId="0" borderId="9" xfId="14" applyNumberFormat="1" applyFont="1" applyFill="1" applyBorder="1" applyAlignment="1">
      <alignment horizontal="right" vertical="center"/>
    </xf>
    <xf numFmtId="164" fontId="16" fillId="0" borderId="32" xfId="14" applyNumberFormat="1" applyFont="1" applyFill="1" applyBorder="1" applyAlignment="1">
      <alignment horizontal="right" vertical="center"/>
    </xf>
    <xf numFmtId="164" fontId="16" fillId="0" borderId="13" xfId="14" applyNumberFormat="1" applyFont="1" applyFill="1" applyBorder="1" applyAlignment="1">
      <alignment horizontal="right" vertical="center"/>
    </xf>
    <xf numFmtId="164" fontId="16" fillId="0" borderId="14" xfId="14" applyNumberFormat="1" applyFont="1" applyFill="1" applyBorder="1" applyAlignment="1">
      <alignment horizontal="right" vertical="center"/>
    </xf>
    <xf numFmtId="164" fontId="16" fillId="0" borderId="13" xfId="14" applyNumberFormat="1" applyFont="1" applyFill="1" applyBorder="1"/>
    <xf numFmtId="164" fontId="16" fillId="0" borderId="14" xfId="14" applyNumberFormat="1" applyFont="1" applyFill="1" applyBorder="1"/>
    <xf numFmtId="164" fontId="17" fillId="4" borderId="13" xfId="14" applyNumberFormat="1" applyFont="1" applyFill="1" applyBorder="1"/>
    <xf numFmtId="164" fontId="16" fillId="0" borderId="19" xfId="14" applyNumberFormat="1" applyFont="1" applyFill="1" applyBorder="1"/>
    <xf numFmtId="164" fontId="17" fillId="5" borderId="20" xfId="14" applyNumberFormat="1" applyFont="1" applyFill="1" applyBorder="1"/>
    <xf numFmtId="0" fontId="75" fillId="0" borderId="0" xfId="2" applyFont="1" applyFill="1"/>
    <xf numFmtId="177" fontId="70" fillId="0" borderId="1" xfId="2" applyNumberFormat="1" applyFont="1" applyFill="1" applyBorder="1" applyAlignment="1">
      <alignment horizontal="right"/>
    </xf>
    <xf numFmtId="177" fontId="70" fillId="0" borderId="17" xfId="2" applyNumberFormat="1" applyFont="1" applyFill="1" applyBorder="1" applyAlignment="1">
      <alignment horizontal="right"/>
    </xf>
    <xf numFmtId="0" fontId="41" fillId="9" borderId="0" xfId="0" applyFont="1" applyFill="1" applyBorder="1"/>
    <xf numFmtId="0" fontId="40" fillId="9" borderId="0" xfId="2" applyFont="1" applyFill="1" applyBorder="1" applyAlignment="1">
      <alignment horizontal="center" textRotation="90" wrapText="1"/>
    </xf>
    <xf numFmtId="165" fontId="40" fillId="9" borderId="0" xfId="2" applyNumberFormat="1" applyFont="1" applyFill="1" applyBorder="1" applyAlignment="1">
      <alignment horizontal="center" textRotation="90" wrapText="1"/>
    </xf>
    <xf numFmtId="165" fontId="71" fillId="9" borderId="0" xfId="2" applyNumberFormat="1" applyFont="1" applyFill="1" applyBorder="1" applyAlignment="1">
      <alignment horizontal="center" textRotation="90" wrapText="1"/>
    </xf>
    <xf numFmtId="3" fontId="40" fillId="9" borderId="0" xfId="14" applyNumberFormat="1" applyFont="1" applyFill="1" applyBorder="1" applyAlignment="1" applyProtection="1">
      <alignment horizontal="center" textRotation="90" wrapText="1"/>
      <protection locked="0"/>
    </xf>
    <xf numFmtId="169" fontId="40" fillId="9" borderId="0" xfId="2" applyNumberFormat="1" applyFont="1" applyFill="1" applyBorder="1" applyAlignment="1">
      <alignment horizontal="center" textRotation="90" wrapText="1"/>
    </xf>
    <xf numFmtId="165" fontId="40" fillId="0" borderId="4" xfId="2" applyNumberFormat="1" applyFont="1" applyFill="1" applyBorder="1" applyAlignment="1">
      <alignment horizontal="center" textRotation="90" wrapText="1"/>
    </xf>
    <xf numFmtId="165" fontId="71" fillId="0" borderId="4" xfId="2" applyNumberFormat="1" applyFont="1" applyFill="1" applyBorder="1" applyAlignment="1">
      <alignment horizontal="center" textRotation="90" wrapText="1"/>
    </xf>
    <xf numFmtId="3" fontId="40" fillId="2" borderId="4" xfId="14" applyNumberFormat="1" applyFont="1" applyFill="1" applyBorder="1" applyAlignment="1" applyProtection="1">
      <alignment horizontal="center" textRotation="90" wrapText="1"/>
      <protection locked="0"/>
    </xf>
    <xf numFmtId="169" fontId="40" fillId="0" borderId="4" xfId="2" applyNumberFormat="1" applyFont="1" applyFill="1" applyBorder="1" applyAlignment="1">
      <alignment horizontal="center" textRotation="90" wrapText="1"/>
    </xf>
    <xf numFmtId="169" fontId="40" fillId="0" borderId="28" xfId="2" applyNumberFormat="1" applyFont="1" applyFill="1" applyBorder="1" applyAlignment="1">
      <alignment horizontal="center" textRotation="90" wrapText="1"/>
    </xf>
    <xf numFmtId="171" fontId="56" fillId="0" borderId="1" xfId="2" applyNumberFormat="1" applyFont="1" applyFill="1" applyBorder="1" applyAlignment="1">
      <alignment horizontal="right"/>
    </xf>
    <xf numFmtId="0" fontId="39" fillId="7" borderId="17" xfId="2" applyFont="1" applyFill="1" applyBorder="1" applyAlignment="1">
      <alignment horizontal="right"/>
    </xf>
    <xf numFmtId="0" fontId="52" fillId="9" borderId="1" xfId="2" applyFont="1" applyFill="1" applyBorder="1" applyAlignment="1">
      <alignment horizontal="right"/>
    </xf>
    <xf numFmtId="165" fontId="52" fillId="9" borderId="1" xfId="2" applyNumberFormat="1" applyFont="1" applyFill="1" applyBorder="1" applyAlignment="1">
      <alignment horizontal="right"/>
    </xf>
    <xf numFmtId="170" fontId="52" fillId="9" borderId="1" xfId="2" applyNumberFormat="1" applyFont="1" applyFill="1" applyBorder="1" applyAlignment="1">
      <alignment horizontal="right"/>
    </xf>
    <xf numFmtId="165" fontId="39" fillId="9" borderId="1" xfId="2" applyNumberFormat="1" applyFont="1" applyFill="1" applyBorder="1" applyAlignment="1">
      <alignment horizontal="right"/>
    </xf>
    <xf numFmtId="165" fontId="70" fillId="9" borderId="1" xfId="2" applyNumberFormat="1" applyFont="1" applyFill="1" applyBorder="1" applyAlignment="1">
      <alignment horizontal="right"/>
    </xf>
    <xf numFmtId="177" fontId="70" fillId="9" borderId="1" xfId="2" applyNumberFormat="1" applyFont="1" applyFill="1" applyBorder="1" applyAlignment="1">
      <alignment horizontal="right"/>
    </xf>
    <xf numFmtId="169" fontId="56" fillId="9" borderId="1" xfId="2" applyNumberFormat="1" applyFont="1" applyFill="1" applyBorder="1" applyAlignment="1">
      <alignment horizontal="right"/>
    </xf>
    <xf numFmtId="171" fontId="56" fillId="9" borderId="14" xfId="2" applyNumberFormat="1" applyFont="1" applyFill="1" applyBorder="1" applyAlignment="1">
      <alignment horizontal="right"/>
    </xf>
    <xf numFmtId="0" fontId="34" fillId="0" borderId="0" xfId="2" applyFont="1" applyAlignment="1">
      <alignment wrapText="1"/>
    </xf>
    <xf numFmtId="0" fontId="13" fillId="0" borderId="0" xfId="9" applyFont="1" applyAlignment="1">
      <alignment vertical="top" wrapText="1"/>
    </xf>
    <xf numFmtId="0" fontId="22" fillId="0" borderId="0" xfId="6" applyFont="1" applyFill="1" applyAlignment="1">
      <alignment wrapText="1"/>
    </xf>
    <xf numFmtId="0" fontId="52" fillId="0" borderId="13" xfId="2" applyFont="1" applyFill="1" applyBorder="1" applyAlignment="1">
      <alignment horizontal="right"/>
    </xf>
    <xf numFmtId="0" fontId="39" fillId="0" borderId="13" xfId="2" applyFont="1" applyFill="1" applyBorder="1" applyAlignment="1">
      <alignment horizontal="right" indent="1"/>
    </xf>
    <xf numFmtId="0" fontId="81" fillId="0" borderId="0" xfId="2" applyFont="1" applyAlignment="1">
      <alignment horizontal="center" vertical="center"/>
    </xf>
    <xf numFmtId="0" fontId="83" fillId="0" borderId="0" xfId="0" applyFont="1"/>
    <xf numFmtId="166" fontId="16" fillId="0" borderId="9" xfId="1" applyNumberFormat="1" applyFont="1" applyFill="1" applyBorder="1" applyAlignment="1">
      <alignment horizontal="right" vertical="center"/>
    </xf>
    <xf numFmtId="166" fontId="16" fillId="0" borderId="8" xfId="1" applyNumberFormat="1" applyFont="1" applyFill="1" applyBorder="1" applyAlignment="1">
      <alignment horizontal="right" vertical="center"/>
    </xf>
    <xf numFmtId="166" fontId="16" fillId="0" borderId="32" xfId="1" applyNumberFormat="1" applyFont="1" applyFill="1" applyBorder="1" applyAlignment="1">
      <alignment horizontal="right" vertical="center"/>
    </xf>
    <xf numFmtId="166" fontId="16" fillId="0" borderId="13" xfId="1" applyNumberFormat="1" applyFont="1" applyFill="1" applyBorder="1" applyAlignment="1">
      <alignment horizontal="right" vertical="center"/>
    </xf>
    <xf numFmtId="166" fontId="16" fillId="0" borderId="1" xfId="1" applyNumberFormat="1" applyFont="1" applyFill="1" applyBorder="1" applyAlignment="1">
      <alignment horizontal="right" vertical="center"/>
    </xf>
    <xf numFmtId="166" fontId="16" fillId="0" borderId="14" xfId="1" applyNumberFormat="1" applyFont="1" applyFill="1" applyBorder="1" applyAlignment="1">
      <alignment horizontal="right" vertical="center"/>
    </xf>
    <xf numFmtId="166" fontId="16" fillId="0" borderId="13" xfId="1" applyNumberFormat="1" applyFont="1" applyFill="1" applyBorder="1"/>
    <xf numFmtId="166" fontId="16" fillId="0" borderId="1" xfId="1" applyNumberFormat="1" applyFont="1" applyFill="1" applyBorder="1"/>
    <xf numFmtId="166" fontId="16" fillId="0" borderId="14" xfId="1" applyNumberFormat="1" applyFont="1" applyFill="1" applyBorder="1"/>
    <xf numFmtId="166" fontId="17" fillId="4" borderId="13" xfId="1" applyNumberFormat="1" applyFont="1" applyFill="1" applyBorder="1"/>
    <xf numFmtId="166" fontId="17" fillId="4" borderId="1" xfId="1" applyNumberFormat="1" applyFont="1" applyFill="1" applyBorder="1"/>
    <xf numFmtId="166" fontId="17" fillId="4" borderId="14" xfId="1" applyNumberFormat="1" applyFont="1" applyFill="1" applyBorder="1"/>
    <xf numFmtId="166" fontId="17" fillId="5" borderId="13" xfId="1" applyNumberFormat="1" applyFont="1" applyFill="1" applyBorder="1"/>
    <xf numFmtId="166" fontId="17" fillId="5" borderId="1" xfId="1" applyNumberFormat="1" applyFont="1" applyFill="1" applyBorder="1"/>
    <xf numFmtId="166" fontId="17" fillId="5" borderId="14" xfId="1" applyNumberFormat="1" applyFont="1" applyFill="1" applyBorder="1"/>
    <xf numFmtId="166" fontId="17" fillId="6" borderId="13" xfId="1" applyNumberFormat="1" applyFont="1" applyFill="1" applyBorder="1"/>
    <xf numFmtId="166" fontId="17" fillId="6" borderId="1" xfId="1" applyNumberFormat="1" applyFont="1" applyFill="1" applyBorder="1"/>
    <xf numFmtId="166" fontId="17" fillId="6" borderId="14" xfId="1" applyNumberFormat="1" applyFont="1" applyFill="1" applyBorder="1"/>
    <xf numFmtId="164" fontId="16" fillId="0" borderId="1" xfId="1" applyNumberFormat="1" applyFont="1" applyFill="1" applyBorder="1"/>
    <xf numFmtId="164" fontId="16" fillId="0" borderId="12" xfId="1" applyNumberFormat="1" applyFont="1" applyFill="1" applyBorder="1"/>
    <xf numFmtId="164" fontId="17" fillId="6" borderId="1" xfId="1" applyNumberFormat="1" applyFont="1" applyFill="1" applyBorder="1"/>
    <xf numFmtId="164" fontId="17" fillId="6" borderId="12" xfId="1" applyNumberFormat="1" applyFont="1" applyFill="1" applyBorder="1"/>
    <xf numFmtId="164" fontId="16" fillId="0" borderId="17" xfId="1" applyNumberFormat="1" applyFont="1" applyFill="1" applyBorder="1"/>
    <xf numFmtId="164" fontId="16" fillId="0" borderId="18" xfId="1" applyNumberFormat="1" applyFont="1" applyFill="1" applyBorder="1"/>
    <xf numFmtId="0" fontId="9" fillId="6" borderId="10" xfId="1" applyFont="1" applyFill="1" applyBorder="1"/>
    <xf numFmtId="164" fontId="9" fillId="6" borderId="11" xfId="1" applyNumberFormat="1" applyFont="1" applyFill="1" applyBorder="1"/>
    <xf numFmtId="3" fontId="9" fillId="6" borderId="13" xfId="1" applyNumberFormat="1" applyFont="1" applyFill="1" applyBorder="1"/>
    <xf numFmtId="3" fontId="9" fillId="6" borderId="1" xfId="1" applyNumberFormat="1" applyFont="1" applyFill="1" applyBorder="1"/>
    <xf numFmtId="3" fontId="9" fillId="6" borderId="14" xfId="1" applyNumberFormat="1" applyFont="1" applyFill="1" applyBorder="1"/>
    <xf numFmtId="0" fontId="3" fillId="0" borderId="10" xfId="1" applyFont="1" applyFill="1" applyBorder="1"/>
    <xf numFmtId="164" fontId="3" fillId="0" borderId="11" xfId="1" applyNumberFormat="1" applyFont="1" applyFill="1" applyBorder="1"/>
    <xf numFmtId="3" fontId="3" fillId="0" borderId="13" xfId="1" applyNumberFormat="1" applyFont="1" applyFill="1" applyBorder="1"/>
    <xf numFmtId="3" fontId="3" fillId="0" borderId="1" xfId="1" applyNumberFormat="1" applyFont="1" applyFill="1" applyBorder="1"/>
    <xf numFmtId="3" fontId="3" fillId="0" borderId="14" xfId="1" applyNumberFormat="1" applyFont="1" applyFill="1" applyBorder="1"/>
    <xf numFmtId="0" fontId="3" fillId="0" borderId="15" xfId="1" applyFont="1" applyFill="1" applyBorder="1"/>
    <xf numFmtId="164" fontId="3" fillId="0" borderId="16" xfId="1" applyNumberFormat="1" applyFont="1" applyFill="1" applyBorder="1"/>
    <xf numFmtId="3" fontId="3" fillId="0" borderId="19" xfId="1" applyNumberFormat="1" applyFont="1" applyFill="1" applyBorder="1"/>
    <xf numFmtId="3" fontId="3" fillId="0" borderId="17" xfId="1" applyNumberFormat="1" applyFont="1" applyFill="1" applyBorder="1"/>
    <xf numFmtId="3" fontId="3" fillId="0" borderId="20" xfId="1" applyNumberFormat="1" applyFont="1" applyFill="1" applyBorder="1"/>
    <xf numFmtId="0" fontId="84" fillId="0" borderId="0" xfId="2" applyFont="1"/>
    <xf numFmtId="0" fontId="85" fillId="0" borderId="0" xfId="2" applyFont="1"/>
    <xf numFmtId="166" fontId="3" fillId="3" borderId="9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right" vertical="center"/>
    </xf>
    <xf numFmtId="166" fontId="3" fillId="3" borderId="3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right" vertical="center"/>
    </xf>
    <xf numFmtId="166" fontId="3" fillId="0" borderId="13" xfId="1" applyNumberFormat="1" applyFont="1" applyFill="1" applyBorder="1"/>
    <xf numFmtId="166" fontId="3" fillId="0" borderId="1" xfId="1" applyNumberFormat="1" applyFont="1" applyFill="1" applyBorder="1"/>
    <xf numFmtId="166" fontId="3" fillId="0" borderId="14" xfId="1" applyNumberFormat="1" applyFont="1" applyFill="1" applyBorder="1"/>
    <xf numFmtId="166" fontId="3" fillId="3" borderId="13" xfId="1" applyNumberFormat="1" applyFont="1" applyFill="1" applyBorder="1"/>
    <xf numFmtId="166" fontId="3" fillId="3" borderId="1" xfId="1" applyNumberFormat="1" applyFont="1" applyFill="1" applyBorder="1"/>
    <xf numFmtId="166" fontId="3" fillId="3" borderId="14" xfId="1" applyNumberFormat="1" applyFont="1" applyFill="1" applyBorder="1"/>
    <xf numFmtId="166" fontId="9" fillId="5" borderId="13" xfId="1" applyNumberFormat="1" applyFont="1" applyFill="1" applyBorder="1"/>
    <xf numFmtId="166" fontId="9" fillId="5" borderId="1" xfId="1" applyNumberFormat="1" applyFont="1" applyFill="1" applyBorder="1"/>
    <xf numFmtId="166" fontId="9" fillId="5" borderId="14" xfId="1" applyNumberFormat="1" applyFont="1" applyFill="1" applyBorder="1"/>
    <xf numFmtId="166" fontId="9" fillId="6" borderId="13" xfId="1" applyNumberFormat="1" applyFont="1" applyFill="1" applyBorder="1"/>
    <xf numFmtId="166" fontId="9" fillId="6" borderId="1" xfId="1" applyNumberFormat="1" applyFont="1" applyFill="1" applyBorder="1"/>
    <xf numFmtId="166" fontId="9" fillId="6" borderId="14" xfId="1" applyNumberFormat="1" applyFont="1" applyFill="1" applyBorder="1"/>
    <xf numFmtId="0" fontId="3" fillId="3" borderId="10" xfId="1" applyFont="1" applyFill="1" applyBorder="1"/>
    <xf numFmtId="164" fontId="3" fillId="3" borderId="11" xfId="1" applyNumberFormat="1" applyFont="1" applyFill="1" applyBorder="1"/>
    <xf numFmtId="164" fontId="16" fillId="3" borderId="1" xfId="1" applyNumberFormat="1" applyFont="1" applyFill="1" applyBorder="1"/>
    <xf numFmtId="164" fontId="16" fillId="3" borderId="12" xfId="1" applyNumberFormat="1" applyFont="1" applyFill="1" applyBorder="1"/>
    <xf numFmtId="3" fontId="3" fillId="3" borderId="13" xfId="1" applyNumberFormat="1" applyFont="1" applyFill="1" applyBorder="1"/>
    <xf numFmtId="3" fontId="3" fillId="3" borderId="1" xfId="1" applyNumberFormat="1" applyFont="1" applyFill="1" applyBorder="1"/>
    <xf numFmtId="3" fontId="3" fillId="3" borderId="14" xfId="1" applyNumberFormat="1" applyFont="1" applyFill="1" applyBorder="1"/>
    <xf numFmtId="0" fontId="3" fillId="3" borderId="15" xfId="1" applyFont="1" applyFill="1" applyBorder="1"/>
    <xf numFmtId="164" fontId="3" fillId="3" borderId="16" xfId="1" applyNumberFormat="1" applyFont="1" applyFill="1" applyBorder="1"/>
    <xf numFmtId="164" fontId="16" fillId="3" borderId="17" xfId="1" applyNumberFormat="1" applyFont="1" applyFill="1" applyBorder="1"/>
    <xf numFmtId="164" fontId="16" fillId="3" borderId="18" xfId="1" applyNumberFormat="1" applyFont="1" applyFill="1" applyBorder="1"/>
    <xf numFmtId="3" fontId="3" fillId="3" borderId="19" xfId="1" applyNumberFormat="1" applyFont="1" applyFill="1" applyBorder="1"/>
    <xf numFmtId="3" fontId="3" fillId="3" borderId="17" xfId="1" applyNumberFormat="1" applyFont="1" applyFill="1" applyBorder="1"/>
    <xf numFmtId="3" fontId="3" fillId="3" borderId="20" xfId="1" applyNumberFormat="1" applyFont="1" applyFill="1" applyBorder="1"/>
    <xf numFmtId="0" fontId="82" fillId="0" borderId="0" xfId="2" applyFont="1" applyAlignment="1">
      <alignment horizontal="center" vertical="center"/>
    </xf>
    <xf numFmtId="0" fontId="33" fillId="0" borderId="0" xfId="2" applyFont="1"/>
    <xf numFmtId="172" fontId="10" fillId="0" borderId="0" xfId="2" applyNumberFormat="1" applyFont="1" applyBorder="1" applyAlignment="1">
      <alignment horizontal="center"/>
    </xf>
    <xf numFmtId="165" fontId="22" fillId="0" borderId="1" xfId="7" applyNumberFormat="1" applyFont="1" applyFill="1" applyBorder="1" applyAlignment="1">
      <alignment horizontal="right"/>
    </xf>
    <xf numFmtId="165" fontId="10" fillId="0" borderId="1" xfId="7" applyNumberFormat="1" applyFont="1" applyFill="1" applyBorder="1" applyAlignment="1">
      <alignment horizontal="right"/>
    </xf>
    <xf numFmtId="172" fontId="25" fillId="0" borderId="0" xfId="2" applyNumberFormat="1" applyFont="1" applyBorder="1"/>
    <xf numFmtId="165" fontId="22" fillId="0" borderId="17" xfId="7" applyNumberFormat="1" applyFont="1" applyFill="1" applyBorder="1" applyAlignment="1">
      <alignment horizontal="right"/>
    </xf>
    <xf numFmtId="165" fontId="10" fillId="0" borderId="17" xfId="7" applyNumberFormat="1" applyFont="1" applyFill="1" applyBorder="1" applyAlignment="1">
      <alignment horizontal="right"/>
    </xf>
    <xf numFmtId="0" fontId="23" fillId="0" borderId="0" xfId="7" applyFont="1" applyAlignment="1">
      <alignment horizontal="left"/>
    </xf>
    <xf numFmtId="0" fontId="23" fillId="0" borderId="0" xfId="7" applyFont="1"/>
    <xf numFmtId="0" fontId="22" fillId="0" borderId="0" xfId="7" applyFont="1" applyFill="1"/>
    <xf numFmtId="0" fontId="24" fillId="0" borderId="0" xfId="7" applyFont="1"/>
    <xf numFmtId="0" fontId="22" fillId="0" borderId="0" xfId="7" applyFont="1"/>
    <xf numFmtId="0" fontId="10" fillId="0" borderId="0" xfId="7" applyFont="1"/>
    <xf numFmtId="165" fontId="10" fillId="8" borderId="4" xfId="7" applyNumberFormat="1" applyFont="1" applyFill="1" applyBorder="1" applyAlignment="1">
      <alignment horizontal="right"/>
    </xf>
    <xf numFmtId="0" fontId="23" fillId="0" borderId="0" xfId="7" applyFont="1" applyFill="1"/>
    <xf numFmtId="172" fontId="22" fillId="0" borderId="0" xfId="7" applyNumberFormat="1" applyFont="1"/>
    <xf numFmtId="172" fontId="26" fillId="0" borderId="0" xfId="2" applyNumberFormat="1" applyFont="1" applyBorder="1"/>
    <xf numFmtId="0" fontId="17" fillId="0" borderId="0" xfId="7" applyFont="1"/>
    <xf numFmtId="0" fontId="22" fillId="0" borderId="13" xfId="7" applyFont="1" applyBorder="1"/>
    <xf numFmtId="0" fontId="22" fillId="0" borderId="1" xfId="7" applyFont="1" applyBorder="1"/>
    <xf numFmtId="0" fontId="22" fillId="7" borderId="1" xfId="7" applyFont="1" applyFill="1" applyBorder="1"/>
    <xf numFmtId="164" fontId="22" fillId="0" borderId="1" xfId="7" applyNumberFormat="1" applyFont="1" applyBorder="1"/>
    <xf numFmtId="3" fontId="22" fillId="11" borderId="1" xfId="7" applyNumberFormat="1" applyFont="1" applyFill="1" applyBorder="1"/>
    <xf numFmtId="3" fontId="16" fillId="0" borderId="0" xfId="7" applyNumberFormat="1"/>
    <xf numFmtId="0" fontId="22" fillId="0" borderId="19" xfId="7" applyFont="1" applyBorder="1"/>
    <xf numFmtId="0" fontId="22" fillId="0" borderId="17" xfId="7" applyFont="1" applyBorder="1"/>
    <xf numFmtId="0" fontId="22" fillId="7" borderId="17" xfId="7" applyFont="1" applyFill="1" applyBorder="1"/>
    <xf numFmtId="164" fontId="22" fillId="0" borderId="17" xfId="7" applyNumberFormat="1" applyFont="1" applyBorder="1"/>
    <xf numFmtId="3" fontId="22" fillId="11" borderId="17" xfId="7" applyNumberFormat="1" applyFont="1" applyFill="1" applyBorder="1"/>
    <xf numFmtId="3" fontId="22" fillId="0" borderId="0" xfId="7" applyNumberFormat="1" applyFont="1"/>
    <xf numFmtId="3" fontId="10" fillId="0" borderId="0" xfId="7" applyNumberFormat="1" applyFont="1"/>
    <xf numFmtId="169" fontId="25" fillId="0" borderId="0" xfId="2" applyNumberFormat="1" applyFont="1"/>
    <xf numFmtId="0" fontId="25" fillId="0" borderId="1" xfId="2" applyFont="1" applyFill="1" applyBorder="1"/>
    <xf numFmtId="169" fontId="16" fillId="0" borderId="0" xfId="7" applyNumberFormat="1"/>
    <xf numFmtId="171" fontId="16" fillId="0" borderId="0" xfId="7" applyNumberFormat="1"/>
    <xf numFmtId="165" fontId="10" fillId="8" borderId="3" xfId="7" applyNumberFormat="1" applyFont="1" applyFill="1" applyBorder="1" applyAlignment="1">
      <alignment horizontal="right"/>
    </xf>
    <xf numFmtId="0" fontId="10" fillId="8" borderId="5" xfId="2" applyFont="1" applyFill="1" applyBorder="1" applyAlignment="1">
      <alignment horizontal="left"/>
    </xf>
    <xf numFmtId="0" fontId="10" fillId="8" borderId="40" xfId="2" applyFont="1" applyFill="1" applyBorder="1"/>
    <xf numFmtId="165" fontId="10" fillId="8" borderId="40" xfId="2" applyNumberFormat="1" applyFont="1" applyFill="1" applyBorder="1" applyAlignment="1">
      <alignment horizontal="right"/>
    </xf>
    <xf numFmtId="165" fontId="10" fillId="8" borderId="3" xfId="2" applyNumberFormat="1" applyFont="1" applyFill="1" applyBorder="1" applyAlignment="1">
      <alignment horizontal="right"/>
    </xf>
    <xf numFmtId="169" fontId="26" fillId="8" borderId="30" xfId="2" applyNumberFormat="1" applyFont="1" applyFill="1" applyBorder="1" applyAlignment="1">
      <alignment horizontal="right"/>
    </xf>
    <xf numFmtId="169" fontId="26" fillId="8" borderId="27" xfId="2" applyNumberFormat="1" applyFont="1" applyFill="1" applyBorder="1" applyAlignment="1">
      <alignment horizontal="right"/>
    </xf>
    <xf numFmtId="165" fontId="26" fillId="11" borderId="12" xfId="2" applyNumberFormat="1" applyFont="1" applyFill="1" applyBorder="1"/>
    <xf numFmtId="165" fontId="26" fillId="11" borderId="18" xfId="2" applyNumberFormat="1" applyFont="1" applyFill="1" applyBorder="1"/>
    <xf numFmtId="165" fontId="25" fillId="0" borderId="13" xfId="2" applyNumberFormat="1" applyFont="1" applyFill="1" applyBorder="1" applyAlignment="1">
      <alignment horizontal="right"/>
    </xf>
    <xf numFmtId="165" fontId="25" fillId="0" borderId="19" xfId="2" applyNumberFormat="1" applyFont="1" applyFill="1" applyBorder="1" applyAlignment="1">
      <alignment horizontal="right"/>
    </xf>
    <xf numFmtId="0" fontId="25" fillId="0" borderId="9" xfId="2" applyFont="1" applyBorder="1"/>
    <xf numFmtId="0" fontId="26" fillId="0" borderId="8" xfId="2" applyFont="1" applyBorder="1"/>
    <xf numFmtId="4" fontId="54" fillId="0" borderId="8" xfId="2" applyNumberFormat="1" applyFont="1" applyBorder="1"/>
    <xf numFmtId="0" fontId="25" fillId="7" borderId="8" xfId="2" applyNumberFormat="1" applyFont="1" applyFill="1" applyBorder="1"/>
    <xf numFmtId="4" fontId="25" fillId="0" borderId="8" xfId="2" applyNumberFormat="1" applyFont="1" applyFill="1" applyBorder="1"/>
    <xf numFmtId="3" fontId="25" fillId="11" borderId="8" xfId="2" applyNumberFormat="1" applyFont="1" applyFill="1" applyBorder="1"/>
    <xf numFmtId="165" fontId="26" fillId="11" borderId="31" xfId="2" applyNumberFormat="1" applyFont="1" applyFill="1" applyBorder="1"/>
    <xf numFmtId="165" fontId="25" fillId="0" borderId="9" xfId="2" applyNumberFormat="1" applyFont="1" applyFill="1" applyBorder="1" applyAlignment="1">
      <alignment horizontal="right"/>
    </xf>
    <xf numFmtId="165" fontId="26" fillId="0" borderId="8" xfId="2" applyNumberFormat="1" applyFont="1" applyFill="1" applyBorder="1" applyAlignment="1">
      <alignment horizontal="right"/>
    </xf>
    <xf numFmtId="169" fontId="25" fillId="0" borderId="8" xfId="2" applyNumberFormat="1" applyFont="1" applyFill="1" applyBorder="1" applyAlignment="1">
      <alignment horizontal="right"/>
    </xf>
    <xf numFmtId="169" fontId="26" fillId="0" borderId="8" xfId="2" applyNumberFormat="1" applyFont="1" applyFill="1" applyBorder="1" applyAlignment="1">
      <alignment horizontal="right"/>
    </xf>
    <xf numFmtId="171" fontId="25" fillId="0" borderId="32" xfId="2" applyNumberFormat="1" applyFont="1" applyFill="1" applyBorder="1" applyAlignment="1">
      <alignment horizontal="right"/>
    </xf>
    <xf numFmtId="165" fontId="25" fillId="0" borderId="8" xfId="2" applyNumberFormat="1" applyFont="1" applyFill="1" applyBorder="1" applyAlignment="1">
      <alignment horizontal="right"/>
    </xf>
    <xf numFmtId="0" fontId="10" fillId="0" borderId="27" xfId="2" applyFont="1" applyBorder="1" applyAlignment="1">
      <alignment horizontal="center" textRotation="90" wrapText="1"/>
    </xf>
    <xf numFmtId="0" fontId="10" fillId="0" borderId="4" xfId="2" applyFont="1" applyBorder="1" applyAlignment="1">
      <alignment horizontal="center" textRotation="90" wrapText="1"/>
    </xf>
    <xf numFmtId="0" fontId="54" fillId="0" borderId="4" xfId="2" applyFont="1" applyBorder="1" applyAlignment="1">
      <alignment horizontal="center" textRotation="90" wrapText="1"/>
    </xf>
    <xf numFmtId="0" fontId="10" fillId="7" borderId="4" xfId="2" applyFont="1" applyFill="1" applyBorder="1" applyAlignment="1">
      <alignment horizontal="center" textRotation="90" wrapText="1"/>
    </xf>
    <xf numFmtId="0" fontId="10" fillId="0" borderId="4" xfId="2" applyFont="1" applyFill="1" applyBorder="1" applyAlignment="1">
      <alignment horizontal="center" textRotation="90" wrapText="1"/>
    </xf>
    <xf numFmtId="165" fontId="10" fillId="11" borderId="4" xfId="2" applyNumberFormat="1" applyFont="1" applyFill="1" applyBorder="1" applyAlignment="1">
      <alignment horizontal="center" textRotation="90" wrapText="1"/>
    </xf>
    <xf numFmtId="165" fontId="10" fillId="11" borderId="30" xfId="2" applyNumberFormat="1" applyFont="1" applyFill="1" applyBorder="1" applyAlignment="1">
      <alignment horizontal="center" textRotation="90" wrapText="1"/>
    </xf>
    <xf numFmtId="3" fontId="10" fillId="2" borderId="27" xfId="15" applyNumberFormat="1" applyFont="1" applyFill="1" applyBorder="1" applyAlignment="1" applyProtection="1">
      <alignment horizontal="center" textRotation="90" wrapText="1"/>
      <protection locked="0"/>
    </xf>
    <xf numFmtId="3" fontId="10" fillId="12" borderId="4" xfId="15" applyNumberFormat="1" applyFont="1" applyFill="1" applyBorder="1" applyAlignment="1" applyProtection="1">
      <alignment horizontal="center" textRotation="90" wrapText="1"/>
      <protection locked="0"/>
    </xf>
    <xf numFmtId="169" fontId="10" fillId="0" borderId="4" xfId="2" applyNumberFormat="1" applyFont="1" applyFill="1" applyBorder="1" applyAlignment="1">
      <alignment horizontal="center" textRotation="90" wrapText="1"/>
    </xf>
    <xf numFmtId="169" fontId="10" fillId="0" borderId="28" xfId="2" applyNumberFormat="1" applyFont="1" applyFill="1" applyBorder="1" applyAlignment="1">
      <alignment horizontal="center" textRotation="90" wrapText="1"/>
    </xf>
    <xf numFmtId="3" fontId="10" fillId="2" borderId="4" xfId="15" applyNumberFormat="1" applyFont="1" applyFill="1" applyBorder="1" applyAlignment="1" applyProtection="1">
      <alignment horizontal="center" textRotation="90" wrapText="1"/>
      <protection locked="0"/>
    </xf>
    <xf numFmtId="3" fontId="10" fillId="13" borderId="4" xfId="15" applyNumberFormat="1" applyFont="1" applyFill="1" applyBorder="1" applyAlignment="1" applyProtection="1">
      <alignment horizontal="center" textRotation="90" wrapText="1"/>
      <protection locked="0"/>
    </xf>
    <xf numFmtId="0" fontId="25" fillId="0" borderId="8" xfId="2" applyFont="1" applyFill="1" applyBorder="1"/>
    <xf numFmtId="0" fontId="26" fillId="0" borderId="1" xfId="2" applyFont="1" applyFill="1" applyBorder="1" applyAlignment="1">
      <alignment horizontal="right"/>
    </xf>
    <xf numFmtId="0" fontId="25" fillId="0" borderId="17" xfId="2" applyFont="1" applyFill="1" applyBorder="1"/>
    <xf numFmtId="165" fontId="10" fillId="8" borderId="30" xfId="7" applyNumberFormat="1" applyFont="1" applyFill="1" applyBorder="1" applyAlignment="1">
      <alignment horizontal="right"/>
    </xf>
    <xf numFmtId="165" fontId="10" fillId="8" borderId="27" xfId="7" applyNumberFormat="1" applyFont="1" applyFill="1" applyBorder="1" applyAlignment="1">
      <alignment horizontal="right"/>
    </xf>
    <xf numFmtId="3" fontId="10" fillId="11" borderId="12" xfId="7" applyNumberFormat="1" applyFont="1" applyFill="1" applyBorder="1"/>
    <xf numFmtId="3" fontId="10" fillId="11" borderId="18" xfId="7" applyNumberFormat="1" applyFont="1" applyFill="1" applyBorder="1"/>
    <xf numFmtId="165" fontId="22" fillId="0" borderId="13" xfId="7" applyNumberFormat="1" applyFont="1" applyFill="1" applyBorder="1" applyAlignment="1">
      <alignment horizontal="right"/>
    </xf>
    <xf numFmtId="165" fontId="22" fillId="0" borderId="19" xfId="7" applyNumberFormat="1" applyFont="1" applyFill="1" applyBorder="1" applyAlignment="1">
      <alignment horizontal="right"/>
    </xf>
    <xf numFmtId="0" fontId="22" fillId="0" borderId="9" xfId="7" applyFont="1" applyBorder="1"/>
    <xf numFmtId="0" fontId="22" fillId="0" borderId="8" xfId="7" applyFont="1" applyBorder="1"/>
    <xf numFmtId="0" fontId="22" fillId="7" borderId="8" xfId="7" applyFont="1" applyFill="1" applyBorder="1"/>
    <xf numFmtId="164" fontId="22" fillId="0" borderId="8" xfId="7" applyNumberFormat="1" applyFont="1" applyBorder="1"/>
    <xf numFmtId="3" fontId="22" fillId="11" borderId="8" xfId="7" applyNumberFormat="1" applyFont="1" applyFill="1" applyBorder="1"/>
    <xf numFmtId="3" fontId="10" fillId="11" borderId="31" xfId="7" applyNumberFormat="1" applyFont="1" applyFill="1" applyBorder="1"/>
    <xf numFmtId="165" fontId="22" fillId="0" borderId="9" xfId="7" applyNumberFormat="1" applyFont="1" applyFill="1" applyBorder="1" applyAlignment="1">
      <alignment horizontal="right"/>
    </xf>
    <xf numFmtId="165" fontId="10" fillId="0" borderId="8" xfId="7" applyNumberFormat="1" applyFont="1" applyFill="1" applyBorder="1" applyAlignment="1">
      <alignment horizontal="right"/>
    </xf>
    <xf numFmtId="165" fontId="22" fillId="0" borderId="8" xfId="7" applyNumberFormat="1" applyFont="1" applyFill="1" applyBorder="1" applyAlignment="1">
      <alignment horizontal="right"/>
    </xf>
    <xf numFmtId="0" fontId="10" fillId="0" borderId="4" xfId="2" applyFont="1" applyBorder="1" applyAlignment="1">
      <alignment horizontal="center" textRotation="90"/>
    </xf>
    <xf numFmtId="3" fontId="10" fillId="12" borderId="27" xfId="15" applyNumberFormat="1" applyFont="1" applyFill="1" applyBorder="1" applyAlignment="1" applyProtection="1">
      <alignment horizontal="center" textRotation="90" wrapText="1"/>
      <protection locked="0"/>
    </xf>
    <xf numFmtId="0" fontId="22" fillId="0" borderId="9" xfId="2" applyFont="1" applyBorder="1" applyAlignment="1">
      <alignment horizontal="left"/>
    </xf>
    <xf numFmtId="0" fontId="22" fillId="0" borderId="8" xfId="2" applyFont="1" applyBorder="1"/>
    <xf numFmtId="0" fontId="22" fillId="0" borderId="8" xfId="2" applyFont="1" applyFill="1" applyBorder="1" applyAlignment="1">
      <alignment horizontal="left"/>
    </xf>
    <xf numFmtId="0" fontId="22" fillId="7" borderId="8" xfId="2" applyFont="1" applyFill="1" applyBorder="1" applyAlignment="1">
      <alignment horizontal="right"/>
    </xf>
    <xf numFmtId="170" fontId="22" fillId="0" borderId="8" xfId="2" applyNumberFormat="1" applyFont="1" applyBorder="1" applyAlignment="1">
      <alignment horizontal="right"/>
    </xf>
    <xf numFmtId="165" fontId="22" fillId="11" borderId="8" xfId="2" applyNumberFormat="1" applyFont="1" applyFill="1" applyBorder="1" applyAlignment="1">
      <alignment horizontal="right"/>
    </xf>
    <xf numFmtId="165" fontId="10" fillId="11" borderId="8" xfId="2" applyNumberFormat="1" applyFont="1" applyFill="1" applyBorder="1" applyAlignment="1">
      <alignment horizontal="right"/>
    </xf>
    <xf numFmtId="3" fontId="10" fillId="2" borderId="30" xfId="15" applyNumberFormat="1" applyFont="1" applyFill="1" applyBorder="1" applyAlignment="1" applyProtection="1">
      <alignment horizontal="center" textRotation="90" wrapText="1"/>
      <protection locked="0"/>
    </xf>
    <xf numFmtId="165" fontId="22" fillId="0" borderId="31" xfId="7" applyNumberFormat="1" applyFont="1" applyFill="1" applyBorder="1" applyAlignment="1">
      <alignment horizontal="right"/>
    </xf>
    <xf numFmtId="165" fontId="22" fillId="0" borderId="12" xfId="7" applyNumberFormat="1" applyFont="1" applyFill="1" applyBorder="1" applyAlignment="1">
      <alignment horizontal="right"/>
    </xf>
    <xf numFmtId="165" fontId="22" fillId="0" borderId="18" xfId="7" applyNumberFormat="1" applyFont="1" applyFill="1" applyBorder="1" applyAlignment="1">
      <alignment horizontal="right"/>
    </xf>
    <xf numFmtId="165" fontId="10" fillId="0" borderId="22" xfId="7" applyNumberFormat="1" applyFont="1" applyFill="1" applyBorder="1" applyAlignment="1">
      <alignment horizontal="right"/>
    </xf>
    <xf numFmtId="169" fontId="25" fillId="0" borderId="23" xfId="2" applyNumberFormat="1" applyFont="1" applyFill="1" applyBorder="1" applyAlignment="1">
      <alignment horizontal="right"/>
    </xf>
    <xf numFmtId="169" fontId="26" fillId="0" borderId="23" xfId="2" applyNumberFormat="1" applyFont="1" applyFill="1" applyBorder="1" applyAlignment="1">
      <alignment horizontal="right"/>
    </xf>
    <xf numFmtId="171" fontId="25" fillId="0" borderId="24" xfId="2" applyNumberFormat="1" applyFont="1" applyFill="1" applyBorder="1" applyAlignment="1">
      <alignment horizontal="right"/>
    </xf>
    <xf numFmtId="165" fontId="10" fillId="0" borderId="13" xfId="7" applyNumberFormat="1" applyFont="1" applyFill="1" applyBorder="1" applyAlignment="1">
      <alignment horizontal="right"/>
    </xf>
    <xf numFmtId="165" fontId="10" fillId="0" borderId="19" xfId="7" applyNumberFormat="1" applyFont="1" applyFill="1" applyBorder="1" applyAlignment="1">
      <alignment horizontal="right"/>
    </xf>
    <xf numFmtId="165" fontId="52" fillId="0" borderId="0" xfId="2" applyNumberFormat="1" applyFont="1"/>
    <xf numFmtId="165" fontId="39" fillId="8" borderId="30" xfId="10" applyNumberFormat="1" applyFont="1" applyFill="1" applyBorder="1" applyAlignment="1">
      <alignment horizontal="right" vertical="center"/>
    </xf>
    <xf numFmtId="165" fontId="39" fillId="8" borderId="27" xfId="10" applyNumberFormat="1" applyFont="1" applyFill="1" applyBorder="1" applyAlignment="1">
      <alignment horizontal="right" vertical="center"/>
    </xf>
    <xf numFmtId="0" fontId="40" fillId="0" borderId="33" xfId="2" applyFont="1" applyBorder="1" applyAlignment="1">
      <alignment horizontal="center" textRotation="90" wrapText="1"/>
    </xf>
    <xf numFmtId="0" fontId="40" fillId="7" borderId="42" xfId="2" applyFont="1" applyFill="1" applyBorder="1" applyAlignment="1">
      <alignment horizontal="center" textRotation="90" wrapText="1"/>
    </xf>
    <xf numFmtId="165" fontId="40" fillId="0" borderId="42" xfId="2" applyNumberFormat="1" applyFont="1" applyBorder="1" applyAlignment="1">
      <alignment horizontal="center" textRotation="90" wrapText="1"/>
    </xf>
    <xf numFmtId="0" fontId="40" fillId="0" borderId="42" xfId="2" applyFont="1" applyBorder="1" applyAlignment="1">
      <alignment horizontal="center" textRotation="90" wrapText="1"/>
    </xf>
    <xf numFmtId="165" fontId="40" fillId="11" borderId="42" xfId="2" applyNumberFormat="1" applyFont="1" applyFill="1" applyBorder="1" applyAlignment="1">
      <alignment horizontal="center" textRotation="90" wrapText="1"/>
    </xf>
    <xf numFmtId="3" fontId="40" fillId="2" borderId="43" xfId="13" applyNumberFormat="1" applyFont="1" applyFill="1" applyBorder="1" applyAlignment="1" applyProtection="1">
      <alignment horizontal="center" textRotation="90" wrapText="1"/>
      <protection locked="0"/>
    </xf>
    <xf numFmtId="3" fontId="40" fillId="12" borderId="33" xfId="13" applyNumberFormat="1" applyFont="1" applyFill="1" applyBorder="1" applyAlignment="1" applyProtection="1">
      <alignment horizontal="center" textRotation="90" wrapText="1"/>
      <protection locked="0"/>
    </xf>
    <xf numFmtId="0" fontId="40" fillId="0" borderId="42" xfId="10" applyFont="1" applyBorder="1" applyAlignment="1">
      <alignment horizontal="center" textRotation="90" wrapText="1"/>
    </xf>
    <xf numFmtId="169" fontId="40" fillId="0" borderId="42" xfId="10" applyNumberFormat="1" applyFont="1" applyFill="1" applyBorder="1" applyAlignment="1">
      <alignment horizontal="center" textRotation="90" wrapText="1"/>
    </xf>
    <xf numFmtId="169" fontId="40" fillId="0" borderId="44" xfId="10" applyNumberFormat="1" applyFont="1" applyFill="1" applyBorder="1" applyAlignment="1">
      <alignment horizontal="center" textRotation="90" wrapText="1"/>
    </xf>
    <xf numFmtId="3" fontId="40" fillId="2" borderId="42" xfId="13" applyNumberFormat="1" applyFont="1" applyFill="1" applyBorder="1" applyAlignment="1" applyProtection="1">
      <alignment horizontal="center" textRotation="90" wrapText="1"/>
      <protection locked="0"/>
    </xf>
    <xf numFmtId="3" fontId="40" fillId="13" borderId="42" xfId="13" applyNumberFormat="1" applyFont="1" applyFill="1" applyBorder="1" applyAlignment="1" applyProtection="1">
      <alignment horizontal="center" textRotation="90" wrapText="1"/>
      <protection locked="0"/>
    </xf>
    <xf numFmtId="0" fontId="52" fillId="0" borderId="9" xfId="2" applyFont="1" applyFill="1" applyBorder="1" applyAlignment="1">
      <alignment horizontal="right"/>
    </xf>
    <xf numFmtId="0" fontId="39" fillId="7" borderId="8" xfId="2" applyFont="1" applyFill="1" applyBorder="1" applyAlignment="1">
      <alignment horizontal="right"/>
    </xf>
    <xf numFmtId="0" fontId="52" fillId="7" borderId="8" xfId="2" applyFont="1" applyFill="1" applyBorder="1" applyAlignment="1">
      <alignment horizontal="right"/>
    </xf>
    <xf numFmtId="165" fontId="52" fillId="0" borderId="8" xfId="2" applyNumberFormat="1" applyFont="1" applyBorder="1" applyAlignment="1">
      <alignment horizontal="right"/>
    </xf>
    <xf numFmtId="170" fontId="52" fillId="0" borderId="8" xfId="2" applyNumberFormat="1" applyFont="1" applyBorder="1" applyAlignment="1">
      <alignment horizontal="right"/>
    </xf>
    <xf numFmtId="165" fontId="52" fillId="11" borderId="8" xfId="2" applyNumberFormat="1" applyFont="1" applyFill="1" applyBorder="1" applyAlignment="1">
      <alignment horizontal="right"/>
    </xf>
    <xf numFmtId="165" fontId="39" fillId="11" borderId="8" xfId="2" applyNumberFormat="1" applyFont="1" applyFill="1" applyBorder="1" applyAlignment="1">
      <alignment horizontal="right"/>
    </xf>
    <xf numFmtId="165" fontId="52" fillId="0" borderId="8" xfId="2" applyNumberFormat="1" applyFont="1" applyFill="1" applyBorder="1" applyAlignment="1">
      <alignment horizontal="right"/>
    </xf>
    <xf numFmtId="165" fontId="39" fillId="0" borderId="8" xfId="2" applyNumberFormat="1" applyFont="1" applyFill="1" applyBorder="1" applyAlignment="1">
      <alignment horizontal="right"/>
    </xf>
    <xf numFmtId="169" fontId="56" fillId="0" borderId="8" xfId="2" applyNumberFormat="1" applyFont="1" applyFill="1" applyBorder="1" applyAlignment="1">
      <alignment horizontal="right"/>
    </xf>
    <xf numFmtId="171" fontId="56" fillId="0" borderId="32" xfId="2" applyNumberFormat="1" applyFont="1" applyFill="1" applyBorder="1" applyAlignment="1">
      <alignment horizontal="right"/>
    </xf>
    <xf numFmtId="0" fontId="41" fillId="9" borderId="5" xfId="0" applyFont="1" applyFill="1" applyBorder="1"/>
    <xf numFmtId="0" fontId="0" fillId="9" borderId="40" xfId="0" applyFill="1" applyBorder="1"/>
    <xf numFmtId="0" fontId="0" fillId="9" borderId="41" xfId="0" applyFill="1" applyBorder="1"/>
    <xf numFmtId="165" fontId="52" fillId="0" borderId="12" xfId="2" applyNumberFormat="1" applyFont="1" applyFill="1" applyBorder="1" applyAlignment="1">
      <alignment horizontal="right"/>
    </xf>
    <xf numFmtId="165" fontId="52" fillId="0" borderId="18" xfId="2" applyNumberFormat="1" applyFont="1" applyFill="1" applyBorder="1" applyAlignment="1">
      <alignment horizontal="right"/>
    </xf>
    <xf numFmtId="165" fontId="39" fillId="0" borderId="22" xfId="2" applyNumberFormat="1" applyFont="1" applyFill="1" applyBorder="1" applyAlignment="1">
      <alignment horizontal="right"/>
    </xf>
    <xf numFmtId="169" fontId="56" fillId="0" borderId="23" xfId="2" applyNumberFormat="1" applyFont="1" applyFill="1" applyBorder="1" applyAlignment="1">
      <alignment horizontal="right"/>
    </xf>
    <xf numFmtId="171" fontId="56" fillId="0" borderId="24" xfId="2" applyNumberFormat="1" applyFont="1" applyFill="1" applyBorder="1" applyAlignment="1">
      <alignment horizontal="right"/>
    </xf>
    <xf numFmtId="165" fontId="39" fillId="0" borderId="13" xfId="2" applyNumberFormat="1" applyFont="1" applyFill="1" applyBorder="1" applyAlignment="1">
      <alignment horizontal="right"/>
    </xf>
    <xf numFmtId="165" fontId="39" fillId="0" borderId="19" xfId="2" applyNumberFormat="1" applyFont="1" applyFill="1" applyBorder="1" applyAlignment="1">
      <alignment horizontal="right"/>
    </xf>
    <xf numFmtId="165" fontId="52" fillId="0" borderId="31" xfId="2" applyNumberFormat="1" applyFont="1" applyFill="1" applyBorder="1" applyAlignment="1">
      <alignment horizontal="right"/>
    </xf>
    <xf numFmtId="0" fontId="88" fillId="0" borderId="0" xfId="17"/>
    <xf numFmtId="0" fontId="88" fillId="0" borderId="0" xfId="17" applyFont="1"/>
    <xf numFmtId="0" fontId="38" fillId="0" borderId="0" xfId="16" applyFont="1" applyAlignment="1">
      <alignment horizontal="center" vertical="center"/>
    </xf>
    <xf numFmtId="0" fontId="39" fillId="0" borderId="0" xfId="16" applyFont="1"/>
    <xf numFmtId="3" fontId="40" fillId="12" borderId="4" xfId="18" applyNumberFormat="1" applyFont="1" applyFill="1" applyBorder="1" applyAlignment="1" applyProtection="1">
      <alignment horizontal="center" textRotation="90" wrapText="1"/>
      <protection locked="0"/>
    </xf>
    <xf numFmtId="3" fontId="40" fillId="13" borderId="4" xfId="18" applyNumberFormat="1" applyFont="1" applyFill="1" applyBorder="1" applyAlignment="1" applyProtection="1">
      <alignment horizontal="center" textRotation="90" wrapText="1"/>
      <protection locked="0"/>
    </xf>
    <xf numFmtId="0" fontId="52" fillId="7" borderId="1" xfId="16" applyFont="1" applyFill="1" applyBorder="1" applyAlignment="1">
      <alignment horizontal="right"/>
    </xf>
    <xf numFmtId="3" fontId="52" fillId="0" borderId="1" xfId="16" applyNumberFormat="1" applyFont="1" applyBorder="1" applyAlignment="1">
      <alignment horizontal="right"/>
    </xf>
    <xf numFmtId="170" fontId="52" fillId="0" borderId="1" xfId="16" applyNumberFormat="1" applyFont="1" applyBorder="1" applyAlignment="1">
      <alignment horizontal="right"/>
    </xf>
    <xf numFmtId="165" fontId="52" fillId="11" borderId="1" xfId="16" applyNumberFormat="1" applyFont="1" applyFill="1" applyBorder="1" applyAlignment="1">
      <alignment horizontal="right"/>
    </xf>
    <xf numFmtId="3" fontId="39" fillId="11" borderId="1" xfId="16" applyNumberFormat="1" applyFont="1" applyFill="1" applyBorder="1" applyAlignment="1">
      <alignment horizontal="right"/>
    </xf>
    <xf numFmtId="165" fontId="52" fillId="0" borderId="1" xfId="16" applyNumberFormat="1" applyFont="1" applyFill="1" applyBorder="1" applyAlignment="1">
      <alignment horizontal="right"/>
    </xf>
    <xf numFmtId="165" fontId="39" fillId="0" borderId="1" xfId="16" applyNumberFormat="1" applyFont="1" applyFill="1" applyBorder="1" applyAlignment="1">
      <alignment horizontal="right"/>
    </xf>
    <xf numFmtId="169" fontId="52" fillId="0" borderId="1" xfId="16" applyNumberFormat="1" applyFont="1" applyFill="1" applyBorder="1" applyAlignment="1">
      <alignment horizontal="right"/>
    </xf>
    <xf numFmtId="171" fontId="52" fillId="0" borderId="14" xfId="16" applyNumberFormat="1" applyFont="1" applyFill="1" applyBorder="1" applyAlignment="1">
      <alignment horizontal="right"/>
    </xf>
    <xf numFmtId="165" fontId="88" fillId="0" borderId="0" xfId="17" applyNumberFormat="1" applyFont="1"/>
    <xf numFmtId="3" fontId="88" fillId="0" borderId="0" xfId="17" applyNumberFormat="1" applyFont="1"/>
    <xf numFmtId="170" fontId="88" fillId="0" borderId="0" xfId="17" applyNumberFormat="1" applyFont="1"/>
    <xf numFmtId="165" fontId="52" fillId="7" borderId="1" xfId="16" applyNumberFormat="1" applyFont="1" applyFill="1" applyBorder="1" applyAlignment="1">
      <alignment horizontal="right"/>
    </xf>
    <xf numFmtId="0" fontId="52" fillId="0" borderId="0" xfId="16" applyFont="1" applyBorder="1"/>
    <xf numFmtId="0" fontId="52" fillId="7" borderId="17" xfId="16" applyFont="1" applyFill="1" applyBorder="1" applyAlignment="1">
      <alignment horizontal="right"/>
    </xf>
    <xf numFmtId="3" fontId="52" fillId="0" borderId="17" xfId="16" applyNumberFormat="1" applyFont="1" applyBorder="1" applyAlignment="1">
      <alignment horizontal="right"/>
    </xf>
    <xf numFmtId="170" fontId="52" fillId="0" borderId="17" xfId="16" applyNumberFormat="1" applyFont="1" applyBorder="1" applyAlignment="1">
      <alignment horizontal="right"/>
    </xf>
    <xf numFmtId="165" fontId="52" fillId="11" borderId="17" xfId="16" applyNumberFormat="1" applyFont="1" applyFill="1" applyBorder="1" applyAlignment="1">
      <alignment horizontal="right"/>
    </xf>
    <xf numFmtId="3" fontId="39" fillId="11" borderId="17" xfId="16" applyNumberFormat="1" applyFont="1" applyFill="1" applyBorder="1" applyAlignment="1">
      <alignment horizontal="right"/>
    </xf>
    <xf numFmtId="165" fontId="52" fillId="0" borderId="17" xfId="16" applyNumberFormat="1" applyFont="1" applyFill="1" applyBorder="1" applyAlignment="1">
      <alignment horizontal="right"/>
    </xf>
    <xf numFmtId="165" fontId="39" fillId="0" borderId="17" xfId="16" applyNumberFormat="1" applyFont="1" applyFill="1" applyBorder="1" applyAlignment="1">
      <alignment horizontal="right"/>
    </xf>
    <xf numFmtId="169" fontId="52" fillId="0" borderId="17" xfId="16" applyNumberFormat="1" applyFont="1" applyFill="1" applyBorder="1" applyAlignment="1">
      <alignment horizontal="right"/>
    </xf>
    <xf numFmtId="171" fontId="52" fillId="0" borderId="20" xfId="16" applyNumberFormat="1" applyFont="1" applyFill="1" applyBorder="1" applyAlignment="1">
      <alignment horizontal="right"/>
    </xf>
    <xf numFmtId="0" fontId="52" fillId="0" borderId="0" xfId="16" applyFont="1"/>
    <xf numFmtId="172" fontId="52" fillId="0" borderId="0" xfId="16" applyNumberFormat="1" applyFont="1" applyAlignment="1">
      <alignment horizontal="right"/>
    </xf>
    <xf numFmtId="0" fontId="39" fillId="8" borderId="27" xfId="16" applyFont="1" applyFill="1" applyBorder="1" applyAlignment="1">
      <alignment vertical="center"/>
    </xf>
    <xf numFmtId="2" fontId="88" fillId="0" borderId="0" xfId="17" applyNumberFormat="1" applyFont="1"/>
    <xf numFmtId="165" fontId="39" fillId="8" borderId="4" xfId="16" applyNumberFormat="1" applyFont="1" applyFill="1" applyBorder="1" applyAlignment="1">
      <alignment horizontal="right" vertical="center"/>
    </xf>
    <xf numFmtId="0" fontId="39" fillId="8" borderId="4" xfId="16" applyFont="1" applyFill="1" applyBorder="1" applyAlignment="1">
      <alignment horizontal="center" vertical="center"/>
    </xf>
    <xf numFmtId="2" fontId="39" fillId="8" borderId="4" xfId="16" applyNumberFormat="1" applyFont="1" applyFill="1" applyBorder="1" applyAlignment="1">
      <alignment horizontal="right" vertical="center"/>
    </xf>
    <xf numFmtId="169" fontId="39" fillId="8" borderId="4" xfId="16" applyNumberFormat="1" applyFont="1" applyFill="1" applyBorder="1" applyAlignment="1">
      <alignment vertical="center"/>
    </xf>
    <xf numFmtId="4" fontId="43" fillId="8" borderId="28" xfId="16" applyNumberFormat="1" applyFont="1" applyFill="1" applyBorder="1" applyAlignment="1">
      <alignment vertical="center"/>
    </xf>
    <xf numFmtId="0" fontId="88" fillId="0" borderId="0" xfId="17" applyFont="1" applyAlignment="1">
      <alignment vertical="center"/>
    </xf>
    <xf numFmtId="0" fontId="38" fillId="0" borderId="0" xfId="16" applyFont="1" applyFill="1" applyAlignment="1">
      <alignment horizontal="center" vertical="center"/>
    </xf>
    <xf numFmtId="0" fontId="52" fillId="0" borderId="13" xfId="16" applyFont="1" applyFill="1" applyBorder="1"/>
    <xf numFmtId="0" fontId="52" fillId="0" borderId="13" xfId="16" applyFont="1" applyFill="1" applyBorder="1" applyAlignment="1">
      <alignment horizontal="right"/>
    </xf>
    <xf numFmtId="0" fontId="52" fillId="0" borderId="19" xfId="16" applyFont="1" applyFill="1" applyBorder="1"/>
    <xf numFmtId="0" fontId="52" fillId="0" borderId="0" xfId="16" applyFont="1" applyFill="1"/>
    <xf numFmtId="0" fontId="88" fillId="0" borderId="0" xfId="17" applyFont="1" applyFill="1"/>
    <xf numFmtId="165" fontId="40" fillId="0" borderId="27" xfId="16" applyNumberFormat="1" applyFont="1" applyFill="1" applyBorder="1" applyAlignment="1">
      <alignment horizontal="center" textRotation="90" wrapText="1"/>
    </xf>
    <xf numFmtId="0" fontId="40" fillId="7" borderId="4" xfId="16" applyFont="1" applyFill="1" applyBorder="1" applyAlignment="1">
      <alignment horizontal="center" textRotation="90" wrapText="1"/>
    </xf>
    <xf numFmtId="165" fontId="40" fillId="0" borderId="4" xfId="16" applyNumberFormat="1" applyFont="1" applyBorder="1" applyAlignment="1">
      <alignment horizontal="center" textRotation="90" wrapText="1"/>
    </xf>
    <xf numFmtId="0" fontId="40" fillId="0" borderId="4" xfId="16" applyFont="1" applyBorder="1" applyAlignment="1">
      <alignment horizontal="center" textRotation="90" wrapText="1"/>
    </xf>
    <xf numFmtId="169" fontId="40" fillId="0" borderId="4" xfId="16" applyNumberFormat="1" applyFont="1" applyFill="1" applyBorder="1" applyAlignment="1">
      <alignment horizontal="center" textRotation="90" wrapText="1"/>
    </xf>
    <xf numFmtId="169" fontId="40" fillId="0" borderId="28" xfId="16" applyNumberFormat="1" applyFont="1" applyFill="1" applyBorder="1" applyAlignment="1">
      <alignment horizontal="center" textRotation="90" wrapText="1"/>
    </xf>
    <xf numFmtId="0" fontId="70" fillId="0" borderId="0" xfId="2" applyFont="1" applyAlignment="1">
      <alignment horizontal="left"/>
    </xf>
    <xf numFmtId="3" fontId="40" fillId="12" borderId="4" xfId="14" applyNumberFormat="1" applyFont="1" applyFill="1" applyBorder="1" applyAlignment="1" applyProtection="1">
      <alignment horizontal="center" textRotation="90" wrapText="1"/>
      <protection locked="0"/>
    </xf>
    <xf numFmtId="0" fontId="52" fillId="0" borderId="9" xfId="16" applyFont="1" applyFill="1" applyBorder="1"/>
    <xf numFmtId="0" fontId="52" fillId="7" borderId="8" xfId="16" applyFont="1" applyFill="1" applyBorder="1" applyAlignment="1">
      <alignment horizontal="right"/>
    </xf>
    <xf numFmtId="3" fontId="52" fillId="0" borderId="8" xfId="16" applyNumberFormat="1" applyFont="1" applyBorder="1" applyAlignment="1">
      <alignment horizontal="right"/>
    </xf>
    <xf numFmtId="170" fontId="52" fillId="0" borderId="8" xfId="16" applyNumberFormat="1" applyFont="1" applyBorder="1" applyAlignment="1">
      <alignment horizontal="right"/>
    </xf>
    <xf numFmtId="165" fontId="52" fillId="11" borderId="8" xfId="16" applyNumberFormat="1" applyFont="1" applyFill="1" applyBorder="1" applyAlignment="1">
      <alignment horizontal="right"/>
    </xf>
    <xf numFmtId="3" fontId="39" fillId="11" borderId="8" xfId="16" applyNumberFormat="1" applyFont="1" applyFill="1" applyBorder="1" applyAlignment="1">
      <alignment horizontal="right"/>
    </xf>
    <xf numFmtId="165" fontId="52" fillId="0" borderId="8" xfId="16" applyNumberFormat="1" applyFont="1" applyFill="1" applyBorder="1" applyAlignment="1">
      <alignment horizontal="right"/>
    </xf>
    <xf numFmtId="165" fontId="39" fillId="0" borderId="8" xfId="16" applyNumberFormat="1" applyFont="1" applyFill="1" applyBorder="1" applyAlignment="1">
      <alignment horizontal="right"/>
    </xf>
    <xf numFmtId="169" fontId="52" fillId="0" borderId="8" xfId="16" applyNumberFormat="1" applyFont="1" applyFill="1" applyBorder="1" applyAlignment="1">
      <alignment horizontal="right"/>
    </xf>
    <xf numFmtId="171" fontId="52" fillId="0" borderId="32" xfId="16" applyNumberFormat="1" applyFont="1" applyFill="1" applyBorder="1" applyAlignment="1">
      <alignment horizontal="right"/>
    </xf>
    <xf numFmtId="0" fontId="41" fillId="9" borderId="5" xfId="16" applyFont="1" applyFill="1" applyBorder="1" applyAlignment="1">
      <alignment vertical="center"/>
    </xf>
    <xf numFmtId="0" fontId="42" fillId="9" borderId="40" xfId="16" applyFont="1" applyFill="1" applyBorder="1"/>
    <xf numFmtId="0" fontId="42" fillId="9" borderId="41" xfId="16" applyFont="1" applyFill="1" applyBorder="1"/>
    <xf numFmtId="165" fontId="52" fillId="0" borderId="31" xfId="16" applyNumberFormat="1" applyFont="1" applyFill="1" applyBorder="1" applyAlignment="1">
      <alignment horizontal="right"/>
    </xf>
    <xf numFmtId="165" fontId="52" fillId="0" borderId="12" xfId="16" applyNumberFormat="1" applyFont="1" applyFill="1" applyBorder="1" applyAlignment="1">
      <alignment horizontal="right"/>
    </xf>
    <xf numFmtId="165" fontId="39" fillId="0" borderId="22" xfId="16" applyNumberFormat="1" applyFont="1" applyFill="1" applyBorder="1" applyAlignment="1">
      <alignment horizontal="right"/>
    </xf>
    <xf numFmtId="169" fontId="52" fillId="0" borderId="23" xfId="16" applyNumberFormat="1" applyFont="1" applyFill="1" applyBorder="1" applyAlignment="1">
      <alignment horizontal="right"/>
    </xf>
    <xf numFmtId="171" fontId="52" fillId="0" borderId="24" xfId="16" applyNumberFormat="1" applyFont="1" applyFill="1" applyBorder="1" applyAlignment="1">
      <alignment horizontal="right"/>
    </xf>
    <xf numFmtId="165" fontId="39" fillId="0" borderId="13" xfId="16" applyNumberFormat="1" applyFont="1" applyFill="1" applyBorder="1" applyAlignment="1">
      <alignment horizontal="right"/>
    </xf>
    <xf numFmtId="165" fontId="39" fillId="0" borderId="19" xfId="16" applyNumberFormat="1" applyFont="1" applyFill="1" applyBorder="1" applyAlignment="1">
      <alignment horizontal="right"/>
    </xf>
    <xf numFmtId="165" fontId="52" fillId="7" borderId="8" xfId="16" applyNumberFormat="1" applyFont="1" applyFill="1" applyBorder="1" applyAlignment="1">
      <alignment horizontal="right"/>
    </xf>
    <xf numFmtId="165" fontId="52" fillId="0" borderId="18" xfId="16" applyNumberFormat="1" applyFont="1" applyFill="1" applyBorder="1" applyAlignment="1">
      <alignment horizontal="right"/>
    </xf>
    <xf numFmtId="165" fontId="39" fillId="8" borderId="30" xfId="16" applyNumberFormat="1" applyFont="1" applyFill="1" applyBorder="1" applyAlignment="1">
      <alignment horizontal="right" vertical="center"/>
    </xf>
    <xf numFmtId="165" fontId="39" fillId="8" borderId="27" xfId="16" applyNumberFormat="1" applyFont="1" applyFill="1" applyBorder="1" applyAlignment="1">
      <alignment horizontal="right" vertical="center"/>
    </xf>
    <xf numFmtId="171" fontId="39" fillId="8" borderId="28" xfId="16" applyNumberFormat="1" applyFont="1" applyFill="1" applyBorder="1" applyAlignment="1">
      <alignment vertical="center"/>
    </xf>
    <xf numFmtId="0" fontId="1" fillId="14" borderId="0" xfId="19" applyFill="1"/>
    <xf numFmtId="0" fontId="49" fillId="0" borderId="0" xfId="9" applyFont="1" applyAlignment="1">
      <alignment horizontal="center" wrapText="1"/>
    </xf>
    <xf numFmtId="0" fontId="49" fillId="0" borderId="0" xfId="9" applyFont="1" applyAlignment="1">
      <alignment horizontal="center"/>
    </xf>
    <xf numFmtId="0" fontId="25" fillId="0" borderId="0" xfId="9" applyFont="1" applyAlignment="1">
      <alignment horizontal="center" vertical="top" wrapText="1"/>
    </xf>
    <xf numFmtId="0" fontId="34" fillId="0" borderId="0" xfId="2" applyFont="1" applyAlignment="1">
      <alignment wrapText="1"/>
    </xf>
    <xf numFmtId="0" fontId="60" fillId="0" borderId="0" xfId="2" applyFont="1" applyAlignment="1">
      <alignment wrapText="1"/>
    </xf>
    <xf numFmtId="0" fontId="81" fillId="0" borderId="0" xfId="2" applyFont="1" applyAlignment="1">
      <alignment horizontal="center" vertical="center"/>
    </xf>
    <xf numFmtId="0" fontId="38" fillId="0" borderId="0" xfId="10" applyFont="1" applyAlignment="1">
      <alignment horizontal="center" vertical="center" wrapText="1"/>
    </xf>
    <xf numFmtId="0" fontId="87" fillId="12" borderId="5" xfId="7" applyFont="1" applyFill="1" applyBorder="1" applyAlignment="1">
      <alignment horizontal="center" vertical="center"/>
    </xf>
    <xf numFmtId="0" fontId="87" fillId="12" borderId="40" xfId="7" applyFont="1" applyFill="1" applyBorder="1" applyAlignment="1">
      <alignment horizontal="center" vertical="center"/>
    </xf>
    <xf numFmtId="0" fontId="19" fillId="0" borderId="0" xfId="9" applyFont="1" applyAlignment="1">
      <alignment vertical="top" wrapText="1"/>
    </xf>
    <xf numFmtId="0" fontId="82" fillId="0" borderId="0" xfId="2" applyFont="1" applyAlignment="1">
      <alignment horizontal="center" vertical="center"/>
    </xf>
    <xf numFmtId="0" fontId="87" fillId="12" borderId="41" xfId="7" applyFont="1" applyFill="1" applyBorder="1" applyAlignment="1">
      <alignment horizontal="center" vertical="center"/>
    </xf>
    <xf numFmtId="0" fontId="87" fillId="13" borderId="5" xfId="7" applyFont="1" applyFill="1" applyBorder="1" applyAlignment="1">
      <alignment horizontal="center" vertical="center"/>
    </xf>
    <xf numFmtId="0" fontId="87" fillId="13" borderId="40" xfId="7" applyFont="1" applyFill="1" applyBorder="1" applyAlignment="1">
      <alignment horizontal="center" vertical="center"/>
    </xf>
    <xf numFmtId="0" fontId="87" fillId="13" borderId="41" xfId="7" applyFont="1" applyFill="1" applyBorder="1" applyAlignment="1">
      <alignment horizontal="center" vertical="center"/>
    </xf>
    <xf numFmtId="0" fontId="52" fillId="0" borderId="5" xfId="2" applyFont="1" applyBorder="1" applyAlignment="1">
      <alignment horizontal="right"/>
    </xf>
    <xf numFmtId="0" fontId="52" fillId="0" borderId="40" xfId="2" applyFont="1" applyBorder="1" applyAlignment="1">
      <alignment horizontal="right"/>
    </xf>
    <xf numFmtId="0" fontId="52" fillId="0" borderId="41" xfId="2" applyFont="1" applyBorder="1" applyAlignment="1">
      <alignment horizontal="right"/>
    </xf>
    <xf numFmtId="0" fontId="38" fillId="0" borderId="21" xfId="10" applyFont="1" applyBorder="1" applyAlignment="1">
      <alignment horizontal="center" vertical="center"/>
    </xf>
    <xf numFmtId="0" fontId="13" fillId="0" borderId="0" xfId="9" applyFont="1" applyAlignment="1">
      <alignment vertical="top" wrapText="1"/>
    </xf>
    <xf numFmtId="0" fontId="46" fillId="0" borderId="0" xfId="9" applyFont="1" applyAlignment="1">
      <alignment vertical="top" wrapText="1"/>
    </xf>
    <xf numFmtId="0" fontId="44" fillId="0" borderId="0" xfId="9" applyFont="1" applyAlignment="1">
      <alignment vertical="top" wrapText="1"/>
    </xf>
    <xf numFmtId="0" fontId="19" fillId="0" borderId="0" xfId="9" applyFont="1" applyAlignment="1">
      <alignment wrapText="1"/>
    </xf>
    <xf numFmtId="0" fontId="86" fillId="12" borderId="5" xfId="7" applyFont="1" applyFill="1" applyBorder="1" applyAlignment="1">
      <alignment horizontal="center" vertical="center"/>
    </xf>
    <xf numFmtId="0" fontId="86" fillId="12" borderId="40" xfId="7" applyFont="1" applyFill="1" applyBorder="1" applyAlignment="1">
      <alignment horizontal="center" vertical="center"/>
    </xf>
    <xf numFmtId="0" fontId="86" fillId="12" borderId="41" xfId="7" applyFont="1" applyFill="1" applyBorder="1" applyAlignment="1">
      <alignment horizontal="center" vertical="center"/>
    </xf>
    <xf numFmtId="0" fontId="86" fillId="13" borderId="5" xfId="7" applyFont="1" applyFill="1" applyBorder="1" applyAlignment="1">
      <alignment horizontal="center" vertical="center"/>
    </xf>
    <xf numFmtId="0" fontId="86" fillId="13" borderId="40" xfId="7" applyFont="1" applyFill="1" applyBorder="1" applyAlignment="1">
      <alignment horizontal="center" vertical="center"/>
    </xf>
    <xf numFmtId="0" fontId="86" fillId="13" borderId="41" xfId="7" applyFont="1" applyFill="1" applyBorder="1" applyAlignment="1">
      <alignment horizontal="center" vertical="center"/>
    </xf>
    <xf numFmtId="0" fontId="39" fillId="0" borderId="5" xfId="16" applyFont="1" applyFill="1" applyBorder="1"/>
    <xf numFmtId="0" fontId="39" fillId="0" borderId="40" xfId="16" applyFont="1" applyFill="1" applyBorder="1"/>
    <xf numFmtId="0" fontId="39" fillId="0" borderId="41" xfId="16" applyFont="1" applyFill="1" applyBorder="1"/>
    <xf numFmtId="0" fontId="38" fillId="0" borderId="0" xfId="16" applyFont="1" applyAlignment="1">
      <alignment horizontal="center" vertical="center"/>
    </xf>
    <xf numFmtId="0" fontId="28" fillId="0" borderId="0" xfId="2" applyFont="1" applyFill="1" applyAlignment="1">
      <alignment horizontal="center"/>
    </xf>
    <xf numFmtId="0" fontId="25" fillId="0" borderId="0" xfId="2" applyFont="1" applyFill="1" applyAlignment="1">
      <alignment horizontal="center" vertical="top"/>
    </xf>
    <xf numFmtId="0" fontId="22" fillId="0" borderId="0" xfId="2" applyFont="1" applyFill="1" applyAlignment="1">
      <alignment vertical="top" wrapText="1"/>
    </xf>
    <xf numFmtId="0" fontId="14" fillId="0" borderId="0" xfId="2" applyFont="1" applyFill="1" applyAlignment="1">
      <alignment wrapText="1"/>
    </xf>
    <xf numFmtId="0" fontId="22" fillId="0" borderId="0" xfId="2" applyFont="1" applyAlignment="1">
      <alignment wrapText="1"/>
    </xf>
    <xf numFmtId="0" fontId="12" fillId="0" borderId="0" xfId="2" applyFont="1" applyFill="1" applyAlignment="1">
      <alignment wrapText="1"/>
    </xf>
    <xf numFmtId="0" fontId="26" fillId="6" borderId="25" xfId="1" applyFont="1" applyFill="1" applyBorder="1" applyAlignment="1">
      <alignment horizontal="center" vertical="center"/>
    </xf>
    <xf numFmtId="0" fontId="26" fillId="6" borderId="23" xfId="1" applyFont="1" applyFill="1" applyBorder="1" applyAlignment="1">
      <alignment horizontal="center" vertical="center"/>
    </xf>
    <xf numFmtId="0" fontId="26" fillId="0" borderId="26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26" fillId="10" borderId="23" xfId="1" applyFont="1" applyFill="1" applyBorder="1" applyAlignment="1">
      <alignment horizontal="center" vertical="center"/>
    </xf>
    <xf numFmtId="0" fontId="26" fillId="10" borderId="24" xfId="1" applyFont="1" applyFill="1" applyBorder="1" applyAlignment="1">
      <alignment horizontal="center" vertical="center"/>
    </xf>
    <xf numFmtId="0" fontId="29" fillId="0" borderId="0" xfId="7" applyFont="1" applyBorder="1" applyAlignment="1">
      <alignment horizontal="center" vertical="center" wrapText="1"/>
    </xf>
    <xf numFmtId="0" fontId="29" fillId="0" borderId="5" xfId="7" applyFont="1" applyBorder="1" applyAlignment="1">
      <alignment horizontal="center" vertical="center" wrapText="1"/>
    </xf>
    <xf numFmtId="0" fontId="29" fillId="0" borderId="40" xfId="7" applyFont="1" applyBorder="1" applyAlignment="1">
      <alignment horizontal="center" vertical="center" wrapText="1"/>
    </xf>
    <xf numFmtId="0" fontId="29" fillId="0" borderId="41" xfId="7" applyFont="1" applyBorder="1" applyAlignment="1">
      <alignment horizontal="center" vertical="center" wrapText="1"/>
    </xf>
    <xf numFmtId="0" fontId="10" fillId="8" borderId="5" xfId="2" applyFont="1" applyFill="1" applyBorder="1" applyAlignment="1">
      <alignment horizontal="left"/>
    </xf>
    <xf numFmtId="0" fontId="10" fillId="8" borderId="40" xfId="2" applyFont="1" applyFill="1" applyBorder="1" applyAlignment="1">
      <alignment horizontal="left"/>
    </xf>
    <xf numFmtId="0" fontId="10" fillId="8" borderId="3" xfId="2" applyFont="1" applyFill="1" applyBorder="1" applyAlignment="1">
      <alignment horizontal="left"/>
    </xf>
    <xf numFmtId="0" fontId="28" fillId="0" borderId="0" xfId="2" applyFont="1" applyFill="1" applyAlignment="1">
      <alignment horizontal="center" wrapText="1"/>
    </xf>
    <xf numFmtId="0" fontId="25" fillId="0" borderId="0" xfId="2" applyFont="1" applyFill="1" applyAlignment="1">
      <alignment horizontal="center"/>
    </xf>
    <xf numFmtId="0" fontId="22" fillId="0" borderId="0" xfId="2" applyFont="1" applyFill="1" applyAlignment="1">
      <alignment wrapText="1"/>
    </xf>
    <xf numFmtId="0" fontId="29" fillId="0" borderId="21" xfId="7" applyFont="1" applyBorder="1" applyAlignment="1">
      <alignment horizontal="center" vertical="center" wrapText="1"/>
    </xf>
    <xf numFmtId="0" fontId="26" fillId="0" borderId="26" xfId="11" applyFont="1" applyBorder="1" applyAlignment="1">
      <alignment horizontal="center" vertical="center"/>
    </xf>
    <xf numFmtId="0" fontId="26" fillId="0" borderId="15" xfId="11" applyFont="1" applyBorder="1" applyAlignment="1">
      <alignment horizontal="center" vertical="center"/>
    </xf>
    <xf numFmtId="0" fontId="26" fillId="0" borderId="33" xfId="11" applyFont="1" applyFill="1" applyBorder="1" applyAlignment="1">
      <alignment horizontal="center" vertical="center" wrapText="1"/>
    </xf>
    <xf numFmtId="0" fontId="26" fillId="0" borderId="37" xfId="11" applyFont="1" applyFill="1" applyBorder="1" applyAlignment="1">
      <alignment horizontal="center" vertical="center" wrapText="1"/>
    </xf>
    <xf numFmtId="0" fontId="26" fillId="6" borderId="34" xfId="11" applyFont="1" applyFill="1" applyBorder="1" applyAlignment="1">
      <alignment horizontal="center" vertical="center"/>
    </xf>
    <xf numFmtId="0" fontId="26" fillId="6" borderId="35" xfId="11" applyFont="1" applyFill="1" applyBorder="1" applyAlignment="1">
      <alignment horizontal="center" vertical="center"/>
    </xf>
    <xf numFmtId="0" fontId="26" fillId="6" borderId="25" xfId="11" applyFont="1" applyFill="1" applyBorder="1" applyAlignment="1">
      <alignment horizontal="center" vertical="center"/>
    </xf>
    <xf numFmtId="0" fontId="26" fillId="10" borderId="34" xfId="11" applyFont="1" applyFill="1" applyBorder="1" applyAlignment="1">
      <alignment horizontal="center" vertical="center"/>
    </xf>
    <xf numFmtId="0" fontId="26" fillId="10" borderId="35" xfId="11" applyFont="1" applyFill="1" applyBorder="1" applyAlignment="1">
      <alignment horizontal="center" vertical="center"/>
    </xf>
    <xf numFmtId="0" fontId="26" fillId="10" borderId="36" xfId="11" applyFont="1" applyFill="1" applyBorder="1" applyAlignment="1">
      <alignment horizontal="center" vertical="center"/>
    </xf>
    <xf numFmtId="0" fontId="22" fillId="0" borderId="0" xfId="6" applyFont="1" applyFill="1" applyAlignment="1">
      <alignment wrapText="1"/>
    </xf>
    <xf numFmtId="0" fontId="25" fillId="0" borderId="0" xfId="2" applyFont="1" applyAlignment="1">
      <alignment wrapText="1"/>
    </xf>
  </cellXfs>
  <cellStyles count="20">
    <cellStyle name="normální" xfId="0" builtinId="0"/>
    <cellStyle name="normální 2" xfId="2"/>
    <cellStyle name="Normální 2 2" xfId="3"/>
    <cellStyle name="normální 2 2 2" xfId="6"/>
    <cellStyle name="normální 3" xfId="1"/>
    <cellStyle name="normální 3 2" xfId="4"/>
    <cellStyle name="normální 3 2 2" xfId="12"/>
    <cellStyle name="normální 3 3" xfId="10"/>
    <cellStyle name="normální 3 3 2" xfId="16"/>
    <cellStyle name="normální 3 4" xfId="11"/>
    <cellStyle name="normální 3 5" xfId="13"/>
    <cellStyle name="normální 3 5 2" xfId="18"/>
    <cellStyle name="normální 3 6" xfId="14"/>
    <cellStyle name="normální 3 7" xfId="15"/>
    <cellStyle name="normální 4" xfId="5"/>
    <cellStyle name="normální 5" xfId="7"/>
    <cellStyle name="normální 6" xfId="8"/>
    <cellStyle name="normální 7" xfId="9"/>
    <cellStyle name="normální 8" xfId="17"/>
    <cellStyle name="normální 9" xfId="19"/>
  </cellStyles>
  <dxfs count="59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</dxfs>
  <tableStyles count="0" defaultTableStyle="TableStyleMedium9" defaultPivotStyle="PivotStyleLight16"/>
  <colors>
    <mruColors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Dokument_aplikace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1"/>
  <sheetViews>
    <sheetView tabSelected="1" topLeftCell="A16" zoomScaleNormal="100" workbookViewId="0">
      <selection activeCell="L24" sqref="L24"/>
    </sheetView>
  </sheetViews>
  <sheetFormatPr defaultRowHeight="12.75"/>
  <cols>
    <col min="1" max="9" width="9.140625" style="908"/>
    <col min="10" max="10" width="11.7109375" style="908" customWidth="1"/>
    <col min="11" max="265" width="9.140625" style="908"/>
    <col min="266" max="266" width="11.7109375" style="908" customWidth="1"/>
    <col min="267" max="521" width="9.140625" style="908"/>
    <col min="522" max="522" width="11.7109375" style="908" customWidth="1"/>
    <col min="523" max="777" width="9.140625" style="908"/>
    <col min="778" max="778" width="11.7109375" style="908" customWidth="1"/>
    <col min="779" max="1033" width="9.140625" style="908"/>
    <col min="1034" max="1034" width="11.7109375" style="908" customWidth="1"/>
    <col min="1035" max="1289" width="9.140625" style="908"/>
    <col min="1290" max="1290" width="11.7109375" style="908" customWidth="1"/>
    <col min="1291" max="1545" width="9.140625" style="908"/>
    <col min="1546" max="1546" width="11.7109375" style="908" customWidth="1"/>
    <col min="1547" max="1801" width="9.140625" style="908"/>
    <col min="1802" max="1802" width="11.7109375" style="908" customWidth="1"/>
    <col min="1803" max="2057" width="9.140625" style="908"/>
    <col min="2058" max="2058" width="11.7109375" style="908" customWidth="1"/>
    <col min="2059" max="2313" width="9.140625" style="908"/>
    <col min="2314" max="2314" width="11.7109375" style="908" customWidth="1"/>
    <col min="2315" max="2569" width="9.140625" style="908"/>
    <col min="2570" max="2570" width="11.7109375" style="908" customWidth="1"/>
    <col min="2571" max="2825" width="9.140625" style="908"/>
    <col min="2826" max="2826" width="11.7109375" style="908" customWidth="1"/>
    <col min="2827" max="3081" width="9.140625" style="908"/>
    <col min="3082" max="3082" width="11.7109375" style="908" customWidth="1"/>
    <col min="3083" max="3337" width="9.140625" style="908"/>
    <col min="3338" max="3338" width="11.7109375" style="908" customWidth="1"/>
    <col min="3339" max="3593" width="9.140625" style="908"/>
    <col min="3594" max="3594" width="11.7109375" style="908" customWidth="1"/>
    <col min="3595" max="3849" width="9.140625" style="908"/>
    <col min="3850" max="3850" width="11.7109375" style="908" customWidth="1"/>
    <col min="3851" max="4105" width="9.140625" style="908"/>
    <col min="4106" max="4106" width="11.7109375" style="908" customWidth="1"/>
    <col min="4107" max="4361" width="9.140625" style="908"/>
    <col min="4362" max="4362" width="11.7109375" style="908" customWidth="1"/>
    <col min="4363" max="4617" width="9.140625" style="908"/>
    <col min="4618" max="4618" width="11.7109375" style="908" customWidth="1"/>
    <col min="4619" max="4873" width="9.140625" style="908"/>
    <col min="4874" max="4874" width="11.7109375" style="908" customWidth="1"/>
    <col min="4875" max="5129" width="9.140625" style="908"/>
    <col min="5130" max="5130" width="11.7109375" style="908" customWidth="1"/>
    <col min="5131" max="5385" width="9.140625" style="908"/>
    <col min="5386" max="5386" width="11.7109375" style="908" customWidth="1"/>
    <col min="5387" max="5641" width="9.140625" style="908"/>
    <col min="5642" max="5642" width="11.7109375" style="908" customWidth="1"/>
    <col min="5643" max="5897" width="9.140625" style="908"/>
    <col min="5898" max="5898" width="11.7109375" style="908" customWidth="1"/>
    <col min="5899" max="6153" width="9.140625" style="908"/>
    <col min="6154" max="6154" width="11.7109375" style="908" customWidth="1"/>
    <col min="6155" max="6409" width="9.140625" style="908"/>
    <col min="6410" max="6410" width="11.7109375" style="908" customWidth="1"/>
    <col min="6411" max="6665" width="9.140625" style="908"/>
    <col min="6666" max="6666" width="11.7109375" style="908" customWidth="1"/>
    <col min="6667" max="6921" width="9.140625" style="908"/>
    <col min="6922" max="6922" width="11.7109375" style="908" customWidth="1"/>
    <col min="6923" max="7177" width="9.140625" style="908"/>
    <col min="7178" max="7178" width="11.7109375" style="908" customWidth="1"/>
    <col min="7179" max="7433" width="9.140625" style="908"/>
    <col min="7434" max="7434" width="11.7109375" style="908" customWidth="1"/>
    <col min="7435" max="7689" width="9.140625" style="908"/>
    <col min="7690" max="7690" width="11.7109375" style="908" customWidth="1"/>
    <col min="7691" max="7945" width="9.140625" style="908"/>
    <col min="7946" max="7946" width="11.7109375" style="908" customWidth="1"/>
    <col min="7947" max="8201" width="9.140625" style="908"/>
    <col min="8202" max="8202" width="11.7109375" style="908" customWidth="1"/>
    <col min="8203" max="8457" width="9.140625" style="908"/>
    <col min="8458" max="8458" width="11.7109375" style="908" customWidth="1"/>
    <col min="8459" max="8713" width="9.140625" style="908"/>
    <col min="8714" max="8714" width="11.7109375" style="908" customWidth="1"/>
    <col min="8715" max="8969" width="9.140625" style="908"/>
    <col min="8970" max="8970" width="11.7109375" style="908" customWidth="1"/>
    <col min="8971" max="9225" width="9.140625" style="908"/>
    <col min="9226" max="9226" width="11.7109375" style="908" customWidth="1"/>
    <col min="9227" max="9481" width="9.140625" style="908"/>
    <col min="9482" max="9482" width="11.7109375" style="908" customWidth="1"/>
    <col min="9483" max="9737" width="9.140625" style="908"/>
    <col min="9738" max="9738" width="11.7109375" style="908" customWidth="1"/>
    <col min="9739" max="9993" width="9.140625" style="908"/>
    <col min="9994" max="9994" width="11.7109375" style="908" customWidth="1"/>
    <col min="9995" max="10249" width="9.140625" style="908"/>
    <col min="10250" max="10250" width="11.7109375" style="908" customWidth="1"/>
    <col min="10251" max="10505" width="9.140625" style="908"/>
    <col min="10506" max="10506" width="11.7109375" style="908" customWidth="1"/>
    <col min="10507" max="10761" width="9.140625" style="908"/>
    <col min="10762" max="10762" width="11.7109375" style="908" customWidth="1"/>
    <col min="10763" max="11017" width="9.140625" style="908"/>
    <col min="11018" max="11018" width="11.7109375" style="908" customWidth="1"/>
    <col min="11019" max="11273" width="9.140625" style="908"/>
    <col min="11274" max="11274" width="11.7109375" style="908" customWidth="1"/>
    <col min="11275" max="11529" width="9.140625" style="908"/>
    <col min="11530" max="11530" width="11.7109375" style="908" customWidth="1"/>
    <col min="11531" max="11785" width="9.140625" style="908"/>
    <col min="11786" max="11786" width="11.7109375" style="908" customWidth="1"/>
    <col min="11787" max="12041" width="9.140625" style="908"/>
    <col min="12042" max="12042" width="11.7109375" style="908" customWidth="1"/>
    <col min="12043" max="12297" width="9.140625" style="908"/>
    <col min="12298" max="12298" width="11.7109375" style="908" customWidth="1"/>
    <col min="12299" max="12553" width="9.140625" style="908"/>
    <col min="12554" max="12554" width="11.7109375" style="908" customWidth="1"/>
    <col min="12555" max="12809" width="9.140625" style="908"/>
    <col min="12810" max="12810" width="11.7109375" style="908" customWidth="1"/>
    <col min="12811" max="13065" width="9.140625" style="908"/>
    <col min="13066" max="13066" width="11.7109375" style="908" customWidth="1"/>
    <col min="13067" max="13321" width="9.140625" style="908"/>
    <col min="13322" max="13322" width="11.7109375" style="908" customWidth="1"/>
    <col min="13323" max="13577" width="9.140625" style="908"/>
    <col min="13578" max="13578" width="11.7109375" style="908" customWidth="1"/>
    <col min="13579" max="13833" width="9.140625" style="908"/>
    <col min="13834" max="13834" width="11.7109375" style="908" customWidth="1"/>
    <col min="13835" max="14089" width="9.140625" style="908"/>
    <col min="14090" max="14090" width="11.7109375" style="908" customWidth="1"/>
    <col min="14091" max="14345" width="9.140625" style="908"/>
    <col min="14346" max="14346" width="11.7109375" style="908" customWidth="1"/>
    <col min="14347" max="14601" width="9.140625" style="908"/>
    <col min="14602" max="14602" width="11.7109375" style="908" customWidth="1"/>
    <col min="14603" max="14857" width="9.140625" style="908"/>
    <col min="14858" max="14858" width="11.7109375" style="908" customWidth="1"/>
    <col min="14859" max="15113" width="9.140625" style="908"/>
    <col min="15114" max="15114" width="11.7109375" style="908" customWidth="1"/>
    <col min="15115" max="15369" width="9.140625" style="908"/>
    <col min="15370" max="15370" width="11.7109375" style="908" customWidth="1"/>
    <col min="15371" max="15625" width="9.140625" style="908"/>
    <col min="15626" max="15626" width="11.7109375" style="908" customWidth="1"/>
    <col min="15627" max="15881" width="9.140625" style="908"/>
    <col min="15882" max="15882" width="11.7109375" style="908" customWidth="1"/>
    <col min="15883" max="16137" width="9.140625" style="908"/>
    <col min="16138" max="16138" width="11.7109375" style="908" customWidth="1"/>
    <col min="16139" max="16384" width="9.140625" style="908"/>
  </cols>
  <sheetData>
    <row r="41" ht="24" customHeight="1"/>
  </sheetData>
  <pageMargins left="0.7" right="0.7" top="0.78740157499999996" bottom="0.78740157499999996" header="0.3" footer="0.3"/>
  <pageSetup paperSize="9" scale="94" orientation="portrait" horizontalDpi="4294967293" verticalDpi="0" r:id="rId1"/>
  <colBreaks count="1" manualBreakCount="1">
    <brk id="10" max="58" man="1"/>
  </colBreaks>
  <legacyDrawing r:id="rId2"/>
  <oleObjects>
    <oleObject progId="Word.Document.12" shapeId="2049" r:id="rId3"/>
  </oleObject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V84"/>
  <sheetViews>
    <sheetView zoomScale="80" zoomScaleNormal="80" zoomScaleSheetLayoutView="70" workbookViewId="0">
      <selection activeCell="G26" sqref="G26"/>
    </sheetView>
  </sheetViews>
  <sheetFormatPr defaultRowHeight="16.5"/>
  <cols>
    <col min="1" max="1" width="11.85546875" style="5" customWidth="1"/>
    <col min="2" max="2" width="14.7109375" style="5" customWidth="1"/>
    <col min="3" max="3" width="15.85546875" style="5" customWidth="1"/>
    <col min="4" max="6" width="14.7109375" style="5" customWidth="1"/>
    <col min="7" max="7" width="16.42578125" style="5" customWidth="1"/>
    <col min="8" max="9" width="14.7109375" style="5" customWidth="1"/>
    <col min="10" max="10" width="10.42578125" style="5" customWidth="1"/>
    <col min="11" max="16384" width="9.140625" style="5"/>
  </cols>
  <sheetData>
    <row r="1" spans="1:18" s="2" customFormat="1" ht="20.25">
      <c r="A1" s="942" t="s">
        <v>66</v>
      </c>
      <c r="B1" s="942"/>
      <c r="C1" s="942"/>
      <c r="D1" s="942"/>
      <c r="E1" s="942"/>
      <c r="F1" s="942"/>
      <c r="G1" s="942"/>
      <c r="H1" s="942"/>
      <c r="I1" s="942"/>
      <c r="J1" s="942"/>
      <c r="K1" s="1"/>
      <c r="L1" s="1"/>
      <c r="M1" s="1"/>
      <c r="N1" s="1"/>
      <c r="O1" s="1"/>
      <c r="P1" s="1"/>
      <c r="Q1" s="1"/>
      <c r="R1" s="1"/>
    </row>
    <row r="2" spans="1:18" s="2" customFormat="1" ht="20.25" customHeight="1">
      <c r="A2" s="943" t="s">
        <v>40</v>
      </c>
      <c r="B2" s="943"/>
      <c r="C2" s="943"/>
      <c r="D2" s="943"/>
      <c r="E2" s="943"/>
      <c r="F2" s="943"/>
      <c r="G2" s="943"/>
      <c r="H2" s="943"/>
      <c r="I2" s="943"/>
      <c r="J2" s="943"/>
      <c r="K2" s="1"/>
      <c r="L2" s="1"/>
      <c r="M2" s="1"/>
      <c r="N2" s="1"/>
      <c r="O2" s="1"/>
      <c r="P2" s="1"/>
      <c r="Q2" s="1"/>
      <c r="R2" s="1"/>
    </row>
    <row r="3" spans="1:18" s="2" customFormat="1" ht="23.25" customHeight="1">
      <c r="A3" s="914" t="s">
        <v>239</v>
      </c>
      <c r="B3" s="914"/>
      <c r="C3" s="914"/>
      <c r="D3" s="914"/>
      <c r="E3" s="914"/>
      <c r="F3" s="914"/>
      <c r="G3" s="914"/>
      <c r="H3" s="914"/>
      <c r="I3" s="914"/>
      <c r="J3" s="914"/>
      <c r="K3" s="608"/>
      <c r="L3" s="608"/>
      <c r="M3" s="608"/>
      <c r="N3" s="1"/>
      <c r="O3" s="1"/>
      <c r="P3" s="1"/>
      <c r="Q3" s="1"/>
      <c r="R3" s="1"/>
    </row>
    <row r="4" spans="1:18" s="2" customFormat="1" ht="18">
      <c r="A4" s="64" t="s">
        <v>33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2" customFormat="1" ht="16.5" customHeight="1">
      <c r="A5" s="944" t="s">
        <v>17</v>
      </c>
      <c r="B5" s="944"/>
      <c r="C5" s="944"/>
      <c r="D5" s="944"/>
      <c r="E5" s="944"/>
      <c r="F5" s="944"/>
      <c r="G5" s="944"/>
      <c r="H5" s="944"/>
      <c r="I5" s="944"/>
      <c r="J5" s="944"/>
      <c r="K5" s="1"/>
      <c r="L5" s="1"/>
      <c r="M5" s="1"/>
      <c r="N5" s="1"/>
      <c r="O5" s="1"/>
      <c r="P5" s="1"/>
      <c r="Q5" s="1"/>
      <c r="R5" s="1"/>
    </row>
    <row r="6" spans="1:18" s="2" customFormat="1" ht="15.75">
      <c r="A6" s="235" t="s">
        <v>283</v>
      </c>
      <c r="B6" s="233"/>
      <c r="C6" s="233"/>
      <c r="D6" s="233"/>
      <c r="E6" s="233"/>
      <c r="F6" s="233"/>
      <c r="G6" s="233"/>
      <c r="H6" s="233"/>
      <c r="I6" s="233"/>
      <c r="J6" s="233"/>
      <c r="K6" s="1"/>
      <c r="L6" s="1"/>
      <c r="M6" s="1"/>
      <c r="N6" s="1"/>
      <c r="O6" s="1"/>
      <c r="P6" s="1"/>
      <c r="Q6" s="1"/>
      <c r="R6" s="1"/>
    </row>
    <row r="7" spans="1:18" s="2" customFormat="1" ht="33.75" customHeight="1">
      <c r="A7" s="944" t="s">
        <v>284</v>
      </c>
      <c r="B7" s="944"/>
      <c r="C7" s="944"/>
      <c r="D7" s="944"/>
      <c r="E7" s="944"/>
      <c r="F7" s="944"/>
      <c r="G7" s="944"/>
      <c r="H7" s="944"/>
      <c r="I7" s="944"/>
      <c r="J7" s="944"/>
      <c r="K7" s="1"/>
      <c r="L7" s="1"/>
      <c r="M7" s="1"/>
      <c r="N7" s="1"/>
      <c r="O7" s="1"/>
      <c r="P7" s="1"/>
      <c r="Q7" s="1"/>
      <c r="R7" s="1"/>
    </row>
    <row r="8" spans="1:18" s="2" customFormat="1" ht="32.25" customHeight="1">
      <c r="A8" s="944" t="s">
        <v>285</v>
      </c>
      <c r="B8" s="944"/>
      <c r="C8" s="944"/>
      <c r="D8" s="944"/>
      <c r="E8" s="944"/>
      <c r="F8" s="944"/>
      <c r="G8" s="944"/>
      <c r="H8" s="944"/>
      <c r="I8" s="944"/>
      <c r="J8" s="944"/>
      <c r="K8" s="1"/>
      <c r="L8" s="1"/>
      <c r="M8" s="1"/>
      <c r="N8" s="1"/>
      <c r="O8" s="1"/>
      <c r="P8" s="1"/>
      <c r="Q8" s="1"/>
      <c r="R8" s="1"/>
    </row>
    <row r="9" spans="1:18" s="2" customFormat="1" ht="20.25" customHeight="1">
      <c r="A9" s="946" t="s">
        <v>286</v>
      </c>
      <c r="B9" s="946"/>
      <c r="C9" s="946"/>
      <c r="D9" s="946"/>
      <c r="E9" s="946"/>
      <c r="F9" s="946"/>
      <c r="G9" s="946"/>
      <c r="H9" s="946"/>
      <c r="I9" s="946"/>
      <c r="J9" s="946"/>
      <c r="K9" s="603"/>
      <c r="L9" s="603"/>
      <c r="M9" s="603"/>
      <c r="N9" s="1"/>
      <c r="O9" s="1"/>
      <c r="P9" s="1"/>
      <c r="Q9" s="1"/>
      <c r="R9" s="1"/>
    </row>
    <row r="10" spans="1:18" s="2" customFormat="1" ht="15.75">
      <c r="A10" s="235" t="s">
        <v>75</v>
      </c>
      <c r="B10" s="233"/>
      <c r="C10" s="233"/>
      <c r="D10" s="233"/>
      <c r="E10" s="233"/>
      <c r="F10" s="233"/>
      <c r="G10" s="233"/>
      <c r="H10" s="233"/>
      <c r="I10" s="233"/>
      <c r="J10" s="233"/>
      <c r="K10" s="1"/>
      <c r="L10" s="1"/>
      <c r="M10" s="1"/>
      <c r="N10" s="1"/>
      <c r="O10" s="1"/>
      <c r="P10" s="1"/>
      <c r="Q10" s="1"/>
      <c r="R10" s="1"/>
    </row>
    <row r="11" spans="1:18" s="2" customFormat="1" ht="15.75">
      <c r="A11" s="235" t="s">
        <v>74</v>
      </c>
      <c r="B11" s="233"/>
      <c r="C11" s="233"/>
      <c r="D11" s="233"/>
      <c r="E11" s="233"/>
      <c r="F11" s="233"/>
      <c r="G11" s="233"/>
      <c r="H11" s="233"/>
      <c r="I11" s="233"/>
      <c r="J11" s="233"/>
      <c r="K11" s="1"/>
      <c r="L11" s="1"/>
      <c r="M11" s="1"/>
      <c r="N11" s="1"/>
      <c r="O11" s="1"/>
      <c r="P11" s="1"/>
      <c r="Q11" s="1"/>
      <c r="R11" s="1"/>
    </row>
    <row r="12" spans="1:18" s="2" customFormat="1" ht="19.5">
      <c r="A12" s="235" t="s">
        <v>76</v>
      </c>
      <c r="B12" s="233"/>
      <c r="C12" s="233"/>
      <c r="D12" s="233"/>
      <c r="E12" s="233"/>
      <c r="F12" s="233"/>
      <c r="G12" s="233"/>
      <c r="H12" s="233"/>
      <c r="I12" s="233"/>
      <c r="J12" s="233"/>
      <c r="K12" s="1"/>
      <c r="L12" s="1"/>
      <c r="M12" s="1"/>
      <c r="N12" s="1"/>
      <c r="O12" s="1"/>
      <c r="P12" s="1"/>
      <c r="Q12" s="1"/>
      <c r="R12" s="1"/>
    </row>
    <row r="13" spans="1:18" s="2" customFormat="1" ht="36.75" customHeight="1">
      <c r="A13" s="944" t="s">
        <v>230</v>
      </c>
      <c r="B13" s="944"/>
      <c r="C13" s="944"/>
      <c r="D13" s="944"/>
      <c r="E13" s="944"/>
      <c r="F13" s="944"/>
      <c r="G13" s="944"/>
      <c r="H13" s="944"/>
      <c r="I13" s="944"/>
      <c r="J13" s="944"/>
      <c r="K13" s="1"/>
      <c r="L13" s="1"/>
      <c r="M13" s="1"/>
      <c r="N13" s="1"/>
      <c r="O13" s="1"/>
      <c r="P13" s="1"/>
      <c r="Q13" s="1"/>
      <c r="R13" s="1"/>
    </row>
    <row r="14" spans="1:18" s="2" customFormat="1" ht="14.25" customHeight="1">
      <c r="A14" s="945"/>
      <c r="B14" s="945"/>
      <c r="C14" s="945"/>
      <c r="D14" s="945"/>
      <c r="E14" s="945"/>
      <c r="F14" s="945"/>
      <c r="G14" s="945"/>
      <c r="H14" s="945"/>
      <c r="I14" s="945"/>
      <c r="J14" s="945"/>
      <c r="K14" s="945"/>
      <c r="L14" s="945"/>
      <c r="M14" s="945"/>
      <c r="N14" s="945"/>
      <c r="O14" s="945"/>
      <c r="P14" s="945"/>
      <c r="Q14" s="945"/>
      <c r="R14" s="945"/>
    </row>
    <row r="15" spans="1:18" s="2" customFormat="1" ht="18">
      <c r="A15" s="64" t="s">
        <v>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s="2" customFormat="1" ht="15.75">
      <c r="A16" s="34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" customFormat="1" ht="15.75">
      <c r="A17" s="34" t="s">
        <v>283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" customFormat="1" ht="30.75" customHeight="1">
      <c r="A18" s="944" t="s">
        <v>287</v>
      </c>
      <c r="B18" s="944"/>
      <c r="C18" s="944"/>
      <c r="D18" s="944"/>
      <c r="E18" s="944"/>
      <c r="F18" s="944"/>
      <c r="G18" s="944"/>
      <c r="H18" s="944"/>
      <c r="I18" s="944"/>
      <c r="J18" s="944"/>
      <c r="K18" s="1"/>
      <c r="L18" s="1"/>
      <c r="M18" s="1"/>
      <c r="N18" s="1"/>
      <c r="O18" s="1"/>
      <c r="P18" s="1"/>
      <c r="Q18" s="1"/>
      <c r="R18" s="1"/>
    </row>
    <row r="19" spans="1:18" s="2" customFormat="1" ht="33.75" customHeight="1">
      <c r="A19" s="944" t="s">
        <v>288</v>
      </c>
      <c r="B19" s="944"/>
      <c r="C19" s="944"/>
      <c r="D19" s="944"/>
      <c r="E19" s="944"/>
      <c r="F19" s="944"/>
      <c r="G19" s="944"/>
      <c r="H19" s="944"/>
      <c r="I19" s="944"/>
      <c r="J19" s="944"/>
      <c r="K19" s="1"/>
      <c r="L19" s="1"/>
      <c r="M19" s="1"/>
      <c r="N19" s="1"/>
      <c r="O19" s="1"/>
      <c r="P19" s="1"/>
      <c r="Q19" s="1"/>
      <c r="R19" s="1"/>
    </row>
    <row r="20" spans="1:18" s="2" customFormat="1" ht="18" customHeight="1">
      <c r="A20" s="946" t="s">
        <v>242</v>
      </c>
      <c r="B20" s="946"/>
      <c r="C20" s="946"/>
      <c r="D20" s="946"/>
      <c r="E20" s="946"/>
      <c r="F20" s="946"/>
      <c r="G20" s="946"/>
      <c r="H20" s="946"/>
      <c r="I20" s="946"/>
      <c r="J20" s="946"/>
      <c r="K20" s="1"/>
      <c r="L20" s="1"/>
      <c r="M20" s="1"/>
      <c r="N20" s="1"/>
      <c r="O20" s="1"/>
      <c r="P20" s="1"/>
      <c r="Q20" s="1"/>
      <c r="R20" s="1"/>
    </row>
    <row r="21" spans="1:18" s="2" customFormat="1" ht="15.75">
      <c r="A21" s="34" t="s">
        <v>77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2" customFormat="1" ht="15.75">
      <c r="A22" s="34" t="s">
        <v>74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2" customFormat="1" ht="19.5">
      <c r="A23" s="34" t="s">
        <v>78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s="2" customFormat="1" ht="34.5" customHeight="1">
      <c r="A24" s="944" t="s">
        <v>231</v>
      </c>
      <c r="B24" s="944"/>
      <c r="C24" s="944"/>
      <c r="D24" s="944"/>
      <c r="E24" s="944"/>
      <c r="F24" s="944"/>
      <c r="G24" s="944"/>
      <c r="H24" s="944"/>
      <c r="I24" s="944"/>
      <c r="J24" s="944"/>
      <c r="K24" s="1"/>
      <c r="L24" s="1"/>
      <c r="M24" s="1"/>
      <c r="N24" s="1"/>
      <c r="O24" s="1"/>
      <c r="P24" s="1"/>
      <c r="Q24" s="1"/>
      <c r="R24" s="1"/>
    </row>
    <row r="25" spans="1:18" s="2" customFormat="1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2" customFormat="1" ht="15.75">
      <c r="A26" s="74" t="s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2" customFormat="1" ht="15.75">
      <c r="A27" s="31" t="s"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s="2" customFormat="1" ht="18.75">
      <c r="A28" s="32" t="s">
        <v>31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ht="15.75">
      <c r="A29" s="31" t="s">
        <v>29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ht="18.75">
      <c r="A30" s="32" t="s">
        <v>37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ht="15.75">
      <c r="A31" s="31" t="s">
        <v>38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ht="17.25" customHeight="1" thickBot="1">
      <c r="A32" s="947"/>
      <c r="B32" s="947"/>
      <c r="C32" s="947"/>
      <c r="D32" s="947"/>
      <c r="E32" s="947"/>
      <c r="F32" s="947"/>
      <c r="G32" s="947"/>
      <c r="H32" s="947"/>
      <c r="I32" s="947"/>
      <c r="J32" s="947"/>
      <c r="K32" s="947"/>
      <c r="L32" s="947"/>
      <c r="M32" s="947"/>
      <c r="N32" s="947"/>
      <c r="O32" s="947"/>
      <c r="P32" s="947"/>
      <c r="Q32" s="947"/>
      <c r="R32" s="947"/>
    </row>
    <row r="33" spans="1:22" s="2" customFormat="1" ht="15.75" hidden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2" s="2" customFormat="1" ht="18.75" hidden="1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22" hidden="1"/>
    <row r="36" spans="1:22" ht="17.25" hidden="1" thickBot="1">
      <c r="D36" s="6"/>
      <c r="U36" s="10"/>
      <c r="V36" s="10"/>
    </row>
    <row r="37" spans="1:22">
      <c r="A37" s="950" t="s">
        <v>18</v>
      </c>
      <c r="B37" s="948" t="s">
        <v>35</v>
      </c>
      <c r="C37" s="949"/>
      <c r="D37" s="949"/>
      <c r="E37" s="949"/>
      <c r="F37" s="952" t="s">
        <v>36</v>
      </c>
      <c r="G37" s="952"/>
      <c r="H37" s="952"/>
      <c r="I37" s="953"/>
    </row>
    <row r="38" spans="1:22" ht="60.75" customHeight="1" thickBot="1">
      <c r="A38" s="951"/>
      <c r="B38" s="80" t="s">
        <v>19</v>
      </c>
      <c r="C38" s="75" t="s">
        <v>20</v>
      </c>
      <c r="D38" s="76" t="s">
        <v>39</v>
      </c>
      <c r="E38" s="77" t="s">
        <v>30</v>
      </c>
      <c r="F38" s="78" t="s">
        <v>19</v>
      </c>
      <c r="G38" s="78" t="s">
        <v>20</v>
      </c>
      <c r="H38" s="79" t="s">
        <v>39</v>
      </c>
      <c r="I38" s="124" t="s">
        <v>30</v>
      </c>
      <c r="N38" s="10"/>
    </row>
    <row r="39" spans="1:22">
      <c r="A39" s="81">
        <v>14</v>
      </c>
      <c r="B39" s="82">
        <v>30.5</v>
      </c>
      <c r="C39" s="83">
        <v>13.304479166666665</v>
      </c>
      <c r="D39" s="84">
        <f>D$51-D$51*E40*($A$51-$A39)</f>
        <v>210625</v>
      </c>
      <c r="E39" s="85">
        <v>5.491304911025114E-2</v>
      </c>
      <c r="F39" s="82">
        <v>32</v>
      </c>
      <c r="G39" s="83">
        <v>14.900053333333332</v>
      </c>
      <c r="H39" s="84">
        <f>H$51-H$51*I40*($A$51-$A39)</f>
        <v>235264</v>
      </c>
      <c r="I39" s="85">
        <v>5.2699999999999997E-2</v>
      </c>
      <c r="P39" s="16"/>
      <c r="R39" s="10"/>
    </row>
    <row r="40" spans="1:22">
      <c r="A40" s="86">
        <v>15</v>
      </c>
      <c r="B40" s="87">
        <v>30.5</v>
      </c>
      <c r="C40" s="88">
        <v>15.487454166666668</v>
      </c>
      <c r="D40" s="89">
        <f t="shared" ref="D40:D50" si="0">D$51-D$51*E41*($A$51-$A40)</f>
        <v>244538.75</v>
      </c>
      <c r="E40" s="90">
        <v>5.491304911025114E-2</v>
      </c>
      <c r="F40" s="87">
        <v>32</v>
      </c>
      <c r="G40" s="88">
        <v>17.036159999999999</v>
      </c>
      <c r="H40" s="89">
        <f t="shared" ref="H40:H50" si="1">H$51-H$51*I41*($A$51-$A40)</f>
        <v>268992</v>
      </c>
      <c r="I40" s="90">
        <v>5.2699999999999997E-2</v>
      </c>
      <c r="P40" s="16"/>
      <c r="R40" s="10"/>
      <c r="T40" s="11"/>
      <c r="U40" s="11"/>
    </row>
    <row r="41" spans="1:22">
      <c r="A41" s="86">
        <v>16</v>
      </c>
      <c r="B41" s="87">
        <v>30.5</v>
      </c>
      <c r="C41" s="88">
        <v>17.635324999999998</v>
      </c>
      <c r="D41" s="89">
        <f t="shared" si="0"/>
        <v>278452.5</v>
      </c>
      <c r="E41" s="90">
        <v>5.491304911025114E-2</v>
      </c>
      <c r="F41" s="87">
        <v>32</v>
      </c>
      <c r="G41" s="88">
        <v>19.172266666666669</v>
      </c>
      <c r="H41" s="89">
        <f t="shared" si="1"/>
        <v>302720</v>
      </c>
      <c r="I41" s="90">
        <v>5.2699999999999997E-2</v>
      </c>
      <c r="P41" s="16"/>
      <c r="R41" s="10"/>
      <c r="T41" s="11"/>
      <c r="U41" s="11"/>
    </row>
    <row r="42" spans="1:22">
      <c r="A42" s="43">
        <v>17</v>
      </c>
      <c r="B42" s="44">
        <v>30.5</v>
      </c>
      <c r="C42" s="45">
        <v>19.78319583333333</v>
      </c>
      <c r="D42" s="73">
        <f t="shared" si="0"/>
        <v>312366.25</v>
      </c>
      <c r="E42" s="70">
        <v>5.491304911025114E-2</v>
      </c>
      <c r="F42" s="44">
        <v>32</v>
      </c>
      <c r="G42" s="45">
        <v>21.308373333333332</v>
      </c>
      <c r="H42" s="73">
        <f t="shared" si="1"/>
        <v>336448</v>
      </c>
      <c r="I42" s="70">
        <v>5.2699999999999997E-2</v>
      </c>
      <c r="J42" s="12"/>
      <c r="K42" s="12"/>
      <c r="L42" s="12"/>
      <c r="P42" s="16"/>
      <c r="R42" s="10"/>
      <c r="T42" s="11"/>
      <c r="U42" s="11"/>
    </row>
    <row r="43" spans="1:22">
      <c r="A43" s="43">
        <v>18</v>
      </c>
      <c r="B43" s="44">
        <v>30.5</v>
      </c>
      <c r="C43" s="45">
        <v>21.93106666666667</v>
      </c>
      <c r="D43" s="73">
        <f t="shared" si="0"/>
        <v>346280</v>
      </c>
      <c r="E43" s="70">
        <v>5.491304911025114E-2</v>
      </c>
      <c r="F43" s="44">
        <v>32</v>
      </c>
      <c r="G43" s="45">
        <v>23.444479999999999</v>
      </c>
      <c r="H43" s="73">
        <f t="shared" si="1"/>
        <v>370176</v>
      </c>
      <c r="I43" s="70">
        <v>5.2699999999999997E-2</v>
      </c>
      <c r="P43" s="16"/>
      <c r="R43" s="10"/>
      <c r="T43" s="11"/>
      <c r="U43" s="11"/>
    </row>
    <row r="44" spans="1:22">
      <c r="A44" s="43">
        <v>19</v>
      </c>
      <c r="B44" s="44">
        <v>30.5</v>
      </c>
      <c r="C44" s="45">
        <v>24.078937500000002</v>
      </c>
      <c r="D44" s="73">
        <f t="shared" si="0"/>
        <v>380193.75</v>
      </c>
      <c r="E44" s="70">
        <v>5.491304911025114E-2</v>
      </c>
      <c r="F44" s="44">
        <v>32</v>
      </c>
      <c r="G44" s="45">
        <v>25.580586666666665</v>
      </c>
      <c r="H44" s="73">
        <f t="shared" si="1"/>
        <v>403904</v>
      </c>
      <c r="I44" s="70">
        <v>5.2699999999999997E-2</v>
      </c>
      <c r="P44" s="16"/>
      <c r="R44" s="10"/>
      <c r="T44" s="11"/>
      <c r="U44" s="11"/>
    </row>
    <row r="45" spans="1:22">
      <c r="A45" s="43">
        <v>20</v>
      </c>
      <c r="B45" s="44">
        <v>30.5</v>
      </c>
      <c r="C45" s="45">
        <v>26.226808333333334</v>
      </c>
      <c r="D45" s="73">
        <f t="shared" si="0"/>
        <v>414107.5</v>
      </c>
      <c r="E45" s="70">
        <v>5.491304911025114E-2</v>
      </c>
      <c r="F45" s="44">
        <v>32</v>
      </c>
      <c r="G45" s="45">
        <v>27.716693333333335</v>
      </c>
      <c r="H45" s="73">
        <f t="shared" si="1"/>
        <v>437632</v>
      </c>
      <c r="I45" s="70">
        <v>5.2699999999999997E-2</v>
      </c>
      <c r="P45" s="16"/>
      <c r="R45" s="10"/>
      <c r="T45" s="11"/>
      <c r="U45" s="11"/>
    </row>
    <row r="46" spans="1:22">
      <c r="A46" s="43">
        <v>21</v>
      </c>
      <c r="B46" s="44">
        <v>30.5</v>
      </c>
      <c r="C46" s="45">
        <v>28.374679166666667</v>
      </c>
      <c r="D46" s="73">
        <f t="shared" si="0"/>
        <v>448021.25</v>
      </c>
      <c r="E46" s="70">
        <v>5.491304911025114E-2</v>
      </c>
      <c r="F46" s="44">
        <v>32</v>
      </c>
      <c r="G46" s="45">
        <v>29.852799999999998</v>
      </c>
      <c r="H46" s="73">
        <f t="shared" si="1"/>
        <v>471360</v>
      </c>
      <c r="I46" s="70">
        <v>5.2699999999999997E-2</v>
      </c>
      <c r="P46" s="16"/>
      <c r="R46" s="10"/>
      <c r="T46" s="11"/>
      <c r="U46" s="11"/>
    </row>
    <row r="47" spans="1:22">
      <c r="A47" s="49">
        <v>22</v>
      </c>
      <c r="B47" s="50">
        <v>30.5</v>
      </c>
      <c r="C47" s="51">
        <v>30.522549999999999</v>
      </c>
      <c r="D47" s="66">
        <f t="shared" si="0"/>
        <v>481935</v>
      </c>
      <c r="E47" s="71">
        <v>5.491304911025114E-2</v>
      </c>
      <c r="F47" s="50">
        <v>32</v>
      </c>
      <c r="G47" s="51">
        <v>31.988906666666665</v>
      </c>
      <c r="H47" s="66">
        <f t="shared" si="1"/>
        <v>505088</v>
      </c>
      <c r="I47" s="71">
        <v>5.2699999999999997E-2</v>
      </c>
      <c r="J47" s="12"/>
      <c r="K47" s="12"/>
      <c r="L47" s="12"/>
      <c r="P47" s="16"/>
      <c r="R47" s="10"/>
      <c r="T47" s="11"/>
      <c r="U47" s="11"/>
    </row>
    <row r="48" spans="1:22">
      <c r="A48" s="43">
        <v>23</v>
      </c>
      <c r="B48" s="44">
        <v>30.5</v>
      </c>
      <c r="C48" s="45">
        <v>32.670420833333338</v>
      </c>
      <c r="D48" s="73">
        <f t="shared" si="0"/>
        <v>515848.75</v>
      </c>
      <c r="E48" s="70">
        <v>5.491304911025114E-2</v>
      </c>
      <c r="F48" s="44">
        <v>32</v>
      </c>
      <c r="G48" s="45">
        <v>34.125013333333335</v>
      </c>
      <c r="H48" s="73">
        <f t="shared" si="1"/>
        <v>538816</v>
      </c>
      <c r="I48" s="70">
        <v>5.2699999999999997E-2</v>
      </c>
      <c r="P48" s="16"/>
      <c r="R48" s="10"/>
      <c r="T48" s="11"/>
      <c r="U48" s="11"/>
    </row>
    <row r="49" spans="1:22">
      <c r="A49" s="43">
        <v>24</v>
      </c>
      <c r="B49" s="44">
        <v>30.5</v>
      </c>
      <c r="C49" s="45">
        <v>34.818291666666667</v>
      </c>
      <c r="D49" s="73">
        <f t="shared" si="0"/>
        <v>549762.5</v>
      </c>
      <c r="E49" s="70">
        <v>5.491304911025114E-2</v>
      </c>
      <c r="F49" s="44">
        <v>32</v>
      </c>
      <c r="G49" s="45">
        <v>36.261119999999998</v>
      </c>
      <c r="H49" s="73">
        <f t="shared" si="1"/>
        <v>572544</v>
      </c>
      <c r="I49" s="70">
        <v>5.2699999999999997E-2</v>
      </c>
      <c r="J49" s="31"/>
      <c r="K49" s="31"/>
      <c r="P49" s="16"/>
      <c r="R49" s="10"/>
      <c r="T49" s="11"/>
      <c r="U49" s="11"/>
    </row>
    <row r="50" spans="1:22">
      <c r="A50" s="43">
        <v>25</v>
      </c>
      <c r="B50" s="44">
        <v>30.5</v>
      </c>
      <c r="C50" s="45">
        <v>36.966162500000003</v>
      </c>
      <c r="D50" s="73">
        <f t="shared" si="0"/>
        <v>583676.25</v>
      </c>
      <c r="E50" s="70">
        <v>5.491304911025114E-2</v>
      </c>
      <c r="F50" s="44">
        <v>32</v>
      </c>
      <c r="G50" s="45">
        <v>38.397226666666661</v>
      </c>
      <c r="H50" s="73">
        <f t="shared" si="1"/>
        <v>606272</v>
      </c>
      <c r="I50" s="70">
        <v>5.2699999999999997E-2</v>
      </c>
      <c r="J50" s="31"/>
      <c r="K50" s="35"/>
      <c r="L50" s="12"/>
      <c r="P50" s="16"/>
      <c r="R50" s="10"/>
      <c r="T50" s="11"/>
      <c r="U50" s="11"/>
    </row>
    <row r="51" spans="1:22">
      <c r="A51" s="53">
        <v>26</v>
      </c>
      <c r="B51" s="54">
        <v>30.5</v>
      </c>
      <c r="C51" s="55">
        <v>39.114033333333332</v>
      </c>
      <c r="D51" s="67">
        <v>617590</v>
      </c>
      <c r="E51" s="72">
        <v>5.491304911025114E-2</v>
      </c>
      <c r="F51" s="54">
        <v>32</v>
      </c>
      <c r="G51" s="55">
        <v>40.533333333333331</v>
      </c>
      <c r="H51" s="67">
        <v>640000</v>
      </c>
      <c r="I51" s="72">
        <v>5.2699999999999997E-2</v>
      </c>
      <c r="J51" s="32"/>
      <c r="K51" s="31"/>
      <c r="P51" s="16"/>
      <c r="R51" s="10"/>
      <c r="T51" s="11"/>
      <c r="U51" s="11"/>
    </row>
    <row r="52" spans="1:22">
      <c r="A52" s="57">
        <v>27</v>
      </c>
      <c r="B52" s="58">
        <v>30.5</v>
      </c>
      <c r="C52" s="59">
        <v>40.621062618595829</v>
      </c>
      <c r="D52" s="68">
        <v>641385.19924098672</v>
      </c>
      <c r="E52" s="69"/>
      <c r="F52" s="58">
        <v>32</v>
      </c>
      <c r="G52" s="59">
        <v>42.092307692307692</v>
      </c>
      <c r="H52" s="68">
        <v>664615.38461538462</v>
      </c>
      <c r="I52" s="61"/>
      <c r="J52" s="31"/>
      <c r="K52" s="31"/>
      <c r="P52" s="16"/>
      <c r="R52" s="10"/>
      <c r="T52" s="11"/>
      <c r="U52" s="11"/>
    </row>
    <row r="53" spans="1:22">
      <c r="A53" s="43">
        <v>28</v>
      </c>
      <c r="B53" s="44">
        <v>30.5</v>
      </c>
      <c r="C53" s="45">
        <v>40.621062618595829</v>
      </c>
      <c r="D53" s="73">
        <v>641385.19924098672</v>
      </c>
      <c r="E53" s="65"/>
      <c r="F53" s="44">
        <v>32</v>
      </c>
      <c r="G53" s="45">
        <v>42.092307692307692</v>
      </c>
      <c r="H53" s="73">
        <v>664615.38461538462</v>
      </c>
      <c r="I53" s="46"/>
      <c r="J53" s="32"/>
      <c r="K53" s="31"/>
      <c r="P53" s="16"/>
      <c r="R53" s="10"/>
      <c r="T53" s="11"/>
      <c r="U53" s="11"/>
    </row>
    <row r="54" spans="1:22">
      <c r="A54" s="43">
        <v>29</v>
      </c>
      <c r="B54" s="44">
        <v>30.5</v>
      </c>
      <c r="C54" s="45">
        <v>40.621062618595829</v>
      </c>
      <c r="D54" s="73">
        <v>641385.19924098672</v>
      </c>
      <c r="E54" s="65"/>
      <c r="F54" s="44">
        <v>32</v>
      </c>
      <c r="G54" s="45">
        <v>42.092307692307692</v>
      </c>
      <c r="H54" s="73">
        <v>664615.38461538462</v>
      </c>
      <c r="I54" s="46"/>
      <c r="J54" s="31"/>
      <c r="K54" s="31"/>
      <c r="P54" s="16"/>
      <c r="R54" s="10"/>
      <c r="T54" s="11"/>
      <c r="U54" s="11"/>
    </row>
    <row r="55" spans="1:22">
      <c r="A55" s="43">
        <v>30</v>
      </c>
      <c r="B55" s="44">
        <v>30.5</v>
      </c>
      <c r="C55" s="45">
        <v>40.621062618595829</v>
      </c>
      <c r="D55" s="73">
        <v>641385.19924098672</v>
      </c>
      <c r="E55" s="65"/>
      <c r="F55" s="44">
        <v>32</v>
      </c>
      <c r="G55" s="45">
        <v>42.092307692307692</v>
      </c>
      <c r="H55" s="73">
        <v>664615.38461538462</v>
      </c>
      <c r="I55" s="46"/>
      <c r="K55" s="15"/>
      <c r="M55" s="15"/>
      <c r="P55" s="16"/>
      <c r="R55" s="10"/>
      <c r="T55" s="11"/>
      <c r="U55" s="11"/>
    </row>
    <row r="56" spans="1:22">
      <c r="A56" s="43">
        <v>31</v>
      </c>
      <c r="B56" s="44">
        <v>30.5</v>
      </c>
      <c r="C56" s="45">
        <v>40.621062618595829</v>
      </c>
      <c r="D56" s="73">
        <v>641385.19924098672</v>
      </c>
      <c r="E56" s="65"/>
      <c r="F56" s="44">
        <v>32</v>
      </c>
      <c r="G56" s="45">
        <v>42.092307692307692</v>
      </c>
      <c r="H56" s="73">
        <v>664615.38461538462</v>
      </c>
      <c r="I56" s="46"/>
      <c r="P56" s="16"/>
      <c r="R56" s="10"/>
      <c r="T56" s="11"/>
      <c r="U56" s="11"/>
    </row>
    <row r="57" spans="1:22">
      <c r="A57" s="43">
        <v>32</v>
      </c>
      <c r="B57" s="44">
        <v>30.5</v>
      </c>
      <c r="C57" s="45">
        <v>40.621062618595829</v>
      </c>
      <c r="D57" s="73">
        <v>641385.19924098672</v>
      </c>
      <c r="E57" s="65"/>
      <c r="F57" s="44">
        <v>32</v>
      </c>
      <c r="G57" s="45">
        <v>42.092307692307692</v>
      </c>
      <c r="H57" s="73">
        <v>664615.38461538462</v>
      </c>
      <c r="I57" s="46"/>
      <c r="P57" s="16"/>
      <c r="R57" s="10"/>
      <c r="T57" s="11"/>
      <c r="U57" s="11"/>
    </row>
    <row r="58" spans="1:22">
      <c r="A58" s="43">
        <v>33</v>
      </c>
      <c r="B58" s="44">
        <v>30.5</v>
      </c>
      <c r="C58" s="45">
        <v>40.621062618595829</v>
      </c>
      <c r="D58" s="73">
        <v>641385.19924098672</v>
      </c>
      <c r="E58" s="65"/>
      <c r="F58" s="44">
        <v>32</v>
      </c>
      <c r="G58" s="45">
        <v>42.092307692307692</v>
      </c>
      <c r="H58" s="73">
        <v>664615.38461538462</v>
      </c>
      <c r="I58" s="46"/>
      <c r="P58" s="16"/>
      <c r="R58" s="10"/>
      <c r="T58" s="11"/>
      <c r="U58" s="11"/>
    </row>
    <row r="59" spans="1:22" ht="17.25" thickBot="1">
      <c r="A59" s="91">
        <v>34</v>
      </c>
      <c r="B59" s="92">
        <v>30.5</v>
      </c>
      <c r="C59" s="93">
        <v>40.621062618595829</v>
      </c>
      <c r="D59" s="94">
        <v>641385.19924098672</v>
      </c>
      <c r="E59" s="95"/>
      <c r="F59" s="92">
        <v>32</v>
      </c>
      <c r="G59" s="93">
        <v>42.092307692307692</v>
      </c>
      <c r="H59" s="94">
        <v>664615.38461538462</v>
      </c>
      <c r="I59" s="123"/>
      <c r="P59" s="16"/>
      <c r="R59" s="10"/>
      <c r="T59" s="11"/>
      <c r="U59" s="11"/>
    </row>
    <row r="60" spans="1:22">
      <c r="H60" s="15"/>
      <c r="U60" s="11"/>
      <c r="V60" s="11"/>
    </row>
    <row r="61" spans="1:22">
      <c r="D61" s="15"/>
      <c r="E61" s="15"/>
      <c r="F61" s="15"/>
      <c r="G61" s="15"/>
      <c r="H61" s="15"/>
    </row>
    <row r="62" spans="1:2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1:18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</sheetData>
  <mergeCells count="17">
    <mergeCell ref="A32:R32"/>
    <mergeCell ref="B37:E37"/>
    <mergeCell ref="A37:A38"/>
    <mergeCell ref="F37:I37"/>
    <mergeCell ref="A18:J18"/>
    <mergeCell ref="A19:J19"/>
    <mergeCell ref="A1:J1"/>
    <mergeCell ref="A2:J2"/>
    <mergeCell ref="A24:J24"/>
    <mergeCell ref="A13:J13"/>
    <mergeCell ref="A8:J8"/>
    <mergeCell ref="A5:J5"/>
    <mergeCell ref="A7:J7"/>
    <mergeCell ref="A14:R14"/>
    <mergeCell ref="A3:J3"/>
    <mergeCell ref="A9:J9"/>
    <mergeCell ref="A20:J20"/>
  </mergeCells>
  <pageMargins left="0.9055118110236221" right="0.51181102362204722" top="0.78740157480314965" bottom="0.39370078740157483" header="0.31496062992125984" footer="0.31496062992125984"/>
  <pageSetup paperSize="9" scale="61" orientation="portrait" r:id="rId1"/>
  <headerFooter>
    <oddHeader>&amp;R&amp;"Arial,tučné kurzíva"Příloha č. 2 k č.j. 4 906/2011-26</oddHeader>
  </headerFooter>
  <rowBreaks count="1" manualBreakCount="1">
    <brk id="59" max="18" man="1"/>
  </rowBreaks>
  <colBreaks count="3" manualBreakCount="3">
    <brk id="10" max="57" man="1"/>
    <brk id="14" max="57" man="1"/>
    <brk id="19" max="57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V84"/>
  <sheetViews>
    <sheetView zoomScale="80" zoomScaleNormal="80" zoomScaleSheetLayoutView="70" workbookViewId="0">
      <selection activeCell="A18" sqref="A18:J18"/>
    </sheetView>
  </sheetViews>
  <sheetFormatPr defaultRowHeight="16.5"/>
  <cols>
    <col min="1" max="1" width="11.85546875" style="5" customWidth="1"/>
    <col min="2" max="2" width="14.7109375" style="5" customWidth="1"/>
    <col min="3" max="3" width="15.85546875" style="5" customWidth="1"/>
    <col min="4" max="6" width="14.7109375" style="5" customWidth="1"/>
    <col min="7" max="7" width="16.42578125" style="5" customWidth="1"/>
    <col min="8" max="9" width="14.7109375" style="5" customWidth="1"/>
    <col min="10" max="10" width="10.42578125" style="5" customWidth="1"/>
    <col min="11" max="16384" width="9.140625" style="5"/>
  </cols>
  <sheetData>
    <row r="1" spans="1:18" s="2" customFormat="1" ht="20.25">
      <c r="A1" s="942" t="s">
        <v>66</v>
      </c>
      <c r="B1" s="942"/>
      <c r="C1" s="942"/>
      <c r="D1" s="942"/>
      <c r="E1" s="942"/>
      <c r="F1" s="942"/>
      <c r="G1" s="942"/>
      <c r="H1" s="942"/>
      <c r="I1" s="942"/>
      <c r="J1" s="942"/>
      <c r="K1" s="1"/>
      <c r="L1" s="1"/>
      <c r="M1" s="1"/>
      <c r="N1" s="1"/>
      <c r="O1" s="1"/>
      <c r="P1" s="1"/>
      <c r="Q1" s="1"/>
      <c r="R1" s="1"/>
    </row>
    <row r="2" spans="1:18" s="2" customFormat="1" ht="21.75" customHeight="1">
      <c r="A2" s="943" t="s">
        <v>40</v>
      </c>
      <c r="B2" s="943"/>
      <c r="C2" s="943"/>
      <c r="D2" s="943"/>
      <c r="E2" s="943"/>
      <c r="F2" s="943"/>
      <c r="G2" s="943"/>
      <c r="H2" s="943"/>
      <c r="I2" s="943"/>
      <c r="J2" s="943"/>
      <c r="K2" s="1"/>
      <c r="L2" s="1"/>
      <c r="M2" s="1"/>
      <c r="N2" s="1"/>
      <c r="O2" s="1"/>
      <c r="P2" s="1"/>
      <c r="Q2" s="1"/>
      <c r="R2" s="1"/>
    </row>
    <row r="3" spans="1:18" s="2" customFormat="1" ht="23.25" customHeight="1">
      <c r="A3" s="919" t="s">
        <v>240</v>
      </c>
      <c r="B3" s="919"/>
      <c r="C3" s="919"/>
      <c r="D3" s="919"/>
      <c r="E3" s="919"/>
      <c r="F3" s="919"/>
      <c r="G3" s="919"/>
      <c r="H3" s="919"/>
      <c r="I3" s="919"/>
      <c r="J3" s="919"/>
      <c r="K3" s="683"/>
      <c r="L3" s="683"/>
      <c r="M3" s="683"/>
      <c r="N3" s="1"/>
      <c r="O3" s="1"/>
      <c r="P3" s="1"/>
      <c r="Q3" s="1"/>
      <c r="R3" s="1"/>
    </row>
    <row r="4" spans="1:18" s="2" customFormat="1" ht="18">
      <c r="A4" s="64" t="s">
        <v>33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2" customFormat="1" ht="16.5" customHeight="1">
      <c r="A5" s="944" t="s">
        <v>17</v>
      </c>
      <c r="B5" s="944"/>
      <c r="C5" s="944"/>
      <c r="D5" s="944"/>
      <c r="E5" s="944"/>
      <c r="F5" s="944"/>
      <c r="G5" s="944"/>
      <c r="H5" s="944"/>
      <c r="I5" s="944"/>
      <c r="J5" s="944"/>
      <c r="K5" s="1"/>
      <c r="L5" s="1"/>
      <c r="M5" s="1"/>
      <c r="N5" s="1"/>
      <c r="O5" s="1"/>
      <c r="P5" s="1"/>
      <c r="Q5" s="1"/>
      <c r="R5" s="1"/>
    </row>
    <row r="6" spans="1:18" s="2" customFormat="1" ht="15.75">
      <c r="A6" s="235" t="s">
        <v>283</v>
      </c>
      <c r="B6" s="233"/>
      <c r="C6" s="233"/>
      <c r="D6" s="233"/>
      <c r="E6" s="233"/>
      <c r="F6" s="233"/>
      <c r="G6" s="233"/>
      <c r="H6" s="233"/>
      <c r="I6" s="233"/>
      <c r="J6" s="233"/>
      <c r="K6" s="1"/>
      <c r="L6" s="1"/>
      <c r="M6" s="1"/>
      <c r="N6" s="1"/>
      <c r="O6" s="1"/>
      <c r="P6" s="1"/>
      <c r="Q6" s="1"/>
      <c r="R6" s="1"/>
    </row>
    <row r="7" spans="1:18" s="2" customFormat="1" ht="33.75" customHeight="1">
      <c r="A7" s="944" t="s">
        <v>284</v>
      </c>
      <c r="B7" s="944"/>
      <c r="C7" s="944"/>
      <c r="D7" s="944"/>
      <c r="E7" s="944"/>
      <c r="F7" s="944"/>
      <c r="G7" s="944"/>
      <c r="H7" s="944"/>
      <c r="I7" s="944"/>
      <c r="J7" s="944"/>
      <c r="K7" s="1"/>
      <c r="L7" s="1"/>
      <c r="M7" s="1"/>
      <c r="N7" s="1"/>
      <c r="O7" s="1"/>
      <c r="P7" s="1"/>
      <c r="Q7" s="1"/>
      <c r="R7" s="1"/>
    </row>
    <row r="8" spans="1:18" s="2" customFormat="1" ht="32.25" customHeight="1">
      <c r="A8" s="944" t="s">
        <v>289</v>
      </c>
      <c r="B8" s="944"/>
      <c r="C8" s="944"/>
      <c r="D8" s="944"/>
      <c r="E8" s="944"/>
      <c r="F8" s="944"/>
      <c r="G8" s="944"/>
      <c r="H8" s="944"/>
      <c r="I8" s="944"/>
      <c r="J8" s="944"/>
      <c r="K8" s="1"/>
      <c r="L8" s="1"/>
      <c r="M8" s="1"/>
      <c r="N8" s="1"/>
      <c r="O8" s="1"/>
      <c r="P8" s="1"/>
      <c r="Q8" s="1"/>
      <c r="R8" s="1"/>
    </row>
    <row r="9" spans="1:18" s="2" customFormat="1" ht="18.75" customHeight="1">
      <c r="A9" s="946" t="s">
        <v>290</v>
      </c>
      <c r="B9" s="946"/>
      <c r="C9" s="946"/>
      <c r="D9" s="946"/>
      <c r="E9" s="946"/>
      <c r="F9" s="946"/>
      <c r="G9" s="946"/>
      <c r="H9" s="946"/>
      <c r="I9" s="946"/>
      <c r="J9" s="946"/>
      <c r="K9" s="1"/>
      <c r="L9" s="1"/>
      <c r="M9" s="1"/>
      <c r="N9" s="1"/>
      <c r="O9" s="1"/>
      <c r="P9" s="1"/>
      <c r="Q9" s="1"/>
      <c r="R9" s="1"/>
    </row>
    <row r="10" spans="1:18" s="2" customFormat="1" ht="15.75">
      <c r="A10" s="235" t="s">
        <v>75</v>
      </c>
      <c r="B10" s="233"/>
      <c r="C10" s="233"/>
      <c r="D10" s="233"/>
      <c r="E10" s="233"/>
      <c r="F10" s="233"/>
      <c r="G10" s="233"/>
      <c r="H10" s="233"/>
      <c r="I10" s="233"/>
      <c r="J10" s="233"/>
      <c r="K10" s="1"/>
      <c r="L10" s="1"/>
      <c r="M10" s="1"/>
      <c r="N10" s="1"/>
      <c r="O10" s="1"/>
      <c r="P10" s="1"/>
      <c r="Q10" s="1"/>
      <c r="R10" s="1"/>
    </row>
    <row r="11" spans="1:18" s="2" customFormat="1" ht="15.75">
      <c r="A11" s="235" t="s">
        <v>74</v>
      </c>
      <c r="B11" s="233"/>
      <c r="C11" s="233"/>
      <c r="D11" s="233"/>
      <c r="E11" s="233"/>
      <c r="F11" s="233"/>
      <c r="G11" s="233"/>
      <c r="H11" s="233"/>
      <c r="I11" s="233"/>
      <c r="J11" s="233"/>
      <c r="K11" s="1"/>
      <c r="L11" s="1"/>
      <c r="M11" s="1"/>
      <c r="N11" s="1"/>
      <c r="O11" s="1"/>
      <c r="P11" s="1"/>
      <c r="Q11" s="1"/>
      <c r="R11" s="1"/>
    </row>
    <row r="12" spans="1:18" s="2" customFormat="1" ht="19.5">
      <c r="A12" s="235" t="s">
        <v>76</v>
      </c>
      <c r="B12" s="233"/>
      <c r="C12" s="233"/>
      <c r="D12" s="233"/>
      <c r="E12" s="233"/>
      <c r="F12" s="233"/>
      <c r="G12" s="233"/>
      <c r="H12" s="233"/>
      <c r="I12" s="233"/>
      <c r="J12" s="233"/>
      <c r="K12" s="1"/>
      <c r="L12" s="1"/>
      <c r="M12" s="1"/>
      <c r="N12" s="1"/>
      <c r="O12" s="1"/>
      <c r="P12" s="1"/>
      <c r="Q12" s="1"/>
      <c r="R12" s="1"/>
    </row>
    <row r="13" spans="1:18" s="2" customFormat="1" ht="36.75" customHeight="1">
      <c r="A13" s="944" t="s">
        <v>230</v>
      </c>
      <c r="B13" s="944"/>
      <c r="C13" s="944"/>
      <c r="D13" s="944"/>
      <c r="E13" s="944"/>
      <c r="F13" s="944"/>
      <c r="G13" s="944"/>
      <c r="H13" s="944"/>
      <c r="I13" s="944"/>
      <c r="J13" s="944"/>
      <c r="K13" s="1"/>
      <c r="L13" s="1"/>
      <c r="M13" s="1"/>
      <c r="N13" s="1"/>
      <c r="O13" s="1"/>
      <c r="P13" s="1"/>
      <c r="Q13" s="1"/>
      <c r="R13" s="1"/>
    </row>
    <row r="14" spans="1:18" s="2" customFormat="1" ht="14.25" customHeight="1">
      <c r="A14" s="945"/>
      <c r="B14" s="945"/>
      <c r="C14" s="945"/>
      <c r="D14" s="945"/>
      <c r="E14" s="945"/>
      <c r="F14" s="945"/>
      <c r="G14" s="945"/>
      <c r="H14" s="945"/>
      <c r="I14" s="945"/>
      <c r="J14" s="945"/>
      <c r="K14" s="945"/>
      <c r="L14" s="945"/>
      <c r="M14" s="945"/>
      <c r="N14" s="945"/>
      <c r="O14" s="945"/>
      <c r="P14" s="945"/>
      <c r="Q14" s="945"/>
      <c r="R14" s="945"/>
    </row>
    <row r="15" spans="1:18" s="2" customFormat="1" ht="18">
      <c r="A15" s="64" t="s">
        <v>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s="2" customFormat="1" ht="15.75">
      <c r="A16" s="34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" customFormat="1" ht="15.75">
      <c r="A17" s="34" t="s">
        <v>283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" customFormat="1" ht="30.75" customHeight="1">
      <c r="A18" s="944" t="s">
        <v>291</v>
      </c>
      <c r="B18" s="944"/>
      <c r="C18" s="944"/>
      <c r="D18" s="944"/>
      <c r="E18" s="944"/>
      <c r="F18" s="944"/>
      <c r="G18" s="944"/>
      <c r="H18" s="944"/>
      <c r="I18" s="944"/>
      <c r="J18" s="944"/>
      <c r="K18" s="1"/>
      <c r="L18" s="1"/>
      <c r="M18" s="1"/>
      <c r="N18" s="1"/>
      <c r="O18" s="1"/>
      <c r="P18" s="1"/>
      <c r="Q18" s="1"/>
      <c r="R18" s="1"/>
    </row>
    <row r="19" spans="1:18" s="2" customFormat="1" ht="33.75" customHeight="1">
      <c r="A19" s="944" t="s">
        <v>292</v>
      </c>
      <c r="B19" s="944"/>
      <c r="C19" s="944"/>
      <c r="D19" s="944"/>
      <c r="E19" s="944"/>
      <c r="F19" s="944"/>
      <c r="G19" s="944"/>
      <c r="H19" s="944"/>
      <c r="I19" s="944"/>
      <c r="J19" s="944"/>
      <c r="K19" s="1"/>
      <c r="L19" s="1"/>
      <c r="M19" s="1"/>
      <c r="N19" s="1"/>
      <c r="O19" s="1"/>
      <c r="P19" s="1"/>
      <c r="Q19" s="1"/>
      <c r="R19" s="1"/>
    </row>
    <row r="20" spans="1:18" s="2" customFormat="1" ht="19.5" customHeight="1">
      <c r="A20" s="946" t="s">
        <v>290</v>
      </c>
      <c r="B20" s="946"/>
      <c r="C20" s="946"/>
      <c r="D20" s="946"/>
      <c r="E20" s="946"/>
      <c r="F20" s="946"/>
      <c r="G20" s="946"/>
      <c r="H20" s="946"/>
      <c r="I20" s="946"/>
      <c r="J20" s="946"/>
      <c r="K20" s="1"/>
      <c r="L20" s="1"/>
      <c r="M20" s="1"/>
      <c r="N20" s="1"/>
      <c r="O20" s="1"/>
      <c r="P20" s="1"/>
      <c r="Q20" s="1"/>
      <c r="R20" s="1"/>
    </row>
    <row r="21" spans="1:18" s="2" customFormat="1" ht="15.75">
      <c r="A21" s="34" t="s">
        <v>77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2" customFormat="1" ht="15.75">
      <c r="A22" s="34" t="s">
        <v>74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2" customFormat="1" ht="19.5">
      <c r="A23" s="34" t="s">
        <v>78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s="2" customFormat="1" ht="34.5" customHeight="1">
      <c r="A24" s="944" t="s">
        <v>231</v>
      </c>
      <c r="B24" s="944"/>
      <c r="C24" s="944"/>
      <c r="D24" s="944"/>
      <c r="E24" s="944"/>
      <c r="F24" s="944"/>
      <c r="G24" s="944"/>
      <c r="H24" s="944"/>
      <c r="I24" s="944"/>
      <c r="J24" s="944"/>
      <c r="K24" s="1"/>
      <c r="L24" s="1"/>
      <c r="M24" s="1"/>
      <c r="N24" s="1"/>
      <c r="O24" s="1"/>
      <c r="P24" s="1"/>
      <c r="Q24" s="1"/>
      <c r="R24" s="1"/>
    </row>
    <row r="25" spans="1:18" s="2" customFormat="1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2" customFormat="1" ht="15.75">
      <c r="A26" s="74" t="s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2" customFormat="1" ht="15.75">
      <c r="A27" s="31" t="s"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s="2" customFormat="1" ht="18.75">
      <c r="A28" s="32" t="s">
        <v>31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ht="15.75">
      <c r="A29" s="31" t="s">
        <v>29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ht="15.75">
      <c r="A30" s="684" t="s">
        <v>243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ht="1.5" customHeight="1">
      <c r="A31" s="3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ht="17.25" customHeight="1" thickBot="1">
      <c r="A32" s="947"/>
      <c r="B32" s="947"/>
      <c r="C32" s="947"/>
      <c r="D32" s="947"/>
      <c r="E32" s="947"/>
      <c r="F32" s="947"/>
      <c r="G32" s="947"/>
      <c r="H32" s="947"/>
      <c r="I32" s="947"/>
      <c r="J32" s="947"/>
      <c r="K32" s="947"/>
      <c r="L32" s="947"/>
      <c r="M32" s="947"/>
      <c r="N32" s="947"/>
      <c r="O32" s="947"/>
      <c r="P32" s="947"/>
      <c r="Q32" s="947"/>
      <c r="R32" s="947"/>
    </row>
    <row r="33" spans="1:22" s="2" customFormat="1" hidden="1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2" s="2" customFormat="1" ht="19.5" hidden="1" thickBot="1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22" ht="17.25" hidden="1" thickBot="1"/>
    <row r="36" spans="1:22" ht="17.25" hidden="1" thickBot="1">
      <c r="D36" s="6"/>
      <c r="U36" s="10"/>
      <c r="V36" s="10"/>
    </row>
    <row r="37" spans="1:22">
      <c r="A37" s="950" t="s">
        <v>18</v>
      </c>
      <c r="B37" s="948" t="s">
        <v>35</v>
      </c>
      <c r="C37" s="949"/>
      <c r="D37" s="949"/>
      <c r="E37" s="949"/>
      <c r="F37" s="952" t="s">
        <v>36</v>
      </c>
      <c r="G37" s="952"/>
      <c r="H37" s="952"/>
      <c r="I37" s="953"/>
    </row>
    <row r="38" spans="1:22" ht="60.75" customHeight="1" thickBot="1">
      <c r="A38" s="951"/>
      <c r="B38" s="80" t="s">
        <v>19</v>
      </c>
      <c r="C38" s="75" t="s">
        <v>20</v>
      </c>
      <c r="D38" s="76" t="s">
        <v>39</v>
      </c>
      <c r="E38" s="77" t="s">
        <v>30</v>
      </c>
      <c r="F38" s="78" t="s">
        <v>19</v>
      </c>
      <c r="G38" s="78" t="s">
        <v>20</v>
      </c>
      <c r="H38" s="79" t="s">
        <v>39</v>
      </c>
      <c r="I38" s="124" t="s">
        <v>30</v>
      </c>
      <c r="N38" s="10"/>
    </row>
    <row r="39" spans="1:22">
      <c r="A39" s="81">
        <v>14</v>
      </c>
      <c r="B39" s="82">
        <v>30.5</v>
      </c>
      <c r="C39" s="83">
        <v>-12.3986139576</v>
      </c>
      <c r="D39" s="84">
        <f>D$51-D$51*E40*($A$51-$A39)</f>
        <v>-196339.999848056</v>
      </c>
      <c r="E39" s="85">
        <v>0.1098260982</v>
      </c>
      <c r="F39" s="82">
        <v>32</v>
      </c>
      <c r="G39" s="83">
        <v>-10.68945066666666</v>
      </c>
      <c r="H39" s="84">
        <f>H$51-H$51*I40*($A$51-$A39)</f>
        <v>-168780.79999999993</v>
      </c>
      <c r="I39" s="85">
        <v>0.10531</v>
      </c>
      <c r="P39" s="16"/>
      <c r="R39" s="10"/>
    </row>
    <row r="40" spans="1:22">
      <c r="A40" s="86">
        <v>15</v>
      </c>
      <c r="B40" s="87">
        <v>30.5</v>
      </c>
      <c r="C40" s="88">
        <v>-8.1153961278000022</v>
      </c>
      <c r="D40" s="89">
        <f t="shared" ref="D40:D50" si="0">D$51-D$51*E41*($A$51-$A40)</f>
        <v>-128512.49986071803</v>
      </c>
      <c r="E40" s="90">
        <v>0.1098260982</v>
      </c>
      <c r="F40" s="87">
        <v>32</v>
      </c>
      <c r="G40" s="88">
        <v>-6.4208853333333273</v>
      </c>
      <c r="H40" s="89">
        <f t="shared" ref="H40:H50" si="1">H$51-H$51*I41*($A$51-$A40)</f>
        <v>-101382.39999999991</v>
      </c>
      <c r="I40" s="90">
        <v>0.10531</v>
      </c>
      <c r="P40" s="16"/>
      <c r="R40" s="10"/>
      <c r="T40" s="11"/>
      <c r="U40" s="11"/>
    </row>
    <row r="41" spans="1:22">
      <c r="A41" s="86">
        <v>16</v>
      </c>
      <c r="B41" s="87">
        <v>30.5</v>
      </c>
      <c r="C41" s="88">
        <v>-3.8321782979999965</v>
      </c>
      <c r="D41" s="89">
        <f t="shared" si="0"/>
        <v>-60684.999873379944</v>
      </c>
      <c r="E41" s="90">
        <v>0.1098260982</v>
      </c>
      <c r="F41" s="87">
        <v>32</v>
      </c>
      <c r="G41" s="88">
        <v>-2.15232</v>
      </c>
      <c r="H41" s="89">
        <f t="shared" si="1"/>
        <v>-33984</v>
      </c>
      <c r="I41" s="90">
        <v>0.10531</v>
      </c>
      <c r="P41" s="16"/>
      <c r="R41" s="10"/>
      <c r="T41" s="11"/>
      <c r="U41" s="11"/>
    </row>
    <row r="42" spans="1:22">
      <c r="A42" s="43">
        <v>17</v>
      </c>
      <c r="B42" s="44">
        <v>30.5</v>
      </c>
      <c r="C42" s="45">
        <v>0.45103953180000173</v>
      </c>
      <c r="D42" s="73">
        <f t="shared" si="0"/>
        <v>7142.5001139580272</v>
      </c>
      <c r="E42" s="70">
        <v>0.1098260982</v>
      </c>
      <c r="F42" s="44">
        <v>32</v>
      </c>
      <c r="G42" s="45">
        <v>2.1162453333333344</v>
      </c>
      <c r="H42" s="73">
        <f t="shared" si="1"/>
        <v>33414.400000000023</v>
      </c>
      <c r="I42" s="70">
        <v>0.10531</v>
      </c>
      <c r="J42" s="12"/>
      <c r="K42" s="12"/>
      <c r="L42" s="12"/>
      <c r="P42" s="16"/>
      <c r="R42" s="10"/>
      <c r="T42" s="11"/>
      <c r="U42" s="11"/>
    </row>
    <row r="43" spans="1:22">
      <c r="A43" s="43">
        <v>18</v>
      </c>
      <c r="B43" s="44">
        <v>30.5</v>
      </c>
      <c r="C43" s="45">
        <v>4.7342573616000001</v>
      </c>
      <c r="D43" s="73">
        <f t="shared" si="0"/>
        <v>74970.000101295998</v>
      </c>
      <c r="E43" s="70">
        <v>0.1098260982</v>
      </c>
      <c r="F43" s="44">
        <v>32</v>
      </c>
      <c r="G43" s="45">
        <v>6.3848106666666693</v>
      </c>
      <c r="H43" s="73">
        <f t="shared" si="1"/>
        <v>100812.80000000005</v>
      </c>
      <c r="I43" s="70">
        <v>0.10531</v>
      </c>
      <c r="P43" s="16"/>
      <c r="R43" s="10"/>
      <c r="T43" s="11"/>
      <c r="U43" s="11"/>
    </row>
    <row r="44" spans="1:22">
      <c r="A44" s="43">
        <v>19</v>
      </c>
      <c r="B44" s="44">
        <v>30.5</v>
      </c>
      <c r="C44" s="45">
        <v>9.0174751913999991</v>
      </c>
      <c r="D44" s="73">
        <f t="shared" si="0"/>
        <v>142797.50008863397</v>
      </c>
      <c r="E44" s="70">
        <v>0.1098260982</v>
      </c>
      <c r="F44" s="44">
        <v>32</v>
      </c>
      <c r="G44" s="45">
        <v>10.653376000000003</v>
      </c>
      <c r="H44" s="73">
        <f t="shared" si="1"/>
        <v>168211.20000000007</v>
      </c>
      <c r="I44" s="70">
        <v>0.10531</v>
      </c>
      <c r="P44" s="16"/>
      <c r="R44" s="10"/>
      <c r="T44" s="11"/>
      <c r="U44" s="11"/>
    </row>
    <row r="45" spans="1:22">
      <c r="A45" s="43">
        <v>20</v>
      </c>
      <c r="B45" s="44">
        <v>30.5</v>
      </c>
      <c r="C45" s="45">
        <v>13.300693021199999</v>
      </c>
      <c r="D45" s="73">
        <f t="shared" si="0"/>
        <v>210625.000075972</v>
      </c>
      <c r="E45" s="70">
        <v>0.1098260982</v>
      </c>
      <c r="F45" s="44">
        <v>32</v>
      </c>
      <c r="G45" s="45">
        <v>14.921941333333335</v>
      </c>
      <c r="H45" s="73">
        <f t="shared" si="1"/>
        <v>235609.60000000003</v>
      </c>
      <c r="I45" s="70">
        <v>0.10531</v>
      </c>
      <c r="P45" s="16"/>
      <c r="R45" s="10"/>
      <c r="T45" s="11"/>
      <c r="U45" s="11"/>
    </row>
    <row r="46" spans="1:22">
      <c r="A46" s="43">
        <v>21</v>
      </c>
      <c r="B46" s="44">
        <v>30.5</v>
      </c>
      <c r="C46" s="45">
        <v>17.583910851000002</v>
      </c>
      <c r="D46" s="73">
        <f t="shared" si="0"/>
        <v>278452.50006331003</v>
      </c>
      <c r="E46" s="70">
        <v>0.1098260982</v>
      </c>
      <c r="F46" s="44">
        <v>32</v>
      </c>
      <c r="G46" s="45">
        <v>19.190506666666664</v>
      </c>
      <c r="H46" s="73">
        <f t="shared" si="1"/>
        <v>303008</v>
      </c>
      <c r="I46" s="70">
        <v>0.10531</v>
      </c>
      <c r="P46" s="16"/>
      <c r="R46" s="10"/>
      <c r="T46" s="11"/>
      <c r="U46" s="11"/>
    </row>
    <row r="47" spans="1:22">
      <c r="A47" s="43">
        <v>22</v>
      </c>
      <c r="B47" s="44">
        <v>30.5</v>
      </c>
      <c r="C47" s="45">
        <v>21.8671286808</v>
      </c>
      <c r="D47" s="73">
        <f t="shared" si="0"/>
        <v>346280.000050648</v>
      </c>
      <c r="E47" s="70">
        <v>0.1098260982</v>
      </c>
      <c r="F47" s="44">
        <v>32</v>
      </c>
      <c r="G47" s="45">
        <v>23.459071999999999</v>
      </c>
      <c r="H47" s="73">
        <f t="shared" si="1"/>
        <v>370406.40000000002</v>
      </c>
      <c r="I47" s="70">
        <v>0.10531</v>
      </c>
      <c r="P47" s="16"/>
      <c r="R47" s="10"/>
      <c r="T47" s="11"/>
      <c r="U47" s="11"/>
    </row>
    <row r="48" spans="1:22">
      <c r="A48" s="43">
        <v>23</v>
      </c>
      <c r="B48" s="44">
        <v>30.5</v>
      </c>
      <c r="C48" s="45">
        <v>26.150346510599999</v>
      </c>
      <c r="D48" s="73">
        <f t="shared" si="0"/>
        <v>414107.50003798597</v>
      </c>
      <c r="E48" s="70">
        <v>0.1098260982</v>
      </c>
      <c r="F48" s="44">
        <v>32</v>
      </c>
      <c r="G48" s="45">
        <v>27.727637333333334</v>
      </c>
      <c r="H48" s="73">
        <f t="shared" si="1"/>
        <v>437804.80000000005</v>
      </c>
      <c r="I48" s="70">
        <v>0.10531</v>
      </c>
      <c r="P48" s="16"/>
      <c r="R48" s="10"/>
      <c r="T48" s="11"/>
      <c r="U48" s="11"/>
    </row>
    <row r="49" spans="1:22">
      <c r="A49" s="49">
        <v>24</v>
      </c>
      <c r="B49" s="50">
        <v>30.5</v>
      </c>
      <c r="C49" s="51">
        <v>30.4335643404</v>
      </c>
      <c r="D49" s="66">
        <f t="shared" si="0"/>
        <v>481935.000025324</v>
      </c>
      <c r="E49" s="71">
        <v>0.1098260982</v>
      </c>
      <c r="F49" s="50">
        <v>32</v>
      </c>
      <c r="G49" s="51">
        <v>31.996202666666669</v>
      </c>
      <c r="H49" s="66">
        <f t="shared" si="1"/>
        <v>505203.20000000001</v>
      </c>
      <c r="I49" s="71">
        <v>0.10531</v>
      </c>
      <c r="J49" s="12"/>
      <c r="K49" s="12"/>
      <c r="L49" s="12"/>
      <c r="P49" s="16"/>
      <c r="R49" s="10"/>
      <c r="T49" s="11"/>
      <c r="U49" s="11"/>
    </row>
    <row r="50" spans="1:22">
      <c r="A50" s="43">
        <v>25</v>
      </c>
      <c r="B50" s="44">
        <v>30.5</v>
      </c>
      <c r="C50" s="45">
        <v>34.716782170199998</v>
      </c>
      <c r="D50" s="73">
        <f t="shared" si="0"/>
        <v>549762.50001266203</v>
      </c>
      <c r="E50" s="70">
        <v>0.1098260982</v>
      </c>
      <c r="F50" s="44">
        <v>32</v>
      </c>
      <c r="G50" s="45">
        <v>36.264767999999997</v>
      </c>
      <c r="H50" s="73">
        <f t="shared" si="1"/>
        <v>572601.59999999998</v>
      </c>
      <c r="I50" s="70">
        <v>0.10531</v>
      </c>
      <c r="J50" s="31"/>
      <c r="K50" s="35"/>
      <c r="L50" s="12"/>
      <c r="P50" s="16"/>
      <c r="R50" s="10"/>
      <c r="T50" s="11"/>
      <c r="U50" s="11"/>
    </row>
    <row r="51" spans="1:22">
      <c r="A51" s="53">
        <v>26</v>
      </c>
      <c r="B51" s="54">
        <v>30.5</v>
      </c>
      <c r="C51" s="55">
        <v>39</v>
      </c>
      <c r="D51" s="67">
        <v>617590</v>
      </c>
      <c r="E51" s="72">
        <v>0.1098260982</v>
      </c>
      <c r="F51" s="54">
        <v>32</v>
      </c>
      <c r="G51" s="55">
        <v>40.533333333333331</v>
      </c>
      <c r="H51" s="67">
        <v>640000</v>
      </c>
      <c r="I51" s="72">
        <v>0.10531</v>
      </c>
      <c r="J51" s="32"/>
      <c r="K51" s="31"/>
      <c r="P51" s="16"/>
      <c r="R51" s="10"/>
      <c r="T51" s="11"/>
      <c r="U51" s="11"/>
    </row>
    <row r="52" spans="1:22">
      <c r="A52" s="43">
        <v>27</v>
      </c>
      <c r="B52" s="44">
        <v>30.5</v>
      </c>
      <c r="C52" s="45">
        <v>39</v>
      </c>
      <c r="D52" s="73">
        <f>D51</f>
        <v>617590</v>
      </c>
      <c r="E52" s="65"/>
      <c r="F52" s="44">
        <v>32</v>
      </c>
      <c r="G52" s="45">
        <v>40.533333333333331</v>
      </c>
      <c r="H52" s="73">
        <f>H51</f>
        <v>640000</v>
      </c>
      <c r="I52" s="46"/>
      <c r="J52" s="32"/>
      <c r="K52" s="31"/>
      <c r="P52" s="16"/>
      <c r="R52" s="10"/>
      <c r="T52" s="11"/>
      <c r="U52" s="11"/>
    </row>
    <row r="53" spans="1:22">
      <c r="A53" s="43">
        <v>28</v>
      </c>
      <c r="B53" s="44">
        <v>30.5</v>
      </c>
      <c r="C53" s="45">
        <v>39</v>
      </c>
      <c r="D53" s="73">
        <f t="shared" ref="D53:D59" si="2">D52</f>
        <v>617590</v>
      </c>
      <c r="E53" s="65"/>
      <c r="F53" s="44">
        <v>32</v>
      </c>
      <c r="G53" s="45">
        <v>40.533333333333331</v>
      </c>
      <c r="H53" s="73">
        <f t="shared" ref="H53:H59" si="3">H52</f>
        <v>640000</v>
      </c>
      <c r="I53" s="46"/>
      <c r="J53" s="32"/>
      <c r="K53" s="31"/>
      <c r="P53" s="16"/>
      <c r="R53" s="10"/>
      <c r="T53" s="11"/>
      <c r="U53" s="11"/>
    </row>
    <row r="54" spans="1:22">
      <c r="A54" s="43">
        <v>29</v>
      </c>
      <c r="B54" s="44">
        <v>30.5</v>
      </c>
      <c r="C54" s="45">
        <v>39</v>
      </c>
      <c r="D54" s="73">
        <f t="shared" si="2"/>
        <v>617590</v>
      </c>
      <c r="E54" s="65"/>
      <c r="F54" s="44">
        <v>32</v>
      </c>
      <c r="G54" s="45">
        <v>40.533333333333331</v>
      </c>
      <c r="H54" s="73">
        <f t="shared" si="3"/>
        <v>640000</v>
      </c>
      <c r="I54" s="46"/>
      <c r="J54" s="31"/>
      <c r="K54" s="31"/>
      <c r="P54" s="16"/>
      <c r="R54" s="10"/>
      <c r="T54" s="11"/>
      <c r="U54" s="11"/>
    </row>
    <row r="55" spans="1:22">
      <c r="A55" s="43">
        <v>30</v>
      </c>
      <c r="B55" s="44">
        <v>30.5</v>
      </c>
      <c r="C55" s="45">
        <v>39</v>
      </c>
      <c r="D55" s="73">
        <f t="shared" si="2"/>
        <v>617590</v>
      </c>
      <c r="E55" s="65"/>
      <c r="F55" s="44">
        <v>32</v>
      </c>
      <c r="G55" s="45">
        <v>40.533333333333331</v>
      </c>
      <c r="H55" s="73">
        <f t="shared" si="3"/>
        <v>640000</v>
      </c>
      <c r="I55" s="46"/>
      <c r="K55" s="15"/>
      <c r="M55" s="15"/>
      <c r="P55" s="16"/>
      <c r="R55" s="10"/>
      <c r="T55" s="11"/>
      <c r="U55" s="11"/>
    </row>
    <row r="56" spans="1:22">
      <c r="A56" s="43">
        <v>31</v>
      </c>
      <c r="B56" s="44">
        <v>30.5</v>
      </c>
      <c r="C56" s="45">
        <v>39</v>
      </c>
      <c r="D56" s="73">
        <f t="shared" si="2"/>
        <v>617590</v>
      </c>
      <c r="E56" s="65"/>
      <c r="F56" s="44">
        <v>32</v>
      </c>
      <c r="G56" s="45">
        <v>40.533333333333331</v>
      </c>
      <c r="H56" s="73">
        <f t="shared" si="3"/>
        <v>640000</v>
      </c>
      <c r="I56" s="46"/>
      <c r="P56" s="16"/>
      <c r="R56" s="10"/>
      <c r="T56" s="11"/>
      <c r="U56" s="11"/>
    </row>
    <row r="57" spans="1:22">
      <c r="A57" s="43">
        <v>32</v>
      </c>
      <c r="B57" s="44">
        <v>30.5</v>
      </c>
      <c r="C57" s="45">
        <v>39</v>
      </c>
      <c r="D57" s="73">
        <f t="shared" si="2"/>
        <v>617590</v>
      </c>
      <c r="E57" s="65"/>
      <c r="F57" s="44">
        <v>32</v>
      </c>
      <c r="G57" s="45">
        <v>40.533333333333331</v>
      </c>
      <c r="H57" s="73">
        <f t="shared" si="3"/>
        <v>640000</v>
      </c>
      <c r="I57" s="46"/>
      <c r="P57" s="16"/>
      <c r="R57" s="10"/>
      <c r="T57" s="11"/>
      <c r="U57" s="11"/>
    </row>
    <row r="58" spans="1:22">
      <c r="A58" s="43">
        <v>33</v>
      </c>
      <c r="B58" s="44">
        <v>30.5</v>
      </c>
      <c r="C58" s="45">
        <v>39</v>
      </c>
      <c r="D58" s="73">
        <f t="shared" si="2"/>
        <v>617590</v>
      </c>
      <c r="E58" s="65"/>
      <c r="F58" s="44">
        <v>32</v>
      </c>
      <c r="G58" s="45">
        <v>40.533333333333331</v>
      </c>
      <c r="H58" s="73">
        <f t="shared" si="3"/>
        <v>640000</v>
      </c>
      <c r="I58" s="46"/>
      <c r="P58" s="16"/>
      <c r="R58" s="10"/>
      <c r="T58" s="11"/>
      <c r="U58" s="11"/>
    </row>
    <row r="59" spans="1:22" ht="17.25" thickBot="1">
      <c r="A59" s="91">
        <v>34</v>
      </c>
      <c r="B59" s="92">
        <v>30.5</v>
      </c>
      <c r="C59" s="93">
        <v>39</v>
      </c>
      <c r="D59" s="94">
        <f t="shared" si="2"/>
        <v>617590</v>
      </c>
      <c r="E59" s="95"/>
      <c r="F59" s="92">
        <v>32</v>
      </c>
      <c r="G59" s="93">
        <v>40.533333333333331</v>
      </c>
      <c r="H59" s="94">
        <f t="shared" si="3"/>
        <v>640000</v>
      </c>
      <c r="I59" s="123"/>
      <c r="P59" s="16"/>
      <c r="R59" s="10"/>
      <c r="T59" s="11"/>
      <c r="U59" s="11"/>
    </row>
    <row r="60" spans="1:22">
      <c r="H60" s="15"/>
      <c r="U60" s="11"/>
      <c r="V60" s="11"/>
    </row>
    <row r="61" spans="1:22">
      <c r="D61" s="15"/>
      <c r="E61" s="15"/>
      <c r="F61" s="15"/>
      <c r="G61" s="15"/>
      <c r="H61" s="15"/>
    </row>
    <row r="62" spans="1:2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1:18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</sheetData>
  <mergeCells count="17">
    <mergeCell ref="A19:J19"/>
    <mergeCell ref="A24:J24"/>
    <mergeCell ref="A13:J13"/>
    <mergeCell ref="A3:J3"/>
    <mergeCell ref="A9:J9"/>
    <mergeCell ref="A14:R14"/>
    <mergeCell ref="A18:J18"/>
    <mergeCell ref="A1:J1"/>
    <mergeCell ref="A2:J2"/>
    <mergeCell ref="A5:J5"/>
    <mergeCell ref="A7:J7"/>
    <mergeCell ref="A8:J8"/>
    <mergeCell ref="A32:R32"/>
    <mergeCell ref="A37:A38"/>
    <mergeCell ref="B37:E37"/>
    <mergeCell ref="F37:I37"/>
    <mergeCell ref="A20:J20"/>
  </mergeCells>
  <pageMargins left="0.9055118110236221" right="0.51181102362204722" top="0.78740157480314965" bottom="0.39370078740157483" header="0.31496062992125984" footer="0.31496062992125984"/>
  <pageSetup paperSize="9" scale="61" orientation="portrait" r:id="rId1"/>
  <headerFooter>
    <oddHeader>&amp;R&amp;"Arial,tučné kurzíva"Příloha č. 2 k č.j. 4 906/2011-26</oddHeader>
  </headerFooter>
  <rowBreaks count="1" manualBreakCount="1">
    <brk id="59" max="18" man="1"/>
  </rowBreaks>
  <colBreaks count="3" manualBreakCount="3">
    <brk id="10" max="57" man="1"/>
    <brk id="14" max="57" man="1"/>
    <brk id="19" max="5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S1212"/>
  <sheetViews>
    <sheetView zoomScale="70" zoomScaleNormal="70" workbookViewId="0">
      <pane ySplit="3" topLeftCell="A239" activePane="bottomLeft" state="frozen"/>
      <selection activeCell="K60" sqref="K60"/>
      <selection pane="bottomLeft" activeCell="D267" sqref="D267"/>
    </sheetView>
  </sheetViews>
  <sheetFormatPr defaultRowHeight="15.75"/>
  <cols>
    <col min="1" max="1" width="10.7109375" style="26" customWidth="1"/>
    <col min="2" max="2" width="8.28515625" style="27" customWidth="1"/>
    <col min="3" max="3" width="12.42578125" style="693" customWidth="1"/>
    <col min="4" max="4" width="11.42578125" style="28" customWidth="1"/>
    <col min="5" max="5" width="11" style="28" customWidth="1"/>
    <col min="6" max="6" width="12.85546875" style="29" customWidth="1"/>
    <col min="7" max="7" width="15.7109375" style="25" hidden="1" customWidth="1"/>
    <col min="8" max="8" width="15.7109375" style="30" customWidth="1"/>
    <col min="9" max="9" width="15.5703125" style="31" hidden="1" customWidth="1"/>
    <col min="10" max="10" width="15.7109375" style="32" customWidth="1"/>
    <col min="11" max="11" width="14.7109375" style="31" hidden="1" customWidth="1"/>
    <col min="12" max="12" width="14.7109375" style="32" customWidth="1"/>
    <col min="13" max="13" width="14.7109375" style="31" customWidth="1"/>
    <col min="14" max="14" width="13.5703125" style="31" hidden="1" customWidth="1"/>
    <col min="15" max="15" width="16.7109375" style="31" customWidth="1"/>
    <col min="16" max="16" width="15.42578125" style="31" hidden="1" customWidth="1"/>
    <col min="17" max="17" width="14.85546875" style="31" customWidth="1"/>
    <col min="18" max="18" width="9.140625" style="31"/>
    <col min="19" max="19" width="13.85546875" style="322" customWidth="1"/>
    <col min="20" max="16384" width="9.140625" style="31"/>
  </cols>
  <sheetData>
    <row r="1" spans="1:19" ht="49.5" customHeight="1" thickBot="1">
      <c r="A1" s="954" t="s">
        <v>44</v>
      </c>
      <c r="B1" s="954"/>
      <c r="C1" s="954"/>
      <c r="D1" s="954"/>
      <c r="E1" s="954"/>
      <c r="F1" s="954"/>
      <c r="G1" s="954"/>
      <c r="H1" s="954"/>
      <c r="I1" s="954"/>
      <c r="J1" s="954"/>
      <c r="K1" s="954"/>
      <c r="L1" s="954"/>
      <c r="M1" s="954"/>
      <c r="N1" s="954"/>
      <c r="O1" s="954"/>
      <c r="P1" s="954"/>
      <c r="Q1" s="954"/>
      <c r="R1" s="954"/>
    </row>
    <row r="2" spans="1:19" ht="27" customHeight="1" thickBot="1">
      <c r="A2" s="955"/>
      <c r="B2" s="956"/>
      <c r="C2" s="956"/>
      <c r="D2" s="956"/>
      <c r="E2" s="956"/>
      <c r="F2" s="956"/>
      <c r="G2" s="956"/>
      <c r="H2" s="957"/>
      <c r="I2" s="932" t="s">
        <v>239</v>
      </c>
      <c r="J2" s="933"/>
      <c r="K2" s="933"/>
      <c r="L2" s="933"/>
      <c r="M2" s="934"/>
      <c r="N2" s="935" t="s">
        <v>240</v>
      </c>
      <c r="O2" s="936"/>
      <c r="P2" s="936"/>
      <c r="Q2" s="936"/>
      <c r="R2" s="937"/>
    </row>
    <row r="3" spans="1:19" s="341" customFormat="1" ht="125.25" customHeight="1" thickBot="1">
      <c r="A3" s="743" t="s">
        <v>28</v>
      </c>
      <c r="B3" s="774" t="s">
        <v>57</v>
      </c>
      <c r="C3" s="747" t="s">
        <v>166</v>
      </c>
      <c r="D3" s="746" t="s">
        <v>23</v>
      </c>
      <c r="E3" s="746" t="s">
        <v>24</v>
      </c>
      <c r="F3" s="744" t="s">
        <v>25</v>
      </c>
      <c r="G3" s="748" t="s">
        <v>164</v>
      </c>
      <c r="H3" s="748" t="s">
        <v>259</v>
      </c>
      <c r="I3" s="783" t="s">
        <v>165</v>
      </c>
      <c r="J3" s="775" t="s">
        <v>260</v>
      </c>
      <c r="K3" s="744" t="s">
        <v>162</v>
      </c>
      <c r="L3" s="752" t="s">
        <v>163</v>
      </c>
      <c r="M3" s="753" t="s">
        <v>26</v>
      </c>
      <c r="N3" s="754" t="s">
        <v>165</v>
      </c>
      <c r="O3" s="755" t="s">
        <v>260</v>
      </c>
      <c r="P3" s="744" t="s">
        <v>162</v>
      </c>
      <c r="Q3" s="752" t="s">
        <v>163</v>
      </c>
      <c r="R3" s="753" t="s">
        <v>26</v>
      </c>
      <c r="S3" s="685"/>
    </row>
    <row r="4" spans="1:19" s="17" customFormat="1">
      <c r="A4" s="776" t="s">
        <v>14</v>
      </c>
      <c r="B4" s="777">
        <v>1</v>
      </c>
      <c r="C4" s="778" t="s">
        <v>2</v>
      </c>
      <c r="D4" s="779">
        <v>4</v>
      </c>
      <c r="E4" s="779">
        <v>59</v>
      </c>
      <c r="F4" s="780">
        <v>14.75</v>
      </c>
      <c r="G4" s="781">
        <v>332907.60790051206</v>
      </c>
      <c r="H4" s="782">
        <v>1331630.4316020482</v>
      </c>
      <c r="I4" s="784">
        <v>236060.3125</v>
      </c>
      <c r="J4" s="787">
        <v>944241.25</v>
      </c>
      <c r="K4" s="788">
        <v>-96847.295400512055</v>
      </c>
      <c r="L4" s="789">
        <v>-387389.18160204822</v>
      </c>
      <c r="M4" s="790">
        <v>-29.091343394427454</v>
      </c>
      <c r="N4" s="773">
        <v>0</v>
      </c>
      <c r="O4" s="772">
        <v>0</v>
      </c>
      <c r="P4" s="739">
        <v>-332907.60790051206</v>
      </c>
      <c r="Q4" s="740">
        <v>-1331630.4316020482</v>
      </c>
      <c r="R4" s="741">
        <v>-100</v>
      </c>
      <c r="S4" s="688"/>
    </row>
    <row r="5" spans="1:19" s="17" customFormat="1">
      <c r="A5" s="243" t="s">
        <v>9</v>
      </c>
      <c r="B5" s="18">
        <v>2</v>
      </c>
      <c r="C5" s="19" t="s">
        <v>2</v>
      </c>
      <c r="D5" s="20">
        <v>4</v>
      </c>
      <c r="E5" s="20">
        <v>68</v>
      </c>
      <c r="F5" s="21">
        <v>17</v>
      </c>
      <c r="G5" s="237">
        <v>354569.33045356371</v>
      </c>
      <c r="H5" s="238">
        <v>1418277.3218142549</v>
      </c>
      <c r="I5" s="785">
        <v>312366.25</v>
      </c>
      <c r="J5" s="791">
        <v>1249465</v>
      </c>
      <c r="K5" s="22">
        <v>-42203.080453563714</v>
      </c>
      <c r="L5" s="33">
        <v>-168812.32181425486</v>
      </c>
      <c r="M5" s="96">
        <v>-11.902631397808079</v>
      </c>
      <c r="N5" s="686">
        <v>7142.5001139580272</v>
      </c>
      <c r="O5" s="687">
        <v>28570.000455832109</v>
      </c>
      <c r="P5" s="22">
        <v>-347426.83033960569</v>
      </c>
      <c r="Q5" s="33">
        <v>-1389707.3213584227</v>
      </c>
      <c r="R5" s="96">
        <v>-97.985584341200251</v>
      </c>
      <c r="S5" s="688"/>
    </row>
    <row r="6" spans="1:19" s="17" customFormat="1">
      <c r="A6" s="243" t="s">
        <v>11</v>
      </c>
      <c r="B6" s="18">
        <v>3</v>
      </c>
      <c r="C6" s="19" t="s">
        <v>2</v>
      </c>
      <c r="D6" s="20">
        <v>8</v>
      </c>
      <c r="E6" s="20">
        <v>140</v>
      </c>
      <c r="F6" s="21">
        <v>17.5</v>
      </c>
      <c r="G6" s="237">
        <v>377123.74100719421</v>
      </c>
      <c r="H6" s="238">
        <v>3016989.9280575537</v>
      </c>
      <c r="I6" s="785">
        <v>329323.125</v>
      </c>
      <c r="J6" s="791">
        <v>2634585</v>
      </c>
      <c r="K6" s="22">
        <v>-47800.616007194214</v>
      </c>
      <c r="L6" s="33">
        <v>-382404.92805755371</v>
      </c>
      <c r="M6" s="96">
        <v>-12.675048216145683</v>
      </c>
      <c r="N6" s="686">
        <v>41056.250107627013</v>
      </c>
      <c r="O6" s="687">
        <v>328450.0008610161</v>
      </c>
      <c r="P6" s="22">
        <v>-336067.4908995672</v>
      </c>
      <c r="Q6" s="33">
        <v>-2688539.9271965376</v>
      </c>
      <c r="R6" s="96">
        <v>-89.113321267450033</v>
      </c>
      <c r="S6" s="688"/>
    </row>
    <row r="7" spans="1:19" s="17" customFormat="1">
      <c r="A7" s="243" t="s">
        <v>14</v>
      </c>
      <c r="B7" s="18">
        <v>4</v>
      </c>
      <c r="C7" s="19" t="s">
        <v>2</v>
      </c>
      <c r="D7" s="20">
        <v>4</v>
      </c>
      <c r="E7" s="20">
        <v>71</v>
      </c>
      <c r="F7" s="21">
        <v>17.75</v>
      </c>
      <c r="G7" s="237">
        <v>400617.62984637893</v>
      </c>
      <c r="H7" s="238">
        <v>1602470.5193855157</v>
      </c>
      <c r="I7" s="785">
        <v>337801.5625</v>
      </c>
      <c r="J7" s="791">
        <v>1351206.25</v>
      </c>
      <c r="K7" s="22">
        <v>-62816.067346378928</v>
      </c>
      <c r="L7" s="33">
        <v>-251264.26938551571</v>
      </c>
      <c r="M7" s="96">
        <v>-15.679806046095976</v>
      </c>
      <c r="N7" s="686">
        <v>58013.125104461447</v>
      </c>
      <c r="O7" s="687">
        <v>232052.50041784579</v>
      </c>
      <c r="P7" s="22">
        <v>-342604.50474191748</v>
      </c>
      <c r="Q7" s="33">
        <v>-1370418.0189676699</v>
      </c>
      <c r="R7" s="96">
        <v>-85.5190783474239</v>
      </c>
      <c r="S7" s="688"/>
    </row>
    <row r="8" spans="1:19" s="17" customFormat="1">
      <c r="A8" s="243" t="s">
        <v>12</v>
      </c>
      <c r="B8" s="18">
        <v>5</v>
      </c>
      <c r="C8" s="19" t="s">
        <v>2</v>
      </c>
      <c r="D8" s="20">
        <v>4</v>
      </c>
      <c r="E8" s="20">
        <v>74</v>
      </c>
      <c r="F8" s="21">
        <v>18.5</v>
      </c>
      <c r="G8" s="237">
        <v>403976.04245640634</v>
      </c>
      <c r="H8" s="238">
        <v>1615904.1698256254</v>
      </c>
      <c r="I8" s="785">
        <v>363236.875</v>
      </c>
      <c r="J8" s="791">
        <v>1452947.5</v>
      </c>
      <c r="K8" s="22">
        <v>-40739.167456406343</v>
      </c>
      <c r="L8" s="33">
        <v>-162956.66982562537</v>
      </c>
      <c r="M8" s="96">
        <v>-10.084550363107866</v>
      </c>
      <c r="N8" s="686">
        <v>108883.75009496498</v>
      </c>
      <c r="O8" s="687">
        <v>435535.00037985994</v>
      </c>
      <c r="P8" s="22">
        <v>-295092.29236144136</v>
      </c>
      <c r="Q8" s="33">
        <v>-1180369.1694457654</v>
      </c>
      <c r="R8" s="96">
        <v>-73.04697837206156</v>
      </c>
      <c r="S8" s="688"/>
    </row>
    <row r="9" spans="1:19" s="17" customFormat="1">
      <c r="A9" s="243" t="s">
        <v>7</v>
      </c>
      <c r="B9" s="18">
        <v>6</v>
      </c>
      <c r="C9" s="19" t="s">
        <v>2</v>
      </c>
      <c r="D9" s="20">
        <v>4</v>
      </c>
      <c r="E9" s="20">
        <v>75</v>
      </c>
      <c r="F9" s="21">
        <v>18.75</v>
      </c>
      <c r="G9" s="237">
        <v>412272.38239757216</v>
      </c>
      <c r="H9" s="238">
        <v>1649089.5295902886</v>
      </c>
      <c r="I9" s="785">
        <v>371715.3125</v>
      </c>
      <c r="J9" s="791">
        <v>1486861.25</v>
      </c>
      <c r="K9" s="22">
        <v>-40557.069897572161</v>
      </c>
      <c r="L9" s="33">
        <v>-162228.27959028864</v>
      </c>
      <c r="M9" s="96">
        <v>-9.8374452495974367</v>
      </c>
      <c r="N9" s="686">
        <v>125840.62509179948</v>
      </c>
      <c r="O9" s="687">
        <v>503362.50036719791</v>
      </c>
      <c r="P9" s="22">
        <v>-286431.75730577268</v>
      </c>
      <c r="Q9" s="33">
        <v>-1145727.0292230907</v>
      </c>
      <c r="R9" s="96">
        <v>-69.47633883211563</v>
      </c>
      <c r="S9" s="688"/>
    </row>
    <row r="10" spans="1:19" s="17" customFormat="1">
      <c r="A10" s="243" t="s">
        <v>8</v>
      </c>
      <c r="B10" s="18">
        <v>7</v>
      </c>
      <c r="C10" s="19" t="s">
        <v>6</v>
      </c>
      <c r="D10" s="20">
        <v>2</v>
      </c>
      <c r="E10" s="20">
        <v>40</v>
      </c>
      <c r="F10" s="21">
        <v>20</v>
      </c>
      <c r="G10" s="237">
        <v>626159.12727272674</v>
      </c>
      <c r="H10" s="238">
        <v>1252318.2545454535</v>
      </c>
      <c r="I10" s="785">
        <v>437632</v>
      </c>
      <c r="J10" s="791">
        <v>875264</v>
      </c>
      <c r="K10" s="22">
        <v>-188527.12727272674</v>
      </c>
      <c r="L10" s="33">
        <v>-377054.25454545347</v>
      </c>
      <c r="M10" s="96">
        <v>-30.108501028144047</v>
      </c>
      <c r="N10" s="686">
        <v>235609.60000000003</v>
      </c>
      <c r="O10" s="687">
        <v>471219.20000000007</v>
      </c>
      <c r="P10" s="22">
        <v>-390549.5272727267</v>
      </c>
      <c r="Q10" s="33">
        <v>-781099.0545454534</v>
      </c>
      <c r="R10" s="96">
        <v>-62.372248564640167</v>
      </c>
      <c r="S10" s="688"/>
    </row>
    <row r="11" spans="1:19" s="17" customFormat="1">
      <c r="A11" s="243" t="s">
        <v>10</v>
      </c>
      <c r="B11" s="18">
        <v>8</v>
      </c>
      <c r="C11" s="19" t="s">
        <v>2</v>
      </c>
      <c r="D11" s="20">
        <v>3</v>
      </c>
      <c r="E11" s="20">
        <v>60</v>
      </c>
      <c r="F11" s="21">
        <v>20</v>
      </c>
      <c r="G11" s="237">
        <v>410050.42016806715</v>
      </c>
      <c r="H11" s="238">
        <v>1230151.2605042015</v>
      </c>
      <c r="I11" s="785">
        <v>414107.5</v>
      </c>
      <c r="J11" s="791">
        <v>1242322.5</v>
      </c>
      <c r="K11" s="22">
        <v>4057.079831932846</v>
      </c>
      <c r="L11" s="33">
        <v>12171.23949579848</v>
      </c>
      <c r="M11" s="96">
        <v>0.98940999262235607</v>
      </c>
      <c r="N11" s="686">
        <v>210625.000075972</v>
      </c>
      <c r="O11" s="687">
        <v>631875.00022791605</v>
      </c>
      <c r="P11" s="22">
        <v>-199425.42009209516</v>
      </c>
      <c r="Q11" s="33">
        <v>-598276.26027628547</v>
      </c>
      <c r="R11" s="96">
        <v>-48.634365503236587</v>
      </c>
      <c r="S11" s="688"/>
    </row>
    <row r="12" spans="1:19" s="17" customFormat="1">
      <c r="A12" s="243" t="s">
        <v>12</v>
      </c>
      <c r="B12" s="18">
        <v>9</v>
      </c>
      <c r="C12" s="19" t="s">
        <v>2</v>
      </c>
      <c r="D12" s="20">
        <v>4</v>
      </c>
      <c r="E12" s="20">
        <v>83</v>
      </c>
      <c r="F12" s="21">
        <v>20.75</v>
      </c>
      <c r="G12" s="237">
        <v>453108.26383623958</v>
      </c>
      <c r="H12" s="238">
        <v>1812433.0553449583</v>
      </c>
      <c r="I12" s="785">
        <v>439542.8125</v>
      </c>
      <c r="J12" s="791">
        <v>1758171.25</v>
      </c>
      <c r="K12" s="22">
        <v>-13565.451336239581</v>
      </c>
      <c r="L12" s="33">
        <v>-54261.805344958324</v>
      </c>
      <c r="M12" s="96">
        <v>-2.9938653560161725</v>
      </c>
      <c r="N12" s="686">
        <v>261495.62506647548</v>
      </c>
      <c r="O12" s="687">
        <v>1045982.5002659019</v>
      </c>
      <c r="P12" s="22">
        <v>-191612.6387697641</v>
      </c>
      <c r="Q12" s="33">
        <v>-766450.55507905642</v>
      </c>
      <c r="R12" s="96">
        <v>-42.288489101363183</v>
      </c>
      <c r="S12" s="688"/>
    </row>
    <row r="13" spans="1:19" s="17" customFormat="1">
      <c r="A13" s="243" t="s">
        <v>7</v>
      </c>
      <c r="B13" s="18">
        <v>10</v>
      </c>
      <c r="C13" s="19" t="s">
        <v>2</v>
      </c>
      <c r="D13" s="20">
        <v>4</v>
      </c>
      <c r="E13" s="20">
        <v>83</v>
      </c>
      <c r="F13" s="21">
        <v>20.75</v>
      </c>
      <c r="G13" s="237">
        <v>456248.10318664648</v>
      </c>
      <c r="H13" s="238">
        <v>1824992.4127465859</v>
      </c>
      <c r="I13" s="785">
        <v>439542.8125</v>
      </c>
      <c r="J13" s="791">
        <v>1758171.25</v>
      </c>
      <c r="K13" s="22">
        <v>-16705.290686646476</v>
      </c>
      <c r="L13" s="33">
        <v>-66821.162746585906</v>
      </c>
      <c r="M13" s="96">
        <v>-3.6614487972594389</v>
      </c>
      <c r="N13" s="686">
        <v>261495.62506647548</v>
      </c>
      <c r="O13" s="687">
        <v>1045982.5002659019</v>
      </c>
      <c r="P13" s="22">
        <v>-194752.478120171</v>
      </c>
      <c r="Q13" s="33">
        <v>-779009.912480684</v>
      </c>
      <c r="R13" s="96">
        <v>-42.685652117768861</v>
      </c>
      <c r="S13" s="688"/>
    </row>
    <row r="14" spans="1:19" s="17" customFormat="1">
      <c r="A14" s="243" t="s">
        <v>7</v>
      </c>
      <c r="B14" s="18">
        <v>11</v>
      </c>
      <c r="C14" s="19" t="s">
        <v>2</v>
      </c>
      <c r="D14" s="20">
        <v>4</v>
      </c>
      <c r="E14" s="20">
        <v>84</v>
      </c>
      <c r="F14" s="21">
        <v>21</v>
      </c>
      <c r="G14" s="237">
        <v>461745.06828528078</v>
      </c>
      <c r="H14" s="238">
        <v>1846980.2731411231</v>
      </c>
      <c r="I14" s="785">
        <v>448021.25</v>
      </c>
      <c r="J14" s="791">
        <v>1792085</v>
      </c>
      <c r="K14" s="22">
        <v>-13723.81828528078</v>
      </c>
      <c r="L14" s="33">
        <v>-54895.273141123122</v>
      </c>
      <c r="M14" s="96">
        <v>-2.9721634789181479</v>
      </c>
      <c r="N14" s="686">
        <v>278452.50006331003</v>
      </c>
      <c r="O14" s="687">
        <v>1113810.0002532401</v>
      </c>
      <c r="P14" s="22">
        <v>-183292.56822197075</v>
      </c>
      <c r="Q14" s="33">
        <v>-733170.27288788301</v>
      </c>
      <c r="R14" s="96">
        <v>-39.695620118399788</v>
      </c>
      <c r="S14" s="688"/>
    </row>
    <row r="15" spans="1:19" s="17" customFormat="1">
      <c r="A15" s="243" t="s">
        <v>12</v>
      </c>
      <c r="B15" s="18">
        <v>12</v>
      </c>
      <c r="C15" s="19" t="s">
        <v>2</v>
      </c>
      <c r="D15" s="20">
        <v>4</v>
      </c>
      <c r="E15" s="20">
        <v>85</v>
      </c>
      <c r="F15" s="21">
        <v>21.25</v>
      </c>
      <c r="G15" s="237">
        <v>464026.53525398026</v>
      </c>
      <c r="H15" s="238">
        <v>1856106.141015921</v>
      </c>
      <c r="I15" s="785">
        <v>456499.6875</v>
      </c>
      <c r="J15" s="791">
        <v>1825998.75</v>
      </c>
      <c r="K15" s="22">
        <v>-7526.8477539802552</v>
      </c>
      <c r="L15" s="33">
        <v>-30107.391015921021</v>
      </c>
      <c r="M15" s="96">
        <v>-1.6220727010494187</v>
      </c>
      <c r="N15" s="686">
        <v>295409.37506014452</v>
      </c>
      <c r="O15" s="687">
        <v>1181637.5002405781</v>
      </c>
      <c r="P15" s="22">
        <v>-168617.16019383573</v>
      </c>
      <c r="Q15" s="33">
        <v>-674468.64077534294</v>
      </c>
      <c r="R15" s="96">
        <v>-36.337827124809749</v>
      </c>
      <c r="S15" s="688"/>
    </row>
    <row r="16" spans="1:19" s="17" customFormat="1">
      <c r="A16" s="243" t="s">
        <v>12</v>
      </c>
      <c r="B16" s="18">
        <v>13</v>
      </c>
      <c r="C16" s="19" t="s">
        <v>2</v>
      </c>
      <c r="D16" s="20">
        <v>2</v>
      </c>
      <c r="E16" s="20">
        <v>43</v>
      </c>
      <c r="F16" s="21">
        <v>21.5</v>
      </c>
      <c r="G16" s="237">
        <v>469485.67096285062</v>
      </c>
      <c r="H16" s="238">
        <v>938971.34192570124</v>
      </c>
      <c r="I16" s="785">
        <v>464978.125</v>
      </c>
      <c r="J16" s="791">
        <v>929956.25</v>
      </c>
      <c r="K16" s="22">
        <v>-4507.5459628506214</v>
      </c>
      <c r="L16" s="33">
        <v>-9015.0919257012429</v>
      </c>
      <c r="M16" s="96">
        <v>-0.96010298964104379</v>
      </c>
      <c r="N16" s="686">
        <v>312366.25005697901</v>
      </c>
      <c r="O16" s="687">
        <v>624732.50011395803</v>
      </c>
      <c r="P16" s="22">
        <v>-157119.42090587161</v>
      </c>
      <c r="Q16" s="33">
        <v>-314238.84181174322</v>
      </c>
      <c r="R16" s="96">
        <v>-33.466286752403178</v>
      </c>
      <c r="S16" s="688"/>
    </row>
    <row r="17" spans="1:19" s="17" customFormat="1">
      <c r="A17" s="243" t="s">
        <v>9</v>
      </c>
      <c r="B17" s="18">
        <v>14</v>
      </c>
      <c r="C17" s="19" t="s">
        <v>2</v>
      </c>
      <c r="D17" s="20">
        <v>4</v>
      </c>
      <c r="E17" s="20">
        <v>89</v>
      </c>
      <c r="F17" s="21">
        <v>22.25</v>
      </c>
      <c r="G17" s="237">
        <v>464068.68250539957</v>
      </c>
      <c r="H17" s="238">
        <v>1856274.7300215983</v>
      </c>
      <c r="I17" s="785">
        <v>490413.4375</v>
      </c>
      <c r="J17" s="791">
        <v>1961653.75</v>
      </c>
      <c r="K17" s="22">
        <v>26344.754994600429</v>
      </c>
      <c r="L17" s="33">
        <v>105379.01997840172</v>
      </c>
      <c r="M17" s="96">
        <v>5.6769086102451922</v>
      </c>
      <c r="N17" s="686">
        <v>363236.87504748249</v>
      </c>
      <c r="O17" s="687">
        <v>1452947.50018993</v>
      </c>
      <c r="P17" s="22">
        <v>-100831.80745791708</v>
      </c>
      <c r="Q17" s="33">
        <v>-403327.22983166832</v>
      </c>
      <c r="R17" s="96">
        <v>-21.727776783718625</v>
      </c>
      <c r="S17" s="688"/>
    </row>
    <row r="18" spans="1:19" s="17" customFormat="1">
      <c r="A18" s="243" t="s">
        <v>13</v>
      </c>
      <c r="B18" s="18">
        <v>15</v>
      </c>
      <c r="C18" s="19" t="s">
        <v>2</v>
      </c>
      <c r="D18" s="20">
        <v>4</v>
      </c>
      <c r="E18" s="20">
        <v>89</v>
      </c>
      <c r="F18" s="21">
        <v>22.25</v>
      </c>
      <c r="G18" s="237">
        <v>495860.345313559</v>
      </c>
      <c r="H18" s="238">
        <v>1983441.381254236</v>
      </c>
      <c r="I18" s="785">
        <v>490413.4375</v>
      </c>
      <c r="J18" s="791">
        <v>1961653.75</v>
      </c>
      <c r="K18" s="22">
        <v>-5446.9078135589953</v>
      </c>
      <c r="L18" s="33">
        <v>-21787.631254235981</v>
      </c>
      <c r="M18" s="96">
        <v>-1.0984761869019053</v>
      </c>
      <c r="N18" s="686">
        <v>363236.87504748249</v>
      </c>
      <c r="O18" s="687">
        <v>1452947.50018993</v>
      </c>
      <c r="P18" s="22">
        <v>-132623.4702660765</v>
      </c>
      <c r="Q18" s="33">
        <v>-530493.88106430601</v>
      </c>
      <c r="R18" s="96">
        <v>-26.746133567549464</v>
      </c>
      <c r="S18" s="688"/>
    </row>
    <row r="19" spans="1:19" s="17" customFormat="1">
      <c r="A19" s="243" t="s">
        <v>12</v>
      </c>
      <c r="B19" s="18">
        <v>16</v>
      </c>
      <c r="C19" s="19" t="s">
        <v>2</v>
      </c>
      <c r="D19" s="20">
        <v>4</v>
      </c>
      <c r="E19" s="20">
        <v>91</v>
      </c>
      <c r="F19" s="21">
        <v>22.75</v>
      </c>
      <c r="G19" s="237">
        <v>496781.34950720239</v>
      </c>
      <c r="H19" s="238">
        <v>1987125.3980288096</v>
      </c>
      <c r="I19" s="785">
        <v>507370.3125</v>
      </c>
      <c r="J19" s="791">
        <v>2029481.25</v>
      </c>
      <c r="K19" s="22">
        <v>10588.962992797606</v>
      </c>
      <c r="L19" s="33">
        <v>42355.851971190423</v>
      </c>
      <c r="M19" s="96">
        <v>2.1315137944090736</v>
      </c>
      <c r="N19" s="686">
        <v>397150.62504115154</v>
      </c>
      <c r="O19" s="687">
        <v>1588602.5001646061</v>
      </c>
      <c r="P19" s="22">
        <v>-99630.724466050859</v>
      </c>
      <c r="Q19" s="33">
        <v>-398522.89786420343</v>
      </c>
      <c r="R19" s="96">
        <v>-20.055246551603162</v>
      </c>
      <c r="S19" s="688"/>
    </row>
    <row r="20" spans="1:19" s="17" customFormat="1">
      <c r="A20" s="243" t="s">
        <v>7</v>
      </c>
      <c r="B20" s="18">
        <v>17</v>
      </c>
      <c r="C20" s="19" t="s">
        <v>2</v>
      </c>
      <c r="D20" s="20">
        <v>4</v>
      </c>
      <c r="E20" s="20">
        <v>91</v>
      </c>
      <c r="F20" s="21">
        <v>22.75</v>
      </c>
      <c r="G20" s="237">
        <v>500223.82397572085</v>
      </c>
      <c r="H20" s="238">
        <v>2000895.2959028834</v>
      </c>
      <c r="I20" s="785">
        <v>507370.3125</v>
      </c>
      <c r="J20" s="791">
        <v>2029481.25</v>
      </c>
      <c r="K20" s="22">
        <v>7146.4885242791497</v>
      </c>
      <c r="L20" s="33">
        <v>28585.954097116599</v>
      </c>
      <c r="M20" s="96">
        <v>1.4286581689531914</v>
      </c>
      <c r="N20" s="686">
        <v>397150.62504115154</v>
      </c>
      <c r="O20" s="687">
        <v>1588602.5001646061</v>
      </c>
      <c r="P20" s="22">
        <v>-103073.19893456931</v>
      </c>
      <c r="Q20" s="33">
        <v>-412292.79573827726</v>
      </c>
      <c r="R20" s="96">
        <v>-20.605415814735792</v>
      </c>
      <c r="S20" s="688"/>
    </row>
    <row r="21" spans="1:19" s="17" customFormat="1">
      <c r="A21" s="243" t="s">
        <v>12</v>
      </c>
      <c r="B21" s="18">
        <v>18</v>
      </c>
      <c r="C21" s="19" t="s">
        <v>6</v>
      </c>
      <c r="D21" s="20">
        <v>2</v>
      </c>
      <c r="E21" s="20">
        <v>46</v>
      </c>
      <c r="F21" s="21">
        <v>23</v>
      </c>
      <c r="G21" s="237">
        <v>502240.48521607276</v>
      </c>
      <c r="H21" s="238">
        <v>1004480.9704321455</v>
      </c>
      <c r="I21" s="785">
        <v>538816</v>
      </c>
      <c r="J21" s="791">
        <v>1077632</v>
      </c>
      <c r="K21" s="22">
        <v>36575.514783927239</v>
      </c>
      <c r="L21" s="33">
        <v>73151.029567854479</v>
      </c>
      <c r="M21" s="96">
        <v>7.2824704221508227</v>
      </c>
      <c r="N21" s="686">
        <v>437804.80000000005</v>
      </c>
      <c r="O21" s="687">
        <v>875609.60000000009</v>
      </c>
      <c r="P21" s="22">
        <v>-64435.685216072714</v>
      </c>
      <c r="Q21" s="33">
        <v>-128871.37043214543</v>
      </c>
      <c r="R21" s="96">
        <v>-12.829647770898305</v>
      </c>
      <c r="S21" s="688"/>
    </row>
    <row r="22" spans="1:19" s="17" customFormat="1">
      <c r="A22" s="243" t="s">
        <v>14</v>
      </c>
      <c r="B22" s="18">
        <v>19</v>
      </c>
      <c r="C22" s="19" t="s">
        <v>6</v>
      </c>
      <c r="D22" s="20">
        <v>2</v>
      </c>
      <c r="E22" s="20">
        <v>48</v>
      </c>
      <c r="F22" s="21">
        <v>24</v>
      </c>
      <c r="G22" s="237">
        <v>540494.01459854015</v>
      </c>
      <c r="H22" s="238">
        <v>1080988.0291970803</v>
      </c>
      <c r="I22" s="785">
        <v>572544</v>
      </c>
      <c r="J22" s="791">
        <v>1145088</v>
      </c>
      <c r="K22" s="22">
        <v>32049.985401459853</v>
      </c>
      <c r="L22" s="33">
        <v>64099.970802919706</v>
      </c>
      <c r="M22" s="96">
        <v>5.9297576912605336</v>
      </c>
      <c r="N22" s="686">
        <v>505203.20000000001</v>
      </c>
      <c r="O22" s="687">
        <v>1010406.4</v>
      </c>
      <c r="P22" s="22">
        <v>-35290.814598540135</v>
      </c>
      <c r="Q22" s="33">
        <v>-70581.62919708027</v>
      </c>
      <c r="R22" s="96">
        <v>-6.5293627025181564</v>
      </c>
      <c r="S22" s="688"/>
    </row>
    <row r="23" spans="1:19" s="17" customFormat="1">
      <c r="A23" s="243" t="s">
        <v>0</v>
      </c>
      <c r="B23" s="18">
        <v>20</v>
      </c>
      <c r="C23" s="19" t="s">
        <v>2</v>
      </c>
      <c r="D23" s="20">
        <v>4</v>
      </c>
      <c r="E23" s="20">
        <v>96</v>
      </c>
      <c r="F23" s="21">
        <v>24</v>
      </c>
      <c r="G23" s="237">
        <v>526962.93517241371</v>
      </c>
      <c r="H23" s="238">
        <v>2107851.7406896548</v>
      </c>
      <c r="I23" s="785">
        <v>549762.5</v>
      </c>
      <c r="J23" s="791">
        <v>2199050</v>
      </c>
      <c r="K23" s="22">
        <v>22799.564827586291</v>
      </c>
      <c r="L23" s="33">
        <v>91198.259310345165</v>
      </c>
      <c r="M23" s="96">
        <v>4.3265974332951345</v>
      </c>
      <c r="N23" s="686">
        <v>481935.000025324</v>
      </c>
      <c r="O23" s="687">
        <v>1927740.000101296</v>
      </c>
      <c r="P23" s="22">
        <v>-45027.935147089709</v>
      </c>
      <c r="Q23" s="33">
        <v>-180111.74058835884</v>
      </c>
      <c r="R23" s="96">
        <v>-8.5448011884094512</v>
      </c>
      <c r="S23" s="688"/>
    </row>
    <row r="24" spans="1:19" s="17" customFormat="1">
      <c r="A24" s="243" t="s">
        <v>15</v>
      </c>
      <c r="B24" s="18">
        <v>21</v>
      </c>
      <c r="C24" s="19" t="s">
        <v>6</v>
      </c>
      <c r="D24" s="20">
        <v>4</v>
      </c>
      <c r="E24" s="20">
        <v>96</v>
      </c>
      <c r="F24" s="21">
        <v>24</v>
      </c>
      <c r="G24" s="237">
        <v>570566.90647482022</v>
      </c>
      <c r="H24" s="238">
        <v>2282267.6258992809</v>
      </c>
      <c r="I24" s="785">
        <v>572544</v>
      </c>
      <c r="J24" s="791">
        <v>2290176</v>
      </c>
      <c r="K24" s="22">
        <v>1977.0935251797782</v>
      </c>
      <c r="L24" s="33">
        <v>7908.3741007191129</v>
      </c>
      <c r="M24" s="96">
        <v>0.3465138799225258</v>
      </c>
      <c r="N24" s="686">
        <v>505203.20000000001</v>
      </c>
      <c r="O24" s="687">
        <v>2020812.8</v>
      </c>
      <c r="P24" s="22">
        <v>-65363.70647482021</v>
      </c>
      <c r="Q24" s="33">
        <v>-261454.82589928084</v>
      </c>
      <c r="R24" s="96">
        <v>-11.455923176242749</v>
      </c>
      <c r="S24" s="688"/>
    </row>
    <row r="25" spans="1:19" s="17" customFormat="1">
      <c r="A25" s="243" t="s">
        <v>0</v>
      </c>
      <c r="B25" s="18">
        <v>22</v>
      </c>
      <c r="C25" s="19" t="s">
        <v>2</v>
      </c>
      <c r="D25" s="20">
        <v>4</v>
      </c>
      <c r="E25" s="20">
        <v>97</v>
      </c>
      <c r="F25" s="21">
        <v>24.25</v>
      </c>
      <c r="G25" s="237">
        <v>532452.13241379312</v>
      </c>
      <c r="H25" s="238">
        <v>2129808.5296551725</v>
      </c>
      <c r="I25" s="785">
        <v>558240.9375</v>
      </c>
      <c r="J25" s="791">
        <v>2232963.75</v>
      </c>
      <c r="K25" s="22">
        <v>25788.805086206878</v>
      </c>
      <c r="L25" s="33">
        <v>103155.22034482751</v>
      </c>
      <c r="M25" s="96">
        <v>4.8434034754067312</v>
      </c>
      <c r="N25" s="686">
        <v>498891.87502215849</v>
      </c>
      <c r="O25" s="687">
        <v>1995567.500088634</v>
      </c>
      <c r="P25" s="22">
        <v>-33560.25739163463</v>
      </c>
      <c r="Q25" s="33">
        <v>-134241.02956653852</v>
      </c>
      <c r="R25" s="96">
        <v>-6.3029623413271167</v>
      </c>
      <c r="S25" s="688"/>
    </row>
    <row r="26" spans="1:19" s="17" customFormat="1">
      <c r="A26" s="243" t="s">
        <v>0</v>
      </c>
      <c r="B26" s="18">
        <v>23</v>
      </c>
      <c r="C26" s="19" t="s">
        <v>6</v>
      </c>
      <c r="D26" s="20">
        <v>2</v>
      </c>
      <c r="E26" s="20">
        <v>49</v>
      </c>
      <c r="F26" s="21">
        <v>24.5</v>
      </c>
      <c r="G26" s="237">
        <v>537941.32965517242</v>
      </c>
      <c r="H26" s="238">
        <v>1075882.6593103448</v>
      </c>
      <c r="I26" s="785">
        <v>589408</v>
      </c>
      <c r="J26" s="791">
        <v>1178816</v>
      </c>
      <c r="K26" s="22">
        <v>51466.67034482758</v>
      </c>
      <c r="L26" s="33">
        <v>102933.34068965516</v>
      </c>
      <c r="M26" s="96">
        <v>9.5673389471335781</v>
      </c>
      <c r="N26" s="686">
        <v>538902.4</v>
      </c>
      <c r="O26" s="687">
        <v>1077804.8</v>
      </c>
      <c r="P26" s="22">
        <v>961.07034482760355</v>
      </c>
      <c r="Q26" s="33">
        <v>1922.1406896552071</v>
      </c>
      <c r="R26" s="96">
        <v>0.17865709359861626</v>
      </c>
      <c r="S26" s="688"/>
    </row>
    <row r="27" spans="1:19" s="17" customFormat="1">
      <c r="A27" s="243" t="s">
        <v>9</v>
      </c>
      <c r="B27" s="18">
        <v>24</v>
      </c>
      <c r="C27" s="19" t="s">
        <v>6</v>
      </c>
      <c r="D27" s="20">
        <v>2</v>
      </c>
      <c r="E27" s="20">
        <v>49</v>
      </c>
      <c r="F27" s="21">
        <v>24.5</v>
      </c>
      <c r="G27" s="237">
        <v>547665.74074074067</v>
      </c>
      <c r="H27" s="238">
        <v>1095331.4814814813</v>
      </c>
      <c r="I27" s="785">
        <v>589408</v>
      </c>
      <c r="J27" s="791">
        <v>1178816</v>
      </c>
      <c r="K27" s="22">
        <v>41742.259259259328</v>
      </c>
      <c r="L27" s="33">
        <v>83484.518518518656</v>
      </c>
      <c r="M27" s="96">
        <v>7.6218496345601636</v>
      </c>
      <c r="N27" s="686">
        <v>538902.4</v>
      </c>
      <c r="O27" s="687">
        <v>1077804.8</v>
      </c>
      <c r="P27" s="22">
        <v>-8763.3407407406485</v>
      </c>
      <c r="Q27" s="33">
        <v>-17526.681481481297</v>
      </c>
      <c r="R27" s="96">
        <v>-1.600125786376168</v>
      </c>
      <c r="S27" s="688"/>
    </row>
    <row r="28" spans="1:19" s="17" customFormat="1">
      <c r="A28" s="243" t="s">
        <v>8</v>
      </c>
      <c r="B28" s="18">
        <v>25</v>
      </c>
      <c r="C28" s="19" t="s">
        <v>2</v>
      </c>
      <c r="D28" s="20">
        <v>4</v>
      </c>
      <c r="E28" s="20">
        <v>98</v>
      </c>
      <c r="F28" s="21">
        <v>24.5</v>
      </c>
      <c r="G28" s="237">
        <v>562499.61599999992</v>
      </c>
      <c r="H28" s="238">
        <v>2249998.4639999997</v>
      </c>
      <c r="I28" s="785">
        <v>566719.375</v>
      </c>
      <c r="J28" s="791">
        <v>2266877.5</v>
      </c>
      <c r="K28" s="22">
        <v>4219.7590000000782</v>
      </c>
      <c r="L28" s="33">
        <v>16879.036000000313</v>
      </c>
      <c r="M28" s="96">
        <v>0.75017988990060758</v>
      </c>
      <c r="N28" s="686">
        <v>515848.75001899299</v>
      </c>
      <c r="O28" s="687">
        <v>2063395.0000759719</v>
      </c>
      <c r="P28" s="22">
        <v>-46650.865981006937</v>
      </c>
      <c r="Q28" s="33">
        <v>-186603.46392402775</v>
      </c>
      <c r="R28" s="96">
        <v>-8.2934929472035321</v>
      </c>
      <c r="S28" s="688"/>
    </row>
    <row r="29" spans="1:19" s="17" customFormat="1">
      <c r="A29" s="243" t="s">
        <v>3</v>
      </c>
      <c r="B29" s="18">
        <v>26</v>
      </c>
      <c r="C29" s="19" t="s">
        <v>2</v>
      </c>
      <c r="D29" s="20">
        <v>4</v>
      </c>
      <c r="E29" s="20">
        <v>98</v>
      </c>
      <c r="F29" s="21">
        <v>24.5</v>
      </c>
      <c r="G29" s="237">
        <v>532244.73007712082</v>
      </c>
      <c r="H29" s="238">
        <v>2128978.9203084833</v>
      </c>
      <c r="I29" s="785">
        <v>566719.375</v>
      </c>
      <c r="J29" s="791">
        <v>2266877.5</v>
      </c>
      <c r="K29" s="22">
        <v>34474.644922879175</v>
      </c>
      <c r="L29" s="33">
        <v>137898.5796915167</v>
      </c>
      <c r="M29" s="96">
        <v>6.4772167716689069</v>
      </c>
      <c r="N29" s="686">
        <v>515848.75001899299</v>
      </c>
      <c r="O29" s="687">
        <v>2063395.0000759719</v>
      </c>
      <c r="P29" s="22">
        <v>-16395.98005812784</v>
      </c>
      <c r="Q29" s="33">
        <v>-65583.920232511358</v>
      </c>
      <c r="R29" s="96">
        <v>-3.0805340347385197</v>
      </c>
      <c r="S29" s="688"/>
    </row>
    <row r="30" spans="1:19" s="17" customFormat="1">
      <c r="A30" s="243" t="s">
        <v>5</v>
      </c>
      <c r="B30" s="18">
        <v>27</v>
      </c>
      <c r="C30" s="19" t="s">
        <v>6</v>
      </c>
      <c r="D30" s="20">
        <v>4</v>
      </c>
      <c r="E30" s="20">
        <v>99</v>
      </c>
      <c r="F30" s="21">
        <v>24.75</v>
      </c>
      <c r="G30" s="237">
        <v>603947.36842105258</v>
      </c>
      <c r="H30" s="238">
        <v>2415789.4736842103</v>
      </c>
      <c r="I30" s="785">
        <v>597840</v>
      </c>
      <c r="J30" s="791">
        <v>2391360</v>
      </c>
      <c r="K30" s="22">
        <v>-6107.3684210525826</v>
      </c>
      <c r="L30" s="33">
        <v>-24429.47368421033</v>
      </c>
      <c r="M30" s="96">
        <v>-1.0112418300653587</v>
      </c>
      <c r="N30" s="686">
        <v>555752</v>
      </c>
      <c r="O30" s="687">
        <v>2223008</v>
      </c>
      <c r="P30" s="22">
        <v>-48195.368421052583</v>
      </c>
      <c r="Q30" s="33">
        <v>-192781.47368421033</v>
      </c>
      <c r="R30" s="96">
        <v>-7.980061002178644</v>
      </c>
      <c r="S30" s="688"/>
    </row>
    <row r="31" spans="1:19" s="17" customFormat="1">
      <c r="A31" s="243" t="s">
        <v>8</v>
      </c>
      <c r="B31" s="18">
        <v>28</v>
      </c>
      <c r="C31" s="19" t="s">
        <v>2</v>
      </c>
      <c r="D31" s="20">
        <v>8</v>
      </c>
      <c r="E31" s="20">
        <v>203</v>
      </c>
      <c r="F31" s="21">
        <v>25.375</v>
      </c>
      <c r="G31" s="237">
        <v>582588.88799999992</v>
      </c>
      <c r="H31" s="238">
        <v>4660711.1039999994</v>
      </c>
      <c r="I31" s="785">
        <v>596393.90625</v>
      </c>
      <c r="J31" s="791">
        <v>4771151.25</v>
      </c>
      <c r="K31" s="22">
        <v>13805.018250000081</v>
      </c>
      <c r="L31" s="33">
        <v>110440.14600000065</v>
      </c>
      <c r="M31" s="96">
        <v>2.3695986199448527</v>
      </c>
      <c r="N31" s="686">
        <v>575197.8125079138</v>
      </c>
      <c r="O31" s="687">
        <v>4601582.5000633104</v>
      </c>
      <c r="P31" s="22">
        <v>-7391.0754920861218</v>
      </c>
      <c r="Q31" s="33">
        <v>-59128.603936688974</v>
      </c>
      <c r="R31" s="96">
        <v>-1.2686605673958695</v>
      </c>
      <c r="S31" s="688"/>
    </row>
    <row r="32" spans="1:19" s="17" customFormat="1">
      <c r="A32" s="243" t="s">
        <v>8</v>
      </c>
      <c r="B32" s="18">
        <v>29</v>
      </c>
      <c r="C32" s="19" t="s">
        <v>2</v>
      </c>
      <c r="D32" s="20">
        <v>4</v>
      </c>
      <c r="E32" s="20">
        <v>102</v>
      </c>
      <c r="F32" s="21">
        <v>25.5</v>
      </c>
      <c r="G32" s="237">
        <v>585458.78399999999</v>
      </c>
      <c r="H32" s="238">
        <v>2341835.1359999999</v>
      </c>
      <c r="I32" s="785">
        <v>600633.125</v>
      </c>
      <c r="J32" s="791">
        <v>2402532.5</v>
      </c>
      <c r="K32" s="22">
        <v>15174.341000000015</v>
      </c>
      <c r="L32" s="33">
        <v>60697.36400000006</v>
      </c>
      <c r="M32" s="96">
        <v>2.5918717789705283</v>
      </c>
      <c r="N32" s="686">
        <v>583676.25000633101</v>
      </c>
      <c r="O32" s="687">
        <v>2334705.0000253241</v>
      </c>
      <c r="P32" s="22">
        <v>-1782.5339936689707</v>
      </c>
      <c r="Q32" s="33">
        <v>-7130.1359746758826</v>
      </c>
      <c r="R32" s="96">
        <v>-0.30446788781445377</v>
      </c>
      <c r="S32" s="688"/>
    </row>
    <row r="33" spans="1:19" s="17" customFormat="1">
      <c r="A33" s="243" t="s">
        <v>9</v>
      </c>
      <c r="B33" s="18">
        <v>30</v>
      </c>
      <c r="C33" s="19" t="s">
        <v>2</v>
      </c>
      <c r="D33" s="20">
        <v>4</v>
      </c>
      <c r="E33" s="20">
        <v>102</v>
      </c>
      <c r="F33" s="21">
        <v>25.5</v>
      </c>
      <c r="G33" s="237">
        <v>531853.99568034557</v>
      </c>
      <c r="H33" s="238">
        <v>2127415.9827213823</v>
      </c>
      <c r="I33" s="785">
        <v>600633.125</v>
      </c>
      <c r="J33" s="791">
        <v>2402532.5</v>
      </c>
      <c r="K33" s="22">
        <v>68779.129319654428</v>
      </c>
      <c r="L33" s="33">
        <v>275116.51727861771</v>
      </c>
      <c r="M33" s="96">
        <v>12.931956867537011</v>
      </c>
      <c r="N33" s="686">
        <v>583676.25000633101</v>
      </c>
      <c r="O33" s="687">
        <v>2334705.0000253241</v>
      </c>
      <c r="P33" s="22">
        <v>51822.254325985443</v>
      </c>
      <c r="Q33" s="33">
        <v>207289.01730394177</v>
      </c>
      <c r="R33" s="96">
        <v>9.7436993511150831</v>
      </c>
      <c r="S33" s="688"/>
    </row>
    <row r="34" spans="1:19" s="17" customFormat="1">
      <c r="A34" s="243" t="s">
        <v>14</v>
      </c>
      <c r="B34" s="18">
        <v>31</v>
      </c>
      <c r="C34" s="19" t="s">
        <v>2</v>
      </c>
      <c r="D34" s="20">
        <v>4</v>
      </c>
      <c r="E34" s="20">
        <v>102</v>
      </c>
      <c r="F34" s="21">
        <v>25.5</v>
      </c>
      <c r="G34" s="237">
        <v>575535.18653986824</v>
      </c>
      <c r="H34" s="238">
        <v>2302140.746159473</v>
      </c>
      <c r="I34" s="785">
        <v>600633.125</v>
      </c>
      <c r="J34" s="791">
        <v>2402532.5</v>
      </c>
      <c r="K34" s="22">
        <v>25097.938460131758</v>
      </c>
      <c r="L34" s="33">
        <v>100391.75384052703</v>
      </c>
      <c r="M34" s="96">
        <v>4.3608000079058797</v>
      </c>
      <c r="N34" s="686">
        <v>583676.25000633101</v>
      </c>
      <c r="O34" s="687">
        <v>2334705.0000253241</v>
      </c>
      <c r="P34" s="22">
        <v>8141.0634664627723</v>
      </c>
      <c r="Q34" s="33">
        <v>32564.253865851089</v>
      </c>
      <c r="R34" s="96">
        <v>1.4145205465902109</v>
      </c>
      <c r="S34" s="688"/>
    </row>
    <row r="35" spans="1:19" s="17" customFormat="1">
      <c r="A35" s="243" t="s">
        <v>5</v>
      </c>
      <c r="B35" s="18">
        <v>32</v>
      </c>
      <c r="C35" s="19" t="s">
        <v>6</v>
      </c>
      <c r="D35" s="20">
        <v>3</v>
      </c>
      <c r="E35" s="20">
        <v>77</v>
      </c>
      <c r="F35" s="21">
        <v>25.666666666666668</v>
      </c>
      <c r="G35" s="237">
        <v>626315.78947368416</v>
      </c>
      <c r="H35" s="238">
        <v>1878947.3684210526</v>
      </c>
      <c r="I35" s="785">
        <v>628757.33333333337</v>
      </c>
      <c r="J35" s="791">
        <v>1886272</v>
      </c>
      <c r="K35" s="22">
        <v>2441.5438596492168</v>
      </c>
      <c r="L35" s="33">
        <v>7324.6315789474174</v>
      </c>
      <c r="M35" s="96">
        <v>0.38982633053221605</v>
      </c>
      <c r="N35" s="686">
        <v>617533.8666666667</v>
      </c>
      <c r="O35" s="687">
        <v>1852601.6</v>
      </c>
      <c r="P35" s="22">
        <v>-8781.9228070174577</v>
      </c>
      <c r="Q35" s="33">
        <v>-26345.768421052489</v>
      </c>
      <c r="R35" s="96">
        <v>-1.4021557422969124</v>
      </c>
      <c r="S35" s="688"/>
    </row>
    <row r="36" spans="1:19" s="17" customFormat="1">
      <c r="A36" s="243" t="s">
        <v>16</v>
      </c>
      <c r="B36" s="18">
        <v>33</v>
      </c>
      <c r="C36" s="19" t="s">
        <v>2</v>
      </c>
      <c r="D36" s="20">
        <v>3</v>
      </c>
      <c r="E36" s="20">
        <v>77</v>
      </c>
      <c r="F36" s="21">
        <v>25.666666666666668</v>
      </c>
      <c r="G36" s="237">
        <v>533851.34328358213</v>
      </c>
      <c r="H36" s="238">
        <v>1601554.0298507463</v>
      </c>
      <c r="I36" s="785">
        <v>606285.41666666674</v>
      </c>
      <c r="J36" s="791">
        <v>1818856.2500000002</v>
      </c>
      <c r="K36" s="22">
        <v>72434.073383084615</v>
      </c>
      <c r="L36" s="33">
        <v>217302.22014925396</v>
      </c>
      <c r="M36" s="96">
        <v>13.568210381856744</v>
      </c>
      <c r="N36" s="686">
        <v>594980.83333755413</v>
      </c>
      <c r="O36" s="687">
        <v>1784942.5000126623</v>
      </c>
      <c r="P36" s="22">
        <v>61129.490053971997</v>
      </c>
      <c r="Q36" s="33">
        <v>183388.47016191599</v>
      </c>
      <c r="R36" s="96">
        <v>11.450657720177347</v>
      </c>
      <c r="S36" s="688"/>
    </row>
    <row r="37" spans="1:19" s="17" customFormat="1">
      <c r="A37" s="243" t="s">
        <v>15</v>
      </c>
      <c r="B37" s="18">
        <v>34</v>
      </c>
      <c r="C37" s="19" t="s">
        <v>2</v>
      </c>
      <c r="D37" s="20">
        <v>4</v>
      </c>
      <c r="E37" s="20">
        <v>103</v>
      </c>
      <c r="F37" s="21">
        <v>25.75</v>
      </c>
      <c r="G37" s="237">
        <v>574082.15892053978</v>
      </c>
      <c r="H37" s="238">
        <v>2296328.6356821591</v>
      </c>
      <c r="I37" s="785">
        <v>609111.5625</v>
      </c>
      <c r="J37" s="791">
        <v>2436446.25</v>
      </c>
      <c r="K37" s="22">
        <v>35029.403579460224</v>
      </c>
      <c r="L37" s="33">
        <v>140117.6143178409</v>
      </c>
      <c r="M37" s="96">
        <v>6.1018101738829102</v>
      </c>
      <c r="N37" s="686">
        <v>600633.12500316545</v>
      </c>
      <c r="O37" s="687">
        <v>2402532.5000126618</v>
      </c>
      <c r="P37" s="22">
        <v>26550.966082625673</v>
      </c>
      <c r="Q37" s="33">
        <v>106203.86433050269</v>
      </c>
      <c r="R37" s="96">
        <v>4.624941860682469</v>
      </c>
      <c r="S37" s="688"/>
    </row>
    <row r="38" spans="1:19" s="17" customFormat="1">
      <c r="A38" s="243" t="s">
        <v>12</v>
      </c>
      <c r="B38" s="18">
        <v>35</v>
      </c>
      <c r="C38" s="19" t="s">
        <v>2</v>
      </c>
      <c r="D38" s="20">
        <v>4</v>
      </c>
      <c r="E38" s="20">
        <v>104</v>
      </c>
      <c r="F38" s="21">
        <v>26</v>
      </c>
      <c r="G38" s="237">
        <v>567750.11372251704</v>
      </c>
      <c r="H38" s="238">
        <v>2271000.4548900682</v>
      </c>
      <c r="I38" s="785">
        <v>617590</v>
      </c>
      <c r="J38" s="791">
        <v>2470360</v>
      </c>
      <c r="K38" s="22">
        <v>49839.886277482961</v>
      </c>
      <c r="L38" s="33">
        <v>199359.54510993185</v>
      </c>
      <c r="M38" s="96">
        <v>8.7784898801168225</v>
      </c>
      <c r="N38" s="686">
        <v>617590</v>
      </c>
      <c r="O38" s="687">
        <v>2470360</v>
      </c>
      <c r="P38" s="22">
        <v>49839.886277482961</v>
      </c>
      <c r="Q38" s="33">
        <v>199359.54510993185</v>
      </c>
      <c r="R38" s="96">
        <v>8.7784898801168225</v>
      </c>
      <c r="S38" s="688"/>
    </row>
    <row r="39" spans="1:19" s="17" customFormat="1">
      <c r="A39" s="243" t="s">
        <v>12</v>
      </c>
      <c r="B39" s="18">
        <v>36</v>
      </c>
      <c r="C39" s="19" t="s">
        <v>2</v>
      </c>
      <c r="D39" s="20">
        <v>4</v>
      </c>
      <c r="E39" s="20">
        <v>104</v>
      </c>
      <c r="F39" s="21">
        <v>26</v>
      </c>
      <c r="G39" s="237">
        <v>567750.11372251704</v>
      </c>
      <c r="H39" s="238">
        <v>2271000.4548900682</v>
      </c>
      <c r="I39" s="785">
        <v>617590</v>
      </c>
      <c r="J39" s="791">
        <v>2470360</v>
      </c>
      <c r="K39" s="22">
        <v>49839.886277482961</v>
      </c>
      <c r="L39" s="33">
        <v>199359.54510993185</v>
      </c>
      <c r="M39" s="96">
        <v>8.7784898801168225</v>
      </c>
      <c r="N39" s="686">
        <v>617590</v>
      </c>
      <c r="O39" s="687">
        <v>2470360</v>
      </c>
      <c r="P39" s="22">
        <v>49839.886277482961</v>
      </c>
      <c r="Q39" s="33">
        <v>199359.54510993185</v>
      </c>
      <c r="R39" s="96">
        <v>8.7784898801168225</v>
      </c>
      <c r="S39" s="688"/>
    </row>
    <row r="40" spans="1:19" s="17" customFormat="1">
      <c r="A40" s="243" t="s">
        <v>7</v>
      </c>
      <c r="B40" s="18">
        <v>37</v>
      </c>
      <c r="C40" s="19" t="s">
        <v>2</v>
      </c>
      <c r="D40" s="20">
        <v>4</v>
      </c>
      <c r="E40" s="20">
        <v>104</v>
      </c>
      <c r="F40" s="21">
        <v>26</v>
      </c>
      <c r="G40" s="237">
        <v>571684.37025796669</v>
      </c>
      <c r="H40" s="238">
        <v>2286737.4810318667</v>
      </c>
      <c r="I40" s="785">
        <v>617590</v>
      </c>
      <c r="J40" s="791">
        <v>2470360</v>
      </c>
      <c r="K40" s="22">
        <v>45905.629742033314</v>
      </c>
      <c r="L40" s="33">
        <v>183622.51896813326</v>
      </c>
      <c r="M40" s="96">
        <v>8.0298906407601862</v>
      </c>
      <c r="N40" s="686">
        <v>617590</v>
      </c>
      <c r="O40" s="687">
        <v>2470360</v>
      </c>
      <c r="P40" s="22">
        <v>45905.629742033314</v>
      </c>
      <c r="Q40" s="33">
        <v>183622.51896813326</v>
      </c>
      <c r="R40" s="96">
        <v>8.0298906407601862</v>
      </c>
      <c r="S40" s="688"/>
    </row>
    <row r="41" spans="1:19" s="17" customFormat="1">
      <c r="A41" s="243" t="s">
        <v>14</v>
      </c>
      <c r="B41" s="18">
        <v>38</v>
      </c>
      <c r="C41" s="19" t="s">
        <v>2</v>
      </c>
      <c r="D41" s="20">
        <v>4</v>
      </c>
      <c r="E41" s="20">
        <v>104</v>
      </c>
      <c r="F41" s="21">
        <v>26</v>
      </c>
      <c r="G41" s="237">
        <v>586820.19019751274</v>
      </c>
      <c r="H41" s="238">
        <v>2347280.760790051</v>
      </c>
      <c r="I41" s="785">
        <v>617590</v>
      </c>
      <c r="J41" s="791">
        <v>2470360</v>
      </c>
      <c r="K41" s="22">
        <v>30769.80980248726</v>
      </c>
      <c r="L41" s="33">
        <v>123079.23920994904</v>
      </c>
      <c r="M41" s="96">
        <v>5.2434817882000289</v>
      </c>
      <c r="N41" s="686">
        <v>617590</v>
      </c>
      <c r="O41" s="687">
        <v>2470360</v>
      </c>
      <c r="P41" s="22">
        <v>30769.80980248726</v>
      </c>
      <c r="Q41" s="33">
        <v>123079.23920994904</v>
      </c>
      <c r="R41" s="96">
        <v>5.2434817882000289</v>
      </c>
      <c r="S41" s="688"/>
    </row>
    <row r="42" spans="1:19" s="17" customFormat="1">
      <c r="A42" s="243" t="s">
        <v>9</v>
      </c>
      <c r="B42" s="18">
        <v>39</v>
      </c>
      <c r="C42" s="19" t="s">
        <v>6</v>
      </c>
      <c r="D42" s="20">
        <v>2</v>
      </c>
      <c r="E42" s="20">
        <v>53</v>
      </c>
      <c r="F42" s="21">
        <v>26.5</v>
      </c>
      <c r="G42" s="237">
        <v>592373.14814814809</v>
      </c>
      <c r="H42" s="238">
        <v>1184746.2962962962</v>
      </c>
      <c r="I42" s="785">
        <v>664615.38461538462</v>
      </c>
      <c r="J42" s="791">
        <v>1329230.7692307692</v>
      </c>
      <c r="K42" s="22">
        <v>72242.236467236537</v>
      </c>
      <c r="L42" s="33">
        <v>144484.47293447307</v>
      </c>
      <c r="M42" s="96">
        <v>12.195393510505539</v>
      </c>
      <c r="N42" s="686">
        <v>640000</v>
      </c>
      <c r="O42" s="687">
        <v>1280000</v>
      </c>
      <c r="P42" s="22">
        <v>47626.851851851912</v>
      </c>
      <c r="Q42" s="33">
        <v>95253.703703703824</v>
      </c>
      <c r="R42" s="96">
        <v>8.0400085656719966</v>
      </c>
      <c r="S42" s="688"/>
    </row>
    <row r="43" spans="1:19" s="17" customFormat="1">
      <c r="A43" s="243" t="s">
        <v>10</v>
      </c>
      <c r="B43" s="18">
        <v>40</v>
      </c>
      <c r="C43" s="19" t="s">
        <v>2</v>
      </c>
      <c r="D43" s="20">
        <v>4</v>
      </c>
      <c r="E43" s="20">
        <v>106</v>
      </c>
      <c r="F43" s="21">
        <v>26.5</v>
      </c>
      <c r="G43" s="237">
        <v>543316.80672268907</v>
      </c>
      <c r="H43" s="238">
        <v>2173267.2268907563</v>
      </c>
      <c r="I43" s="785">
        <v>641385.19924098672</v>
      </c>
      <c r="J43" s="791">
        <v>2565540.7969639469</v>
      </c>
      <c r="K43" s="22">
        <v>98068.392518297653</v>
      </c>
      <c r="L43" s="33">
        <v>392273.57007319061</v>
      </c>
      <c r="M43" s="96">
        <v>18.049946422576269</v>
      </c>
      <c r="N43" s="686">
        <v>617590</v>
      </c>
      <c r="O43" s="687">
        <v>2470360</v>
      </c>
      <c r="P43" s="22">
        <v>74273.193277310929</v>
      </c>
      <c r="Q43" s="33">
        <v>297092.77310924372</v>
      </c>
      <c r="R43" s="96">
        <v>13.670328684534923</v>
      </c>
      <c r="S43" s="688"/>
    </row>
    <row r="44" spans="1:19" s="17" customFormat="1">
      <c r="A44" s="243" t="s">
        <v>10</v>
      </c>
      <c r="B44" s="18">
        <v>41</v>
      </c>
      <c r="C44" s="19" t="s">
        <v>2</v>
      </c>
      <c r="D44" s="20">
        <v>4</v>
      </c>
      <c r="E44" s="20">
        <v>106</v>
      </c>
      <c r="F44" s="21">
        <v>26.5</v>
      </c>
      <c r="G44" s="237">
        <v>543316.80672268907</v>
      </c>
      <c r="H44" s="238">
        <v>2173267.2268907563</v>
      </c>
      <c r="I44" s="785">
        <v>641385.19924098672</v>
      </c>
      <c r="J44" s="791">
        <v>2565540.7969639469</v>
      </c>
      <c r="K44" s="22">
        <v>98068.392518297653</v>
      </c>
      <c r="L44" s="33">
        <v>392273.57007319061</v>
      </c>
      <c r="M44" s="96">
        <v>18.049946422576269</v>
      </c>
      <c r="N44" s="686">
        <v>617590</v>
      </c>
      <c r="O44" s="687">
        <v>2470360</v>
      </c>
      <c r="P44" s="22">
        <v>74273.193277310929</v>
      </c>
      <c r="Q44" s="33">
        <v>297092.77310924372</v>
      </c>
      <c r="R44" s="96">
        <v>13.670328684534923</v>
      </c>
      <c r="S44" s="688"/>
    </row>
    <row r="45" spans="1:19" s="17" customFormat="1">
      <c r="A45" s="243" t="s">
        <v>3</v>
      </c>
      <c r="B45" s="18">
        <v>42</v>
      </c>
      <c r="C45" s="19" t="s">
        <v>2</v>
      </c>
      <c r="D45" s="20">
        <v>4</v>
      </c>
      <c r="E45" s="20">
        <v>107</v>
      </c>
      <c r="F45" s="21">
        <v>26.75</v>
      </c>
      <c r="G45" s="237">
        <v>581124.34814542788</v>
      </c>
      <c r="H45" s="238">
        <v>2324497.3925817115</v>
      </c>
      <c r="I45" s="785">
        <v>641385.19924098672</v>
      </c>
      <c r="J45" s="791">
        <v>2565540.7969639469</v>
      </c>
      <c r="K45" s="22">
        <v>60260.851095558843</v>
      </c>
      <c r="L45" s="33">
        <v>241043.40438223537</v>
      </c>
      <c r="M45" s="96">
        <v>10.369699925303834</v>
      </c>
      <c r="N45" s="686">
        <v>617590</v>
      </c>
      <c r="O45" s="687">
        <v>2470360</v>
      </c>
      <c r="P45" s="22">
        <v>36465.651854572119</v>
      </c>
      <c r="Q45" s="33">
        <v>145862.60741828848</v>
      </c>
      <c r="R45" s="96">
        <v>6.275017037394278</v>
      </c>
      <c r="S45" s="688"/>
    </row>
    <row r="46" spans="1:19" s="17" customFormat="1">
      <c r="A46" s="243" t="s">
        <v>13</v>
      </c>
      <c r="B46" s="18">
        <v>43</v>
      </c>
      <c r="C46" s="19" t="s">
        <v>2</v>
      </c>
      <c r="D46" s="20">
        <v>8</v>
      </c>
      <c r="E46" s="20">
        <v>214</v>
      </c>
      <c r="F46" s="21">
        <v>26.75</v>
      </c>
      <c r="G46" s="237">
        <v>596146.7072870878</v>
      </c>
      <c r="H46" s="238">
        <v>4769173.6582967024</v>
      </c>
      <c r="I46" s="785">
        <v>641385.19924098672</v>
      </c>
      <c r="J46" s="791">
        <v>5131081.5939278938</v>
      </c>
      <c r="K46" s="22">
        <v>45238.49195389892</v>
      </c>
      <c r="L46" s="33">
        <v>361907.93563119136</v>
      </c>
      <c r="M46" s="96">
        <v>7.5884830698416152</v>
      </c>
      <c r="N46" s="686">
        <v>617590</v>
      </c>
      <c r="O46" s="687">
        <v>4940720</v>
      </c>
      <c r="P46" s="22">
        <v>21443.292712912196</v>
      </c>
      <c r="Q46" s="33">
        <v>171546.34170329757</v>
      </c>
      <c r="R46" s="96">
        <v>3.5969824962206189</v>
      </c>
      <c r="S46" s="688"/>
    </row>
    <row r="47" spans="1:19" s="17" customFormat="1">
      <c r="A47" s="243" t="s">
        <v>16</v>
      </c>
      <c r="B47" s="18">
        <v>44</v>
      </c>
      <c r="C47" s="19" t="s">
        <v>2</v>
      </c>
      <c r="D47" s="20">
        <v>1</v>
      </c>
      <c r="E47" s="20">
        <v>27</v>
      </c>
      <c r="F47" s="21">
        <v>27</v>
      </c>
      <c r="G47" s="237">
        <v>561583.88059701491</v>
      </c>
      <c r="H47" s="238">
        <v>561583.88059701491</v>
      </c>
      <c r="I47" s="785">
        <v>641385.19924098672</v>
      </c>
      <c r="J47" s="791">
        <v>641385.19924098672</v>
      </c>
      <c r="K47" s="22">
        <v>79801.318643971812</v>
      </c>
      <c r="L47" s="33">
        <v>79801.318643971812</v>
      </c>
      <c r="M47" s="96">
        <v>14.210044376475992</v>
      </c>
      <c r="N47" s="686">
        <v>617590</v>
      </c>
      <c r="O47" s="687">
        <v>617590</v>
      </c>
      <c r="P47" s="22">
        <v>56006.119402985089</v>
      </c>
      <c r="Q47" s="33">
        <v>56006.119402985089</v>
      </c>
      <c r="R47" s="96">
        <v>9.9728858569525727</v>
      </c>
      <c r="S47" s="688"/>
    </row>
    <row r="48" spans="1:19" s="17" customFormat="1">
      <c r="A48" s="243" t="s">
        <v>4</v>
      </c>
      <c r="B48" s="18">
        <v>45</v>
      </c>
      <c r="C48" s="19" t="s">
        <v>2</v>
      </c>
      <c r="D48" s="20">
        <v>4</v>
      </c>
      <c r="E48" s="20">
        <v>108</v>
      </c>
      <c r="F48" s="21">
        <v>27</v>
      </c>
      <c r="G48" s="237">
        <v>563175.965665236</v>
      </c>
      <c r="H48" s="238">
        <v>2252703.862660944</v>
      </c>
      <c r="I48" s="785">
        <v>641385.19924098672</v>
      </c>
      <c r="J48" s="791">
        <v>2565540.7969639469</v>
      </c>
      <c r="K48" s="22">
        <v>78209.233575750724</v>
      </c>
      <c r="L48" s="33">
        <v>312836.9343030029</v>
      </c>
      <c r="M48" s="96">
        <v>13.887175295800887</v>
      </c>
      <c r="N48" s="686">
        <v>617590</v>
      </c>
      <c r="O48" s="687">
        <v>2470360</v>
      </c>
      <c r="P48" s="22">
        <v>54414.034334764001</v>
      </c>
      <c r="Q48" s="33">
        <v>217656.137339056</v>
      </c>
      <c r="R48" s="96">
        <v>9.6619951226947194</v>
      </c>
      <c r="S48" s="688"/>
    </row>
    <row r="49" spans="1:19" s="17" customFormat="1">
      <c r="A49" s="243" t="s">
        <v>14</v>
      </c>
      <c r="B49" s="18">
        <v>46</v>
      </c>
      <c r="C49" s="19" t="s">
        <v>2</v>
      </c>
      <c r="D49" s="20">
        <v>4</v>
      </c>
      <c r="E49" s="20">
        <v>108</v>
      </c>
      <c r="F49" s="21">
        <v>27</v>
      </c>
      <c r="G49" s="237">
        <v>609390.19751280174</v>
      </c>
      <c r="H49" s="238">
        <v>2437560.7900512069</v>
      </c>
      <c r="I49" s="785">
        <v>641385.19924098672</v>
      </c>
      <c r="J49" s="791">
        <v>2565540.7969639469</v>
      </c>
      <c r="K49" s="22">
        <v>31995.001728184987</v>
      </c>
      <c r="L49" s="33">
        <v>127980.00691273995</v>
      </c>
      <c r="M49" s="96">
        <v>5.250330881391136</v>
      </c>
      <c r="N49" s="686">
        <v>617590</v>
      </c>
      <c r="O49" s="687">
        <v>2470360</v>
      </c>
      <c r="P49" s="22">
        <v>8199.8024871982634</v>
      </c>
      <c r="Q49" s="33">
        <v>32799.209948793054</v>
      </c>
      <c r="R49" s="96">
        <v>1.3455750553036978</v>
      </c>
      <c r="S49" s="688"/>
    </row>
    <row r="50" spans="1:19" s="17" customFormat="1">
      <c r="A50" s="243" t="s">
        <v>14</v>
      </c>
      <c r="B50" s="18">
        <v>47</v>
      </c>
      <c r="C50" s="19" t="s">
        <v>2</v>
      </c>
      <c r="D50" s="20">
        <v>4</v>
      </c>
      <c r="E50" s="20">
        <v>108</v>
      </c>
      <c r="F50" s="21">
        <v>27</v>
      </c>
      <c r="G50" s="237">
        <v>609390.19751280174</v>
      </c>
      <c r="H50" s="238">
        <v>2437560.7900512069</v>
      </c>
      <c r="I50" s="785">
        <v>641385.19924098672</v>
      </c>
      <c r="J50" s="791">
        <v>2565540.7969639469</v>
      </c>
      <c r="K50" s="22">
        <v>31995.001728184987</v>
      </c>
      <c r="L50" s="33">
        <v>127980.00691273995</v>
      </c>
      <c r="M50" s="96">
        <v>5.250330881391136</v>
      </c>
      <c r="N50" s="686">
        <v>617590</v>
      </c>
      <c r="O50" s="687">
        <v>2470360</v>
      </c>
      <c r="P50" s="22">
        <v>8199.8024871982634</v>
      </c>
      <c r="Q50" s="33">
        <v>32799.209948793054</v>
      </c>
      <c r="R50" s="96">
        <v>1.3455750553036978</v>
      </c>
      <c r="S50" s="688"/>
    </row>
    <row r="51" spans="1:19" s="17" customFormat="1">
      <c r="A51" s="243" t="s">
        <v>5</v>
      </c>
      <c r="B51" s="18">
        <v>48</v>
      </c>
      <c r="C51" s="19" t="s">
        <v>2</v>
      </c>
      <c r="D51" s="20">
        <v>4</v>
      </c>
      <c r="E51" s="20">
        <v>109</v>
      </c>
      <c r="F51" s="21">
        <v>27.25</v>
      </c>
      <c r="G51" s="237">
        <v>620886.07594936702</v>
      </c>
      <c r="H51" s="238">
        <v>2483544.3037974681</v>
      </c>
      <c r="I51" s="785">
        <v>641385.19924098672</v>
      </c>
      <c r="J51" s="791">
        <v>2565540.7969639469</v>
      </c>
      <c r="K51" s="22">
        <v>20499.123291619704</v>
      </c>
      <c r="L51" s="33">
        <v>81996.493166478816</v>
      </c>
      <c r="M51" s="96">
        <v>3.3015917228092775</v>
      </c>
      <c r="N51" s="686">
        <v>617590</v>
      </c>
      <c r="O51" s="687">
        <v>2470360</v>
      </c>
      <c r="P51" s="22">
        <v>-3296.0759493670193</v>
      </c>
      <c r="Q51" s="33">
        <v>-13184.303797468077</v>
      </c>
      <c r="R51" s="96">
        <v>-0.53086646279305683</v>
      </c>
      <c r="S51" s="688"/>
    </row>
    <row r="52" spans="1:19" s="17" customFormat="1">
      <c r="A52" s="243" t="s">
        <v>7</v>
      </c>
      <c r="B52" s="18">
        <v>49</v>
      </c>
      <c r="C52" s="19" t="s">
        <v>2</v>
      </c>
      <c r="D52" s="20">
        <v>4</v>
      </c>
      <c r="E52" s="20">
        <v>109</v>
      </c>
      <c r="F52" s="21">
        <v>27.25</v>
      </c>
      <c r="G52" s="237">
        <v>599169.19575113815</v>
      </c>
      <c r="H52" s="238">
        <v>2396676.7830045526</v>
      </c>
      <c r="I52" s="785">
        <v>641385.19924098672</v>
      </c>
      <c r="J52" s="791">
        <v>2565540.7969639469</v>
      </c>
      <c r="K52" s="22">
        <v>42216.003489848576</v>
      </c>
      <c r="L52" s="33">
        <v>168864.0139593943</v>
      </c>
      <c r="M52" s="96">
        <v>7.0457566559183959</v>
      </c>
      <c r="N52" s="686">
        <v>617590</v>
      </c>
      <c r="O52" s="687">
        <v>2470360</v>
      </c>
      <c r="P52" s="22">
        <v>18420.804248861852</v>
      </c>
      <c r="Q52" s="33">
        <v>73683.216995447408</v>
      </c>
      <c r="R52" s="96">
        <v>3.0743910700831094</v>
      </c>
      <c r="S52" s="688"/>
    </row>
    <row r="53" spans="1:19" s="17" customFormat="1">
      <c r="A53" s="243" t="s">
        <v>8</v>
      </c>
      <c r="B53" s="18">
        <v>50</v>
      </c>
      <c r="C53" s="19" t="s">
        <v>2</v>
      </c>
      <c r="D53" s="20">
        <v>4</v>
      </c>
      <c r="E53" s="20">
        <v>109</v>
      </c>
      <c r="F53" s="21">
        <v>27.25</v>
      </c>
      <c r="G53" s="237">
        <v>625637.32799999998</v>
      </c>
      <c r="H53" s="238">
        <v>2502549.3119999999</v>
      </c>
      <c r="I53" s="785">
        <v>641385.19924098672</v>
      </c>
      <c r="J53" s="791">
        <v>2565540.7969639469</v>
      </c>
      <c r="K53" s="22">
        <v>15747.871240986744</v>
      </c>
      <c r="L53" s="33">
        <v>62991.484963946976</v>
      </c>
      <c r="M53" s="96">
        <v>2.5170926567518848</v>
      </c>
      <c r="N53" s="686">
        <v>617590</v>
      </c>
      <c r="O53" s="687">
        <v>2470360</v>
      </c>
      <c r="P53" s="22">
        <v>-8047.3279999999795</v>
      </c>
      <c r="Q53" s="33">
        <v>-32189.311999999918</v>
      </c>
      <c r="R53" s="96">
        <v>-1.2862608479141073</v>
      </c>
      <c r="S53" s="688"/>
    </row>
    <row r="54" spans="1:19" s="17" customFormat="1">
      <c r="A54" s="243" t="s">
        <v>10</v>
      </c>
      <c r="B54" s="18">
        <v>51</v>
      </c>
      <c r="C54" s="19" t="s">
        <v>2</v>
      </c>
      <c r="D54" s="20">
        <v>4</v>
      </c>
      <c r="E54" s="20">
        <v>109</v>
      </c>
      <c r="F54" s="21">
        <v>27.25</v>
      </c>
      <c r="G54" s="237">
        <v>558693.69747899158</v>
      </c>
      <c r="H54" s="238">
        <v>2234774.7899159663</v>
      </c>
      <c r="I54" s="785">
        <v>641385.19924098672</v>
      </c>
      <c r="J54" s="791">
        <v>2565540.7969639469</v>
      </c>
      <c r="K54" s="22">
        <v>82691.50176199514</v>
      </c>
      <c r="L54" s="33">
        <v>330766.00704798056</v>
      </c>
      <c r="M54" s="96">
        <v>14.800865328376915</v>
      </c>
      <c r="N54" s="686">
        <v>617590</v>
      </c>
      <c r="O54" s="687">
        <v>2470360</v>
      </c>
      <c r="P54" s="22">
        <v>58896.302521008416</v>
      </c>
      <c r="Q54" s="33">
        <v>235585.21008403366</v>
      </c>
      <c r="R54" s="96">
        <v>10.541787528079837</v>
      </c>
      <c r="S54" s="688"/>
    </row>
    <row r="55" spans="1:19" s="17" customFormat="1">
      <c r="A55" s="243" t="s">
        <v>3</v>
      </c>
      <c r="B55" s="18">
        <v>52</v>
      </c>
      <c r="C55" s="19" t="s">
        <v>2</v>
      </c>
      <c r="D55" s="20">
        <v>4</v>
      </c>
      <c r="E55" s="20">
        <v>109</v>
      </c>
      <c r="F55" s="21">
        <v>27.25</v>
      </c>
      <c r="G55" s="237">
        <v>591986.48549394053</v>
      </c>
      <c r="H55" s="238">
        <v>2367945.9419757621</v>
      </c>
      <c r="I55" s="785">
        <v>641385.19924098672</v>
      </c>
      <c r="J55" s="791">
        <v>2565540.7969639469</v>
      </c>
      <c r="K55" s="22">
        <v>49398.713747046189</v>
      </c>
      <c r="L55" s="33">
        <v>197594.85498818476</v>
      </c>
      <c r="M55" s="96">
        <v>8.3445678165826536</v>
      </c>
      <c r="N55" s="686">
        <v>617590</v>
      </c>
      <c r="O55" s="687">
        <v>2470360</v>
      </c>
      <c r="P55" s="22">
        <v>25603.514506059466</v>
      </c>
      <c r="Q55" s="33">
        <v>102414.05802423786</v>
      </c>
      <c r="R55" s="96">
        <v>4.3250167247815625</v>
      </c>
      <c r="S55" s="688"/>
    </row>
    <row r="56" spans="1:19" s="17" customFormat="1">
      <c r="A56" s="243" t="s">
        <v>11</v>
      </c>
      <c r="B56" s="18">
        <v>53</v>
      </c>
      <c r="C56" s="19" t="s">
        <v>2</v>
      </c>
      <c r="D56" s="20">
        <v>9</v>
      </c>
      <c r="E56" s="20">
        <v>246</v>
      </c>
      <c r="F56" s="21">
        <v>27.333333333333332</v>
      </c>
      <c r="G56" s="237">
        <v>589031.36690647481</v>
      </c>
      <c r="H56" s="238">
        <v>5301282.3021582728</v>
      </c>
      <c r="I56" s="785">
        <v>641385.19924098672</v>
      </c>
      <c r="J56" s="791">
        <v>5772466.79316888</v>
      </c>
      <c r="K56" s="22">
        <v>52353.832334511913</v>
      </c>
      <c r="L56" s="33">
        <v>471184.49101060722</v>
      </c>
      <c r="M56" s="96">
        <v>8.8881229890129987</v>
      </c>
      <c r="N56" s="686">
        <v>617590</v>
      </c>
      <c r="O56" s="687">
        <v>5558310</v>
      </c>
      <c r="P56" s="22">
        <v>28558.63309352519</v>
      </c>
      <c r="Q56" s="33">
        <v>257027.69784172717</v>
      </c>
      <c r="R56" s="96">
        <v>4.8484061627332125</v>
      </c>
      <c r="S56" s="688"/>
    </row>
    <row r="57" spans="1:19" s="17" customFormat="1">
      <c r="A57" s="243" t="s">
        <v>0</v>
      </c>
      <c r="B57" s="18">
        <v>54</v>
      </c>
      <c r="C57" s="19" t="s">
        <v>2</v>
      </c>
      <c r="D57" s="20">
        <v>4</v>
      </c>
      <c r="E57" s="20">
        <v>110</v>
      </c>
      <c r="F57" s="21">
        <v>27.5</v>
      </c>
      <c r="G57" s="237">
        <v>603811.6965517241</v>
      </c>
      <c r="H57" s="238">
        <v>2415246.7862068964</v>
      </c>
      <c r="I57" s="785">
        <v>641385.19924098672</v>
      </c>
      <c r="J57" s="791">
        <v>2565540.7969639469</v>
      </c>
      <c r="K57" s="22">
        <v>37573.502689262619</v>
      </c>
      <c r="L57" s="33">
        <v>150294.01075705048</v>
      </c>
      <c r="M57" s="96">
        <v>6.2227185898913575</v>
      </c>
      <c r="N57" s="686">
        <v>617590</v>
      </c>
      <c r="O57" s="687">
        <v>2470360</v>
      </c>
      <c r="P57" s="22">
        <v>13778.303448275896</v>
      </c>
      <c r="Q57" s="33">
        <v>55113.213793103583</v>
      </c>
      <c r="R57" s="96">
        <v>2.2818874703755654</v>
      </c>
      <c r="S57" s="688"/>
    </row>
    <row r="58" spans="1:19" s="17" customFormat="1">
      <c r="A58" s="243" t="s">
        <v>4</v>
      </c>
      <c r="B58" s="18">
        <v>55</v>
      </c>
      <c r="C58" s="19" t="s">
        <v>2</v>
      </c>
      <c r="D58" s="20">
        <v>4</v>
      </c>
      <c r="E58" s="20">
        <v>110</v>
      </c>
      <c r="F58" s="21">
        <v>27.5</v>
      </c>
      <c r="G58" s="237">
        <v>573605.15021459223</v>
      </c>
      <c r="H58" s="238">
        <v>2294420.6008583689</v>
      </c>
      <c r="I58" s="785">
        <v>641385.19924098672</v>
      </c>
      <c r="J58" s="791">
        <v>2565540.7969639469</v>
      </c>
      <c r="K58" s="22">
        <v>67780.049026394496</v>
      </c>
      <c r="L58" s="33">
        <v>271120.19610557798</v>
      </c>
      <c r="M58" s="96">
        <v>11.816499381331781</v>
      </c>
      <c r="N58" s="686">
        <v>617590</v>
      </c>
      <c r="O58" s="687">
        <v>2470360</v>
      </c>
      <c r="P58" s="22">
        <v>43984.849785407772</v>
      </c>
      <c r="Q58" s="33">
        <v>175939.39914163109</v>
      </c>
      <c r="R58" s="96">
        <v>7.6681406659184574</v>
      </c>
      <c r="S58" s="688"/>
    </row>
    <row r="59" spans="1:19" s="17" customFormat="1">
      <c r="A59" s="243" t="s">
        <v>9</v>
      </c>
      <c r="B59" s="18">
        <v>56</v>
      </c>
      <c r="C59" s="19" t="s">
        <v>2</v>
      </c>
      <c r="D59" s="20">
        <v>4</v>
      </c>
      <c r="E59" s="20">
        <v>110</v>
      </c>
      <c r="F59" s="21">
        <v>27.5</v>
      </c>
      <c r="G59" s="237">
        <v>573568.03455723543</v>
      </c>
      <c r="H59" s="238">
        <v>2294272.1382289417</v>
      </c>
      <c r="I59" s="785">
        <v>641385.19924098672</v>
      </c>
      <c r="J59" s="791">
        <v>2565540.7969639469</v>
      </c>
      <c r="K59" s="22">
        <v>67817.164683751296</v>
      </c>
      <c r="L59" s="33">
        <v>271268.65873500519</v>
      </c>
      <c r="M59" s="96">
        <v>11.823735040622083</v>
      </c>
      <c r="N59" s="686">
        <v>617590</v>
      </c>
      <c r="O59" s="687">
        <v>2470360</v>
      </c>
      <c r="P59" s="22">
        <v>44021.965442764573</v>
      </c>
      <c r="Q59" s="33">
        <v>176087.86177105829</v>
      </c>
      <c r="R59" s="96">
        <v>7.675107884411176</v>
      </c>
      <c r="S59" s="688"/>
    </row>
    <row r="60" spans="1:19" s="17" customFormat="1">
      <c r="A60" s="243" t="s">
        <v>16</v>
      </c>
      <c r="B60" s="18">
        <v>57</v>
      </c>
      <c r="C60" s="19" t="s">
        <v>2</v>
      </c>
      <c r="D60" s="20">
        <v>6</v>
      </c>
      <c r="E60" s="20">
        <v>165</v>
      </c>
      <c r="F60" s="21">
        <v>27.5</v>
      </c>
      <c r="G60" s="237">
        <v>571983.58208955219</v>
      </c>
      <c r="H60" s="238">
        <v>3431901.4925373131</v>
      </c>
      <c r="I60" s="785">
        <v>641385.19924098672</v>
      </c>
      <c r="J60" s="791">
        <v>3848311.1954459203</v>
      </c>
      <c r="K60" s="22">
        <v>69401.617151434533</v>
      </c>
      <c r="L60" s="33">
        <v>416409.7029086072</v>
      </c>
      <c r="M60" s="96">
        <v>12.13349811508553</v>
      </c>
      <c r="N60" s="686">
        <v>617590</v>
      </c>
      <c r="O60" s="687">
        <v>3705540</v>
      </c>
      <c r="P60" s="22">
        <v>45606.41791044781</v>
      </c>
      <c r="Q60" s="33">
        <v>273638.50746268686</v>
      </c>
      <c r="R60" s="96">
        <v>7.9733788413716127</v>
      </c>
      <c r="S60" s="688"/>
    </row>
    <row r="61" spans="1:19" s="17" customFormat="1">
      <c r="A61" s="243" t="s">
        <v>10</v>
      </c>
      <c r="B61" s="18">
        <v>58</v>
      </c>
      <c r="C61" s="19" t="s">
        <v>2</v>
      </c>
      <c r="D61" s="20">
        <v>5</v>
      </c>
      <c r="E61" s="20">
        <v>138</v>
      </c>
      <c r="F61" s="21">
        <v>27.6</v>
      </c>
      <c r="G61" s="237">
        <v>565869.57983193279</v>
      </c>
      <c r="H61" s="238">
        <v>2829347.8991596638</v>
      </c>
      <c r="I61" s="785">
        <v>641385.19924098672</v>
      </c>
      <c r="J61" s="791">
        <v>3206925.9962049336</v>
      </c>
      <c r="K61" s="22">
        <v>75515.619409053936</v>
      </c>
      <c r="L61" s="33">
        <v>377578.09704526979</v>
      </c>
      <c r="M61" s="96">
        <v>13.34505725356054</v>
      </c>
      <c r="N61" s="686">
        <v>617590</v>
      </c>
      <c r="O61" s="687">
        <v>3087950</v>
      </c>
      <c r="P61" s="22">
        <v>51720.420168067212</v>
      </c>
      <c r="Q61" s="33">
        <v>258602.10084033618</v>
      </c>
      <c r="R61" s="96">
        <v>9.1399894978324312</v>
      </c>
      <c r="S61" s="688"/>
    </row>
    <row r="62" spans="1:19" s="17" customFormat="1">
      <c r="A62" s="243" t="s">
        <v>0</v>
      </c>
      <c r="B62" s="18">
        <v>59</v>
      </c>
      <c r="C62" s="19" t="s">
        <v>2</v>
      </c>
      <c r="D62" s="20">
        <v>8</v>
      </c>
      <c r="E62" s="20">
        <v>221</v>
      </c>
      <c r="F62" s="21">
        <v>27.625</v>
      </c>
      <c r="G62" s="237">
        <v>606556.29517241381</v>
      </c>
      <c r="H62" s="238">
        <v>4852450.3613793105</v>
      </c>
      <c r="I62" s="785">
        <v>641385.19924098672</v>
      </c>
      <c r="J62" s="791">
        <v>5131081.5939278938</v>
      </c>
      <c r="K62" s="22">
        <v>34828.904068572912</v>
      </c>
      <c r="L62" s="33">
        <v>278631.2325485833</v>
      </c>
      <c r="M62" s="96">
        <v>5.7420728044167362</v>
      </c>
      <c r="N62" s="686">
        <v>617590</v>
      </c>
      <c r="O62" s="687">
        <v>4940720</v>
      </c>
      <c r="P62" s="22">
        <v>11033.704827586189</v>
      </c>
      <c r="Q62" s="33">
        <v>88269.638620689511</v>
      </c>
      <c r="R62" s="96">
        <v>1.8190734999213589</v>
      </c>
      <c r="S62" s="688"/>
    </row>
    <row r="63" spans="1:19" s="17" customFormat="1">
      <c r="A63" s="243" t="s">
        <v>3</v>
      </c>
      <c r="B63" s="18">
        <v>60</v>
      </c>
      <c r="C63" s="19" t="s">
        <v>2</v>
      </c>
      <c r="D63" s="20">
        <v>4</v>
      </c>
      <c r="E63" s="20">
        <v>111</v>
      </c>
      <c r="F63" s="21">
        <v>27.75</v>
      </c>
      <c r="G63" s="237">
        <v>602848.62284245319</v>
      </c>
      <c r="H63" s="238">
        <v>2411394.4913698127</v>
      </c>
      <c r="I63" s="785">
        <v>641385.19924098672</v>
      </c>
      <c r="J63" s="791">
        <v>2565540.7969639469</v>
      </c>
      <c r="K63" s="22">
        <v>38536.576398533536</v>
      </c>
      <c r="L63" s="33">
        <v>154146.30559413414</v>
      </c>
      <c r="M63" s="96">
        <v>6.3924134415091203</v>
      </c>
      <c r="N63" s="686">
        <v>617590</v>
      </c>
      <c r="O63" s="687">
        <v>2470360</v>
      </c>
      <c r="P63" s="22">
        <v>14741.377157546813</v>
      </c>
      <c r="Q63" s="33">
        <v>58965.508630187251</v>
      </c>
      <c r="R63" s="96">
        <v>2.4452866937044035</v>
      </c>
      <c r="S63" s="688"/>
    </row>
    <row r="64" spans="1:19" s="17" customFormat="1">
      <c r="A64" s="243" t="s">
        <v>15</v>
      </c>
      <c r="B64" s="18">
        <v>61</v>
      </c>
      <c r="C64" s="19" t="s">
        <v>2</v>
      </c>
      <c r="D64" s="20">
        <v>4</v>
      </c>
      <c r="E64" s="20">
        <v>111</v>
      </c>
      <c r="F64" s="21">
        <v>27.75</v>
      </c>
      <c r="G64" s="237">
        <v>618671.06446776609</v>
      </c>
      <c r="H64" s="238">
        <v>2474684.2578710644</v>
      </c>
      <c r="I64" s="785">
        <v>641385.19924098672</v>
      </c>
      <c r="J64" s="791">
        <v>2565540.7969639469</v>
      </c>
      <c r="K64" s="22">
        <v>22714.134773220634</v>
      </c>
      <c r="L64" s="33">
        <v>90856.539092882536</v>
      </c>
      <c r="M64" s="96">
        <v>3.6714396514990284</v>
      </c>
      <c r="N64" s="686">
        <v>617590</v>
      </c>
      <c r="O64" s="687">
        <v>2470360</v>
      </c>
      <c r="P64" s="22">
        <v>-1081.0644677660894</v>
      </c>
      <c r="Q64" s="33">
        <v>-4324.2578710643575</v>
      </c>
      <c r="R64" s="96">
        <v>-0.17473978174429305</v>
      </c>
      <c r="S64" s="688"/>
    </row>
    <row r="65" spans="1:19" s="17" customFormat="1">
      <c r="A65" s="243" t="s">
        <v>14</v>
      </c>
      <c r="B65" s="18">
        <v>62</v>
      </c>
      <c r="C65" s="19" t="s">
        <v>2</v>
      </c>
      <c r="D65" s="20">
        <v>4</v>
      </c>
      <c r="E65" s="20">
        <v>111</v>
      </c>
      <c r="F65" s="21">
        <v>27.75</v>
      </c>
      <c r="G65" s="237">
        <v>626317.70299926843</v>
      </c>
      <c r="H65" s="238">
        <v>2505270.8119970737</v>
      </c>
      <c r="I65" s="785">
        <v>641385.19924098672</v>
      </c>
      <c r="J65" s="791">
        <v>2565540.7969639469</v>
      </c>
      <c r="K65" s="22">
        <v>15067.496241718298</v>
      </c>
      <c r="L65" s="33">
        <v>60269.984966873191</v>
      </c>
      <c r="M65" s="96">
        <v>2.4057273440562454</v>
      </c>
      <c r="N65" s="686">
        <v>617590</v>
      </c>
      <c r="O65" s="687">
        <v>2470360</v>
      </c>
      <c r="P65" s="22">
        <v>-8727.7029992684256</v>
      </c>
      <c r="Q65" s="33">
        <v>-34910.811997073703</v>
      </c>
      <c r="R65" s="96">
        <v>-1.3934945407855821</v>
      </c>
      <c r="S65" s="688"/>
    </row>
    <row r="66" spans="1:19" s="17" customFormat="1">
      <c r="A66" s="243" t="s">
        <v>12</v>
      </c>
      <c r="B66" s="18">
        <v>63</v>
      </c>
      <c r="C66" s="19" t="s">
        <v>2</v>
      </c>
      <c r="D66" s="20">
        <v>4</v>
      </c>
      <c r="E66" s="20">
        <v>112</v>
      </c>
      <c r="F66" s="21">
        <v>28</v>
      </c>
      <c r="G66" s="237">
        <v>611423.19939347985</v>
      </c>
      <c r="H66" s="238">
        <v>2445692.7975739194</v>
      </c>
      <c r="I66" s="785">
        <v>641385.19924098672</v>
      </c>
      <c r="J66" s="791">
        <v>2565540.7969639469</v>
      </c>
      <c r="K66" s="22">
        <v>29961.999847506871</v>
      </c>
      <c r="L66" s="33">
        <v>119847.99939002749</v>
      </c>
      <c r="M66" s="96">
        <v>4.9003701327049072</v>
      </c>
      <c r="N66" s="686">
        <v>617590</v>
      </c>
      <c r="O66" s="687">
        <v>2470360</v>
      </c>
      <c r="P66" s="22">
        <v>6166.800606520148</v>
      </c>
      <c r="Q66" s="33">
        <v>24667.202426080592</v>
      </c>
      <c r="R66" s="96">
        <v>1.0085977458227831</v>
      </c>
      <c r="S66" s="688"/>
    </row>
    <row r="67" spans="1:19" s="17" customFormat="1">
      <c r="A67" s="243" t="s">
        <v>7</v>
      </c>
      <c r="B67" s="18">
        <v>64</v>
      </c>
      <c r="C67" s="19" t="s">
        <v>2</v>
      </c>
      <c r="D67" s="20">
        <v>4</v>
      </c>
      <c r="E67" s="20">
        <v>112</v>
      </c>
      <c r="F67" s="21">
        <v>28</v>
      </c>
      <c r="G67" s="237">
        <v>615660.091047041</v>
      </c>
      <c r="H67" s="238">
        <v>2462640.364188164</v>
      </c>
      <c r="I67" s="785">
        <v>641385.19924098672</v>
      </c>
      <c r="J67" s="791">
        <v>2565540.7969639469</v>
      </c>
      <c r="K67" s="22">
        <v>25725.108193945722</v>
      </c>
      <c r="L67" s="33">
        <v>102900.43277578289</v>
      </c>
      <c r="M67" s="96">
        <v>4.1784596026348737</v>
      </c>
      <c r="N67" s="686">
        <v>617590</v>
      </c>
      <c r="O67" s="687">
        <v>2470360</v>
      </c>
      <c r="P67" s="22">
        <v>1929.9089529589983</v>
      </c>
      <c r="Q67" s="33">
        <v>7719.6358118359931</v>
      </c>
      <c r="R67" s="96">
        <v>0.31346988070590953</v>
      </c>
      <c r="S67" s="688"/>
    </row>
    <row r="68" spans="1:19" s="17" customFormat="1">
      <c r="A68" s="243" t="s">
        <v>10</v>
      </c>
      <c r="B68" s="18">
        <v>65</v>
      </c>
      <c r="C68" s="19" t="s">
        <v>2</v>
      </c>
      <c r="D68" s="20">
        <v>4</v>
      </c>
      <c r="E68" s="20">
        <v>112</v>
      </c>
      <c r="F68" s="21">
        <v>28</v>
      </c>
      <c r="G68" s="237">
        <v>574070.5882352941</v>
      </c>
      <c r="H68" s="238">
        <v>2296282.3529411764</v>
      </c>
      <c r="I68" s="785">
        <v>641385.19924098672</v>
      </c>
      <c r="J68" s="791">
        <v>2565540.7969639469</v>
      </c>
      <c r="K68" s="22">
        <v>67314.611005692626</v>
      </c>
      <c r="L68" s="33">
        <v>269258.44402277051</v>
      </c>
      <c r="M68" s="96">
        <v>11.725842149938259</v>
      </c>
      <c r="N68" s="686">
        <v>617590</v>
      </c>
      <c r="O68" s="687">
        <v>2470360</v>
      </c>
      <c r="P68" s="22">
        <v>43519.411764705903</v>
      </c>
      <c r="Q68" s="33">
        <v>174077.64705882361</v>
      </c>
      <c r="R68" s="96">
        <v>7.5808467907205568</v>
      </c>
      <c r="S68" s="688"/>
    </row>
    <row r="69" spans="1:19" s="17" customFormat="1">
      <c r="A69" s="243" t="s">
        <v>10</v>
      </c>
      <c r="B69" s="18">
        <v>66</v>
      </c>
      <c r="C69" s="19" t="s">
        <v>2</v>
      </c>
      <c r="D69" s="20">
        <v>4</v>
      </c>
      <c r="E69" s="20">
        <v>112</v>
      </c>
      <c r="F69" s="21">
        <v>28</v>
      </c>
      <c r="G69" s="237">
        <v>574070.5882352941</v>
      </c>
      <c r="H69" s="238">
        <v>2296282.3529411764</v>
      </c>
      <c r="I69" s="785">
        <v>641385.19924098672</v>
      </c>
      <c r="J69" s="791">
        <v>2565540.7969639469</v>
      </c>
      <c r="K69" s="22">
        <v>67314.611005692626</v>
      </c>
      <c r="L69" s="33">
        <v>269258.44402277051</v>
      </c>
      <c r="M69" s="96">
        <v>11.725842149938259</v>
      </c>
      <c r="N69" s="686">
        <v>617590</v>
      </c>
      <c r="O69" s="687">
        <v>2470360</v>
      </c>
      <c r="P69" s="22">
        <v>43519.411764705903</v>
      </c>
      <c r="Q69" s="33">
        <v>174077.64705882361</v>
      </c>
      <c r="R69" s="96">
        <v>7.5808467907205568</v>
      </c>
      <c r="S69" s="688"/>
    </row>
    <row r="70" spans="1:19" s="17" customFormat="1">
      <c r="A70" s="243" t="s">
        <v>4</v>
      </c>
      <c r="B70" s="18">
        <v>67</v>
      </c>
      <c r="C70" s="19" t="s">
        <v>2</v>
      </c>
      <c r="D70" s="20">
        <v>8</v>
      </c>
      <c r="E70" s="20">
        <v>225</v>
      </c>
      <c r="F70" s="21">
        <v>28.125</v>
      </c>
      <c r="G70" s="237">
        <v>586641.63090128754</v>
      </c>
      <c r="H70" s="238">
        <v>4693133.0472103003</v>
      </c>
      <c r="I70" s="785">
        <v>641385.19924098672</v>
      </c>
      <c r="J70" s="791">
        <v>5131081.5939278938</v>
      </c>
      <c r="K70" s="22">
        <v>54743.568339699181</v>
      </c>
      <c r="L70" s="33">
        <v>437948.54671759345</v>
      </c>
      <c r="M70" s="96">
        <v>9.3316882839688446</v>
      </c>
      <c r="N70" s="686">
        <v>617590</v>
      </c>
      <c r="O70" s="687">
        <v>4940720</v>
      </c>
      <c r="P70" s="22">
        <v>30948.369098712457</v>
      </c>
      <c r="Q70" s="33">
        <v>247586.95278969966</v>
      </c>
      <c r="R70" s="96">
        <v>5.2755153177869119</v>
      </c>
      <c r="S70" s="688"/>
    </row>
    <row r="71" spans="1:19" s="17" customFormat="1">
      <c r="A71" s="243" t="s">
        <v>7</v>
      </c>
      <c r="B71" s="18">
        <v>68</v>
      </c>
      <c r="C71" s="19" t="s">
        <v>2</v>
      </c>
      <c r="D71" s="20">
        <v>4</v>
      </c>
      <c r="E71" s="20">
        <v>113</v>
      </c>
      <c r="F71" s="21">
        <v>28.25</v>
      </c>
      <c r="G71" s="237">
        <v>621157.05614567536</v>
      </c>
      <c r="H71" s="238">
        <v>2484628.2245827015</v>
      </c>
      <c r="I71" s="785">
        <v>641385.19924098672</v>
      </c>
      <c r="J71" s="791">
        <v>2565540.7969639469</v>
      </c>
      <c r="K71" s="22">
        <v>20228.14309531136</v>
      </c>
      <c r="L71" s="33">
        <v>80912.572381245438</v>
      </c>
      <c r="M71" s="96">
        <v>3.2565263318150812</v>
      </c>
      <c r="N71" s="686">
        <v>617590</v>
      </c>
      <c r="O71" s="687">
        <v>2470360</v>
      </c>
      <c r="P71" s="22">
        <v>-3567.056145675364</v>
      </c>
      <c r="Q71" s="33">
        <v>-14268.224582701456</v>
      </c>
      <c r="R71" s="96">
        <v>-0.57425994124726287</v>
      </c>
      <c r="S71" s="688"/>
    </row>
    <row r="72" spans="1:19" s="17" customFormat="1">
      <c r="A72" s="243" t="s">
        <v>7</v>
      </c>
      <c r="B72" s="18">
        <v>69</v>
      </c>
      <c r="C72" s="19" t="s">
        <v>2</v>
      </c>
      <c r="D72" s="20">
        <v>4</v>
      </c>
      <c r="E72" s="20">
        <v>113</v>
      </c>
      <c r="F72" s="21">
        <v>28.25</v>
      </c>
      <c r="G72" s="237">
        <v>621157.05614567536</v>
      </c>
      <c r="H72" s="238">
        <v>2484628.2245827015</v>
      </c>
      <c r="I72" s="785">
        <v>641385.19924098672</v>
      </c>
      <c r="J72" s="791">
        <v>2565540.7969639469</v>
      </c>
      <c r="K72" s="22">
        <v>20228.14309531136</v>
      </c>
      <c r="L72" s="33">
        <v>80912.572381245438</v>
      </c>
      <c r="M72" s="96">
        <v>3.2565263318150812</v>
      </c>
      <c r="N72" s="686">
        <v>617590</v>
      </c>
      <c r="O72" s="687">
        <v>2470360</v>
      </c>
      <c r="P72" s="22">
        <v>-3567.056145675364</v>
      </c>
      <c r="Q72" s="33">
        <v>-14268.224582701456</v>
      </c>
      <c r="R72" s="96">
        <v>-0.57425994124726287</v>
      </c>
      <c r="S72" s="688"/>
    </row>
    <row r="73" spans="1:19" s="17" customFormat="1">
      <c r="A73" s="243" t="s">
        <v>8</v>
      </c>
      <c r="B73" s="18">
        <v>70</v>
      </c>
      <c r="C73" s="19" t="s">
        <v>2</v>
      </c>
      <c r="D73" s="20">
        <v>4</v>
      </c>
      <c r="E73" s="20">
        <v>113</v>
      </c>
      <c r="F73" s="21">
        <v>28.25</v>
      </c>
      <c r="G73" s="237">
        <v>648596.49599999993</v>
      </c>
      <c r="H73" s="238">
        <v>2594385.9839999997</v>
      </c>
      <c r="I73" s="785">
        <v>641385.19924098672</v>
      </c>
      <c r="J73" s="791">
        <v>2565540.7969639469</v>
      </c>
      <c r="K73" s="22">
        <v>-7211.296759013203</v>
      </c>
      <c r="L73" s="33">
        <v>-28845.187036052812</v>
      </c>
      <c r="M73" s="96">
        <v>-1.1118309771154316</v>
      </c>
      <c r="N73" s="686">
        <v>617590</v>
      </c>
      <c r="O73" s="687">
        <v>2470360</v>
      </c>
      <c r="P73" s="22">
        <v>-31006.495999999926</v>
      </c>
      <c r="Q73" s="33">
        <v>-124025.98399999971</v>
      </c>
      <c r="R73" s="96">
        <v>-4.7805524993153767</v>
      </c>
      <c r="S73" s="688"/>
    </row>
    <row r="74" spans="1:19" s="17" customFormat="1">
      <c r="A74" s="243" t="s">
        <v>10</v>
      </c>
      <c r="B74" s="18">
        <v>71</v>
      </c>
      <c r="C74" s="19" t="s">
        <v>2</v>
      </c>
      <c r="D74" s="20">
        <v>4</v>
      </c>
      <c r="E74" s="20">
        <v>113</v>
      </c>
      <c r="F74" s="21">
        <v>28.25</v>
      </c>
      <c r="G74" s="237">
        <v>579196.21848739497</v>
      </c>
      <c r="H74" s="238">
        <v>2316784.8739495799</v>
      </c>
      <c r="I74" s="785">
        <v>641385.19924098672</v>
      </c>
      <c r="J74" s="791">
        <v>2565540.7969639469</v>
      </c>
      <c r="K74" s="22">
        <v>62188.98075359175</v>
      </c>
      <c r="L74" s="33">
        <v>248755.923014367</v>
      </c>
      <c r="M74" s="96">
        <v>10.73711788312464</v>
      </c>
      <c r="N74" s="686">
        <v>617590</v>
      </c>
      <c r="O74" s="687">
        <v>2470360</v>
      </c>
      <c r="P74" s="22">
        <v>38393.781512605026</v>
      </c>
      <c r="Q74" s="33">
        <v>153575.12605042011</v>
      </c>
      <c r="R74" s="96">
        <v>6.6288038987672735</v>
      </c>
      <c r="S74" s="688"/>
    </row>
    <row r="75" spans="1:19" s="17" customFormat="1">
      <c r="A75" s="243" t="s">
        <v>16</v>
      </c>
      <c r="B75" s="18">
        <v>72</v>
      </c>
      <c r="C75" s="19" t="s">
        <v>2</v>
      </c>
      <c r="D75" s="20">
        <v>8</v>
      </c>
      <c r="E75" s="20">
        <v>227</v>
      </c>
      <c r="F75" s="21">
        <v>28.375</v>
      </c>
      <c r="G75" s="237">
        <v>590183.05970149254</v>
      </c>
      <c r="H75" s="238">
        <v>4721464.4776119404</v>
      </c>
      <c r="I75" s="785">
        <v>641385.19924098672</v>
      </c>
      <c r="J75" s="791">
        <v>5131081.5939278938</v>
      </c>
      <c r="K75" s="22">
        <v>51202.139539494179</v>
      </c>
      <c r="L75" s="33">
        <v>409617.11631595343</v>
      </c>
      <c r="M75" s="96">
        <v>8.6756369397304525</v>
      </c>
      <c r="N75" s="686">
        <v>617590</v>
      </c>
      <c r="O75" s="687">
        <v>4940720</v>
      </c>
      <c r="P75" s="22">
        <v>27406.940298507456</v>
      </c>
      <c r="Q75" s="33">
        <v>219255.52238805965</v>
      </c>
      <c r="R75" s="96">
        <v>4.6438032823865854</v>
      </c>
      <c r="S75" s="688"/>
    </row>
    <row r="76" spans="1:19" s="17" customFormat="1">
      <c r="A76" s="243" t="s">
        <v>5</v>
      </c>
      <c r="B76" s="18">
        <v>73</v>
      </c>
      <c r="C76" s="19" t="s">
        <v>2</v>
      </c>
      <c r="D76" s="20">
        <v>4</v>
      </c>
      <c r="E76" s="20">
        <v>114</v>
      </c>
      <c r="F76" s="21">
        <v>28.5</v>
      </c>
      <c r="G76" s="237">
        <v>649367.08860759484</v>
      </c>
      <c r="H76" s="238">
        <v>2597468.3544303793</v>
      </c>
      <c r="I76" s="785">
        <v>641385.19924098672</v>
      </c>
      <c r="J76" s="791">
        <v>2565540.7969639469</v>
      </c>
      <c r="K76" s="22">
        <v>-7981.8893666081131</v>
      </c>
      <c r="L76" s="33">
        <v>-31927.557466432452</v>
      </c>
      <c r="M76" s="96">
        <v>-1.2291798439805888</v>
      </c>
      <c r="N76" s="686">
        <v>617590</v>
      </c>
      <c r="O76" s="687">
        <v>2470360</v>
      </c>
      <c r="P76" s="22">
        <v>-31777.088607594837</v>
      </c>
      <c r="Q76" s="33">
        <v>-127108.35443037935</v>
      </c>
      <c r="R76" s="96">
        <v>-4.8935477582845834</v>
      </c>
      <c r="S76" s="688"/>
    </row>
    <row r="77" spans="1:19" s="17" customFormat="1">
      <c r="A77" s="243" t="s">
        <v>3</v>
      </c>
      <c r="B77" s="18">
        <v>74</v>
      </c>
      <c r="C77" s="19" t="s">
        <v>2</v>
      </c>
      <c r="D77" s="20">
        <v>4</v>
      </c>
      <c r="E77" s="20">
        <v>114</v>
      </c>
      <c r="F77" s="21">
        <v>28.5</v>
      </c>
      <c r="G77" s="237">
        <v>619141.82886522217</v>
      </c>
      <c r="H77" s="238">
        <v>2476567.3154608887</v>
      </c>
      <c r="I77" s="785">
        <v>641385.19924098672</v>
      </c>
      <c r="J77" s="791">
        <v>2565540.7969639469</v>
      </c>
      <c r="K77" s="22">
        <v>22243.370375764556</v>
      </c>
      <c r="L77" s="33">
        <v>88973.481503058225</v>
      </c>
      <c r="M77" s="96">
        <v>3.5926130877851818</v>
      </c>
      <c r="N77" s="686">
        <v>617590</v>
      </c>
      <c r="O77" s="687">
        <v>2470360</v>
      </c>
      <c r="P77" s="22">
        <v>-1551.8288652221672</v>
      </c>
      <c r="Q77" s="33">
        <v>-6207.3154608886689</v>
      </c>
      <c r="R77" s="96">
        <v>-0.25064190349833382</v>
      </c>
      <c r="S77" s="688"/>
    </row>
    <row r="78" spans="1:19" s="17" customFormat="1">
      <c r="A78" s="243" t="s">
        <v>13</v>
      </c>
      <c r="B78" s="18">
        <v>75</v>
      </c>
      <c r="C78" s="19" t="s">
        <v>2</v>
      </c>
      <c r="D78" s="20">
        <v>4</v>
      </c>
      <c r="E78" s="20">
        <v>114</v>
      </c>
      <c r="F78" s="21">
        <v>28.5</v>
      </c>
      <c r="G78" s="237">
        <v>635146.95916568232</v>
      </c>
      <c r="H78" s="238">
        <v>2540587.8366627293</v>
      </c>
      <c r="I78" s="785">
        <v>641385.19924098672</v>
      </c>
      <c r="J78" s="791">
        <v>2565540.7969639469</v>
      </c>
      <c r="K78" s="22">
        <v>6238.2400753044058</v>
      </c>
      <c r="L78" s="33">
        <v>24952.960301217623</v>
      </c>
      <c r="M78" s="96">
        <v>0.98217270590397732</v>
      </c>
      <c r="N78" s="686">
        <v>617590</v>
      </c>
      <c r="O78" s="687">
        <v>2470360</v>
      </c>
      <c r="P78" s="22">
        <v>-17556.959165682318</v>
      </c>
      <c r="Q78" s="33">
        <v>-70227.836662729271</v>
      </c>
      <c r="R78" s="96">
        <v>-2.7642357272315081</v>
      </c>
      <c r="S78" s="688"/>
    </row>
    <row r="79" spans="1:19" s="17" customFormat="1">
      <c r="A79" s="243" t="s">
        <v>7</v>
      </c>
      <c r="B79" s="18">
        <v>76</v>
      </c>
      <c r="C79" s="19" t="s">
        <v>2</v>
      </c>
      <c r="D79" s="20">
        <v>8</v>
      </c>
      <c r="E79" s="20">
        <v>228</v>
      </c>
      <c r="F79" s="21">
        <v>28.5</v>
      </c>
      <c r="G79" s="237">
        <v>626654.02124430961</v>
      </c>
      <c r="H79" s="238">
        <v>5013232.1699544769</v>
      </c>
      <c r="I79" s="785">
        <v>641385.19924098672</v>
      </c>
      <c r="J79" s="791">
        <v>5131081.5939278938</v>
      </c>
      <c r="K79" s="22">
        <v>14731.177996677114</v>
      </c>
      <c r="L79" s="33">
        <v>117849.42397341691</v>
      </c>
      <c r="M79" s="96">
        <v>2.3507673289044533</v>
      </c>
      <c r="N79" s="686">
        <v>617590</v>
      </c>
      <c r="O79" s="687">
        <v>4940720</v>
      </c>
      <c r="P79" s="22">
        <v>-9064.0212443096098</v>
      </c>
      <c r="Q79" s="33">
        <v>-72512.169954476878</v>
      </c>
      <c r="R79" s="96">
        <v>-1.4464155557977136</v>
      </c>
      <c r="S79" s="688"/>
    </row>
    <row r="80" spans="1:19" s="17" customFormat="1">
      <c r="A80" s="243" t="s">
        <v>11</v>
      </c>
      <c r="B80" s="18">
        <v>77</v>
      </c>
      <c r="C80" s="19" t="s">
        <v>2</v>
      </c>
      <c r="D80" s="20">
        <v>8</v>
      </c>
      <c r="E80" s="20">
        <v>229</v>
      </c>
      <c r="F80" s="21">
        <v>28.625</v>
      </c>
      <c r="G80" s="237">
        <v>616866.69064748194</v>
      </c>
      <c r="H80" s="238">
        <v>4934933.5251798555</v>
      </c>
      <c r="I80" s="785">
        <v>641385.19924098672</v>
      </c>
      <c r="J80" s="791">
        <v>5131081.5939278938</v>
      </c>
      <c r="K80" s="22">
        <v>24518.508593504783</v>
      </c>
      <c r="L80" s="33">
        <v>196148.06874803826</v>
      </c>
      <c r="M80" s="96">
        <v>3.9746851248799686</v>
      </c>
      <c r="N80" s="686">
        <v>617590</v>
      </c>
      <c r="O80" s="687">
        <v>4940720</v>
      </c>
      <c r="P80" s="22">
        <v>723.30935251805931</v>
      </c>
      <c r="Q80" s="33">
        <v>5786.4748201444745</v>
      </c>
      <c r="R80" s="96">
        <v>0.11725537518630347</v>
      </c>
      <c r="S80" s="688"/>
    </row>
    <row r="81" spans="1:19" s="17" customFormat="1">
      <c r="A81" s="243" t="s">
        <v>14</v>
      </c>
      <c r="B81" s="18">
        <v>78</v>
      </c>
      <c r="C81" s="19" t="s">
        <v>2</v>
      </c>
      <c r="D81" s="20">
        <v>7</v>
      </c>
      <c r="E81" s="20">
        <v>201</v>
      </c>
      <c r="F81" s="21">
        <v>28.714285714285715</v>
      </c>
      <c r="G81" s="237">
        <v>648081.63862472563</v>
      </c>
      <c r="H81" s="238">
        <v>4536571.4703730792</v>
      </c>
      <c r="I81" s="785">
        <v>641385.19924098672</v>
      </c>
      <c r="J81" s="791">
        <v>4489696.3946869075</v>
      </c>
      <c r="K81" s="22">
        <v>-6696.4393837389071</v>
      </c>
      <c r="L81" s="33">
        <v>-46875.075686171651</v>
      </c>
      <c r="M81" s="96">
        <v>-1.0332709622740026</v>
      </c>
      <c r="N81" s="686">
        <v>617590</v>
      </c>
      <c r="O81" s="687">
        <v>4323130</v>
      </c>
      <c r="P81" s="22">
        <v>-30491.638624725631</v>
      </c>
      <c r="Q81" s="33">
        <v>-213441.47037307918</v>
      </c>
      <c r="R81" s="96">
        <v>-4.7049070375502282</v>
      </c>
      <c r="S81" s="688"/>
    </row>
    <row r="82" spans="1:19" s="17" customFormat="1">
      <c r="A82" s="243" t="s">
        <v>11</v>
      </c>
      <c r="B82" s="18">
        <v>79</v>
      </c>
      <c r="C82" s="19" t="s">
        <v>2</v>
      </c>
      <c r="D82" s="20">
        <v>4</v>
      </c>
      <c r="E82" s="20">
        <v>115</v>
      </c>
      <c r="F82" s="21">
        <v>28.75</v>
      </c>
      <c r="G82" s="237">
        <v>619560.43165467621</v>
      </c>
      <c r="H82" s="238">
        <v>2478241.7266187049</v>
      </c>
      <c r="I82" s="785">
        <v>641385.19924098672</v>
      </c>
      <c r="J82" s="791">
        <v>2565540.7969639469</v>
      </c>
      <c r="K82" s="22">
        <v>21824.767586310511</v>
      </c>
      <c r="L82" s="33">
        <v>87299.070345242042</v>
      </c>
      <c r="M82" s="96">
        <v>3.5226212765109324</v>
      </c>
      <c r="N82" s="686">
        <v>617590</v>
      </c>
      <c r="O82" s="687">
        <v>2470360</v>
      </c>
      <c r="P82" s="22">
        <v>-1970.4316546762129</v>
      </c>
      <c r="Q82" s="33">
        <v>-7881.7266187048517</v>
      </c>
      <c r="R82" s="96">
        <v>-0.31803703948841644</v>
      </c>
      <c r="S82" s="688"/>
    </row>
    <row r="83" spans="1:19" s="17" customFormat="1">
      <c r="A83" s="243" t="s">
        <v>0</v>
      </c>
      <c r="B83" s="18">
        <v>80</v>
      </c>
      <c r="C83" s="19" t="s">
        <v>2</v>
      </c>
      <c r="D83" s="20">
        <v>4</v>
      </c>
      <c r="E83" s="20">
        <v>115</v>
      </c>
      <c r="F83" s="21">
        <v>28.75</v>
      </c>
      <c r="G83" s="237">
        <v>631257.68275862071</v>
      </c>
      <c r="H83" s="238">
        <v>2525030.7310344828</v>
      </c>
      <c r="I83" s="785">
        <v>641385.19924098672</v>
      </c>
      <c r="J83" s="791">
        <v>2565540.7969639469</v>
      </c>
      <c r="K83" s="22">
        <v>10127.516482366016</v>
      </c>
      <c r="L83" s="33">
        <v>40510.065929464065</v>
      </c>
      <c r="M83" s="96">
        <v>1.604339520765663</v>
      </c>
      <c r="N83" s="686">
        <v>617590</v>
      </c>
      <c r="O83" s="687">
        <v>2470360</v>
      </c>
      <c r="P83" s="22">
        <v>-13667.682758620707</v>
      </c>
      <c r="Q83" s="33">
        <v>-54670.731034482829</v>
      </c>
      <c r="R83" s="96">
        <v>-2.1651511152929572</v>
      </c>
      <c r="S83" s="688"/>
    </row>
    <row r="84" spans="1:19" s="17" customFormat="1">
      <c r="A84" s="243" t="s">
        <v>7</v>
      </c>
      <c r="B84" s="18">
        <v>81</v>
      </c>
      <c r="C84" s="19" t="s">
        <v>2</v>
      </c>
      <c r="D84" s="20">
        <v>4</v>
      </c>
      <c r="E84" s="20">
        <v>115</v>
      </c>
      <c r="F84" s="21">
        <v>28.75</v>
      </c>
      <c r="G84" s="237">
        <v>632150.98634294397</v>
      </c>
      <c r="H84" s="238">
        <v>2528603.9453717759</v>
      </c>
      <c r="I84" s="785">
        <v>641385.19924098672</v>
      </c>
      <c r="J84" s="791">
        <v>2565540.7969639469</v>
      </c>
      <c r="K84" s="22">
        <v>9234.2128980427515</v>
      </c>
      <c r="L84" s="33">
        <v>36936.851592171006</v>
      </c>
      <c r="M84" s="96">
        <v>1.4607606564791809</v>
      </c>
      <c r="N84" s="686">
        <v>617590</v>
      </c>
      <c r="O84" s="687">
        <v>2470360</v>
      </c>
      <c r="P84" s="22">
        <v>-14560.986342943972</v>
      </c>
      <c r="Q84" s="33">
        <v>-58243.945371775888</v>
      </c>
      <c r="R84" s="96">
        <v>-2.303403246616881</v>
      </c>
      <c r="S84" s="688"/>
    </row>
    <row r="85" spans="1:19" s="17" customFormat="1">
      <c r="A85" s="243" t="s">
        <v>8</v>
      </c>
      <c r="B85" s="18">
        <v>82</v>
      </c>
      <c r="C85" s="19" t="s">
        <v>2</v>
      </c>
      <c r="D85" s="20">
        <v>4</v>
      </c>
      <c r="E85" s="20">
        <v>115</v>
      </c>
      <c r="F85" s="21">
        <v>28.75</v>
      </c>
      <c r="G85" s="237">
        <v>660076.07999999996</v>
      </c>
      <c r="H85" s="238">
        <v>2640304.3199999998</v>
      </c>
      <c r="I85" s="785">
        <v>641385.19924098672</v>
      </c>
      <c r="J85" s="791">
        <v>2565540.7969639469</v>
      </c>
      <c r="K85" s="22">
        <v>-18690.880759013235</v>
      </c>
      <c r="L85" s="33">
        <v>-74763.523036052939</v>
      </c>
      <c r="M85" s="96">
        <v>-2.8316252209916826</v>
      </c>
      <c r="N85" s="686">
        <v>617590</v>
      </c>
      <c r="O85" s="687">
        <v>2470360</v>
      </c>
      <c r="P85" s="22">
        <v>-42486.079999999958</v>
      </c>
      <c r="Q85" s="33">
        <v>-169944.31999999983</v>
      </c>
      <c r="R85" s="96">
        <v>-6.4365428906316424</v>
      </c>
      <c r="S85" s="688"/>
    </row>
    <row r="86" spans="1:19" s="17" customFormat="1">
      <c r="A86" s="243" t="s">
        <v>9</v>
      </c>
      <c r="B86" s="18">
        <v>83</v>
      </c>
      <c r="C86" s="19" t="s">
        <v>2</v>
      </c>
      <c r="D86" s="20">
        <v>4</v>
      </c>
      <c r="E86" s="20">
        <v>115</v>
      </c>
      <c r="F86" s="21">
        <v>28.75</v>
      </c>
      <c r="G86" s="237">
        <v>599639.30885529157</v>
      </c>
      <c r="H86" s="238">
        <v>2398557.2354211663</v>
      </c>
      <c r="I86" s="785">
        <v>641385.19924098672</v>
      </c>
      <c r="J86" s="791">
        <v>2565540.7969639469</v>
      </c>
      <c r="K86" s="22">
        <v>41745.890385695151</v>
      </c>
      <c r="L86" s="33">
        <v>166983.5615427806</v>
      </c>
      <c r="M86" s="96">
        <v>6.9618335171167871</v>
      </c>
      <c r="N86" s="686">
        <v>617590</v>
      </c>
      <c r="O86" s="687">
        <v>2470360</v>
      </c>
      <c r="P86" s="22">
        <v>17950.691144708428</v>
      </c>
      <c r="Q86" s="33">
        <v>71802.76457883371</v>
      </c>
      <c r="R86" s="96">
        <v>2.9935814546541621</v>
      </c>
      <c r="S86" s="688"/>
    </row>
    <row r="87" spans="1:19" s="17" customFormat="1">
      <c r="A87" s="243" t="s">
        <v>10</v>
      </c>
      <c r="B87" s="18">
        <v>84</v>
      </c>
      <c r="C87" s="19" t="s">
        <v>2</v>
      </c>
      <c r="D87" s="20">
        <v>4</v>
      </c>
      <c r="E87" s="20">
        <v>115</v>
      </c>
      <c r="F87" s="21">
        <v>28.75</v>
      </c>
      <c r="G87" s="237">
        <v>589447.47899159661</v>
      </c>
      <c r="H87" s="238">
        <v>2357789.9159663864</v>
      </c>
      <c r="I87" s="785">
        <v>641385.19924098672</v>
      </c>
      <c r="J87" s="791">
        <v>2565540.7969639469</v>
      </c>
      <c r="K87" s="22">
        <v>51937.720249390113</v>
      </c>
      <c r="L87" s="33">
        <v>207750.88099756045</v>
      </c>
      <c r="M87" s="96">
        <v>8.8112549634181221</v>
      </c>
      <c r="N87" s="686">
        <v>617590</v>
      </c>
      <c r="O87" s="687">
        <v>2470360</v>
      </c>
      <c r="P87" s="22">
        <v>28142.52100840339</v>
      </c>
      <c r="Q87" s="33">
        <v>112570.08403361356</v>
      </c>
      <c r="R87" s="96">
        <v>4.7743899179191374</v>
      </c>
      <c r="S87" s="688"/>
    </row>
    <row r="88" spans="1:19" s="17" customFormat="1">
      <c r="A88" s="243" t="s">
        <v>3</v>
      </c>
      <c r="B88" s="18">
        <v>85</v>
      </c>
      <c r="C88" s="19" t="s">
        <v>2</v>
      </c>
      <c r="D88" s="20">
        <v>4</v>
      </c>
      <c r="E88" s="20">
        <v>115</v>
      </c>
      <c r="F88" s="21">
        <v>28.75</v>
      </c>
      <c r="G88" s="237">
        <v>624572.89753947849</v>
      </c>
      <c r="H88" s="238">
        <v>2498291.590157914</v>
      </c>
      <c r="I88" s="785">
        <v>641385.19924098672</v>
      </c>
      <c r="J88" s="791">
        <v>2565540.7969639469</v>
      </c>
      <c r="K88" s="22">
        <v>16812.30170150823</v>
      </c>
      <c r="L88" s="33">
        <v>67249.206806032918</v>
      </c>
      <c r="M88" s="96">
        <v>2.6918077565870675</v>
      </c>
      <c r="N88" s="686">
        <v>617590</v>
      </c>
      <c r="O88" s="687">
        <v>2470360</v>
      </c>
      <c r="P88" s="22">
        <v>-6982.8975394784939</v>
      </c>
      <c r="Q88" s="33">
        <v>-27931.590157913975</v>
      </c>
      <c r="R88" s="96">
        <v>-1.1180276260765964</v>
      </c>
      <c r="S88" s="688"/>
    </row>
    <row r="89" spans="1:19" s="17" customFormat="1">
      <c r="A89" s="243" t="s">
        <v>13</v>
      </c>
      <c r="B89" s="18">
        <v>86</v>
      </c>
      <c r="C89" s="19" t="s">
        <v>2</v>
      </c>
      <c r="D89" s="20">
        <v>4</v>
      </c>
      <c r="E89" s="20">
        <v>115</v>
      </c>
      <c r="F89" s="21">
        <v>28.75</v>
      </c>
      <c r="G89" s="237">
        <v>640718.42371976725</v>
      </c>
      <c r="H89" s="238">
        <v>2562873.694879069</v>
      </c>
      <c r="I89" s="785">
        <v>641385.19924098672</v>
      </c>
      <c r="J89" s="791">
        <v>2565540.7969639469</v>
      </c>
      <c r="K89" s="22">
        <v>666.77552121947519</v>
      </c>
      <c r="L89" s="33">
        <v>2667.1020848779008</v>
      </c>
      <c r="M89" s="96">
        <v>0.1040668562874032</v>
      </c>
      <c r="N89" s="686">
        <v>617590</v>
      </c>
      <c r="O89" s="687">
        <v>2470360</v>
      </c>
      <c r="P89" s="22">
        <v>-23128.423719767248</v>
      </c>
      <c r="Q89" s="33">
        <v>-92513.694879068993</v>
      </c>
      <c r="R89" s="96">
        <v>-3.6097641122121047</v>
      </c>
      <c r="S89" s="688"/>
    </row>
    <row r="90" spans="1:19" s="17" customFormat="1">
      <c r="A90" s="243" t="s">
        <v>15</v>
      </c>
      <c r="B90" s="18">
        <v>87</v>
      </c>
      <c r="C90" s="19" t="s">
        <v>2</v>
      </c>
      <c r="D90" s="20">
        <v>4</v>
      </c>
      <c r="E90" s="20">
        <v>115</v>
      </c>
      <c r="F90" s="21">
        <v>28.75</v>
      </c>
      <c r="G90" s="237">
        <v>640965.51724137925</v>
      </c>
      <c r="H90" s="238">
        <v>2563862.068965517</v>
      </c>
      <c r="I90" s="785">
        <v>641385.19924098672</v>
      </c>
      <c r="J90" s="791">
        <v>2565540.7969639469</v>
      </c>
      <c r="K90" s="22">
        <v>419.68199960747734</v>
      </c>
      <c r="L90" s="33">
        <v>1678.7279984299093</v>
      </c>
      <c r="M90" s="96">
        <v>6.5476533186028973E-2</v>
      </c>
      <c r="N90" s="686">
        <v>617590</v>
      </c>
      <c r="O90" s="687">
        <v>2470360</v>
      </c>
      <c r="P90" s="22">
        <v>-23375.517241379246</v>
      </c>
      <c r="Q90" s="33">
        <v>-93502.068965516984</v>
      </c>
      <c r="R90" s="96">
        <v>-3.6469227458575233</v>
      </c>
      <c r="S90" s="688"/>
    </row>
    <row r="91" spans="1:19" s="17" customFormat="1">
      <c r="A91" s="243" t="s">
        <v>16</v>
      </c>
      <c r="B91" s="18">
        <v>88</v>
      </c>
      <c r="C91" s="19" t="s">
        <v>2</v>
      </c>
      <c r="D91" s="20">
        <v>4</v>
      </c>
      <c r="E91" s="20">
        <v>115</v>
      </c>
      <c r="F91" s="21">
        <v>28.75</v>
      </c>
      <c r="G91" s="237">
        <v>597982.8358208955</v>
      </c>
      <c r="H91" s="238">
        <v>2391931.343283582</v>
      </c>
      <c r="I91" s="785">
        <v>641385.19924098672</v>
      </c>
      <c r="J91" s="791">
        <v>2565540.7969639469</v>
      </c>
      <c r="K91" s="22">
        <v>43402.36342009122</v>
      </c>
      <c r="L91" s="33">
        <v>173609.45368036488</v>
      </c>
      <c r="M91" s="96">
        <v>7.2581286318209379</v>
      </c>
      <c r="N91" s="686">
        <v>617590</v>
      </c>
      <c r="O91" s="687">
        <v>2470360</v>
      </c>
      <c r="P91" s="22">
        <v>19607.164179104497</v>
      </c>
      <c r="Q91" s="33">
        <v>78428.656716417987</v>
      </c>
      <c r="R91" s="96">
        <v>3.2788841091380618</v>
      </c>
      <c r="S91" s="688"/>
    </row>
    <row r="92" spans="1:19" s="17" customFormat="1">
      <c r="A92" s="243" t="s">
        <v>14</v>
      </c>
      <c r="B92" s="18">
        <v>89</v>
      </c>
      <c r="C92" s="19" t="s">
        <v>2</v>
      </c>
      <c r="D92" s="20">
        <v>4</v>
      </c>
      <c r="E92" s="20">
        <v>115</v>
      </c>
      <c r="F92" s="21">
        <v>28.75</v>
      </c>
      <c r="G92" s="237">
        <v>648887.71031455742</v>
      </c>
      <c r="H92" s="238">
        <v>2595550.8412582297</v>
      </c>
      <c r="I92" s="785">
        <v>641385.19924098672</v>
      </c>
      <c r="J92" s="791">
        <v>2565540.7969639469</v>
      </c>
      <c r="K92" s="22">
        <v>-7502.5110735706985</v>
      </c>
      <c r="L92" s="33">
        <v>-30010.044294282794</v>
      </c>
      <c r="M92" s="96">
        <v>-1.1562109983457276</v>
      </c>
      <c r="N92" s="686">
        <v>617590</v>
      </c>
      <c r="O92" s="687">
        <v>2470360</v>
      </c>
      <c r="P92" s="22">
        <v>-31297.710314557422</v>
      </c>
      <c r="Q92" s="33">
        <v>-125190.84125822969</v>
      </c>
      <c r="R92" s="96">
        <v>-4.8232860350191231</v>
      </c>
      <c r="S92" s="688"/>
    </row>
    <row r="93" spans="1:19" s="17" customFormat="1">
      <c r="A93" s="243" t="s">
        <v>0</v>
      </c>
      <c r="B93" s="18">
        <v>90</v>
      </c>
      <c r="C93" s="19" t="s">
        <v>2</v>
      </c>
      <c r="D93" s="20">
        <v>8</v>
      </c>
      <c r="E93" s="20">
        <v>231</v>
      </c>
      <c r="F93" s="21">
        <v>28.875</v>
      </c>
      <c r="G93" s="237">
        <v>634002.2813793103</v>
      </c>
      <c r="H93" s="238">
        <v>5072018.2510344824</v>
      </c>
      <c r="I93" s="785">
        <v>641385.19924098672</v>
      </c>
      <c r="J93" s="791">
        <v>5131081.5939278938</v>
      </c>
      <c r="K93" s="22">
        <v>7382.9178616764257</v>
      </c>
      <c r="L93" s="33">
        <v>59063.342893411405</v>
      </c>
      <c r="M93" s="96">
        <v>1.1644938951346404</v>
      </c>
      <c r="N93" s="686">
        <v>617590</v>
      </c>
      <c r="O93" s="687">
        <v>4940720</v>
      </c>
      <c r="P93" s="22">
        <v>-16412.281379310298</v>
      </c>
      <c r="Q93" s="33">
        <v>-131298.25103448238</v>
      </c>
      <c r="R93" s="96">
        <v>-2.5886785996423214</v>
      </c>
      <c r="S93" s="688"/>
    </row>
    <row r="94" spans="1:19" s="17" customFormat="1">
      <c r="A94" s="243" t="s">
        <v>16</v>
      </c>
      <c r="B94" s="18">
        <v>91</v>
      </c>
      <c r="C94" s="19" t="s">
        <v>6</v>
      </c>
      <c r="D94" s="20">
        <v>2</v>
      </c>
      <c r="E94" s="20">
        <v>58</v>
      </c>
      <c r="F94" s="21">
        <v>29</v>
      </c>
      <c r="G94" s="237">
        <v>603182.68656716414</v>
      </c>
      <c r="H94" s="238">
        <v>1206365.3731343283</v>
      </c>
      <c r="I94" s="785">
        <v>664615.38461538462</v>
      </c>
      <c r="J94" s="791">
        <v>1329230.7692307692</v>
      </c>
      <c r="K94" s="22">
        <v>61432.698048220482</v>
      </c>
      <c r="L94" s="33">
        <v>122865.39609644096</v>
      </c>
      <c r="M94" s="96">
        <v>10.184758186254726</v>
      </c>
      <c r="N94" s="686">
        <v>640000</v>
      </c>
      <c r="O94" s="687">
        <v>1280000</v>
      </c>
      <c r="P94" s="22">
        <v>36817.313432835857</v>
      </c>
      <c r="Q94" s="33">
        <v>73634.626865671715</v>
      </c>
      <c r="R94" s="96">
        <v>6.1038412163934481</v>
      </c>
      <c r="S94" s="688"/>
    </row>
    <row r="95" spans="1:19" s="17" customFormat="1">
      <c r="A95" s="243" t="s">
        <v>0</v>
      </c>
      <c r="B95" s="18">
        <v>92</v>
      </c>
      <c r="C95" s="19" t="s">
        <v>2</v>
      </c>
      <c r="D95" s="20">
        <v>4</v>
      </c>
      <c r="E95" s="20">
        <v>116</v>
      </c>
      <c r="F95" s="21">
        <v>29</v>
      </c>
      <c r="G95" s="237">
        <v>636746.88</v>
      </c>
      <c r="H95" s="238">
        <v>2546987.52</v>
      </c>
      <c r="I95" s="785">
        <v>641385.19924098672</v>
      </c>
      <c r="J95" s="791">
        <v>2565540.7969639469</v>
      </c>
      <c r="K95" s="22">
        <v>4638.3192409867188</v>
      </c>
      <c r="L95" s="33">
        <v>18553.276963946875</v>
      </c>
      <c r="M95" s="96">
        <v>0.72844004213837366</v>
      </c>
      <c r="N95" s="686">
        <v>617590</v>
      </c>
      <c r="O95" s="687">
        <v>2470360</v>
      </c>
      <c r="P95" s="22">
        <v>-19156.880000000005</v>
      </c>
      <c r="Q95" s="33">
        <v>-76627.520000000019</v>
      </c>
      <c r="R95" s="96">
        <v>-3.0085549849886917</v>
      </c>
      <c r="S95" s="688"/>
    </row>
    <row r="96" spans="1:19" s="17" customFormat="1">
      <c r="A96" s="243" t="s">
        <v>8</v>
      </c>
      <c r="B96" s="18">
        <v>93</v>
      </c>
      <c r="C96" s="19" t="s">
        <v>2</v>
      </c>
      <c r="D96" s="20">
        <v>4</v>
      </c>
      <c r="E96" s="20">
        <v>116</v>
      </c>
      <c r="F96" s="21">
        <v>29</v>
      </c>
      <c r="G96" s="237">
        <v>665815.87199999997</v>
      </c>
      <c r="H96" s="238">
        <v>2663263.4879999999</v>
      </c>
      <c r="I96" s="785">
        <v>641385.19924098672</v>
      </c>
      <c r="J96" s="791">
        <v>2565540.7969639469</v>
      </c>
      <c r="K96" s="22">
        <v>-24430.67275901325</v>
      </c>
      <c r="L96" s="33">
        <v>-97722.691036053002</v>
      </c>
      <c r="M96" s="96">
        <v>-3.6692836242589948</v>
      </c>
      <c r="N96" s="686">
        <v>617590</v>
      </c>
      <c r="O96" s="687">
        <v>2470360</v>
      </c>
      <c r="P96" s="22">
        <v>-48225.871999999974</v>
      </c>
      <c r="Q96" s="33">
        <v>-192903.4879999999</v>
      </c>
      <c r="R96" s="96">
        <v>-7.2431244174365332</v>
      </c>
      <c r="S96" s="688"/>
    </row>
    <row r="97" spans="1:19" s="17" customFormat="1">
      <c r="A97" s="243" t="s">
        <v>3</v>
      </c>
      <c r="B97" s="18">
        <v>94</v>
      </c>
      <c r="C97" s="19" t="s">
        <v>2</v>
      </c>
      <c r="D97" s="20">
        <v>4</v>
      </c>
      <c r="E97" s="20">
        <v>116</v>
      </c>
      <c r="F97" s="21">
        <v>29</v>
      </c>
      <c r="G97" s="237">
        <v>630003.96621373482</v>
      </c>
      <c r="H97" s="238">
        <v>2520015.8648549393</v>
      </c>
      <c r="I97" s="785">
        <v>641385.19924098672</v>
      </c>
      <c r="J97" s="791">
        <v>2565540.7969639469</v>
      </c>
      <c r="K97" s="22">
        <v>11381.233027251903</v>
      </c>
      <c r="L97" s="33">
        <v>45524.932109007612</v>
      </c>
      <c r="M97" s="96">
        <v>1.8065335517889025</v>
      </c>
      <c r="N97" s="686">
        <v>617590</v>
      </c>
      <c r="O97" s="687">
        <v>2470360</v>
      </c>
      <c r="P97" s="22">
        <v>-12413.96621373482</v>
      </c>
      <c r="Q97" s="33">
        <v>-49655.864854939282</v>
      </c>
      <c r="R97" s="96">
        <v>-1.9704584224035386</v>
      </c>
      <c r="S97" s="688"/>
    </row>
    <row r="98" spans="1:19" s="17" customFormat="1">
      <c r="A98" s="243" t="s">
        <v>15</v>
      </c>
      <c r="B98" s="18">
        <v>95</v>
      </c>
      <c r="C98" s="19" t="s">
        <v>2</v>
      </c>
      <c r="D98" s="20">
        <v>4</v>
      </c>
      <c r="E98" s="20">
        <v>116</v>
      </c>
      <c r="F98" s="21">
        <v>29</v>
      </c>
      <c r="G98" s="237">
        <v>646539.13043478259</v>
      </c>
      <c r="H98" s="238">
        <v>2586156.5217391304</v>
      </c>
      <c r="I98" s="785">
        <v>641385.19924098672</v>
      </c>
      <c r="J98" s="791">
        <v>2565540.7969639469</v>
      </c>
      <c r="K98" s="22">
        <v>-5153.9311937958701</v>
      </c>
      <c r="L98" s="33">
        <v>-20615.72477518348</v>
      </c>
      <c r="M98" s="96">
        <v>-0.79715688520352046</v>
      </c>
      <c r="N98" s="686">
        <v>617590</v>
      </c>
      <c r="O98" s="687">
        <v>2470360</v>
      </c>
      <c r="P98" s="22">
        <v>-28949.130434782594</v>
      </c>
      <c r="Q98" s="33">
        <v>-115796.52173913037</v>
      </c>
      <c r="R98" s="96">
        <v>-4.4775527221863456</v>
      </c>
      <c r="S98" s="688"/>
    </row>
    <row r="99" spans="1:19" s="17" customFormat="1">
      <c r="A99" s="243" t="s">
        <v>15</v>
      </c>
      <c r="B99" s="18">
        <v>96</v>
      </c>
      <c r="C99" s="19" t="s">
        <v>2</v>
      </c>
      <c r="D99" s="20">
        <v>4</v>
      </c>
      <c r="E99" s="20">
        <v>116</v>
      </c>
      <c r="F99" s="21">
        <v>29</v>
      </c>
      <c r="G99" s="237">
        <v>646539.13043478259</v>
      </c>
      <c r="H99" s="238">
        <v>2586156.5217391304</v>
      </c>
      <c r="I99" s="785">
        <v>641385.19924098672</v>
      </c>
      <c r="J99" s="791">
        <v>2565540.7969639469</v>
      </c>
      <c r="K99" s="22">
        <v>-5153.9311937958701</v>
      </c>
      <c r="L99" s="33">
        <v>-20615.72477518348</v>
      </c>
      <c r="M99" s="96">
        <v>-0.79715688520352046</v>
      </c>
      <c r="N99" s="686">
        <v>617590</v>
      </c>
      <c r="O99" s="687">
        <v>2470360</v>
      </c>
      <c r="P99" s="22">
        <v>-28949.130434782594</v>
      </c>
      <c r="Q99" s="33">
        <v>-115796.52173913037</v>
      </c>
      <c r="R99" s="96">
        <v>-4.4775527221863456</v>
      </c>
      <c r="S99" s="688"/>
    </row>
    <row r="100" spans="1:19" s="17" customFormat="1">
      <c r="A100" s="243" t="s">
        <v>11</v>
      </c>
      <c r="B100" s="18">
        <v>97</v>
      </c>
      <c r="C100" s="19" t="s">
        <v>2</v>
      </c>
      <c r="D100" s="20">
        <v>8</v>
      </c>
      <c r="E100" s="20">
        <v>232</v>
      </c>
      <c r="F100" s="21">
        <v>29</v>
      </c>
      <c r="G100" s="237">
        <v>624947.91366906476</v>
      </c>
      <c r="H100" s="238">
        <v>4999583.3093525181</v>
      </c>
      <c r="I100" s="785">
        <v>641385.19924098672</v>
      </c>
      <c r="J100" s="791">
        <v>5131081.5939278938</v>
      </c>
      <c r="K100" s="22">
        <v>16437.285571921966</v>
      </c>
      <c r="L100" s="33">
        <v>131498.28457537573</v>
      </c>
      <c r="M100" s="96">
        <v>2.6301848861961474</v>
      </c>
      <c r="N100" s="686">
        <v>617590</v>
      </c>
      <c r="O100" s="687">
        <v>4940720</v>
      </c>
      <c r="P100" s="22">
        <v>-7357.9136690647574</v>
      </c>
      <c r="Q100" s="33">
        <v>-58863.309352518059</v>
      </c>
      <c r="R100" s="96">
        <v>-1.1773643063893928</v>
      </c>
      <c r="S100" s="688"/>
    </row>
    <row r="101" spans="1:19" s="17" customFormat="1">
      <c r="A101" s="243" t="s">
        <v>7</v>
      </c>
      <c r="B101" s="18">
        <v>98</v>
      </c>
      <c r="C101" s="19" t="s">
        <v>2</v>
      </c>
      <c r="D101" s="20">
        <v>5</v>
      </c>
      <c r="E101" s="20">
        <v>146</v>
      </c>
      <c r="F101" s="21">
        <v>29.2</v>
      </c>
      <c r="G101" s="237">
        <v>642045.52352048573</v>
      </c>
      <c r="H101" s="238">
        <v>3210227.6176024284</v>
      </c>
      <c r="I101" s="785">
        <v>641385.19924098672</v>
      </c>
      <c r="J101" s="791">
        <v>3206925.9962049336</v>
      </c>
      <c r="K101" s="22">
        <v>-660.32427949900739</v>
      </c>
      <c r="L101" s="33">
        <v>-3301.6213974948041</v>
      </c>
      <c r="M101" s="96">
        <v>-0.10284695637751895</v>
      </c>
      <c r="N101" s="686">
        <v>617590</v>
      </c>
      <c r="O101" s="687">
        <v>3087950</v>
      </c>
      <c r="P101" s="22">
        <v>-24455.523520485731</v>
      </c>
      <c r="Q101" s="33">
        <v>-122277.61760242842</v>
      </c>
      <c r="R101" s="96">
        <v>-3.8090014842546225</v>
      </c>
      <c r="S101" s="688"/>
    </row>
    <row r="102" spans="1:19" s="17" customFormat="1">
      <c r="A102" s="243" t="s">
        <v>3</v>
      </c>
      <c r="B102" s="18">
        <v>99</v>
      </c>
      <c r="C102" s="19" t="s">
        <v>2</v>
      </c>
      <c r="D102" s="20">
        <v>4</v>
      </c>
      <c r="E102" s="20">
        <v>117</v>
      </c>
      <c r="F102" s="21">
        <v>29.25</v>
      </c>
      <c r="G102" s="237">
        <v>635435.03488799115</v>
      </c>
      <c r="H102" s="238">
        <v>2541740.1395519646</v>
      </c>
      <c r="I102" s="785">
        <v>641385.19924098672</v>
      </c>
      <c r="J102" s="791">
        <v>2565540.7969639469</v>
      </c>
      <c r="K102" s="22">
        <v>5950.1643529955763</v>
      </c>
      <c r="L102" s="33">
        <v>23800.657411982305</v>
      </c>
      <c r="M102" s="96">
        <v>0.9363922393804387</v>
      </c>
      <c r="N102" s="686">
        <v>617590</v>
      </c>
      <c r="O102" s="687">
        <v>2470360</v>
      </c>
      <c r="P102" s="22">
        <v>-17845.034887991147</v>
      </c>
      <c r="Q102" s="33">
        <v>-71380.139551964588</v>
      </c>
      <c r="R102" s="96">
        <v>-2.8083177521265839</v>
      </c>
      <c r="S102" s="688"/>
    </row>
    <row r="103" spans="1:19" s="17" customFormat="1">
      <c r="A103" s="243" t="s">
        <v>13</v>
      </c>
      <c r="B103" s="18">
        <v>100</v>
      </c>
      <c r="C103" s="19" t="s">
        <v>2</v>
      </c>
      <c r="D103" s="20">
        <v>4</v>
      </c>
      <c r="E103" s="20">
        <v>117</v>
      </c>
      <c r="F103" s="21">
        <v>29.25</v>
      </c>
      <c r="G103" s="237">
        <v>651861.35282793711</v>
      </c>
      <c r="H103" s="238">
        <v>2607445.4113117484</v>
      </c>
      <c r="I103" s="785">
        <v>641385.19924098672</v>
      </c>
      <c r="J103" s="791">
        <v>2565540.7969639469</v>
      </c>
      <c r="K103" s="22">
        <v>-10476.153586950386</v>
      </c>
      <c r="L103" s="33">
        <v>-41904.614347801544</v>
      </c>
      <c r="M103" s="96">
        <v>-1.6071137737345822</v>
      </c>
      <c r="N103" s="686">
        <v>617590</v>
      </c>
      <c r="O103" s="687">
        <v>2470360</v>
      </c>
      <c r="P103" s="22">
        <v>-34271.352827937109</v>
      </c>
      <c r="Q103" s="33">
        <v>-137085.41131174844</v>
      </c>
      <c r="R103" s="96">
        <v>-5.2574604521742856</v>
      </c>
      <c r="S103" s="688"/>
    </row>
    <row r="104" spans="1:19" s="17" customFormat="1">
      <c r="A104" s="243" t="s">
        <v>13</v>
      </c>
      <c r="B104" s="18">
        <v>101</v>
      </c>
      <c r="C104" s="19" t="s">
        <v>2</v>
      </c>
      <c r="D104" s="20">
        <v>4</v>
      </c>
      <c r="E104" s="20">
        <v>117</v>
      </c>
      <c r="F104" s="21">
        <v>29.25</v>
      </c>
      <c r="G104" s="237">
        <v>651861.35282793711</v>
      </c>
      <c r="H104" s="238">
        <v>2607445.4113117484</v>
      </c>
      <c r="I104" s="785">
        <v>641385.19924098672</v>
      </c>
      <c r="J104" s="791">
        <v>2565540.7969639469</v>
      </c>
      <c r="K104" s="22">
        <v>-10476.153586950386</v>
      </c>
      <c r="L104" s="33">
        <v>-41904.614347801544</v>
      </c>
      <c r="M104" s="96">
        <v>-1.6071137737345822</v>
      </c>
      <c r="N104" s="686">
        <v>617590</v>
      </c>
      <c r="O104" s="687">
        <v>2470360</v>
      </c>
      <c r="P104" s="22">
        <v>-34271.352827937109</v>
      </c>
      <c r="Q104" s="33">
        <v>-137085.41131174844</v>
      </c>
      <c r="R104" s="96">
        <v>-5.2574604521742856</v>
      </c>
      <c r="S104" s="688"/>
    </row>
    <row r="105" spans="1:19" s="17" customFormat="1">
      <c r="A105" s="243" t="s">
        <v>13</v>
      </c>
      <c r="B105" s="18">
        <v>102</v>
      </c>
      <c r="C105" s="19" t="s">
        <v>2</v>
      </c>
      <c r="D105" s="20">
        <v>4</v>
      </c>
      <c r="E105" s="20">
        <v>117</v>
      </c>
      <c r="F105" s="21">
        <v>29.25</v>
      </c>
      <c r="G105" s="237">
        <v>651861.35282793711</v>
      </c>
      <c r="H105" s="238">
        <v>2607445.4113117484</v>
      </c>
      <c r="I105" s="785">
        <v>641385.19924098672</v>
      </c>
      <c r="J105" s="791">
        <v>2565540.7969639469</v>
      </c>
      <c r="K105" s="22">
        <v>-10476.153586950386</v>
      </c>
      <c r="L105" s="33">
        <v>-41904.614347801544</v>
      </c>
      <c r="M105" s="96">
        <v>-1.6071137737345822</v>
      </c>
      <c r="N105" s="686">
        <v>617590</v>
      </c>
      <c r="O105" s="687">
        <v>2470360</v>
      </c>
      <c r="P105" s="22">
        <v>-34271.352827937109</v>
      </c>
      <c r="Q105" s="33">
        <v>-137085.41131174844</v>
      </c>
      <c r="R105" s="96">
        <v>-5.2574604521742856</v>
      </c>
      <c r="S105" s="688"/>
    </row>
    <row r="106" spans="1:19" s="17" customFormat="1">
      <c r="A106" s="243" t="s">
        <v>15</v>
      </c>
      <c r="B106" s="18">
        <v>103</v>
      </c>
      <c r="C106" s="19" t="s">
        <v>2</v>
      </c>
      <c r="D106" s="20">
        <v>4</v>
      </c>
      <c r="E106" s="20">
        <v>117</v>
      </c>
      <c r="F106" s="21">
        <v>29.25</v>
      </c>
      <c r="G106" s="237">
        <v>652112.74362818594</v>
      </c>
      <c r="H106" s="238">
        <v>2608450.9745127438</v>
      </c>
      <c r="I106" s="785">
        <v>641385.19924098672</v>
      </c>
      <c r="J106" s="791">
        <v>2565540.7969639469</v>
      </c>
      <c r="K106" s="22">
        <v>-10727.544387199217</v>
      </c>
      <c r="L106" s="33">
        <v>-42910.17754879687</v>
      </c>
      <c r="M106" s="96">
        <v>-1.6450444331932488</v>
      </c>
      <c r="N106" s="686">
        <v>617590</v>
      </c>
      <c r="O106" s="687">
        <v>2470360</v>
      </c>
      <c r="P106" s="22">
        <v>-34522.743628185941</v>
      </c>
      <c r="Q106" s="33">
        <v>-138090.97451274376</v>
      </c>
      <c r="R106" s="96">
        <v>-5.2939838955010146</v>
      </c>
      <c r="S106" s="688"/>
    </row>
    <row r="107" spans="1:19" s="17" customFormat="1">
      <c r="A107" s="243" t="s">
        <v>16</v>
      </c>
      <c r="B107" s="18">
        <v>104</v>
      </c>
      <c r="C107" s="19" t="s">
        <v>2</v>
      </c>
      <c r="D107" s="20">
        <v>4</v>
      </c>
      <c r="E107" s="20">
        <v>117</v>
      </c>
      <c r="F107" s="21">
        <v>29.25</v>
      </c>
      <c r="G107" s="237">
        <v>608382.53731343278</v>
      </c>
      <c r="H107" s="238">
        <v>2433530.1492537311</v>
      </c>
      <c r="I107" s="785">
        <v>641385.19924098672</v>
      </c>
      <c r="J107" s="791">
        <v>2565540.7969639469</v>
      </c>
      <c r="K107" s="22">
        <v>33002.661927553941</v>
      </c>
      <c r="L107" s="33">
        <v>132010.64771021577</v>
      </c>
      <c r="M107" s="96">
        <v>5.4246563475163185</v>
      </c>
      <c r="N107" s="686">
        <v>617590</v>
      </c>
      <c r="O107" s="687">
        <v>2470360</v>
      </c>
      <c r="P107" s="22">
        <v>9207.462686567218</v>
      </c>
      <c r="Q107" s="33">
        <v>36829.850746268872</v>
      </c>
      <c r="R107" s="96">
        <v>1.513433098725443</v>
      </c>
      <c r="S107" s="688"/>
    </row>
    <row r="108" spans="1:19" s="17" customFormat="1">
      <c r="A108" s="243" t="s">
        <v>14</v>
      </c>
      <c r="B108" s="18">
        <v>105</v>
      </c>
      <c r="C108" s="19" t="s">
        <v>6</v>
      </c>
      <c r="D108" s="20">
        <v>4</v>
      </c>
      <c r="E108" s="20">
        <v>117</v>
      </c>
      <c r="F108" s="21">
        <v>29.25</v>
      </c>
      <c r="G108" s="237">
        <v>658727.08029197087</v>
      </c>
      <c r="H108" s="238">
        <v>2634908.3211678835</v>
      </c>
      <c r="I108" s="785">
        <v>664615.38461538462</v>
      </c>
      <c r="J108" s="791">
        <v>2658461.5384615385</v>
      </c>
      <c r="K108" s="22">
        <v>5888.3043234137585</v>
      </c>
      <c r="L108" s="33">
        <v>23553.217293655034</v>
      </c>
      <c r="M108" s="96">
        <v>0.8938913397645365</v>
      </c>
      <c r="N108" s="686">
        <v>640000</v>
      </c>
      <c r="O108" s="687">
        <v>2560000</v>
      </c>
      <c r="P108" s="22">
        <v>-18727.080291970866</v>
      </c>
      <c r="Q108" s="33">
        <v>-74908.321167883463</v>
      </c>
      <c r="R108" s="96">
        <v>-2.8429194505971083</v>
      </c>
      <c r="S108" s="688"/>
    </row>
    <row r="109" spans="1:19" s="17" customFormat="1">
      <c r="A109" s="243" t="s">
        <v>11</v>
      </c>
      <c r="B109" s="18">
        <v>106</v>
      </c>
      <c r="C109" s="19" t="s">
        <v>6</v>
      </c>
      <c r="D109" s="20">
        <v>3</v>
      </c>
      <c r="E109" s="20">
        <v>88</v>
      </c>
      <c r="F109" s="21">
        <v>29.333333333333332</v>
      </c>
      <c r="G109" s="237">
        <v>632131.2230215827</v>
      </c>
      <c r="H109" s="238">
        <v>1896393.6690647481</v>
      </c>
      <c r="I109" s="785">
        <v>664615.38461538462</v>
      </c>
      <c r="J109" s="791">
        <v>1993846.153846154</v>
      </c>
      <c r="K109" s="22">
        <v>32484.161593801924</v>
      </c>
      <c r="L109" s="33">
        <v>97452.484781405888</v>
      </c>
      <c r="M109" s="96">
        <v>5.1388320036665647</v>
      </c>
      <c r="N109" s="686">
        <v>640000</v>
      </c>
      <c r="O109" s="687">
        <v>1920000</v>
      </c>
      <c r="P109" s="22">
        <v>7868.7769784172997</v>
      </c>
      <c r="Q109" s="33">
        <v>23606.330935251899</v>
      </c>
      <c r="R109" s="96">
        <v>1.2448011887159538</v>
      </c>
      <c r="S109" s="688"/>
    </row>
    <row r="110" spans="1:19" s="17" customFormat="1">
      <c r="A110" s="243" t="s">
        <v>7</v>
      </c>
      <c r="B110" s="18">
        <v>107</v>
      </c>
      <c r="C110" s="19" t="s">
        <v>2</v>
      </c>
      <c r="D110" s="20">
        <v>8</v>
      </c>
      <c r="E110" s="20">
        <v>235</v>
      </c>
      <c r="F110" s="21">
        <v>29.375</v>
      </c>
      <c r="G110" s="237">
        <v>645893.39908952964</v>
      </c>
      <c r="H110" s="238">
        <v>5167147.1927162372</v>
      </c>
      <c r="I110" s="785">
        <v>641385.19924098672</v>
      </c>
      <c r="J110" s="791">
        <v>5131081.5939278938</v>
      </c>
      <c r="K110" s="22">
        <v>-4508.1998485429212</v>
      </c>
      <c r="L110" s="33">
        <v>-36065.59878834337</v>
      </c>
      <c r="M110" s="96">
        <v>-0.69797893195654126</v>
      </c>
      <c r="N110" s="686">
        <v>617590</v>
      </c>
      <c r="O110" s="687">
        <v>4940720</v>
      </c>
      <c r="P110" s="22">
        <v>-28303.399089529645</v>
      </c>
      <c r="Q110" s="33">
        <v>-226427.19271623716</v>
      </c>
      <c r="R110" s="96">
        <v>-4.382054241369687</v>
      </c>
      <c r="S110" s="688"/>
    </row>
    <row r="111" spans="1:19" s="17" customFormat="1">
      <c r="A111" s="243" t="s">
        <v>9</v>
      </c>
      <c r="B111" s="18">
        <v>108</v>
      </c>
      <c r="C111" s="19" t="s">
        <v>2</v>
      </c>
      <c r="D111" s="20">
        <v>8</v>
      </c>
      <c r="E111" s="20">
        <v>235</v>
      </c>
      <c r="F111" s="21">
        <v>29.375</v>
      </c>
      <c r="G111" s="237">
        <v>612674.9460043197</v>
      </c>
      <c r="H111" s="238">
        <v>4901399.5680345576</v>
      </c>
      <c r="I111" s="785">
        <v>641385.19924098672</v>
      </c>
      <c r="J111" s="791">
        <v>5131081.5939278938</v>
      </c>
      <c r="K111" s="22">
        <v>28710.25323666702</v>
      </c>
      <c r="L111" s="33">
        <v>229682.02589333616</v>
      </c>
      <c r="M111" s="96">
        <v>4.6860498252632397</v>
      </c>
      <c r="N111" s="686">
        <v>617590</v>
      </c>
      <c r="O111" s="687">
        <v>4940720</v>
      </c>
      <c r="P111" s="22">
        <v>4915.0539956802968</v>
      </c>
      <c r="Q111" s="33">
        <v>39320.431965442374</v>
      </c>
      <c r="R111" s="96">
        <v>0.80222865774661045</v>
      </c>
      <c r="S111" s="688"/>
    </row>
    <row r="112" spans="1:19" s="17" customFormat="1">
      <c r="A112" s="243" t="s">
        <v>14</v>
      </c>
      <c r="B112" s="18">
        <v>109</v>
      </c>
      <c r="C112" s="19" t="s">
        <v>2</v>
      </c>
      <c r="D112" s="20">
        <v>5</v>
      </c>
      <c r="E112" s="20">
        <v>147</v>
      </c>
      <c r="F112" s="21">
        <v>29.4</v>
      </c>
      <c r="G112" s="237">
        <v>663558.21506949526</v>
      </c>
      <c r="H112" s="238">
        <v>3317791.0753474762</v>
      </c>
      <c r="I112" s="785">
        <v>641385.19924098672</v>
      </c>
      <c r="J112" s="791">
        <v>3206925.9962049336</v>
      </c>
      <c r="K112" s="22">
        <v>-22173.015828508534</v>
      </c>
      <c r="L112" s="33">
        <v>-110865.07914254256</v>
      </c>
      <c r="M112" s="96">
        <v>-3.3415328640285651</v>
      </c>
      <c r="N112" s="686">
        <v>617590</v>
      </c>
      <c r="O112" s="687">
        <v>3087950</v>
      </c>
      <c r="P112" s="22">
        <v>-45968.215069495258</v>
      </c>
      <c r="Q112" s="33">
        <v>-229841.07534747617</v>
      </c>
      <c r="R112" s="96">
        <v>-6.9275331124761976</v>
      </c>
      <c r="S112" s="688"/>
    </row>
    <row r="113" spans="1:19" s="17" customFormat="1">
      <c r="A113" s="243" t="s">
        <v>16</v>
      </c>
      <c r="B113" s="18">
        <v>110</v>
      </c>
      <c r="C113" s="19" t="s">
        <v>2</v>
      </c>
      <c r="D113" s="20">
        <v>7</v>
      </c>
      <c r="E113" s="20">
        <v>206</v>
      </c>
      <c r="F113" s="21">
        <v>29.428571428571427</v>
      </c>
      <c r="G113" s="237">
        <v>612096.71641791041</v>
      </c>
      <c r="H113" s="238">
        <v>4284677.0149253728</v>
      </c>
      <c r="I113" s="785">
        <v>641385.19924098672</v>
      </c>
      <c r="J113" s="791">
        <v>4489696.3946869075</v>
      </c>
      <c r="K113" s="22">
        <v>29288.482823076309</v>
      </c>
      <c r="L113" s="33">
        <v>205019.37976153474</v>
      </c>
      <c r="M113" s="96">
        <v>4.7849436269609953</v>
      </c>
      <c r="N113" s="686">
        <v>617590</v>
      </c>
      <c r="O113" s="687">
        <v>4323130</v>
      </c>
      <c r="P113" s="22">
        <v>5493.2835820895853</v>
      </c>
      <c r="Q113" s="33">
        <v>38452.985074627213</v>
      </c>
      <c r="R113" s="96">
        <v>0.89745352895162966</v>
      </c>
      <c r="S113" s="688"/>
    </row>
    <row r="114" spans="1:19" s="17" customFormat="1">
      <c r="A114" s="243" t="s">
        <v>3</v>
      </c>
      <c r="B114" s="18">
        <v>111</v>
      </c>
      <c r="C114" s="19" t="s">
        <v>6</v>
      </c>
      <c r="D114" s="20">
        <v>2</v>
      </c>
      <c r="E114" s="20">
        <v>59</v>
      </c>
      <c r="F114" s="21">
        <v>29.5</v>
      </c>
      <c r="G114" s="237">
        <v>640866.10356224747</v>
      </c>
      <c r="H114" s="238">
        <v>1281732.2071244949</v>
      </c>
      <c r="I114" s="785">
        <v>664615.38461538462</v>
      </c>
      <c r="J114" s="791">
        <v>1329230.7692307692</v>
      </c>
      <c r="K114" s="22">
        <v>23749.281053137151</v>
      </c>
      <c r="L114" s="33">
        <v>47498.562106274301</v>
      </c>
      <c r="M114" s="96">
        <v>3.7058101405468307</v>
      </c>
      <c r="N114" s="686">
        <v>640000</v>
      </c>
      <c r="O114" s="687">
        <v>1280000</v>
      </c>
      <c r="P114" s="22">
        <v>-866.10356224747375</v>
      </c>
      <c r="Q114" s="33">
        <v>-1732.2071244949475</v>
      </c>
      <c r="R114" s="96">
        <v>-0.1351457905845308</v>
      </c>
      <c r="S114" s="688"/>
    </row>
    <row r="115" spans="1:19" s="17" customFormat="1">
      <c r="A115" s="243" t="s">
        <v>14</v>
      </c>
      <c r="B115" s="18">
        <v>112</v>
      </c>
      <c r="C115" s="19" t="s">
        <v>6</v>
      </c>
      <c r="D115" s="20">
        <v>2</v>
      </c>
      <c r="E115" s="20">
        <v>59</v>
      </c>
      <c r="F115" s="21">
        <v>29.5</v>
      </c>
      <c r="G115" s="237">
        <v>664357.22627737233</v>
      </c>
      <c r="H115" s="238">
        <v>1328714.4525547447</v>
      </c>
      <c r="I115" s="785">
        <v>664615.38461538462</v>
      </c>
      <c r="J115" s="791">
        <v>1329230.7692307692</v>
      </c>
      <c r="K115" s="22">
        <v>258.15833801229019</v>
      </c>
      <c r="L115" s="33">
        <v>516.31667602458037</v>
      </c>
      <c r="M115" s="96">
        <v>3.8858362308900496E-2</v>
      </c>
      <c r="N115" s="686">
        <v>640000</v>
      </c>
      <c r="O115" s="687">
        <v>1280000</v>
      </c>
      <c r="P115" s="22">
        <v>-24357.226277372334</v>
      </c>
      <c r="Q115" s="33">
        <v>-48714.452554744668</v>
      </c>
      <c r="R115" s="96">
        <v>-3.6662845399988271</v>
      </c>
      <c r="S115" s="688"/>
    </row>
    <row r="116" spans="1:19" s="17" customFormat="1">
      <c r="A116" s="243" t="s">
        <v>0</v>
      </c>
      <c r="B116" s="18">
        <v>113</v>
      </c>
      <c r="C116" s="19" t="s">
        <v>2</v>
      </c>
      <c r="D116" s="20">
        <v>4</v>
      </c>
      <c r="E116" s="20">
        <v>118</v>
      </c>
      <c r="F116" s="21">
        <v>29.5</v>
      </c>
      <c r="G116" s="237">
        <v>647725.2744827586</v>
      </c>
      <c r="H116" s="238">
        <v>2590901.0979310344</v>
      </c>
      <c r="I116" s="785">
        <v>641385.19924098672</v>
      </c>
      <c r="J116" s="791">
        <v>2565540.7969639469</v>
      </c>
      <c r="K116" s="22">
        <v>-6340.0752417718759</v>
      </c>
      <c r="L116" s="33">
        <v>-25360.300967087504</v>
      </c>
      <c r="M116" s="96">
        <v>-0.97882165349109584</v>
      </c>
      <c r="N116" s="686">
        <v>617590</v>
      </c>
      <c r="O116" s="687">
        <v>2470360</v>
      </c>
      <c r="P116" s="22">
        <v>-30135.274482758599</v>
      </c>
      <c r="Q116" s="33">
        <v>-120541.0979310344</v>
      </c>
      <c r="R116" s="96">
        <v>-4.6524777818532925</v>
      </c>
      <c r="S116" s="688"/>
    </row>
    <row r="117" spans="1:19" s="17" customFormat="1">
      <c r="A117" s="243" t="s">
        <v>5</v>
      </c>
      <c r="B117" s="18">
        <v>114</v>
      </c>
      <c r="C117" s="19" t="s">
        <v>2</v>
      </c>
      <c r="D117" s="20">
        <v>4</v>
      </c>
      <c r="E117" s="20">
        <v>118</v>
      </c>
      <c r="F117" s="21">
        <v>29.5</v>
      </c>
      <c r="G117" s="237">
        <v>672151.89873417723</v>
      </c>
      <c r="H117" s="238">
        <v>2688607.5949367089</v>
      </c>
      <c r="I117" s="785">
        <v>641385.19924098672</v>
      </c>
      <c r="J117" s="791">
        <v>2565540.7969639469</v>
      </c>
      <c r="K117" s="22">
        <v>-30766.699493190506</v>
      </c>
      <c r="L117" s="33">
        <v>-123066.79797276203</v>
      </c>
      <c r="M117" s="96">
        <v>-4.5773432390999034</v>
      </c>
      <c r="N117" s="686">
        <v>617590</v>
      </c>
      <c r="O117" s="687">
        <v>2470360</v>
      </c>
      <c r="P117" s="22">
        <v>-54561.89873417723</v>
      </c>
      <c r="Q117" s="33">
        <v>-218247.59493670892</v>
      </c>
      <c r="R117" s="96">
        <v>-8.117495291902074</v>
      </c>
      <c r="S117" s="688"/>
    </row>
    <row r="118" spans="1:19" s="17" customFormat="1">
      <c r="A118" s="243" t="s">
        <v>10</v>
      </c>
      <c r="B118" s="18">
        <v>115</v>
      </c>
      <c r="C118" s="19" t="s">
        <v>2</v>
      </c>
      <c r="D118" s="20">
        <v>4</v>
      </c>
      <c r="E118" s="20">
        <v>118</v>
      </c>
      <c r="F118" s="21">
        <v>29.5</v>
      </c>
      <c r="G118" s="237">
        <v>604824.36974789912</v>
      </c>
      <c r="H118" s="238">
        <v>2419297.4789915965</v>
      </c>
      <c r="I118" s="785">
        <v>641385.19924098672</v>
      </c>
      <c r="J118" s="791">
        <v>2565540.7969639469</v>
      </c>
      <c r="K118" s="22">
        <v>36560.8294930876</v>
      </c>
      <c r="L118" s="33">
        <v>146243.3179723504</v>
      </c>
      <c r="M118" s="96">
        <v>6.044867125365144</v>
      </c>
      <c r="N118" s="686">
        <v>617590</v>
      </c>
      <c r="O118" s="687">
        <v>2470360</v>
      </c>
      <c r="P118" s="22">
        <v>12765.630252100877</v>
      </c>
      <c r="Q118" s="33">
        <v>51062.521008403506</v>
      </c>
      <c r="R118" s="96">
        <v>2.1106342420398505</v>
      </c>
      <c r="S118" s="688"/>
    </row>
    <row r="119" spans="1:19" s="17" customFormat="1">
      <c r="A119" s="243" t="s">
        <v>13</v>
      </c>
      <c r="B119" s="18">
        <v>116</v>
      </c>
      <c r="C119" s="19" t="s">
        <v>2</v>
      </c>
      <c r="D119" s="20">
        <v>4</v>
      </c>
      <c r="E119" s="20">
        <v>118</v>
      </c>
      <c r="F119" s="21">
        <v>29.5</v>
      </c>
      <c r="G119" s="237">
        <v>657432.81738202204</v>
      </c>
      <c r="H119" s="238">
        <v>2629731.2695280882</v>
      </c>
      <c r="I119" s="785">
        <v>641385.19924098672</v>
      </c>
      <c r="J119" s="791">
        <v>2565540.7969639469</v>
      </c>
      <c r="K119" s="22">
        <v>-16047.618141035317</v>
      </c>
      <c r="L119" s="33">
        <v>-64190.472564141266</v>
      </c>
      <c r="M119" s="96">
        <v>-2.4409517926012398</v>
      </c>
      <c r="N119" s="686">
        <v>617590</v>
      </c>
      <c r="O119" s="687">
        <v>2470360</v>
      </c>
      <c r="P119" s="22">
        <v>-39842.81738202204</v>
      </c>
      <c r="Q119" s="33">
        <v>-159371.26952808816</v>
      </c>
      <c r="R119" s="96">
        <v>-6.0603633296982338</v>
      </c>
      <c r="S119" s="688"/>
    </row>
    <row r="120" spans="1:19" s="17" customFormat="1">
      <c r="A120" s="243" t="s">
        <v>13</v>
      </c>
      <c r="B120" s="18">
        <v>117</v>
      </c>
      <c r="C120" s="19" t="s">
        <v>2</v>
      </c>
      <c r="D120" s="20">
        <v>4</v>
      </c>
      <c r="E120" s="20">
        <v>118</v>
      </c>
      <c r="F120" s="21">
        <v>29.5</v>
      </c>
      <c r="G120" s="237">
        <v>657432.81738202204</v>
      </c>
      <c r="H120" s="238">
        <v>2629731.2695280882</v>
      </c>
      <c r="I120" s="785">
        <v>641385.19924098672</v>
      </c>
      <c r="J120" s="791">
        <v>2565540.7969639469</v>
      </c>
      <c r="K120" s="22">
        <v>-16047.618141035317</v>
      </c>
      <c r="L120" s="33">
        <v>-64190.472564141266</v>
      </c>
      <c r="M120" s="96">
        <v>-2.4409517926012398</v>
      </c>
      <c r="N120" s="686">
        <v>617590</v>
      </c>
      <c r="O120" s="687">
        <v>2470360</v>
      </c>
      <c r="P120" s="22">
        <v>-39842.81738202204</v>
      </c>
      <c r="Q120" s="33">
        <v>-159371.26952808816</v>
      </c>
      <c r="R120" s="96">
        <v>-6.0603633296982338</v>
      </c>
      <c r="S120" s="688"/>
    </row>
    <row r="121" spans="1:19" s="17" customFormat="1">
      <c r="A121" s="243" t="s">
        <v>13</v>
      </c>
      <c r="B121" s="18">
        <v>118</v>
      </c>
      <c r="C121" s="19" t="s">
        <v>2</v>
      </c>
      <c r="D121" s="20">
        <v>4</v>
      </c>
      <c r="E121" s="20">
        <v>118</v>
      </c>
      <c r="F121" s="21">
        <v>29.5</v>
      </c>
      <c r="G121" s="237">
        <v>657432.81738202204</v>
      </c>
      <c r="H121" s="238">
        <v>2629731.2695280882</v>
      </c>
      <c r="I121" s="785">
        <v>641385.19924098672</v>
      </c>
      <c r="J121" s="791">
        <v>2565540.7969639469</v>
      </c>
      <c r="K121" s="22">
        <v>-16047.618141035317</v>
      </c>
      <c r="L121" s="33">
        <v>-64190.472564141266</v>
      </c>
      <c r="M121" s="96">
        <v>-2.4409517926012398</v>
      </c>
      <c r="N121" s="686">
        <v>617590</v>
      </c>
      <c r="O121" s="687">
        <v>2470360</v>
      </c>
      <c r="P121" s="22">
        <v>-39842.81738202204</v>
      </c>
      <c r="Q121" s="33">
        <v>-159371.26952808816</v>
      </c>
      <c r="R121" s="96">
        <v>-6.0603633296982338</v>
      </c>
      <c r="S121" s="688"/>
    </row>
    <row r="122" spans="1:19" s="17" customFormat="1">
      <c r="A122" s="243" t="s">
        <v>13</v>
      </c>
      <c r="B122" s="18">
        <v>119</v>
      </c>
      <c r="C122" s="19" t="s">
        <v>2</v>
      </c>
      <c r="D122" s="20">
        <v>4</v>
      </c>
      <c r="E122" s="20">
        <v>118</v>
      </c>
      <c r="F122" s="21">
        <v>29.5</v>
      </c>
      <c r="G122" s="237">
        <v>657432.81738202204</v>
      </c>
      <c r="H122" s="238">
        <v>2629731.2695280882</v>
      </c>
      <c r="I122" s="785">
        <v>641385.19924098672</v>
      </c>
      <c r="J122" s="791">
        <v>2565540.7969639469</v>
      </c>
      <c r="K122" s="22">
        <v>-16047.618141035317</v>
      </c>
      <c r="L122" s="33">
        <v>-64190.472564141266</v>
      </c>
      <c r="M122" s="96">
        <v>-2.4409517926012398</v>
      </c>
      <c r="N122" s="686">
        <v>617590</v>
      </c>
      <c r="O122" s="687">
        <v>2470360</v>
      </c>
      <c r="P122" s="22">
        <v>-39842.81738202204</v>
      </c>
      <c r="Q122" s="33">
        <v>-159371.26952808816</v>
      </c>
      <c r="R122" s="96">
        <v>-6.0603633296982338</v>
      </c>
      <c r="S122" s="688"/>
    </row>
    <row r="123" spans="1:19" s="17" customFormat="1">
      <c r="A123" s="243" t="s">
        <v>15</v>
      </c>
      <c r="B123" s="18">
        <v>120</v>
      </c>
      <c r="C123" s="19" t="s">
        <v>2</v>
      </c>
      <c r="D123" s="20">
        <v>4</v>
      </c>
      <c r="E123" s="20">
        <v>118</v>
      </c>
      <c r="F123" s="21">
        <v>29.5</v>
      </c>
      <c r="G123" s="237">
        <v>657417.25772081036</v>
      </c>
      <c r="H123" s="238">
        <v>2629669.0308832414</v>
      </c>
      <c r="I123" s="785">
        <v>641385.19924098672</v>
      </c>
      <c r="J123" s="791">
        <v>2565540.7969639469</v>
      </c>
      <c r="K123" s="22">
        <v>-16032.058479823638</v>
      </c>
      <c r="L123" s="33">
        <v>-64128.233919294551</v>
      </c>
      <c r="M123" s="96">
        <v>-2.4386427784699407</v>
      </c>
      <c r="N123" s="686">
        <v>617590</v>
      </c>
      <c r="O123" s="687">
        <v>2470360</v>
      </c>
      <c r="P123" s="22">
        <v>-39827.257720810361</v>
      </c>
      <c r="Q123" s="33">
        <v>-159309.03088324144</v>
      </c>
      <c r="R123" s="96">
        <v>-6.0581399793012451</v>
      </c>
      <c r="S123" s="688"/>
    </row>
    <row r="124" spans="1:19" s="17" customFormat="1">
      <c r="A124" s="243" t="s">
        <v>15</v>
      </c>
      <c r="B124" s="18">
        <v>121</v>
      </c>
      <c r="C124" s="19" t="s">
        <v>2</v>
      </c>
      <c r="D124" s="20">
        <v>4</v>
      </c>
      <c r="E124" s="20">
        <v>118</v>
      </c>
      <c r="F124" s="21">
        <v>29.5</v>
      </c>
      <c r="G124" s="237">
        <v>657686.35682158917</v>
      </c>
      <c r="H124" s="238">
        <v>2630745.4272863567</v>
      </c>
      <c r="I124" s="785">
        <v>641385.19924098672</v>
      </c>
      <c r="J124" s="791">
        <v>2565540.7969639469</v>
      </c>
      <c r="K124" s="22">
        <v>-16301.157580602448</v>
      </c>
      <c r="L124" s="33">
        <v>-65204.630322409794</v>
      </c>
      <c r="M124" s="96">
        <v>-2.4785610057932956</v>
      </c>
      <c r="N124" s="686">
        <v>617590</v>
      </c>
      <c r="O124" s="687">
        <v>2470360</v>
      </c>
      <c r="P124" s="22">
        <v>-40096.356821589172</v>
      </c>
      <c r="Q124" s="33">
        <v>-160385.42728635669</v>
      </c>
      <c r="R124" s="96">
        <v>-6.0965772523187951</v>
      </c>
      <c r="S124" s="688"/>
    </row>
    <row r="125" spans="1:19" s="17" customFormat="1">
      <c r="A125" s="243" t="s">
        <v>4</v>
      </c>
      <c r="B125" s="18">
        <v>122</v>
      </c>
      <c r="C125" s="19" t="s">
        <v>2</v>
      </c>
      <c r="D125" s="20">
        <v>8</v>
      </c>
      <c r="E125" s="20">
        <v>236</v>
      </c>
      <c r="F125" s="21">
        <v>29.5</v>
      </c>
      <c r="G125" s="237">
        <v>615321.88841201714</v>
      </c>
      <c r="H125" s="238">
        <v>4922575.1072961371</v>
      </c>
      <c r="I125" s="785">
        <v>641385.19924098672</v>
      </c>
      <c r="J125" s="791">
        <v>5131081.5939278938</v>
      </c>
      <c r="K125" s="22">
        <v>26063.310828969581</v>
      </c>
      <c r="L125" s="33">
        <v>208506.48663175665</v>
      </c>
      <c r="M125" s="96">
        <v>4.2357197622584266</v>
      </c>
      <c r="N125" s="686">
        <v>617590</v>
      </c>
      <c r="O125" s="687">
        <v>4940720</v>
      </c>
      <c r="P125" s="22">
        <v>2268.1115879828576</v>
      </c>
      <c r="Q125" s="33">
        <v>18144.892703862861</v>
      </c>
      <c r="R125" s="96">
        <v>0.36860570551719718</v>
      </c>
      <c r="S125" s="688"/>
    </row>
    <row r="126" spans="1:19" s="17" customFormat="1">
      <c r="A126" s="243" t="s">
        <v>3</v>
      </c>
      <c r="B126" s="18">
        <v>123</v>
      </c>
      <c r="C126" s="19" t="s">
        <v>2</v>
      </c>
      <c r="D126" s="20">
        <v>6</v>
      </c>
      <c r="E126" s="20">
        <v>178</v>
      </c>
      <c r="F126" s="21">
        <v>29.666666666666668</v>
      </c>
      <c r="G126" s="237">
        <v>644486.81601175177</v>
      </c>
      <c r="H126" s="238">
        <v>3866920.8960705106</v>
      </c>
      <c r="I126" s="785">
        <v>641385.19924098672</v>
      </c>
      <c r="J126" s="791">
        <v>3848311.1954459203</v>
      </c>
      <c r="K126" s="22">
        <v>-3101.6167707650457</v>
      </c>
      <c r="L126" s="33">
        <v>-18609.700624590274</v>
      </c>
      <c r="M126" s="96">
        <v>-0.48125371903783787</v>
      </c>
      <c r="N126" s="686">
        <v>617590</v>
      </c>
      <c r="O126" s="687">
        <v>3705540</v>
      </c>
      <c r="P126" s="22">
        <v>-26896.816011751769</v>
      </c>
      <c r="Q126" s="33">
        <v>-161380.89607051061</v>
      </c>
      <c r="R126" s="96">
        <v>-4.1733694690910994</v>
      </c>
      <c r="S126" s="688"/>
    </row>
    <row r="127" spans="1:19" s="17" customFormat="1">
      <c r="A127" s="243" t="s">
        <v>11</v>
      </c>
      <c r="B127" s="18">
        <v>124</v>
      </c>
      <c r="C127" s="19" t="s">
        <v>6</v>
      </c>
      <c r="D127" s="20">
        <v>4</v>
      </c>
      <c r="E127" s="20">
        <v>119</v>
      </c>
      <c r="F127" s="21">
        <v>29.75</v>
      </c>
      <c r="G127" s="237">
        <v>641110.35971223016</v>
      </c>
      <c r="H127" s="238">
        <v>2564441.4388489206</v>
      </c>
      <c r="I127" s="785">
        <v>664615.38461538462</v>
      </c>
      <c r="J127" s="791">
        <v>2658461.5384615385</v>
      </c>
      <c r="K127" s="22">
        <v>23505.024903154466</v>
      </c>
      <c r="L127" s="33">
        <v>94020.099612617865</v>
      </c>
      <c r="M127" s="96">
        <v>3.6662993425507864</v>
      </c>
      <c r="N127" s="686">
        <v>640000</v>
      </c>
      <c r="O127" s="687">
        <v>2560000</v>
      </c>
      <c r="P127" s="22">
        <v>-1110.359712230158</v>
      </c>
      <c r="Q127" s="33">
        <v>-4441.4388489206322</v>
      </c>
      <c r="R127" s="96">
        <v>-0.17319322569183271</v>
      </c>
      <c r="S127" s="688"/>
    </row>
    <row r="128" spans="1:19" s="17" customFormat="1">
      <c r="A128" s="243" t="s">
        <v>0</v>
      </c>
      <c r="B128" s="18">
        <v>125</v>
      </c>
      <c r="C128" s="19" t="s">
        <v>2</v>
      </c>
      <c r="D128" s="20">
        <v>4</v>
      </c>
      <c r="E128" s="20">
        <v>119</v>
      </c>
      <c r="F128" s="21">
        <v>29.75</v>
      </c>
      <c r="G128" s="237">
        <v>653214.4717241379</v>
      </c>
      <c r="H128" s="238">
        <v>2612857.8868965516</v>
      </c>
      <c r="I128" s="785">
        <v>641385.19924098672</v>
      </c>
      <c r="J128" s="791">
        <v>2565540.7969639469</v>
      </c>
      <c r="K128" s="22">
        <v>-11829.272483151173</v>
      </c>
      <c r="L128" s="33">
        <v>-47317.089932604693</v>
      </c>
      <c r="M128" s="96">
        <v>-1.8109323958987318</v>
      </c>
      <c r="N128" s="686">
        <v>617590</v>
      </c>
      <c r="O128" s="687">
        <v>2470360</v>
      </c>
      <c r="P128" s="22">
        <v>-35624.471724137897</v>
      </c>
      <c r="Q128" s="33">
        <v>-142497.88689655159</v>
      </c>
      <c r="R128" s="96">
        <v>-5.4537174643587178</v>
      </c>
      <c r="S128" s="688"/>
    </row>
    <row r="129" spans="1:19" s="17" customFormat="1">
      <c r="A129" s="243" t="s">
        <v>0</v>
      </c>
      <c r="B129" s="18">
        <v>126</v>
      </c>
      <c r="C129" s="19" t="s">
        <v>2</v>
      </c>
      <c r="D129" s="20">
        <v>4</v>
      </c>
      <c r="E129" s="20">
        <v>119</v>
      </c>
      <c r="F129" s="21">
        <v>29.75</v>
      </c>
      <c r="G129" s="237">
        <v>653214.4717241379</v>
      </c>
      <c r="H129" s="238">
        <v>2612857.8868965516</v>
      </c>
      <c r="I129" s="785">
        <v>641385.19924098672</v>
      </c>
      <c r="J129" s="791">
        <v>2565540.7969639469</v>
      </c>
      <c r="K129" s="22">
        <v>-11829.272483151173</v>
      </c>
      <c r="L129" s="33">
        <v>-47317.089932604693</v>
      </c>
      <c r="M129" s="96">
        <v>-1.8109323958987318</v>
      </c>
      <c r="N129" s="686">
        <v>617590</v>
      </c>
      <c r="O129" s="687">
        <v>2470360</v>
      </c>
      <c r="P129" s="22">
        <v>-35624.471724137897</v>
      </c>
      <c r="Q129" s="33">
        <v>-142497.88689655159</v>
      </c>
      <c r="R129" s="96">
        <v>-5.4537174643587178</v>
      </c>
      <c r="S129" s="688"/>
    </row>
    <row r="130" spans="1:19" s="17" customFormat="1">
      <c r="A130" s="243" t="s">
        <v>12</v>
      </c>
      <c r="B130" s="18">
        <v>127</v>
      </c>
      <c r="C130" s="19" t="s">
        <v>2</v>
      </c>
      <c r="D130" s="20">
        <v>4</v>
      </c>
      <c r="E130" s="20">
        <v>119</v>
      </c>
      <c r="F130" s="21">
        <v>29.75</v>
      </c>
      <c r="G130" s="237">
        <v>649637.14935557242</v>
      </c>
      <c r="H130" s="238">
        <v>2598548.5974222897</v>
      </c>
      <c r="I130" s="785">
        <v>641385.19924098672</v>
      </c>
      <c r="J130" s="791">
        <v>2565540.7969639469</v>
      </c>
      <c r="K130" s="22">
        <v>-8251.9501145856921</v>
      </c>
      <c r="L130" s="33">
        <v>-33007.800458342768</v>
      </c>
      <c r="M130" s="96">
        <v>-1.2702398751012822</v>
      </c>
      <c r="N130" s="686">
        <v>617590</v>
      </c>
      <c r="O130" s="687">
        <v>2470360</v>
      </c>
      <c r="P130" s="22">
        <v>-32047.149355572416</v>
      </c>
      <c r="Q130" s="33">
        <v>-128188.59742228966</v>
      </c>
      <c r="R130" s="96">
        <v>-4.9330844745197453</v>
      </c>
      <c r="S130" s="688"/>
    </row>
    <row r="131" spans="1:19" s="17" customFormat="1">
      <c r="A131" s="243" t="s">
        <v>12</v>
      </c>
      <c r="B131" s="18">
        <v>128</v>
      </c>
      <c r="C131" s="19" t="s">
        <v>2</v>
      </c>
      <c r="D131" s="20">
        <v>4</v>
      </c>
      <c r="E131" s="20">
        <v>119</v>
      </c>
      <c r="F131" s="21">
        <v>29.75</v>
      </c>
      <c r="G131" s="237">
        <v>649637.14935557242</v>
      </c>
      <c r="H131" s="238">
        <v>2598548.5974222897</v>
      </c>
      <c r="I131" s="785">
        <v>641385.19924098672</v>
      </c>
      <c r="J131" s="791">
        <v>2565540.7969639469</v>
      </c>
      <c r="K131" s="22">
        <v>-8251.9501145856921</v>
      </c>
      <c r="L131" s="33">
        <v>-33007.800458342768</v>
      </c>
      <c r="M131" s="96">
        <v>-1.2702398751012822</v>
      </c>
      <c r="N131" s="686">
        <v>617590</v>
      </c>
      <c r="O131" s="687">
        <v>2470360</v>
      </c>
      <c r="P131" s="22">
        <v>-32047.149355572416</v>
      </c>
      <c r="Q131" s="33">
        <v>-128188.59742228966</v>
      </c>
      <c r="R131" s="96">
        <v>-4.9330844745197453</v>
      </c>
      <c r="S131" s="688"/>
    </row>
    <row r="132" spans="1:19" s="17" customFormat="1">
      <c r="A132" s="243" t="s">
        <v>12</v>
      </c>
      <c r="B132" s="18">
        <v>129</v>
      </c>
      <c r="C132" s="19" t="s">
        <v>2</v>
      </c>
      <c r="D132" s="20">
        <v>4</v>
      </c>
      <c r="E132" s="20">
        <v>119</v>
      </c>
      <c r="F132" s="21">
        <v>29.75</v>
      </c>
      <c r="G132" s="237">
        <v>649637.14935557242</v>
      </c>
      <c r="H132" s="238">
        <v>2598548.5974222897</v>
      </c>
      <c r="I132" s="785">
        <v>641385.19924098672</v>
      </c>
      <c r="J132" s="791">
        <v>2565540.7969639469</v>
      </c>
      <c r="K132" s="22">
        <v>-8251.9501145856921</v>
      </c>
      <c r="L132" s="33">
        <v>-33007.800458342768</v>
      </c>
      <c r="M132" s="96">
        <v>-1.2702398751012822</v>
      </c>
      <c r="N132" s="686">
        <v>617590</v>
      </c>
      <c r="O132" s="687">
        <v>2470360</v>
      </c>
      <c r="P132" s="22">
        <v>-32047.149355572416</v>
      </c>
      <c r="Q132" s="33">
        <v>-128188.59742228966</v>
      </c>
      <c r="R132" s="96">
        <v>-4.9330844745197453</v>
      </c>
      <c r="S132" s="688"/>
    </row>
    <row r="133" spans="1:19" s="17" customFormat="1">
      <c r="A133" s="243" t="s">
        <v>5</v>
      </c>
      <c r="B133" s="18">
        <v>130</v>
      </c>
      <c r="C133" s="19" t="s">
        <v>2</v>
      </c>
      <c r="D133" s="20">
        <v>4</v>
      </c>
      <c r="E133" s="20">
        <v>119</v>
      </c>
      <c r="F133" s="21">
        <v>29.75</v>
      </c>
      <c r="G133" s="237">
        <v>677848.10126582277</v>
      </c>
      <c r="H133" s="238">
        <v>2711392.4050632911</v>
      </c>
      <c r="I133" s="785">
        <v>641385.19924098672</v>
      </c>
      <c r="J133" s="791">
        <v>2565540.7969639469</v>
      </c>
      <c r="K133" s="22">
        <v>-36462.902024836047</v>
      </c>
      <c r="L133" s="33">
        <v>-145851.60809934419</v>
      </c>
      <c r="M133" s="96">
        <v>-5.3792143043175429</v>
      </c>
      <c r="N133" s="686">
        <v>617590</v>
      </c>
      <c r="O133" s="687">
        <v>2470360</v>
      </c>
      <c r="P133" s="22">
        <v>-60258.10126582277</v>
      </c>
      <c r="Q133" s="33">
        <v>-241032.40506329108</v>
      </c>
      <c r="R133" s="96">
        <v>-8.8896171802054056</v>
      </c>
      <c r="S133" s="688"/>
    </row>
    <row r="134" spans="1:19" s="17" customFormat="1">
      <c r="A134" s="243" t="s">
        <v>4</v>
      </c>
      <c r="B134" s="18">
        <v>131</v>
      </c>
      <c r="C134" s="19" t="s">
        <v>2</v>
      </c>
      <c r="D134" s="20">
        <v>4</v>
      </c>
      <c r="E134" s="20">
        <v>119</v>
      </c>
      <c r="F134" s="21">
        <v>29.75</v>
      </c>
      <c r="G134" s="237">
        <v>620536.48068669531</v>
      </c>
      <c r="H134" s="238">
        <v>2482145.9227467813</v>
      </c>
      <c r="I134" s="785">
        <v>641385.19924098672</v>
      </c>
      <c r="J134" s="791">
        <v>2565540.7969639469</v>
      </c>
      <c r="K134" s="22">
        <v>20848.718554291409</v>
      </c>
      <c r="L134" s="33">
        <v>83394.874217165634</v>
      </c>
      <c r="M134" s="96">
        <v>3.3597893440881847</v>
      </c>
      <c r="N134" s="686">
        <v>617590</v>
      </c>
      <c r="O134" s="687">
        <v>2470360</v>
      </c>
      <c r="P134" s="22">
        <v>-2946.4806866953149</v>
      </c>
      <c r="Q134" s="33">
        <v>-11785.92274678126</v>
      </c>
      <c r="R134" s="96">
        <v>-0.47482795587370674</v>
      </c>
      <c r="S134" s="688"/>
    </row>
    <row r="135" spans="1:19" s="17" customFormat="1">
      <c r="A135" s="243" t="s">
        <v>8</v>
      </c>
      <c r="B135" s="18">
        <v>132</v>
      </c>
      <c r="C135" s="19" t="s">
        <v>2</v>
      </c>
      <c r="D135" s="20">
        <v>4</v>
      </c>
      <c r="E135" s="20">
        <v>119</v>
      </c>
      <c r="F135" s="21">
        <v>29.75</v>
      </c>
      <c r="G135" s="237">
        <v>683035.24799999991</v>
      </c>
      <c r="H135" s="238">
        <v>2732140.9919999996</v>
      </c>
      <c r="I135" s="785">
        <v>641385.19924098672</v>
      </c>
      <c r="J135" s="791">
        <v>2565540.7969639469</v>
      </c>
      <c r="K135" s="22">
        <v>-41650.048759013182</v>
      </c>
      <c r="L135" s="33">
        <v>-166600.19503605273</v>
      </c>
      <c r="M135" s="96">
        <v>-6.097789079109603</v>
      </c>
      <c r="N135" s="686">
        <v>617590</v>
      </c>
      <c r="O135" s="687">
        <v>2470360</v>
      </c>
      <c r="P135" s="22">
        <v>-65445.247999999905</v>
      </c>
      <c r="Q135" s="33">
        <v>-261780.99199999962</v>
      </c>
      <c r="R135" s="96">
        <v>-9.5815330455683778</v>
      </c>
      <c r="S135" s="688"/>
    </row>
    <row r="136" spans="1:19" s="17" customFormat="1">
      <c r="A136" s="243" t="s">
        <v>8</v>
      </c>
      <c r="B136" s="18">
        <v>133</v>
      </c>
      <c r="C136" s="19" t="s">
        <v>2</v>
      </c>
      <c r="D136" s="20">
        <v>4</v>
      </c>
      <c r="E136" s="20">
        <v>119</v>
      </c>
      <c r="F136" s="21">
        <v>29.75</v>
      </c>
      <c r="G136" s="237">
        <v>683035.24799999991</v>
      </c>
      <c r="H136" s="238">
        <v>2732140.9919999996</v>
      </c>
      <c r="I136" s="785">
        <v>641385.19924098672</v>
      </c>
      <c r="J136" s="791">
        <v>2565540.7969639469</v>
      </c>
      <c r="K136" s="22">
        <v>-41650.048759013182</v>
      </c>
      <c r="L136" s="33">
        <v>-166600.19503605273</v>
      </c>
      <c r="M136" s="96">
        <v>-6.097789079109603</v>
      </c>
      <c r="N136" s="686">
        <v>617590</v>
      </c>
      <c r="O136" s="687">
        <v>2470360</v>
      </c>
      <c r="P136" s="22">
        <v>-65445.247999999905</v>
      </c>
      <c r="Q136" s="33">
        <v>-261780.99199999962</v>
      </c>
      <c r="R136" s="96">
        <v>-9.5815330455683778</v>
      </c>
      <c r="S136" s="688"/>
    </row>
    <row r="137" spans="1:19" s="17" customFormat="1">
      <c r="A137" s="243" t="s">
        <v>9</v>
      </c>
      <c r="B137" s="18">
        <v>134</v>
      </c>
      <c r="C137" s="19" t="s">
        <v>2</v>
      </c>
      <c r="D137" s="20">
        <v>4</v>
      </c>
      <c r="E137" s="20">
        <v>119</v>
      </c>
      <c r="F137" s="21">
        <v>29.75</v>
      </c>
      <c r="G137" s="237">
        <v>620496.32829373644</v>
      </c>
      <c r="H137" s="238">
        <v>2481985.3131749458</v>
      </c>
      <c r="I137" s="785">
        <v>641385.19924098672</v>
      </c>
      <c r="J137" s="791">
        <v>2565540.7969639469</v>
      </c>
      <c r="K137" s="22">
        <v>20888.870947250281</v>
      </c>
      <c r="L137" s="33">
        <v>83555.483789001126</v>
      </c>
      <c r="M137" s="96">
        <v>3.366477768642298</v>
      </c>
      <c r="N137" s="686">
        <v>617590</v>
      </c>
      <c r="O137" s="687">
        <v>2470360</v>
      </c>
      <c r="P137" s="22">
        <v>-2906.328293736442</v>
      </c>
      <c r="Q137" s="33">
        <v>-11625.313174945768</v>
      </c>
      <c r="R137" s="96">
        <v>-0.46838766987201552</v>
      </c>
      <c r="S137" s="688"/>
    </row>
    <row r="138" spans="1:19" s="17" customFormat="1">
      <c r="A138" s="243" t="s">
        <v>9</v>
      </c>
      <c r="B138" s="18">
        <v>135</v>
      </c>
      <c r="C138" s="19" t="s">
        <v>2</v>
      </c>
      <c r="D138" s="20">
        <v>4</v>
      </c>
      <c r="E138" s="20">
        <v>119</v>
      </c>
      <c r="F138" s="21">
        <v>29.75</v>
      </c>
      <c r="G138" s="237">
        <v>620496.32829373644</v>
      </c>
      <c r="H138" s="238">
        <v>2481985.3131749458</v>
      </c>
      <c r="I138" s="785">
        <v>641385.19924098672</v>
      </c>
      <c r="J138" s="791">
        <v>2565540.7969639469</v>
      </c>
      <c r="K138" s="22">
        <v>20888.870947250281</v>
      </c>
      <c r="L138" s="33">
        <v>83555.483789001126</v>
      </c>
      <c r="M138" s="96">
        <v>3.366477768642298</v>
      </c>
      <c r="N138" s="686">
        <v>617590</v>
      </c>
      <c r="O138" s="687">
        <v>2470360</v>
      </c>
      <c r="P138" s="22">
        <v>-2906.328293736442</v>
      </c>
      <c r="Q138" s="33">
        <v>-11625.313174945768</v>
      </c>
      <c r="R138" s="96">
        <v>-0.46838766987201552</v>
      </c>
      <c r="S138" s="688"/>
    </row>
    <row r="139" spans="1:19" s="17" customFormat="1">
      <c r="A139" s="243" t="s">
        <v>10</v>
      </c>
      <c r="B139" s="18">
        <v>136</v>
      </c>
      <c r="C139" s="19" t="s">
        <v>2</v>
      </c>
      <c r="D139" s="20">
        <v>4</v>
      </c>
      <c r="E139" s="20">
        <v>119</v>
      </c>
      <c r="F139" s="21">
        <v>29.75</v>
      </c>
      <c r="G139" s="237">
        <v>609950</v>
      </c>
      <c r="H139" s="238">
        <v>2439800</v>
      </c>
      <c r="I139" s="785">
        <v>641385.19924098672</v>
      </c>
      <c r="J139" s="791">
        <v>2565540.7969639469</v>
      </c>
      <c r="K139" s="22">
        <v>31435.199240986723</v>
      </c>
      <c r="L139" s="33">
        <v>125740.79696394689</v>
      </c>
      <c r="M139" s="96">
        <v>5.1537337881771776</v>
      </c>
      <c r="N139" s="686">
        <v>617590</v>
      </c>
      <c r="O139" s="687">
        <v>2470360</v>
      </c>
      <c r="P139" s="22">
        <v>7640</v>
      </c>
      <c r="Q139" s="33">
        <v>30560</v>
      </c>
      <c r="R139" s="96">
        <v>1.2525616853840518</v>
      </c>
      <c r="S139" s="688"/>
    </row>
    <row r="140" spans="1:19" s="17" customFormat="1">
      <c r="A140" s="243" t="s">
        <v>13</v>
      </c>
      <c r="B140" s="18">
        <v>137</v>
      </c>
      <c r="C140" s="19" t="s">
        <v>2</v>
      </c>
      <c r="D140" s="20">
        <v>4</v>
      </c>
      <c r="E140" s="20">
        <v>119</v>
      </c>
      <c r="F140" s="21">
        <v>29.75</v>
      </c>
      <c r="G140" s="237">
        <v>663004.28193610697</v>
      </c>
      <c r="H140" s="238">
        <v>2652017.1277444279</v>
      </c>
      <c r="I140" s="785">
        <v>641385.19924098672</v>
      </c>
      <c r="J140" s="791">
        <v>2565540.7969639469</v>
      </c>
      <c r="K140" s="22">
        <v>-21619.082695120247</v>
      </c>
      <c r="L140" s="33">
        <v>-86476.330780480988</v>
      </c>
      <c r="M140" s="96">
        <v>-3.260775727117192</v>
      </c>
      <c r="N140" s="686">
        <v>617590</v>
      </c>
      <c r="O140" s="687">
        <v>2470360</v>
      </c>
      <c r="P140" s="22">
        <v>-45414.281936106971</v>
      </c>
      <c r="Q140" s="33">
        <v>-181657.12774442788</v>
      </c>
      <c r="R140" s="96">
        <v>-6.8497720412133702</v>
      </c>
      <c r="S140" s="688"/>
    </row>
    <row r="141" spans="1:19" s="17" customFormat="1">
      <c r="A141" s="243" t="s">
        <v>14</v>
      </c>
      <c r="B141" s="18">
        <v>138</v>
      </c>
      <c r="C141" s="19" t="s">
        <v>2</v>
      </c>
      <c r="D141" s="20">
        <v>4</v>
      </c>
      <c r="E141" s="20">
        <v>119</v>
      </c>
      <c r="F141" s="21">
        <v>29.75</v>
      </c>
      <c r="G141" s="237">
        <v>671457.7176298463</v>
      </c>
      <c r="H141" s="238">
        <v>2685830.8705193852</v>
      </c>
      <c r="I141" s="785">
        <v>641385.19924098672</v>
      </c>
      <c r="J141" s="791">
        <v>2565540.7969639469</v>
      </c>
      <c r="K141" s="22">
        <v>-30072.518388859578</v>
      </c>
      <c r="L141" s="33">
        <v>-120290.07355543831</v>
      </c>
      <c r="M141" s="96">
        <v>-4.4786913009223355</v>
      </c>
      <c r="N141" s="686">
        <v>617590</v>
      </c>
      <c r="O141" s="687">
        <v>2470360</v>
      </c>
      <c r="P141" s="22">
        <v>-53867.717629846302</v>
      </c>
      <c r="Q141" s="33">
        <v>-215470.87051938521</v>
      </c>
      <c r="R141" s="96">
        <v>-8.0225033111529314</v>
      </c>
      <c r="S141" s="688"/>
    </row>
    <row r="142" spans="1:19" s="17" customFormat="1">
      <c r="A142" s="243" t="s">
        <v>11</v>
      </c>
      <c r="B142" s="18">
        <v>139</v>
      </c>
      <c r="C142" s="19" t="s">
        <v>2</v>
      </c>
      <c r="D142" s="20">
        <v>8</v>
      </c>
      <c r="E142" s="20">
        <v>238</v>
      </c>
      <c r="F142" s="21">
        <v>29.75</v>
      </c>
      <c r="G142" s="237">
        <v>641110.35971223016</v>
      </c>
      <c r="H142" s="238">
        <v>5128882.8776978413</v>
      </c>
      <c r="I142" s="785">
        <v>641385.19924098672</v>
      </c>
      <c r="J142" s="791">
        <v>5131081.5939278938</v>
      </c>
      <c r="K142" s="22">
        <v>274.83952875656541</v>
      </c>
      <c r="L142" s="33">
        <v>2198.7162300525233</v>
      </c>
      <c r="M142" s="96">
        <v>4.2869300829877943E-2</v>
      </c>
      <c r="N142" s="686">
        <v>617590</v>
      </c>
      <c r="O142" s="687">
        <v>4940720</v>
      </c>
      <c r="P142" s="22">
        <v>-23520.359712230158</v>
      </c>
      <c r="Q142" s="33">
        <v>-188162.87769784126</v>
      </c>
      <c r="R142" s="96">
        <v>-3.6686912566484722</v>
      </c>
      <c r="S142" s="688"/>
    </row>
    <row r="143" spans="1:19" s="17" customFormat="1">
      <c r="A143" s="243" t="s">
        <v>9</v>
      </c>
      <c r="B143" s="18">
        <v>140</v>
      </c>
      <c r="C143" s="19" t="s">
        <v>2</v>
      </c>
      <c r="D143" s="20">
        <v>8</v>
      </c>
      <c r="E143" s="20">
        <v>238</v>
      </c>
      <c r="F143" s="21">
        <v>29.75</v>
      </c>
      <c r="G143" s="237">
        <v>620496.32829373644</v>
      </c>
      <c r="H143" s="238">
        <v>4963970.6263498915</v>
      </c>
      <c r="I143" s="785">
        <v>641385.19924098672</v>
      </c>
      <c r="J143" s="791">
        <v>5131081.5939278938</v>
      </c>
      <c r="K143" s="22">
        <v>20888.870947250281</v>
      </c>
      <c r="L143" s="33">
        <v>167110.96757800225</v>
      </c>
      <c r="M143" s="96">
        <v>3.366477768642298</v>
      </c>
      <c r="N143" s="686">
        <v>617590</v>
      </c>
      <c r="O143" s="687">
        <v>4940720</v>
      </c>
      <c r="P143" s="22">
        <v>-2906.328293736442</v>
      </c>
      <c r="Q143" s="33">
        <v>-23250.626349891536</v>
      </c>
      <c r="R143" s="96">
        <v>-0.46838766987201552</v>
      </c>
      <c r="S143" s="688"/>
    </row>
    <row r="144" spans="1:19" s="17" customFormat="1">
      <c r="A144" s="243" t="s">
        <v>13</v>
      </c>
      <c r="B144" s="18">
        <v>141</v>
      </c>
      <c r="C144" s="19" t="s">
        <v>2</v>
      </c>
      <c r="D144" s="20">
        <v>8</v>
      </c>
      <c r="E144" s="20">
        <v>238</v>
      </c>
      <c r="F144" s="21">
        <v>29.75</v>
      </c>
      <c r="G144" s="237">
        <v>663004.28193610697</v>
      </c>
      <c r="H144" s="238">
        <v>5304034.2554888558</v>
      </c>
      <c r="I144" s="785">
        <v>641385.19924098672</v>
      </c>
      <c r="J144" s="791">
        <v>5131081.5939278938</v>
      </c>
      <c r="K144" s="22">
        <v>-21619.082695120247</v>
      </c>
      <c r="L144" s="33">
        <v>-172952.66156096198</v>
      </c>
      <c r="M144" s="96">
        <v>-3.260775727117192</v>
      </c>
      <c r="N144" s="686">
        <v>617590</v>
      </c>
      <c r="O144" s="687">
        <v>4940720</v>
      </c>
      <c r="P144" s="22">
        <v>-45414.281936106971</v>
      </c>
      <c r="Q144" s="33">
        <v>-363314.25548885576</v>
      </c>
      <c r="R144" s="96">
        <v>-6.8497720412133702</v>
      </c>
      <c r="S144" s="688"/>
    </row>
    <row r="145" spans="1:19" s="17" customFormat="1">
      <c r="A145" s="243" t="s">
        <v>14</v>
      </c>
      <c r="B145" s="18">
        <v>142</v>
      </c>
      <c r="C145" s="19" t="s">
        <v>2</v>
      </c>
      <c r="D145" s="20">
        <v>8</v>
      </c>
      <c r="E145" s="20">
        <v>238</v>
      </c>
      <c r="F145" s="21">
        <v>29.75</v>
      </c>
      <c r="G145" s="237">
        <v>671457.7176298463</v>
      </c>
      <c r="H145" s="238">
        <v>5371661.7410387704</v>
      </c>
      <c r="I145" s="785">
        <v>641385.19924098672</v>
      </c>
      <c r="J145" s="791">
        <v>5131081.5939278938</v>
      </c>
      <c r="K145" s="22">
        <v>-30072.518388859578</v>
      </c>
      <c r="L145" s="33">
        <v>-240580.14711087663</v>
      </c>
      <c r="M145" s="96">
        <v>-4.4786913009223355</v>
      </c>
      <c r="N145" s="686">
        <v>617590</v>
      </c>
      <c r="O145" s="687">
        <v>4940720</v>
      </c>
      <c r="P145" s="22">
        <v>-53867.717629846302</v>
      </c>
      <c r="Q145" s="33">
        <v>-430941.74103877041</v>
      </c>
      <c r="R145" s="96">
        <v>-8.0225033111529314</v>
      </c>
      <c r="S145" s="688"/>
    </row>
    <row r="146" spans="1:19" s="17" customFormat="1">
      <c r="A146" s="243" t="s">
        <v>14</v>
      </c>
      <c r="B146" s="18">
        <v>143</v>
      </c>
      <c r="C146" s="19" t="s">
        <v>6</v>
      </c>
      <c r="D146" s="20">
        <v>6</v>
      </c>
      <c r="E146" s="20">
        <v>179</v>
      </c>
      <c r="F146" s="21">
        <v>29.833333333333332</v>
      </c>
      <c r="G146" s="237">
        <v>671864.08759124088</v>
      </c>
      <c r="H146" s="238">
        <v>4031184.5255474453</v>
      </c>
      <c r="I146" s="785">
        <v>664615.38461538462</v>
      </c>
      <c r="J146" s="791">
        <v>3987692.307692308</v>
      </c>
      <c r="K146" s="22">
        <v>-7248.7029758562567</v>
      </c>
      <c r="L146" s="33">
        <v>-43492.217855137307</v>
      </c>
      <c r="M146" s="96">
        <v>-1.0788942450911776</v>
      </c>
      <c r="N146" s="686">
        <v>640000</v>
      </c>
      <c r="O146" s="687">
        <v>3840000</v>
      </c>
      <c r="P146" s="22">
        <v>-31864.087591240881</v>
      </c>
      <c r="Q146" s="33">
        <v>-191184.52554744529</v>
      </c>
      <c r="R146" s="96">
        <v>-4.7426389026803975</v>
      </c>
      <c r="S146" s="688"/>
    </row>
    <row r="147" spans="1:19" s="17" customFormat="1">
      <c r="A147" s="243" t="s">
        <v>11</v>
      </c>
      <c r="B147" s="18">
        <v>144</v>
      </c>
      <c r="C147" s="19" t="s">
        <v>2</v>
      </c>
      <c r="D147" s="20">
        <v>8</v>
      </c>
      <c r="E147" s="20">
        <v>239</v>
      </c>
      <c r="F147" s="21">
        <v>29.875</v>
      </c>
      <c r="G147" s="237">
        <v>643804.10071942443</v>
      </c>
      <c r="H147" s="238">
        <v>5150432.8057553954</v>
      </c>
      <c r="I147" s="785">
        <v>641385.19924098672</v>
      </c>
      <c r="J147" s="791">
        <v>5131081.5939278938</v>
      </c>
      <c r="K147" s="22">
        <v>-2418.9014784377068</v>
      </c>
      <c r="L147" s="33">
        <v>-19351.211827501655</v>
      </c>
      <c r="M147" s="96">
        <v>-0.37572011047066667</v>
      </c>
      <c r="N147" s="686">
        <v>617590</v>
      </c>
      <c r="O147" s="687">
        <v>4940720</v>
      </c>
      <c r="P147" s="22">
        <v>-26214.10071942443</v>
      </c>
      <c r="Q147" s="33">
        <v>-209712.80575539544</v>
      </c>
      <c r="R147" s="96">
        <v>-4.0717511258675216</v>
      </c>
      <c r="S147" s="688"/>
    </row>
    <row r="148" spans="1:19" s="17" customFormat="1">
      <c r="A148" s="243" t="s">
        <v>16</v>
      </c>
      <c r="B148" s="18">
        <v>145</v>
      </c>
      <c r="C148" s="19" t="s">
        <v>2</v>
      </c>
      <c r="D148" s="20">
        <v>8</v>
      </c>
      <c r="E148" s="20">
        <v>239</v>
      </c>
      <c r="F148" s="21">
        <v>29.875</v>
      </c>
      <c r="G148" s="237">
        <v>621382.1641791045</v>
      </c>
      <c r="H148" s="238">
        <v>4971057.313432836</v>
      </c>
      <c r="I148" s="785">
        <v>641385.19924098672</v>
      </c>
      <c r="J148" s="791">
        <v>5131081.5939278938</v>
      </c>
      <c r="K148" s="22">
        <v>20003.035061882227</v>
      </c>
      <c r="L148" s="33">
        <v>160024.28049505781</v>
      </c>
      <c r="M148" s="96">
        <v>3.219119603844419</v>
      </c>
      <c r="N148" s="686">
        <v>617590</v>
      </c>
      <c r="O148" s="687">
        <v>4940720</v>
      </c>
      <c r="P148" s="22">
        <v>-3792.1641791044967</v>
      </c>
      <c r="Q148" s="33">
        <v>-30337.313432835974</v>
      </c>
      <c r="R148" s="96">
        <v>-0.61027889078764019</v>
      </c>
      <c r="S148" s="688"/>
    </row>
    <row r="149" spans="1:19" s="17" customFormat="1">
      <c r="A149" s="243" t="s">
        <v>12</v>
      </c>
      <c r="B149" s="18">
        <v>146</v>
      </c>
      <c r="C149" s="19" t="s">
        <v>6</v>
      </c>
      <c r="D149" s="20">
        <v>2</v>
      </c>
      <c r="E149" s="20">
        <v>60</v>
      </c>
      <c r="F149" s="21">
        <v>30</v>
      </c>
      <c r="G149" s="237">
        <v>655096.28506444278</v>
      </c>
      <c r="H149" s="238">
        <v>1310192.5701288856</v>
      </c>
      <c r="I149" s="785">
        <v>664615.38461538462</v>
      </c>
      <c r="J149" s="791">
        <v>1329230.7692307692</v>
      </c>
      <c r="K149" s="22">
        <v>9519.0995509418426</v>
      </c>
      <c r="L149" s="33">
        <v>19038.199101883685</v>
      </c>
      <c r="M149" s="96">
        <v>1.4530840378686349</v>
      </c>
      <c r="N149" s="686">
        <v>640000</v>
      </c>
      <c r="O149" s="687">
        <v>1280000</v>
      </c>
      <c r="P149" s="22">
        <v>-15096.285064442782</v>
      </c>
      <c r="Q149" s="33">
        <v>-30192.570128885563</v>
      </c>
      <c r="R149" s="96">
        <v>-2.3044375931635273</v>
      </c>
      <c r="S149" s="688"/>
    </row>
    <row r="150" spans="1:19" s="17" customFormat="1">
      <c r="A150" s="243" t="s">
        <v>15</v>
      </c>
      <c r="B150" s="18">
        <v>147</v>
      </c>
      <c r="C150" s="19" t="s">
        <v>6</v>
      </c>
      <c r="D150" s="20">
        <v>2</v>
      </c>
      <c r="E150" s="20">
        <v>60</v>
      </c>
      <c r="F150" s="21">
        <v>30</v>
      </c>
      <c r="G150" s="237">
        <v>713208.63309352519</v>
      </c>
      <c r="H150" s="238">
        <v>1426417.2661870504</v>
      </c>
      <c r="I150" s="785">
        <v>664615.38461538462</v>
      </c>
      <c r="J150" s="791">
        <v>1329230.7692307692</v>
      </c>
      <c r="K150" s="22">
        <v>-48593.248478140566</v>
      </c>
      <c r="L150" s="33">
        <v>-97186.496956281131</v>
      </c>
      <c r="M150" s="96">
        <v>-6.8133286984158588</v>
      </c>
      <c r="N150" s="686">
        <v>640000</v>
      </c>
      <c r="O150" s="687">
        <v>1280000</v>
      </c>
      <c r="P150" s="22">
        <v>-73208.63309352519</v>
      </c>
      <c r="Q150" s="33">
        <v>-146417.26618705038</v>
      </c>
      <c r="R150" s="96">
        <v>-10.264686894770819</v>
      </c>
      <c r="S150" s="688"/>
    </row>
    <row r="151" spans="1:19" s="17" customFormat="1">
      <c r="A151" s="243" t="s">
        <v>16</v>
      </c>
      <c r="B151" s="18">
        <v>148</v>
      </c>
      <c r="C151" s="19" t="s">
        <v>6</v>
      </c>
      <c r="D151" s="20">
        <v>2</v>
      </c>
      <c r="E151" s="20">
        <v>60</v>
      </c>
      <c r="F151" s="21">
        <v>30</v>
      </c>
      <c r="G151" s="237">
        <v>623982.08955223882</v>
      </c>
      <c r="H151" s="238">
        <v>1247964.1791044776</v>
      </c>
      <c r="I151" s="785">
        <v>664615.38461538462</v>
      </c>
      <c r="J151" s="791">
        <v>1329230.7692307692</v>
      </c>
      <c r="K151" s="22">
        <v>40633.295063145808</v>
      </c>
      <c r="L151" s="33">
        <v>81266.590126291616</v>
      </c>
      <c r="M151" s="96">
        <v>6.5119329133795674</v>
      </c>
      <c r="N151" s="686">
        <v>640000</v>
      </c>
      <c r="O151" s="687">
        <v>1280000</v>
      </c>
      <c r="P151" s="22">
        <v>16017.910447761184</v>
      </c>
      <c r="Q151" s="33">
        <v>32035.820895522367</v>
      </c>
      <c r="R151" s="96">
        <v>2.5670465091803152</v>
      </c>
      <c r="S151" s="688"/>
    </row>
    <row r="152" spans="1:19" s="17" customFormat="1">
      <c r="A152" s="243" t="s">
        <v>0</v>
      </c>
      <c r="B152" s="18">
        <v>149</v>
      </c>
      <c r="C152" s="19" t="s">
        <v>2</v>
      </c>
      <c r="D152" s="20">
        <v>4</v>
      </c>
      <c r="E152" s="20">
        <v>120</v>
      </c>
      <c r="F152" s="21">
        <v>30</v>
      </c>
      <c r="G152" s="237">
        <v>658703.66896551719</v>
      </c>
      <c r="H152" s="238">
        <v>2634814.6758620688</v>
      </c>
      <c r="I152" s="785">
        <v>641385.19924098672</v>
      </c>
      <c r="J152" s="791">
        <v>2565540.7969639469</v>
      </c>
      <c r="K152" s="22">
        <v>-17318.469724530471</v>
      </c>
      <c r="L152" s="33">
        <v>-69273.878898121882</v>
      </c>
      <c r="M152" s="96">
        <v>-2.6291746259329045</v>
      </c>
      <c r="N152" s="686">
        <v>617590</v>
      </c>
      <c r="O152" s="687">
        <v>2470360</v>
      </c>
      <c r="P152" s="22">
        <v>-41113.668965517194</v>
      </c>
      <c r="Q152" s="33">
        <v>-164454.67586206878</v>
      </c>
      <c r="R152" s="96">
        <v>-6.2416031521557329</v>
      </c>
      <c r="S152" s="688"/>
    </row>
    <row r="153" spans="1:19" s="17" customFormat="1">
      <c r="A153" s="243" t="s">
        <v>0</v>
      </c>
      <c r="B153" s="18">
        <v>150</v>
      </c>
      <c r="C153" s="19" t="s">
        <v>2</v>
      </c>
      <c r="D153" s="20">
        <v>4</v>
      </c>
      <c r="E153" s="20">
        <v>120</v>
      </c>
      <c r="F153" s="21">
        <v>30</v>
      </c>
      <c r="G153" s="237">
        <v>658703.66896551719</v>
      </c>
      <c r="H153" s="238">
        <v>2634814.6758620688</v>
      </c>
      <c r="I153" s="785">
        <v>641385.19924098672</v>
      </c>
      <c r="J153" s="791">
        <v>2565540.7969639469</v>
      </c>
      <c r="K153" s="22">
        <v>-17318.469724530471</v>
      </c>
      <c r="L153" s="33">
        <v>-69273.878898121882</v>
      </c>
      <c r="M153" s="96">
        <v>-2.6291746259329045</v>
      </c>
      <c r="N153" s="686">
        <v>617590</v>
      </c>
      <c r="O153" s="687">
        <v>2470360</v>
      </c>
      <c r="P153" s="22">
        <v>-41113.668965517194</v>
      </c>
      <c r="Q153" s="33">
        <v>-164454.67586206878</v>
      </c>
      <c r="R153" s="96">
        <v>-6.2416031521557329</v>
      </c>
      <c r="S153" s="688"/>
    </row>
    <row r="154" spans="1:19" s="17" customFormat="1">
      <c r="A154" s="243" t="s">
        <v>0</v>
      </c>
      <c r="B154" s="18">
        <v>151</v>
      </c>
      <c r="C154" s="19" t="s">
        <v>2</v>
      </c>
      <c r="D154" s="20">
        <v>4</v>
      </c>
      <c r="E154" s="20">
        <v>120</v>
      </c>
      <c r="F154" s="21">
        <v>30</v>
      </c>
      <c r="G154" s="237">
        <v>658703.66896551719</v>
      </c>
      <c r="H154" s="238">
        <v>2634814.6758620688</v>
      </c>
      <c r="I154" s="785">
        <v>641385.19924098672</v>
      </c>
      <c r="J154" s="791">
        <v>2565540.7969639469</v>
      </c>
      <c r="K154" s="22">
        <v>-17318.469724530471</v>
      </c>
      <c r="L154" s="33">
        <v>-69273.878898121882</v>
      </c>
      <c r="M154" s="96">
        <v>-2.6291746259329045</v>
      </c>
      <c r="N154" s="686">
        <v>617590</v>
      </c>
      <c r="O154" s="687">
        <v>2470360</v>
      </c>
      <c r="P154" s="22">
        <v>-41113.668965517194</v>
      </c>
      <c r="Q154" s="33">
        <v>-164454.67586206878</v>
      </c>
      <c r="R154" s="96">
        <v>-6.2416031521557329</v>
      </c>
      <c r="S154" s="688"/>
    </row>
    <row r="155" spans="1:19" s="17" customFormat="1">
      <c r="A155" s="243" t="s">
        <v>0</v>
      </c>
      <c r="B155" s="18">
        <v>152</v>
      </c>
      <c r="C155" s="19" t="s">
        <v>2</v>
      </c>
      <c r="D155" s="20">
        <v>4</v>
      </c>
      <c r="E155" s="20">
        <v>120</v>
      </c>
      <c r="F155" s="21">
        <v>30</v>
      </c>
      <c r="G155" s="237">
        <v>658703.66896551719</v>
      </c>
      <c r="H155" s="238">
        <v>2634814.6758620688</v>
      </c>
      <c r="I155" s="785">
        <v>641385.19924098672</v>
      </c>
      <c r="J155" s="791">
        <v>2565540.7969639469</v>
      </c>
      <c r="K155" s="22">
        <v>-17318.469724530471</v>
      </c>
      <c r="L155" s="33">
        <v>-69273.878898121882</v>
      </c>
      <c r="M155" s="96">
        <v>-2.6291746259329045</v>
      </c>
      <c r="N155" s="686">
        <v>617590</v>
      </c>
      <c r="O155" s="687">
        <v>2470360</v>
      </c>
      <c r="P155" s="22">
        <v>-41113.668965517194</v>
      </c>
      <c r="Q155" s="33">
        <v>-164454.67586206878</v>
      </c>
      <c r="R155" s="96">
        <v>-6.2416031521557329</v>
      </c>
      <c r="S155" s="688"/>
    </row>
    <row r="156" spans="1:19" s="17" customFormat="1">
      <c r="A156" s="243" t="s">
        <v>0</v>
      </c>
      <c r="B156" s="18">
        <v>153</v>
      </c>
      <c r="C156" s="19" t="s">
        <v>2</v>
      </c>
      <c r="D156" s="20">
        <v>4</v>
      </c>
      <c r="E156" s="20">
        <v>120</v>
      </c>
      <c r="F156" s="21">
        <v>30</v>
      </c>
      <c r="G156" s="237">
        <v>658703.66896551719</v>
      </c>
      <c r="H156" s="238">
        <v>2634814.6758620688</v>
      </c>
      <c r="I156" s="785">
        <v>641385.19924098672</v>
      </c>
      <c r="J156" s="791">
        <v>2565540.7969639469</v>
      </c>
      <c r="K156" s="22">
        <v>-17318.469724530471</v>
      </c>
      <c r="L156" s="33">
        <v>-69273.878898121882</v>
      </c>
      <c r="M156" s="96">
        <v>-2.6291746259329045</v>
      </c>
      <c r="N156" s="686">
        <v>617590</v>
      </c>
      <c r="O156" s="687">
        <v>2470360</v>
      </c>
      <c r="P156" s="22">
        <v>-41113.668965517194</v>
      </c>
      <c r="Q156" s="33">
        <v>-164454.67586206878</v>
      </c>
      <c r="R156" s="96">
        <v>-6.2416031521557329</v>
      </c>
      <c r="S156" s="688"/>
    </row>
    <row r="157" spans="1:19" s="17" customFormat="1">
      <c r="A157" s="243" t="s">
        <v>8</v>
      </c>
      <c r="B157" s="18">
        <v>154</v>
      </c>
      <c r="C157" s="19" t="s">
        <v>2</v>
      </c>
      <c r="D157" s="20">
        <v>4</v>
      </c>
      <c r="E157" s="20">
        <v>120</v>
      </c>
      <c r="F157" s="21">
        <v>30</v>
      </c>
      <c r="G157" s="237">
        <v>688775.03999999992</v>
      </c>
      <c r="H157" s="238">
        <v>2755100.1599999997</v>
      </c>
      <c r="I157" s="785">
        <v>641385.19924098672</v>
      </c>
      <c r="J157" s="791">
        <v>2565540.7969639469</v>
      </c>
      <c r="K157" s="22">
        <v>-47389.840759013197</v>
      </c>
      <c r="L157" s="33">
        <v>-189559.36303605279</v>
      </c>
      <c r="M157" s="96">
        <v>-6.8803075034503536</v>
      </c>
      <c r="N157" s="686">
        <v>617590</v>
      </c>
      <c r="O157" s="687">
        <v>2470360</v>
      </c>
      <c r="P157" s="22">
        <v>-71185.039999999921</v>
      </c>
      <c r="Q157" s="33">
        <v>-284740.15999999968</v>
      </c>
      <c r="R157" s="96">
        <v>-10.33502027018865</v>
      </c>
      <c r="S157" s="688"/>
    </row>
    <row r="158" spans="1:19" s="17" customFormat="1">
      <c r="A158" s="243" t="s">
        <v>9</v>
      </c>
      <c r="B158" s="18">
        <v>155</v>
      </c>
      <c r="C158" s="19" t="s">
        <v>6</v>
      </c>
      <c r="D158" s="20">
        <v>4</v>
      </c>
      <c r="E158" s="20">
        <v>120</v>
      </c>
      <c r="F158" s="21">
        <v>30</v>
      </c>
      <c r="G158" s="237">
        <v>670611.11111111101</v>
      </c>
      <c r="H158" s="238">
        <v>2682444.444444444</v>
      </c>
      <c r="I158" s="785">
        <v>664615.38461538462</v>
      </c>
      <c r="J158" s="791">
        <v>2658461.5384615385</v>
      </c>
      <c r="K158" s="22">
        <v>-5995.7264957263833</v>
      </c>
      <c r="L158" s="33">
        <v>-23982.905982905533</v>
      </c>
      <c r="M158" s="96">
        <v>-0.89406906572011735</v>
      </c>
      <c r="N158" s="686">
        <v>640000</v>
      </c>
      <c r="O158" s="687">
        <v>2560000</v>
      </c>
      <c r="P158" s="22">
        <v>-30611.111111111008</v>
      </c>
      <c r="Q158" s="33">
        <v>-122444.44444444403</v>
      </c>
      <c r="R158" s="96">
        <v>-4.5646591003230697</v>
      </c>
      <c r="S158" s="688"/>
    </row>
    <row r="159" spans="1:19" s="17" customFormat="1">
      <c r="A159" s="243" t="s">
        <v>9</v>
      </c>
      <c r="B159" s="18">
        <v>156</v>
      </c>
      <c r="C159" s="19" t="s">
        <v>2</v>
      </c>
      <c r="D159" s="20">
        <v>4</v>
      </c>
      <c r="E159" s="20">
        <v>120</v>
      </c>
      <c r="F159" s="21">
        <v>30</v>
      </c>
      <c r="G159" s="237">
        <v>625710.58315334772</v>
      </c>
      <c r="H159" s="238">
        <v>2502842.3326133909</v>
      </c>
      <c r="I159" s="785">
        <v>641385.19924098672</v>
      </c>
      <c r="J159" s="791">
        <v>2565540.7969639469</v>
      </c>
      <c r="K159" s="22">
        <v>15674.616087639006</v>
      </c>
      <c r="L159" s="33">
        <v>62698.464350556023</v>
      </c>
      <c r="M159" s="96">
        <v>2.5050904539035912</v>
      </c>
      <c r="N159" s="686">
        <v>617590</v>
      </c>
      <c r="O159" s="687">
        <v>2470360</v>
      </c>
      <c r="P159" s="22">
        <v>-8120.5831533477176</v>
      </c>
      <c r="Q159" s="33">
        <v>-32482.33261339087</v>
      </c>
      <c r="R159" s="96">
        <v>-1.2978177726230911</v>
      </c>
      <c r="S159" s="688"/>
    </row>
    <row r="160" spans="1:19" s="17" customFormat="1">
      <c r="A160" s="243" t="s">
        <v>10</v>
      </c>
      <c r="B160" s="18">
        <v>157</v>
      </c>
      <c r="C160" s="19" t="s">
        <v>2</v>
      </c>
      <c r="D160" s="20">
        <v>4</v>
      </c>
      <c r="E160" s="20">
        <v>120</v>
      </c>
      <c r="F160" s="21">
        <v>30</v>
      </c>
      <c r="G160" s="237">
        <v>615075.63025210076</v>
      </c>
      <c r="H160" s="238">
        <v>2460302.521008403</v>
      </c>
      <c r="I160" s="785">
        <v>641385.19924098672</v>
      </c>
      <c r="J160" s="791">
        <v>2565540.7969639469</v>
      </c>
      <c r="K160" s="22">
        <v>26309.568988885963</v>
      </c>
      <c r="L160" s="33">
        <v>105238.27595554385</v>
      </c>
      <c r="M160" s="96">
        <v>4.2774526732757323</v>
      </c>
      <c r="N160" s="686">
        <v>617590</v>
      </c>
      <c r="O160" s="687">
        <v>2470360</v>
      </c>
      <c r="P160" s="22">
        <v>2514.3697478992399</v>
      </c>
      <c r="Q160" s="33">
        <v>10057.47899159696</v>
      </c>
      <c r="R160" s="96">
        <v>0.40879033800587194</v>
      </c>
      <c r="S160" s="688"/>
    </row>
    <row r="161" spans="1:19" s="17" customFormat="1">
      <c r="A161" s="243" t="s">
        <v>11</v>
      </c>
      <c r="B161" s="18">
        <v>158</v>
      </c>
      <c r="C161" s="19" t="s">
        <v>6</v>
      </c>
      <c r="D161" s="20">
        <v>6</v>
      </c>
      <c r="E161" s="20">
        <v>180</v>
      </c>
      <c r="F161" s="21">
        <v>30</v>
      </c>
      <c r="G161" s="237">
        <v>646497.8417266187</v>
      </c>
      <c r="H161" s="238">
        <v>3878987.050359712</v>
      </c>
      <c r="I161" s="785">
        <v>664615.38461538462</v>
      </c>
      <c r="J161" s="791">
        <v>3987692.307692308</v>
      </c>
      <c r="K161" s="22">
        <v>18117.542888765922</v>
      </c>
      <c r="L161" s="33">
        <v>108705.257332596</v>
      </c>
      <c r="M161" s="96">
        <v>2.8024135146961839</v>
      </c>
      <c r="N161" s="686">
        <v>640000</v>
      </c>
      <c r="O161" s="687">
        <v>3840000</v>
      </c>
      <c r="P161" s="22">
        <v>-6497.8417266187025</v>
      </c>
      <c r="Q161" s="33">
        <v>-38987.050359711982</v>
      </c>
      <c r="R161" s="96">
        <v>-1.0050832821443976</v>
      </c>
      <c r="S161" s="688"/>
    </row>
    <row r="162" spans="1:19" s="17" customFormat="1">
      <c r="A162" s="243" t="s">
        <v>11</v>
      </c>
      <c r="B162" s="18">
        <v>159</v>
      </c>
      <c r="C162" s="19" t="s">
        <v>2</v>
      </c>
      <c r="D162" s="20">
        <v>8.01</v>
      </c>
      <c r="E162" s="20">
        <v>241</v>
      </c>
      <c r="F162" s="21">
        <v>30.087390761548065</v>
      </c>
      <c r="G162" s="237">
        <v>647576.86523019569</v>
      </c>
      <c r="H162" s="238">
        <v>5187090.6904938677</v>
      </c>
      <c r="I162" s="785">
        <v>641385.19924098672</v>
      </c>
      <c r="J162" s="791">
        <v>5137495.4459203035</v>
      </c>
      <c r="K162" s="22">
        <v>-6191.6659892089665</v>
      </c>
      <c r="L162" s="33">
        <v>-49595.244573564269</v>
      </c>
      <c r="M162" s="96">
        <v>-0.95612834887299414</v>
      </c>
      <c r="N162" s="686">
        <v>617590</v>
      </c>
      <c r="O162" s="687">
        <v>4946895.8999999994</v>
      </c>
      <c r="P162" s="22">
        <v>-29986.86523019569</v>
      </c>
      <c r="Q162" s="33">
        <v>-240194.79049386829</v>
      </c>
      <c r="R162" s="96">
        <v>-4.6306263920556034</v>
      </c>
      <c r="S162" s="688"/>
    </row>
    <row r="163" spans="1:19" s="17" customFormat="1">
      <c r="A163" s="243" t="s">
        <v>4</v>
      </c>
      <c r="B163" s="18">
        <v>160</v>
      </c>
      <c r="C163" s="19" t="s">
        <v>2</v>
      </c>
      <c r="D163" s="20">
        <v>8</v>
      </c>
      <c r="E163" s="20">
        <v>241</v>
      </c>
      <c r="F163" s="21">
        <v>30.125</v>
      </c>
      <c r="G163" s="237">
        <v>628358.36909871246</v>
      </c>
      <c r="H163" s="238">
        <v>5026866.9527896997</v>
      </c>
      <c r="I163" s="785">
        <v>641385.19924098672</v>
      </c>
      <c r="J163" s="791">
        <v>5131081.5939278938</v>
      </c>
      <c r="K163" s="22">
        <v>13026.830142274266</v>
      </c>
      <c r="L163" s="33">
        <v>104214.64113819413</v>
      </c>
      <c r="M163" s="96">
        <v>2.0731529622115801</v>
      </c>
      <c r="N163" s="686">
        <v>617590</v>
      </c>
      <c r="O163" s="687">
        <v>4940720</v>
      </c>
      <c r="P163" s="22">
        <v>-10768.369098712457</v>
      </c>
      <c r="Q163" s="33">
        <v>-86146.952789699659</v>
      </c>
      <c r="R163" s="96">
        <v>-1.7137305124395965</v>
      </c>
      <c r="S163" s="688"/>
    </row>
    <row r="164" spans="1:19" s="17" customFormat="1">
      <c r="A164" s="243" t="s">
        <v>13</v>
      </c>
      <c r="B164" s="18">
        <v>161</v>
      </c>
      <c r="C164" s="19" t="s">
        <v>2</v>
      </c>
      <c r="D164" s="20">
        <v>6</v>
      </c>
      <c r="E164" s="20">
        <v>181</v>
      </c>
      <c r="F164" s="21">
        <v>30.166666666666668</v>
      </c>
      <c r="G164" s="237">
        <v>672290.05619291519</v>
      </c>
      <c r="H164" s="238">
        <v>4033740.3371574911</v>
      </c>
      <c r="I164" s="785">
        <v>641385.19924098672</v>
      </c>
      <c r="J164" s="791">
        <v>3848311.1954459203</v>
      </c>
      <c r="K164" s="22">
        <v>-30904.856951928465</v>
      </c>
      <c r="L164" s="33">
        <v>-185429.14171157079</v>
      </c>
      <c r="M164" s="96">
        <v>-4.5969528579581294</v>
      </c>
      <c r="N164" s="686">
        <v>617590</v>
      </c>
      <c r="O164" s="687">
        <v>3705540</v>
      </c>
      <c r="P164" s="22">
        <v>-54700.056192915188</v>
      </c>
      <c r="Q164" s="33">
        <v>-328200.33715749113</v>
      </c>
      <c r="R164" s="96">
        <v>-8.1363773997601498</v>
      </c>
      <c r="S164" s="688"/>
    </row>
    <row r="165" spans="1:19" s="17" customFormat="1">
      <c r="A165" s="243" t="s">
        <v>5</v>
      </c>
      <c r="B165" s="18">
        <v>162</v>
      </c>
      <c r="C165" s="19" t="s">
        <v>2</v>
      </c>
      <c r="D165" s="20">
        <v>5</v>
      </c>
      <c r="E165" s="20">
        <v>151</v>
      </c>
      <c r="F165" s="21">
        <v>30.2</v>
      </c>
      <c r="G165" s="237">
        <v>688101.26582278474</v>
      </c>
      <c r="H165" s="238">
        <v>3440506.3291139239</v>
      </c>
      <c r="I165" s="785">
        <v>641385.19924098672</v>
      </c>
      <c r="J165" s="791">
        <v>3206925.9962049336</v>
      </c>
      <c r="K165" s="22">
        <v>-46716.066581798019</v>
      </c>
      <c r="L165" s="33">
        <v>-233580.33290899033</v>
      </c>
      <c r="M165" s="96">
        <v>-6.7891266739552094</v>
      </c>
      <c r="N165" s="686">
        <v>617590</v>
      </c>
      <c r="O165" s="687">
        <v>3087950</v>
      </c>
      <c r="P165" s="22">
        <v>-70511.265822784742</v>
      </c>
      <c r="Q165" s="33">
        <v>-352556.32911392394</v>
      </c>
      <c r="R165" s="96">
        <v>-10.24722222222222</v>
      </c>
      <c r="S165" s="688"/>
    </row>
    <row r="166" spans="1:19" s="17" customFormat="1">
      <c r="A166" s="243" t="s">
        <v>0</v>
      </c>
      <c r="B166" s="18">
        <v>163</v>
      </c>
      <c r="C166" s="19" t="s">
        <v>2</v>
      </c>
      <c r="D166" s="20">
        <v>4</v>
      </c>
      <c r="E166" s="20">
        <v>121</v>
      </c>
      <c r="F166" s="21">
        <v>30.25</v>
      </c>
      <c r="G166" s="237">
        <v>664192.86620689649</v>
      </c>
      <c r="H166" s="238">
        <v>2656771.464827586</v>
      </c>
      <c r="I166" s="785">
        <v>641385.19924098672</v>
      </c>
      <c r="J166" s="791">
        <v>2565540.7969639469</v>
      </c>
      <c r="K166" s="22">
        <v>-22807.666965909768</v>
      </c>
      <c r="L166" s="33">
        <v>-91230.667863639072</v>
      </c>
      <c r="M166" s="96">
        <v>-3.4338921910078426</v>
      </c>
      <c r="N166" s="686">
        <v>617590</v>
      </c>
      <c r="O166" s="687">
        <v>2470360</v>
      </c>
      <c r="P166" s="22">
        <v>-46602.866206896491</v>
      </c>
      <c r="Q166" s="33">
        <v>-186411.46482758597</v>
      </c>
      <c r="R166" s="96">
        <v>-7.0164659360222146</v>
      </c>
      <c r="S166" s="688"/>
    </row>
    <row r="167" spans="1:19" s="17" customFormat="1">
      <c r="A167" s="243" t="s">
        <v>0</v>
      </c>
      <c r="B167" s="18">
        <v>164</v>
      </c>
      <c r="C167" s="19" t="s">
        <v>2</v>
      </c>
      <c r="D167" s="20">
        <v>4</v>
      </c>
      <c r="E167" s="20">
        <v>121</v>
      </c>
      <c r="F167" s="21">
        <v>30.25</v>
      </c>
      <c r="G167" s="237">
        <v>664192.86620689649</v>
      </c>
      <c r="H167" s="238">
        <v>2656771.464827586</v>
      </c>
      <c r="I167" s="785">
        <v>641385.19924098672</v>
      </c>
      <c r="J167" s="791">
        <v>2565540.7969639469</v>
      </c>
      <c r="K167" s="22">
        <v>-22807.666965909768</v>
      </c>
      <c r="L167" s="33">
        <v>-91230.667863639072</v>
      </c>
      <c r="M167" s="96">
        <v>-3.4338921910078426</v>
      </c>
      <c r="N167" s="686">
        <v>617590</v>
      </c>
      <c r="O167" s="687">
        <v>2470360</v>
      </c>
      <c r="P167" s="22">
        <v>-46602.866206896491</v>
      </c>
      <c r="Q167" s="33">
        <v>-186411.46482758597</v>
      </c>
      <c r="R167" s="96">
        <v>-7.0164659360222146</v>
      </c>
      <c r="S167" s="688"/>
    </row>
    <row r="168" spans="1:19" s="17" customFormat="1">
      <c r="A168" s="243" t="s">
        <v>12</v>
      </c>
      <c r="B168" s="18">
        <v>165</v>
      </c>
      <c r="C168" s="19" t="s">
        <v>2</v>
      </c>
      <c r="D168" s="20">
        <v>4</v>
      </c>
      <c r="E168" s="20">
        <v>121</v>
      </c>
      <c r="F168" s="21">
        <v>30.25</v>
      </c>
      <c r="G168" s="237">
        <v>660555.42077331315</v>
      </c>
      <c r="H168" s="238">
        <v>2642221.6830932526</v>
      </c>
      <c r="I168" s="785">
        <v>641385.19924098672</v>
      </c>
      <c r="J168" s="791">
        <v>2565540.7969639469</v>
      </c>
      <c r="K168" s="22">
        <v>-19170.221532326424</v>
      </c>
      <c r="L168" s="33">
        <v>-76680.886129305698</v>
      </c>
      <c r="M168" s="96">
        <v>-2.9021367366698456</v>
      </c>
      <c r="N168" s="686">
        <v>617590</v>
      </c>
      <c r="O168" s="687">
        <v>2470360</v>
      </c>
      <c r="P168" s="22">
        <v>-42965.420773313148</v>
      </c>
      <c r="Q168" s="33">
        <v>-171861.68309325259</v>
      </c>
      <c r="R168" s="96">
        <v>-6.5044384501475179</v>
      </c>
      <c r="S168" s="688"/>
    </row>
    <row r="169" spans="1:19" s="17" customFormat="1">
      <c r="A169" s="243" t="s">
        <v>7</v>
      </c>
      <c r="B169" s="18">
        <v>166</v>
      </c>
      <c r="C169" s="19" t="s">
        <v>2</v>
      </c>
      <c r="D169" s="20">
        <v>4</v>
      </c>
      <c r="E169" s="20">
        <v>121</v>
      </c>
      <c r="F169" s="21">
        <v>30.25</v>
      </c>
      <c r="G169" s="237">
        <v>665132.77693474968</v>
      </c>
      <c r="H169" s="238">
        <v>2660531.1077389987</v>
      </c>
      <c r="I169" s="785">
        <v>641385.19924098672</v>
      </c>
      <c r="J169" s="791">
        <v>2565540.7969639469</v>
      </c>
      <c r="K169" s="22">
        <v>-23747.577693762956</v>
      </c>
      <c r="L169" s="33">
        <v>-94990.310775051825</v>
      </c>
      <c r="M169" s="96">
        <v>-3.5703514421892066</v>
      </c>
      <c r="N169" s="686">
        <v>617590</v>
      </c>
      <c r="O169" s="687">
        <v>2470360</v>
      </c>
      <c r="P169" s="22">
        <v>-47542.77693474968</v>
      </c>
      <c r="Q169" s="33">
        <v>-190171.10773899872</v>
      </c>
      <c r="R169" s="96">
        <v>-7.1478625897598391</v>
      </c>
      <c r="S169" s="688"/>
    </row>
    <row r="170" spans="1:19" s="17" customFormat="1">
      <c r="A170" s="243" t="s">
        <v>9</v>
      </c>
      <c r="B170" s="18">
        <v>167</v>
      </c>
      <c r="C170" s="19" t="s">
        <v>2</v>
      </c>
      <c r="D170" s="20">
        <v>4</v>
      </c>
      <c r="E170" s="20">
        <v>121</v>
      </c>
      <c r="F170" s="21">
        <v>30.25</v>
      </c>
      <c r="G170" s="237">
        <v>630924.83801295899</v>
      </c>
      <c r="H170" s="238">
        <v>2523699.352051836</v>
      </c>
      <c r="I170" s="785">
        <v>641385.19924098672</v>
      </c>
      <c r="J170" s="791">
        <v>2565540.7969639469</v>
      </c>
      <c r="K170" s="22">
        <v>10460.36122802773</v>
      </c>
      <c r="L170" s="33">
        <v>41841.444912110921</v>
      </c>
      <c r="M170" s="96">
        <v>1.6579409460200765</v>
      </c>
      <c r="N170" s="686">
        <v>617590</v>
      </c>
      <c r="O170" s="687">
        <v>2470360</v>
      </c>
      <c r="P170" s="22">
        <v>-13334.838012958993</v>
      </c>
      <c r="Q170" s="33">
        <v>-53339.352051835973</v>
      </c>
      <c r="R170" s="96">
        <v>-2.1135382868989439</v>
      </c>
      <c r="S170" s="688"/>
    </row>
    <row r="171" spans="1:19" s="17" customFormat="1">
      <c r="A171" s="243" t="s">
        <v>10</v>
      </c>
      <c r="B171" s="18">
        <v>168</v>
      </c>
      <c r="C171" s="19" t="s">
        <v>2</v>
      </c>
      <c r="D171" s="20">
        <v>4</v>
      </c>
      <c r="E171" s="20">
        <v>121</v>
      </c>
      <c r="F171" s="21">
        <v>30.25</v>
      </c>
      <c r="G171" s="237">
        <v>620201.26050420164</v>
      </c>
      <c r="H171" s="238">
        <v>2480805.0420168065</v>
      </c>
      <c r="I171" s="785">
        <v>641385.19924098672</v>
      </c>
      <c r="J171" s="791">
        <v>2565540.7969639469</v>
      </c>
      <c r="K171" s="22">
        <v>21183.938736785087</v>
      </c>
      <c r="L171" s="33">
        <v>84735.754947140347</v>
      </c>
      <c r="M171" s="96">
        <v>3.4156555437445064</v>
      </c>
      <c r="N171" s="686">
        <v>617590</v>
      </c>
      <c r="O171" s="687">
        <v>2470360</v>
      </c>
      <c r="P171" s="22">
        <v>-2611.2605042016366</v>
      </c>
      <c r="Q171" s="33">
        <v>-10445.042016806547</v>
      </c>
      <c r="R171" s="96">
        <v>-0.42103437553137724</v>
      </c>
      <c r="S171" s="688"/>
    </row>
    <row r="172" spans="1:19" s="17" customFormat="1">
      <c r="A172" s="243" t="s">
        <v>15</v>
      </c>
      <c r="B172" s="18">
        <v>169</v>
      </c>
      <c r="C172" s="19" t="s">
        <v>2</v>
      </c>
      <c r="D172" s="20">
        <v>4</v>
      </c>
      <c r="E172" s="20">
        <v>121</v>
      </c>
      <c r="F172" s="21">
        <v>30.25</v>
      </c>
      <c r="G172" s="237">
        <v>674407.1964017991</v>
      </c>
      <c r="H172" s="238">
        <v>2697628.7856071964</v>
      </c>
      <c r="I172" s="785">
        <v>641385.19924098672</v>
      </c>
      <c r="J172" s="791">
        <v>2565540.7969639469</v>
      </c>
      <c r="K172" s="22">
        <v>-33021.997160812374</v>
      </c>
      <c r="L172" s="33">
        <v>-132087.9886432495</v>
      </c>
      <c r="M172" s="96">
        <v>-4.8964479230050273</v>
      </c>
      <c r="N172" s="686">
        <v>617590</v>
      </c>
      <c r="O172" s="687">
        <v>2470360</v>
      </c>
      <c r="P172" s="22">
        <v>-56817.196401799098</v>
      </c>
      <c r="Q172" s="33">
        <v>-227268.78560719639</v>
      </c>
      <c r="R172" s="96">
        <v>-8.424761287385266</v>
      </c>
      <c r="S172" s="688"/>
    </row>
    <row r="173" spans="1:19" s="17" customFormat="1">
      <c r="A173" s="243" t="s">
        <v>16</v>
      </c>
      <c r="B173" s="18">
        <v>170</v>
      </c>
      <c r="C173" s="19" t="s">
        <v>2</v>
      </c>
      <c r="D173" s="20">
        <v>4</v>
      </c>
      <c r="E173" s="20">
        <v>121</v>
      </c>
      <c r="F173" s="21">
        <v>30.25</v>
      </c>
      <c r="G173" s="237">
        <v>629181.94029850746</v>
      </c>
      <c r="H173" s="238">
        <v>2516727.7611940298</v>
      </c>
      <c r="I173" s="785">
        <v>641385.19924098672</v>
      </c>
      <c r="J173" s="791">
        <v>2565540.7969639469</v>
      </c>
      <c r="K173" s="22">
        <v>12203.258942479268</v>
      </c>
      <c r="L173" s="33">
        <v>48813.035769917071</v>
      </c>
      <c r="M173" s="96">
        <v>1.939543740986835</v>
      </c>
      <c r="N173" s="686">
        <v>617590</v>
      </c>
      <c r="O173" s="687">
        <v>2470360</v>
      </c>
      <c r="P173" s="22">
        <v>-11591.940298507456</v>
      </c>
      <c r="Q173" s="33">
        <v>-46367.761194029823</v>
      </c>
      <c r="R173" s="96">
        <v>-1.8423828714803534</v>
      </c>
      <c r="S173" s="688"/>
    </row>
    <row r="174" spans="1:19" s="17" customFormat="1">
      <c r="A174" s="243" t="s">
        <v>16</v>
      </c>
      <c r="B174" s="18">
        <v>171</v>
      </c>
      <c r="C174" s="19" t="s">
        <v>2</v>
      </c>
      <c r="D174" s="20">
        <v>4</v>
      </c>
      <c r="E174" s="20">
        <v>121</v>
      </c>
      <c r="F174" s="21">
        <v>30.25</v>
      </c>
      <c r="G174" s="237">
        <v>629181.94029850746</v>
      </c>
      <c r="H174" s="238">
        <v>2516727.7611940298</v>
      </c>
      <c r="I174" s="785">
        <v>641385.19924098672</v>
      </c>
      <c r="J174" s="791">
        <v>2565540.7969639469</v>
      </c>
      <c r="K174" s="22">
        <v>12203.258942479268</v>
      </c>
      <c r="L174" s="33">
        <v>48813.035769917071</v>
      </c>
      <c r="M174" s="96">
        <v>1.939543740986835</v>
      </c>
      <c r="N174" s="686">
        <v>617590</v>
      </c>
      <c r="O174" s="687">
        <v>2470360</v>
      </c>
      <c r="P174" s="22">
        <v>-11591.940298507456</v>
      </c>
      <c r="Q174" s="33">
        <v>-46367.761194029823</v>
      </c>
      <c r="R174" s="96">
        <v>-1.8423828714803534</v>
      </c>
      <c r="S174" s="688"/>
    </row>
    <row r="175" spans="1:19" s="17" customFormat="1">
      <c r="A175" s="243" t="s">
        <v>14</v>
      </c>
      <c r="B175" s="18">
        <v>172</v>
      </c>
      <c r="C175" s="19" t="s">
        <v>6</v>
      </c>
      <c r="D175" s="20">
        <v>4</v>
      </c>
      <c r="E175" s="20">
        <v>121</v>
      </c>
      <c r="F175" s="21">
        <v>30.25</v>
      </c>
      <c r="G175" s="237">
        <v>681247.66423357662</v>
      </c>
      <c r="H175" s="238">
        <v>2724990.6569343065</v>
      </c>
      <c r="I175" s="785">
        <v>664615.38461538462</v>
      </c>
      <c r="J175" s="791">
        <v>2658461.5384615385</v>
      </c>
      <c r="K175" s="22">
        <v>-16632.279618191998</v>
      </c>
      <c r="L175" s="33">
        <v>-66529.118472767994</v>
      </c>
      <c r="M175" s="96">
        <v>-2.4414439111367585</v>
      </c>
      <c r="N175" s="686">
        <v>640000</v>
      </c>
      <c r="O175" s="687">
        <v>2560000</v>
      </c>
      <c r="P175" s="22">
        <v>-41247.664233576623</v>
      </c>
      <c r="Q175" s="33">
        <v>-164990.65693430649</v>
      </c>
      <c r="R175" s="96">
        <v>-6.0547237662798352</v>
      </c>
      <c r="S175" s="688"/>
    </row>
    <row r="176" spans="1:19" s="17" customFormat="1">
      <c r="A176" s="243" t="s">
        <v>14</v>
      </c>
      <c r="B176" s="18">
        <v>173</v>
      </c>
      <c r="C176" s="19" t="s">
        <v>2</v>
      </c>
      <c r="D176" s="20">
        <v>4</v>
      </c>
      <c r="E176" s="20">
        <v>121</v>
      </c>
      <c r="F176" s="21">
        <v>30.25</v>
      </c>
      <c r="G176" s="237">
        <v>682742.7212874908</v>
      </c>
      <c r="H176" s="238">
        <v>2730970.8851499632</v>
      </c>
      <c r="I176" s="785">
        <v>641385.19924098672</v>
      </c>
      <c r="J176" s="791">
        <v>2565540.7969639469</v>
      </c>
      <c r="K176" s="22">
        <v>-41357.522046504077</v>
      </c>
      <c r="L176" s="33">
        <v>-165430.08818601631</v>
      </c>
      <c r="M176" s="96">
        <v>-6.0575559075186618</v>
      </c>
      <c r="N176" s="686">
        <v>617590</v>
      </c>
      <c r="O176" s="687">
        <v>2470360</v>
      </c>
      <c r="P176" s="22">
        <v>-65152.7212874908</v>
      </c>
      <c r="Q176" s="33">
        <v>-260610.8851499632</v>
      </c>
      <c r="R176" s="96">
        <v>-9.5427925126214745</v>
      </c>
      <c r="S176" s="688"/>
    </row>
    <row r="177" spans="1:19" s="17" customFormat="1">
      <c r="A177" s="243" t="s">
        <v>14</v>
      </c>
      <c r="B177" s="18">
        <v>174</v>
      </c>
      <c r="C177" s="19" t="s">
        <v>2</v>
      </c>
      <c r="D177" s="20">
        <v>4</v>
      </c>
      <c r="E177" s="20">
        <v>121</v>
      </c>
      <c r="F177" s="21">
        <v>30.25</v>
      </c>
      <c r="G177" s="237">
        <v>682742.7212874908</v>
      </c>
      <c r="H177" s="238">
        <v>2730970.8851499632</v>
      </c>
      <c r="I177" s="785">
        <v>641385.19924098672</v>
      </c>
      <c r="J177" s="791">
        <v>2565540.7969639469</v>
      </c>
      <c r="K177" s="22">
        <v>-41357.522046504077</v>
      </c>
      <c r="L177" s="33">
        <v>-165430.08818601631</v>
      </c>
      <c r="M177" s="96">
        <v>-6.0575559075186618</v>
      </c>
      <c r="N177" s="686">
        <v>617590</v>
      </c>
      <c r="O177" s="687">
        <v>2470360</v>
      </c>
      <c r="P177" s="22">
        <v>-65152.7212874908</v>
      </c>
      <c r="Q177" s="33">
        <v>-260610.8851499632</v>
      </c>
      <c r="R177" s="96">
        <v>-9.5427925126214745</v>
      </c>
      <c r="S177" s="688"/>
    </row>
    <row r="178" spans="1:19" s="17" customFormat="1">
      <c r="A178" s="243" t="s">
        <v>0</v>
      </c>
      <c r="B178" s="18">
        <v>175</v>
      </c>
      <c r="C178" s="19" t="s">
        <v>2</v>
      </c>
      <c r="D178" s="20">
        <v>8</v>
      </c>
      <c r="E178" s="20">
        <v>242</v>
      </c>
      <c r="F178" s="21">
        <v>30.25</v>
      </c>
      <c r="G178" s="237">
        <v>664192.86620689649</v>
      </c>
      <c r="H178" s="238">
        <v>5313542.9296551719</v>
      </c>
      <c r="I178" s="785">
        <v>641385.19924098672</v>
      </c>
      <c r="J178" s="791">
        <v>5131081.5939278938</v>
      </c>
      <c r="K178" s="22">
        <v>-22807.666965909768</v>
      </c>
      <c r="L178" s="33">
        <v>-182461.33572727814</v>
      </c>
      <c r="M178" s="96">
        <v>-3.4338921910078426</v>
      </c>
      <c r="N178" s="686">
        <v>617590</v>
      </c>
      <c r="O178" s="687">
        <v>4940720</v>
      </c>
      <c r="P178" s="22">
        <v>-46602.866206896491</v>
      </c>
      <c r="Q178" s="33">
        <v>-372822.92965517193</v>
      </c>
      <c r="R178" s="96">
        <v>-7.0164659360222146</v>
      </c>
      <c r="S178" s="688"/>
    </row>
    <row r="179" spans="1:19" s="17" customFormat="1">
      <c r="A179" s="243" t="s">
        <v>10</v>
      </c>
      <c r="B179" s="18">
        <v>176</v>
      </c>
      <c r="C179" s="19" t="s">
        <v>2</v>
      </c>
      <c r="D179" s="20">
        <v>8</v>
      </c>
      <c r="E179" s="20">
        <v>242</v>
      </c>
      <c r="F179" s="21">
        <v>30.25</v>
      </c>
      <c r="G179" s="237">
        <v>620201.26050420164</v>
      </c>
      <c r="H179" s="238">
        <v>4961610.0840336131</v>
      </c>
      <c r="I179" s="785">
        <v>641385.19924098672</v>
      </c>
      <c r="J179" s="791">
        <v>5131081.5939278938</v>
      </c>
      <c r="K179" s="22">
        <v>21183.938736785087</v>
      </c>
      <c r="L179" s="33">
        <v>169471.50989428069</v>
      </c>
      <c r="M179" s="96">
        <v>3.4156555437445064</v>
      </c>
      <c r="N179" s="686">
        <v>617590</v>
      </c>
      <c r="O179" s="687">
        <v>4940720</v>
      </c>
      <c r="P179" s="22">
        <v>-2611.2605042016366</v>
      </c>
      <c r="Q179" s="33">
        <v>-20890.084033613093</v>
      </c>
      <c r="R179" s="96">
        <v>-0.42103437553137724</v>
      </c>
      <c r="S179" s="688"/>
    </row>
    <row r="180" spans="1:19" s="17" customFormat="1">
      <c r="A180" s="243" t="s">
        <v>11</v>
      </c>
      <c r="B180" s="18">
        <v>177</v>
      </c>
      <c r="C180" s="19" t="s">
        <v>6</v>
      </c>
      <c r="D180" s="20">
        <v>4.03</v>
      </c>
      <c r="E180" s="20">
        <v>122</v>
      </c>
      <c r="F180" s="21">
        <v>30.272952853598014</v>
      </c>
      <c r="G180" s="237">
        <v>652379.95608475991</v>
      </c>
      <c r="H180" s="238">
        <v>2629091.2230215827</v>
      </c>
      <c r="I180" s="785">
        <v>664615.38461538462</v>
      </c>
      <c r="J180" s="791">
        <v>2678400</v>
      </c>
      <c r="K180" s="22">
        <v>12235.428530624718</v>
      </c>
      <c r="L180" s="33">
        <v>49308.7769784173</v>
      </c>
      <c r="M180" s="96">
        <v>1.8755065075964694</v>
      </c>
      <c r="N180" s="686">
        <v>640000</v>
      </c>
      <c r="O180" s="687">
        <v>2579200</v>
      </c>
      <c r="P180" s="22">
        <v>-12379.956084759906</v>
      </c>
      <c r="Q180" s="33">
        <v>-49891.2230215827</v>
      </c>
      <c r="R180" s="96">
        <v>-1.8976604000922919</v>
      </c>
      <c r="S180" s="688"/>
    </row>
    <row r="181" spans="1:19" s="17" customFormat="1">
      <c r="A181" s="243" t="s">
        <v>11</v>
      </c>
      <c r="B181" s="18">
        <v>178</v>
      </c>
      <c r="C181" s="19" t="s">
        <v>2</v>
      </c>
      <c r="D181" s="20">
        <v>10</v>
      </c>
      <c r="E181" s="20">
        <v>303</v>
      </c>
      <c r="F181" s="21">
        <v>30.3</v>
      </c>
      <c r="G181" s="237">
        <v>652962.82014388486</v>
      </c>
      <c r="H181" s="238">
        <v>6529628.2014388489</v>
      </c>
      <c r="I181" s="785">
        <v>641385.19924098672</v>
      </c>
      <c r="J181" s="791">
        <v>6413851.9924098672</v>
      </c>
      <c r="K181" s="22">
        <v>-11577.620902898139</v>
      </c>
      <c r="L181" s="33">
        <v>-115776.20902898163</v>
      </c>
      <c r="M181" s="96">
        <v>-1.7730903729475784</v>
      </c>
      <c r="N181" s="686">
        <v>617590</v>
      </c>
      <c r="O181" s="687">
        <v>6175900</v>
      </c>
      <c r="P181" s="22">
        <v>-35372.820143884863</v>
      </c>
      <c r="Q181" s="33">
        <v>-353728.20143884886</v>
      </c>
      <c r="R181" s="96">
        <v>-5.4172793691515579</v>
      </c>
      <c r="S181" s="688"/>
    </row>
    <row r="182" spans="1:19" s="17" customFormat="1">
      <c r="A182" s="243" t="s">
        <v>16</v>
      </c>
      <c r="B182" s="18">
        <v>179</v>
      </c>
      <c r="C182" s="19" t="s">
        <v>2</v>
      </c>
      <c r="D182" s="20">
        <v>8</v>
      </c>
      <c r="E182" s="20">
        <v>243</v>
      </c>
      <c r="F182" s="21">
        <v>30.375</v>
      </c>
      <c r="G182" s="237">
        <v>631781.86567164178</v>
      </c>
      <c r="H182" s="238">
        <v>5054254.9253731342</v>
      </c>
      <c r="I182" s="785">
        <v>641385.19924098672</v>
      </c>
      <c r="J182" s="791">
        <v>5131081.5939278938</v>
      </c>
      <c r="K182" s="22">
        <v>9603.333569344948</v>
      </c>
      <c r="L182" s="33">
        <v>76826.668554759584</v>
      </c>
      <c r="M182" s="96">
        <v>1.5200394457564528</v>
      </c>
      <c r="N182" s="686">
        <v>617590</v>
      </c>
      <c r="O182" s="687">
        <v>4940720</v>
      </c>
      <c r="P182" s="22">
        <v>-14191.865671641775</v>
      </c>
      <c r="Q182" s="33">
        <v>-113534.9253731342</v>
      </c>
      <c r="R182" s="96">
        <v>-2.2463236827088338</v>
      </c>
      <c r="S182" s="688"/>
    </row>
    <row r="183" spans="1:19" s="17" customFormat="1">
      <c r="A183" s="243" t="s">
        <v>14</v>
      </c>
      <c r="B183" s="18">
        <v>180</v>
      </c>
      <c r="C183" s="19" t="s">
        <v>2</v>
      </c>
      <c r="D183" s="20">
        <v>8</v>
      </c>
      <c r="E183" s="20">
        <v>243</v>
      </c>
      <c r="F183" s="21">
        <v>30.375</v>
      </c>
      <c r="G183" s="237">
        <v>685563.97220190195</v>
      </c>
      <c r="H183" s="238">
        <v>5484511.7776152156</v>
      </c>
      <c r="I183" s="785">
        <v>641385.19924098672</v>
      </c>
      <c r="J183" s="791">
        <v>5131081.5939278938</v>
      </c>
      <c r="K183" s="22">
        <v>-44178.77296091523</v>
      </c>
      <c r="L183" s="33">
        <v>-353430.18368732184</v>
      </c>
      <c r="M183" s="96">
        <v>-6.4441503276523378</v>
      </c>
      <c r="N183" s="686">
        <v>617590</v>
      </c>
      <c r="O183" s="687">
        <v>4940720</v>
      </c>
      <c r="P183" s="22">
        <v>-67973.972201901954</v>
      </c>
      <c r="Q183" s="33">
        <v>-543791.77761521563</v>
      </c>
      <c r="R183" s="96">
        <v>-9.9150443952855909</v>
      </c>
      <c r="S183" s="688"/>
    </row>
    <row r="184" spans="1:19" s="17" customFormat="1">
      <c r="A184" s="243" t="s">
        <v>11</v>
      </c>
      <c r="B184" s="18">
        <v>181</v>
      </c>
      <c r="C184" s="19" t="s">
        <v>2</v>
      </c>
      <c r="D184" s="20">
        <v>9</v>
      </c>
      <c r="E184" s="20">
        <v>274</v>
      </c>
      <c r="F184" s="21">
        <v>30.444444444444443</v>
      </c>
      <c r="G184" s="237">
        <v>656075.58752997604</v>
      </c>
      <c r="H184" s="238">
        <v>5904680.2877697842</v>
      </c>
      <c r="I184" s="785">
        <v>641385.19924098672</v>
      </c>
      <c r="J184" s="791">
        <v>5772466.79316888</v>
      </c>
      <c r="K184" s="22">
        <v>-14690.388288989314</v>
      </c>
      <c r="L184" s="33">
        <v>-132213.49460090417</v>
      </c>
      <c r="M184" s="96">
        <v>-2.2391304551197209</v>
      </c>
      <c r="N184" s="686">
        <v>617590</v>
      </c>
      <c r="O184" s="687">
        <v>5558310</v>
      </c>
      <c r="P184" s="22">
        <v>-38485.587529976037</v>
      </c>
      <c r="Q184" s="33">
        <v>-346370.28776978422</v>
      </c>
      <c r="R184" s="96">
        <v>-5.8660295035315073</v>
      </c>
      <c r="S184" s="688"/>
    </row>
    <row r="185" spans="1:19" s="17" customFormat="1">
      <c r="A185" s="243" t="s">
        <v>7</v>
      </c>
      <c r="B185" s="18">
        <v>182</v>
      </c>
      <c r="C185" s="19" t="s">
        <v>6</v>
      </c>
      <c r="D185" s="20">
        <v>2</v>
      </c>
      <c r="E185" s="20">
        <v>61</v>
      </c>
      <c r="F185" s="21">
        <v>30.5</v>
      </c>
      <c r="G185" s="237">
        <v>670629.74203338393</v>
      </c>
      <c r="H185" s="238">
        <v>1341259.4840667679</v>
      </c>
      <c r="I185" s="785">
        <v>664615.38461538462</v>
      </c>
      <c r="J185" s="791">
        <v>1329230.7692307692</v>
      </c>
      <c r="K185" s="22">
        <v>-6014.3574179993011</v>
      </c>
      <c r="L185" s="33">
        <v>-12028.714835998602</v>
      </c>
      <c r="M185" s="96">
        <v>-0.89682235084943329</v>
      </c>
      <c r="N185" s="686">
        <v>640000</v>
      </c>
      <c r="O185" s="687">
        <v>1280000</v>
      </c>
      <c r="P185" s="22">
        <v>-30629.742033383925</v>
      </c>
      <c r="Q185" s="33">
        <v>-61259.484066767851</v>
      </c>
      <c r="R185" s="96">
        <v>-4.5673104119290997</v>
      </c>
      <c r="S185" s="688"/>
    </row>
    <row r="186" spans="1:19" s="17" customFormat="1">
      <c r="A186" s="243" t="s">
        <v>0</v>
      </c>
      <c r="B186" s="18">
        <v>183</v>
      </c>
      <c r="C186" s="19" t="s">
        <v>2</v>
      </c>
      <c r="D186" s="20">
        <v>4</v>
      </c>
      <c r="E186" s="20">
        <v>122</v>
      </c>
      <c r="F186" s="21">
        <v>30.5</v>
      </c>
      <c r="G186" s="237">
        <v>669682.06344827579</v>
      </c>
      <c r="H186" s="238">
        <v>2678728.2537931032</v>
      </c>
      <c r="I186" s="785">
        <v>641385.19924098672</v>
      </c>
      <c r="J186" s="791">
        <v>2565540.7969639469</v>
      </c>
      <c r="K186" s="22">
        <v>-28296.864207289065</v>
      </c>
      <c r="L186" s="33">
        <v>-113187.45682915626</v>
      </c>
      <c r="M186" s="96">
        <v>-4.2254176648520314</v>
      </c>
      <c r="N186" s="686">
        <v>617590</v>
      </c>
      <c r="O186" s="687">
        <v>2470360</v>
      </c>
      <c r="P186" s="22">
        <v>-52092.063448275789</v>
      </c>
      <c r="Q186" s="33">
        <v>-208368.25379310315</v>
      </c>
      <c r="R186" s="96">
        <v>-7.7786260513007193</v>
      </c>
      <c r="S186" s="688"/>
    </row>
    <row r="187" spans="1:19" s="17" customFormat="1">
      <c r="A187" s="243" t="s">
        <v>12</v>
      </c>
      <c r="B187" s="18">
        <v>184</v>
      </c>
      <c r="C187" s="19" t="s">
        <v>2</v>
      </c>
      <c r="D187" s="20">
        <v>4</v>
      </c>
      <c r="E187" s="20">
        <v>122</v>
      </c>
      <c r="F187" s="21">
        <v>30.5</v>
      </c>
      <c r="G187" s="237">
        <v>666014.55648218351</v>
      </c>
      <c r="H187" s="238">
        <v>2664058.2259287341</v>
      </c>
      <c r="I187" s="785">
        <v>641385.19924098672</v>
      </c>
      <c r="J187" s="791">
        <v>2565540.7969639469</v>
      </c>
      <c r="K187" s="22">
        <v>-24629.357241196791</v>
      </c>
      <c r="L187" s="33">
        <v>-98517.428964787163</v>
      </c>
      <c r="M187" s="96">
        <v>-3.6980208617791135</v>
      </c>
      <c r="N187" s="686">
        <v>617590</v>
      </c>
      <c r="O187" s="687">
        <v>2470360</v>
      </c>
      <c r="P187" s="22">
        <v>-48424.556482183514</v>
      </c>
      <c r="Q187" s="33">
        <v>-193698.22592873406</v>
      </c>
      <c r="R187" s="96">
        <v>-7.2707955120315546</v>
      </c>
      <c r="S187" s="688"/>
    </row>
    <row r="188" spans="1:19" s="17" customFormat="1">
      <c r="A188" s="243" t="s">
        <v>12</v>
      </c>
      <c r="B188" s="18">
        <v>185</v>
      </c>
      <c r="C188" s="19" t="s">
        <v>2</v>
      </c>
      <c r="D188" s="20">
        <v>4</v>
      </c>
      <c r="E188" s="20">
        <v>122</v>
      </c>
      <c r="F188" s="21">
        <v>30.5</v>
      </c>
      <c r="G188" s="237">
        <v>666014.55648218351</v>
      </c>
      <c r="H188" s="238">
        <v>2664058.2259287341</v>
      </c>
      <c r="I188" s="785">
        <v>641385.19924098672</v>
      </c>
      <c r="J188" s="791">
        <v>2565540.7969639469</v>
      </c>
      <c r="K188" s="22">
        <v>-24629.357241196791</v>
      </c>
      <c r="L188" s="33">
        <v>-98517.428964787163</v>
      </c>
      <c r="M188" s="96">
        <v>-3.6980208617791135</v>
      </c>
      <c r="N188" s="686">
        <v>617590</v>
      </c>
      <c r="O188" s="687">
        <v>2470360</v>
      </c>
      <c r="P188" s="22">
        <v>-48424.556482183514</v>
      </c>
      <c r="Q188" s="33">
        <v>-193698.22592873406</v>
      </c>
      <c r="R188" s="96">
        <v>-7.2707955120315546</v>
      </c>
      <c r="S188" s="688"/>
    </row>
    <row r="189" spans="1:19" s="17" customFormat="1">
      <c r="A189" s="243" t="s">
        <v>5</v>
      </c>
      <c r="B189" s="18">
        <v>186</v>
      </c>
      <c r="C189" s="19" t="s">
        <v>2</v>
      </c>
      <c r="D189" s="20">
        <v>4</v>
      </c>
      <c r="E189" s="20">
        <v>122</v>
      </c>
      <c r="F189" s="21">
        <v>30.5</v>
      </c>
      <c r="G189" s="237">
        <v>694936.70886075939</v>
      </c>
      <c r="H189" s="238">
        <v>2779746.8354430376</v>
      </c>
      <c r="I189" s="785">
        <v>641385.19924098672</v>
      </c>
      <c r="J189" s="791">
        <v>2565540.7969639469</v>
      </c>
      <c r="K189" s="22">
        <v>-53551.509619772667</v>
      </c>
      <c r="L189" s="33">
        <v>-214206.03847909067</v>
      </c>
      <c r="M189" s="96">
        <v>-7.7059549361785855</v>
      </c>
      <c r="N189" s="686">
        <v>617590</v>
      </c>
      <c r="O189" s="687">
        <v>2470360</v>
      </c>
      <c r="P189" s="22">
        <v>-77346.708860759391</v>
      </c>
      <c r="Q189" s="33">
        <v>-309386.83544303756</v>
      </c>
      <c r="R189" s="96">
        <v>-11.130036429872476</v>
      </c>
      <c r="S189" s="688"/>
    </row>
    <row r="190" spans="1:19" s="17" customFormat="1">
      <c r="A190" s="243" t="s">
        <v>5</v>
      </c>
      <c r="B190" s="18">
        <v>187</v>
      </c>
      <c r="C190" s="19" t="s">
        <v>2</v>
      </c>
      <c r="D190" s="20">
        <v>4</v>
      </c>
      <c r="E190" s="20">
        <v>122</v>
      </c>
      <c r="F190" s="21">
        <v>30.5</v>
      </c>
      <c r="G190" s="237">
        <v>694936.70886075939</v>
      </c>
      <c r="H190" s="238">
        <v>2779746.8354430376</v>
      </c>
      <c r="I190" s="785">
        <v>641385.19924098672</v>
      </c>
      <c r="J190" s="791">
        <v>2565540.7969639469</v>
      </c>
      <c r="K190" s="22">
        <v>-53551.509619772667</v>
      </c>
      <c r="L190" s="33">
        <v>-214206.03847909067</v>
      </c>
      <c r="M190" s="96">
        <v>-7.7059549361785855</v>
      </c>
      <c r="N190" s="686">
        <v>617590</v>
      </c>
      <c r="O190" s="687">
        <v>2470360</v>
      </c>
      <c r="P190" s="22">
        <v>-77346.708860759391</v>
      </c>
      <c r="Q190" s="33">
        <v>-309386.83544303756</v>
      </c>
      <c r="R190" s="96">
        <v>-11.130036429872476</v>
      </c>
      <c r="S190" s="688"/>
    </row>
    <row r="191" spans="1:19" s="17" customFormat="1">
      <c r="A191" s="243" t="s">
        <v>8</v>
      </c>
      <c r="B191" s="18">
        <v>188</v>
      </c>
      <c r="C191" s="19" t="s">
        <v>2</v>
      </c>
      <c r="D191" s="20">
        <v>4</v>
      </c>
      <c r="E191" s="20">
        <v>122</v>
      </c>
      <c r="F191" s="21">
        <v>30.5</v>
      </c>
      <c r="G191" s="237">
        <v>700254.62399999995</v>
      </c>
      <c r="H191" s="238">
        <v>2801018.4959999998</v>
      </c>
      <c r="I191" s="785">
        <v>641385.19924098672</v>
      </c>
      <c r="J191" s="791">
        <v>2565540.7969639469</v>
      </c>
      <c r="K191" s="22">
        <v>-58869.424759013229</v>
      </c>
      <c r="L191" s="33">
        <v>-235477.69903605292</v>
      </c>
      <c r="M191" s="96">
        <v>-8.4068598394593721</v>
      </c>
      <c r="N191" s="686">
        <v>617590</v>
      </c>
      <c r="O191" s="687">
        <v>2470360</v>
      </c>
      <c r="P191" s="22">
        <v>-82664.623999999953</v>
      </c>
      <c r="Q191" s="33">
        <v>-330658.49599999981</v>
      </c>
      <c r="R191" s="96">
        <v>-11.804937970677358</v>
      </c>
      <c r="S191" s="688"/>
    </row>
    <row r="192" spans="1:19" s="17" customFormat="1">
      <c r="A192" s="243" t="s">
        <v>13</v>
      </c>
      <c r="B192" s="18">
        <v>189</v>
      </c>
      <c r="C192" s="19" t="s">
        <v>2</v>
      </c>
      <c r="D192" s="20">
        <v>4</v>
      </c>
      <c r="E192" s="20">
        <v>122</v>
      </c>
      <c r="F192" s="21">
        <v>30.5</v>
      </c>
      <c r="G192" s="237">
        <v>679718.67559836176</v>
      </c>
      <c r="H192" s="238">
        <v>2718874.702393447</v>
      </c>
      <c r="I192" s="785">
        <v>641385.19924098672</v>
      </c>
      <c r="J192" s="791">
        <v>2565540.7969639469</v>
      </c>
      <c r="K192" s="22">
        <v>-38333.476357375039</v>
      </c>
      <c r="L192" s="33">
        <v>-153333.90542950016</v>
      </c>
      <c r="M192" s="96">
        <v>-5.6396091108766058</v>
      </c>
      <c r="N192" s="686">
        <v>617590</v>
      </c>
      <c r="O192" s="687">
        <v>2470360</v>
      </c>
      <c r="P192" s="22">
        <v>-62128.675598361762</v>
      </c>
      <c r="Q192" s="33">
        <v>-248514.70239344705</v>
      </c>
      <c r="R192" s="96">
        <v>-9.1403514172491214</v>
      </c>
      <c r="S192" s="688"/>
    </row>
    <row r="193" spans="1:19" s="17" customFormat="1">
      <c r="A193" s="243" t="s">
        <v>13</v>
      </c>
      <c r="B193" s="18">
        <v>190</v>
      </c>
      <c r="C193" s="19" t="s">
        <v>2</v>
      </c>
      <c r="D193" s="20">
        <v>4</v>
      </c>
      <c r="E193" s="20">
        <v>122</v>
      </c>
      <c r="F193" s="21">
        <v>30.5</v>
      </c>
      <c r="G193" s="237">
        <v>679718.67559836176</v>
      </c>
      <c r="H193" s="238">
        <v>2718874.702393447</v>
      </c>
      <c r="I193" s="785">
        <v>641385.19924098672</v>
      </c>
      <c r="J193" s="791">
        <v>2565540.7969639469</v>
      </c>
      <c r="K193" s="22">
        <v>-38333.476357375039</v>
      </c>
      <c r="L193" s="33">
        <v>-153333.90542950016</v>
      </c>
      <c r="M193" s="96">
        <v>-5.6396091108766058</v>
      </c>
      <c r="N193" s="686">
        <v>617590</v>
      </c>
      <c r="O193" s="687">
        <v>2470360</v>
      </c>
      <c r="P193" s="22">
        <v>-62128.675598361762</v>
      </c>
      <c r="Q193" s="33">
        <v>-248514.70239344705</v>
      </c>
      <c r="R193" s="96">
        <v>-9.1403514172491214</v>
      </c>
      <c r="S193" s="688"/>
    </row>
    <row r="194" spans="1:19" s="17" customFormat="1">
      <c r="A194" s="243" t="s">
        <v>13</v>
      </c>
      <c r="B194" s="18">
        <v>191</v>
      </c>
      <c r="C194" s="19" t="s">
        <v>2</v>
      </c>
      <c r="D194" s="20">
        <v>4</v>
      </c>
      <c r="E194" s="20">
        <v>122</v>
      </c>
      <c r="F194" s="21">
        <v>30.5</v>
      </c>
      <c r="G194" s="237">
        <v>679718.67559836176</v>
      </c>
      <c r="H194" s="238">
        <v>2718874.702393447</v>
      </c>
      <c r="I194" s="785">
        <v>641385.19924098672</v>
      </c>
      <c r="J194" s="791">
        <v>2565540.7969639469</v>
      </c>
      <c r="K194" s="22">
        <v>-38333.476357375039</v>
      </c>
      <c r="L194" s="33">
        <v>-153333.90542950016</v>
      </c>
      <c r="M194" s="96">
        <v>-5.6396091108766058</v>
      </c>
      <c r="N194" s="686">
        <v>617590</v>
      </c>
      <c r="O194" s="687">
        <v>2470360</v>
      </c>
      <c r="P194" s="22">
        <v>-62128.675598361762</v>
      </c>
      <c r="Q194" s="33">
        <v>-248514.70239344705</v>
      </c>
      <c r="R194" s="96">
        <v>-9.1403514172491214</v>
      </c>
      <c r="S194" s="688"/>
    </row>
    <row r="195" spans="1:19" s="17" customFormat="1">
      <c r="A195" s="243" t="s">
        <v>14</v>
      </c>
      <c r="B195" s="18">
        <v>192</v>
      </c>
      <c r="C195" s="19" t="s">
        <v>2</v>
      </c>
      <c r="D195" s="20">
        <v>4</v>
      </c>
      <c r="E195" s="20">
        <v>122</v>
      </c>
      <c r="F195" s="21">
        <v>30.5</v>
      </c>
      <c r="G195" s="237">
        <v>688385.22311631311</v>
      </c>
      <c r="H195" s="238">
        <v>2753540.8924652524</v>
      </c>
      <c r="I195" s="785">
        <v>641385.19924098672</v>
      </c>
      <c r="J195" s="791">
        <v>2565540.7969639469</v>
      </c>
      <c r="K195" s="22">
        <v>-47000.023875326384</v>
      </c>
      <c r="L195" s="33">
        <v>-188000.09550130554</v>
      </c>
      <c r="M195" s="96">
        <v>-6.8275759410635999</v>
      </c>
      <c r="N195" s="686">
        <v>617590</v>
      </c>
      <c r="O195" s="687">
        <v>2470360</v>
      </c>
      <c r="P195" s="22">
        <v>-70795.223116313107</v>
      </c>
      <c r="Q195" s="33">
        <v>-283180.89246525243</v>
      </c>
      <c r="R195" s="96">
        <v>-10.284245033009825</v>
      </c>
      <c r="S195" s="688"/>
    </row>
    <row r="196" spans="1:19" s="17" customFormat="1">
      <c r="A196" s="243" t="s">
        <v>14</v>
      </c>
      <c r="B196" s="18">
        <v>193</v>
      </c>
      <c r="C196" s="19" t="s">
        <v>2</v>
      </c>
      <c r="D196" s="20">
        <v>4</v>
      </c>
      <c r="E196" s="20">
        <v>122</v>
      </c>
      <c r="F196" s="21">
        <v>30.5</v>
      </c>
      <c r="G196" s="237">
        <v>688385.22311631311</v>
      </c>
      <c r="H196" s="238">
        <v>2753540.8924652524</v>
      </c>
      <c r="I196" s="785">
        <v>641385.19924098672</v>
      </c>
      <c r="J196" s="791">
        <v>2565540.7969639469</v>
      </c>
      <c r="K196" s="22">
        <v>-47000.023875326384</v>
      </c>
      <c r="L196" s="33">
        <v>-188000.09550130554</v>
      </c>
      <c r="M196" s="96">
        <v>-6.8275759410635999</v>
      </c>
      <c r="N196" s="686">
        <v>617590</v>
      </c>
      <c r="O196" s="687">
        <v>2470360</v>
      </c>
      <c r="P196" s="22">
        <v>-70795.223116313107</v>
      </c>
      <c r="Q196" s="33">
        <v>-283180.89246525243</v>
      </c>
      <c r="R196" s="96">
        <v>-10.284245033009825</v>
      </c>
      <c r="S196" s="688"/>
    </row>
    <row r="197" spans="1:19" s="17" customFormat="1">
      <c r="A197" s="243" t="s">
        <v>11</v>
      </c>
      <c r="B197" s="18">
        <v>194</v>
      </c>
      <c r="C197" s="19" t="s">
        <v>2</v>
      </c>
      <c r="D197" s="20">
        <v>8</v>
      </c>
      <c r="E197" s="20">
        <v>244</v>
      </c>
      <c r="F197" s="21">
        <v>30.5</v>
      </c>
      <c r="G197" s="237">
        <v>657272.80575539568</v>
      </c>
      <c r="H197" s="238">
        <v>5258182.4460431654</v>
      </c>
      <c r="I197" s="785">
        <v>641385.19924098672</v>
      </c>
      <c r="J197" s="791">
        <v>5131081.5939278938</v>
      </c>
      <c r="K197" s="22">
        <v>-15887.606514408952</v>
      </c>
      <c r="L197" s="33">
        <v>-127100.85211527161</v>
      </c>
      <c r="M197" s="96">
        <v>-2.4172012557479121</v>
      </c>
      <c r="N197" s="686">
        <v>617590</v>
      </c>
      <c r="O197" s="687">
        <v>4940720</v>
      </c>
      <c r="P197" s="22">
        <v>-39682.805755395675</v>
      </c>
      <c r="Q197" s="33">
        <v>-317462.4460431654</v>
      </c>
      <c r="R197" s="96">
        <v>-6.0374939306653204</v>
      </c>
      <c r="S197" s="688"/>
    </row>
    <row r="198" spans="1:19" s="17" customFormat="1">
      <c r="A198" s="243" t="s">
        <v>14</v>
      </c>
      <c r="B198" s="18">
        <v>195</v>
      </c>
      <c r="C198" s="19" t="s">
        <v>2</v>
      </c>
      <c r="D198" s="20">
        <v>8</v>
      </c>
      <c r="E198" s="20">
        <v>244</v>
      </c>
      <c r="F198" s="21">
        <v>30.5</v>
      </c>
      <c r="G198" s="237">
        <v>688385.22311631311</v>
      </c>
      <c r="H198" s="238">
        <v>5507081.7849305049</v>
      </c>
      <c r="I198" s="785">
        <v>641385.19924098672</v>
      </c>
      <c r="J198" s="791">
        <v>5131081.5939278938</v>
      </c>
      <c r="K198" s="22">
        <v>-47000.023875326384</v>
      </c>
      <c r="L198" s="33">
        <v>-376000.19100261107</v>
      </c>
      <c r="M198" s="96">
        <v>-6.8275759410635999</v>
      </c>
      <c r="N198" s="686">
        <v>617590</v>
      </c>
      <c r="O198" s="687">
        <v>4940720</v>
      </c>
      <c r="P198" s="22">
        <v>-70795.223116313107</v>
      </c>
      <c r="Q198" s="33">
        <v>-566361.78493050486</v>
      </c>
      <c r="R198" s="96">
        <v>-10.284245033009825</v>
      </c>
      <c r="S198" s="688"/>
    </row>
    <row r="199" spans="1:19" s="17" customFormat="1">
      <c r="A199" s="243" t="s">
        <v>13</v>
      </c>
      <c r="B199" s="18">
        <v>196</v>
      </c>
      <c r="C199" s="19" t="s">
        <v>6</v>
      </c>
      <c r="D199" s="20">
        <v>1.18</v>
      </c>
      <c r="E199" s="20">
        <v>36</v>
      </c>
      <c r="F199" s="21">
        <v>30.508474576271187</v>
      </c>
      <c r="G199" s="237">
        <v>677187.90864837042</v>
      </c>
      <c r="H199" s="238">
        <v>799081.73220507707</v>
      </c>
      <c r="I199" s="785">
        <v>664615.38461538462</v>
      </c>
      <c r="J199" s="791">
        <v>784246.15384615387</v>
      </c>
      <c r="K199" s="22">
        <v>-12572.524032985792</v>
      </c>
      <c r="L199" s="33">
        <v>-14835.578358923201</v>
      </c>
      <c r="M199" s="96">
        <v>-1.85657833998836</v>
      </c>
      <c r="N199" s="686">
        <v>640000</v>
      </c>
      <c r="O199" s="687">
        <v>755200</v>
      </c>
      <c r="P199" s="22">
        <v>-37187.908648370416</v>
      </c>
      <c r="Q199" s="33">
        <v>-43881.732205077074</v>
      </c>
      <c r="R199" s="96">
        <v>-5.4915198829517635</v>
      </c>
      <c r="S199" s="688"/>
    </row>
    <row r="200" spans="1:19" s="17" customFormat="1">
      <c r="A200" s="243" t="s">
        <v>11</v>
      </c>
      <c r="B200" s="18">
        <v>197</v>
      </c>
      <c r="C200" s="19" t="s">
        <v>2</v>
      </c>
      <c r="D200" s="20">
        <v>8</v>
      </c>
      <c r="E200" s="20">
        <v>245</v>
      </c>
      <c r="F200" s="21">
        <v>30.625</v>
      </c>
      <c r="G200" s="237">
        <v>659909.02916101285</v>
      </c>
      <c r="H200" s="238">
        <v>5279272.2332881028</v>
      </c>
      <c r="I200" s="785">
        <v>641385.19924098672</v>
      </c>
      <c r="J200" s="791">
        <v>5131081.5939278938</v>
      </c>
      <c r="K200" s="22">
        <v>-18523.829920026124</v>
      </c>
      <c r="L200" s="33">
        <v>-148190.639360209</v>
      </c>
      <c r="M200" s="96">
        <v>-2.8070278025407021</v>
      </c>
      <c r="N200" s="686">
        <v>617590</v>
      </c>
      <c r="O200" s="687">
        <v>4940720</v>
      </c>
      <c r="P200" s="22">
        <v>-42319.029161012848</v>
      </c>
      <c r="Q200" s="33">
        <v>-338552.23328810278</v>
      </c>
      <c r="R200" s="96">
        <v>-6.4128580290552861</v>
      </c>
      <c r="S200" s="688"/>
    </row>
    <row r="201" spans="1:19" s="17" customFormat="1">
      <c r="A201" s="243" t="s">
        <v>11</v>
      </c>
      <c r="B201" s="18">
        <v>198</v>
      </c>
      <c r="C201" s="19" t="s">
        <v>2</v>
      </c>
      <c r="D201" s="20">
        <v>8</v>
      </c>
      <c r="E201" s="20">
        <v>245</v>
      </c>
      <c r="F201" s="23">
        <v>30.625</v>
      </c>
      <c r="G201" s="237">
        <v>659966.54676258995</v>
      </c>
      <c r="H201" s="238">
        <v>5279732.3741007196</v>
      </c>
      <c r="I201" s="785">
        <v>641385.19924098672</v>
      </c>
      <c r="J201" s="791">
        <v>5131081.5939278938</v>
      </c>
      <c r="K201" s="22">
        <v>-18581.347521603224</v>
      </c>
      <c r="L201" s="33">
        <v>-148650.78017282579</v>
      </c>
      <c r="M201" s="96">
        <v>-2.8154983934795581</v>
      </c>
      <c r="N201" s="686">
        <v>617590</v>
      </c>
      <c r="O201" s="687">
        <v>4940720</v>
      </c>
      <c r="P201" s="22">
        <v>-42376.546762589947</v>
      </c>
      <c r="Q201" s="33">
        <v>-339012.37410071958</v>
      </c>
      <c r="R201" s="96">
        <v>-6.4210143636013868</v>
      </c>
      <c r="S201" s="688"/>
    </row>
    <row r="202" spans="1:19" s="17" customFormat="1">
      <c r="A202" s="243" t="s">
        <v>5</v>
      </c>
      <c r="B202" s="18">
        <v>199</v>
      </c>
      <c r="C202" s="19" t="s">
        <v>2</v>
      </c>
      <c r="D202" s="20">
        <v>8</v>
      </c>
      <c r="E202" s="20">
        <v>245</v>
      </c>
      <c r="F202" s="21">
        <v>30.625</v>
      </c>
      <c r="G202" s="237">
        <v>697784.81012658228</v>
      </c>
      <c r="H202" s="238">
        <v>5582278.4810126582</v>
      </c>
      <c r="I202" s="785">
        <v>641385.19924098672</v>
      </c>
      <c r="J202" s="791">
        <v>5131081.5939278938</v>
      </c>
      <c r="K202" s="22">
        <v>-56399.610885595554</v>
      </c>
      <c r="L202" s="33">
        <v>-451196.88708476443</v>
      </c>
      <c r="M202" s="96">
        <v>-8.0826653241941955</v>
      </c>
      <c r="N202" s="686">
        <v>617590</v>
      </c>
      <c r="O202" s="687">
        <v>4940720</v>
      </c>
      <c r="P202" s="22">
        <v>-80194.810126582277</v>
      </c>
      <c r="Q202" s="33">
        <v>-641558.48101265822</v>
      </c>
      <c r="R202" s="96">
        <v>-11.492770975056686</v>
      </c>
      <c r="S202" s="688"/>
    </row>
    <row r="203" spans="1:19" s="17" customFormat="1">
      <c r="A203" s="243" t="s">
        <v>15</v>
      </c>
      <c r="B203" s="18">
        <v>200</v>
      </c>
      <c r="C203" s="19" t="s">
        <v>2</v>
      </c>
      <c r="D203" s="20">
        <v>8</v>
      </c>
      <c r="E203" s="20">
        <v>245</v>
      </c>
      <c r="F203" s="21">
        <v>30.625</v>
      </c>
      <c r="G203" s="237">
        <v>682767.61619190406</v>
      </c>
      <c r="H203" s="238">
        <v>5462140.9295352325</v>
      </c>
      <c r="I203" s="785">
        <v>641385.19924098672</v>
      </c>
      <c r="J203" s="791">
        <v>5131081.5939278938</v>
      </c>
      <c r="K203" s="22">
        <v>-41382.416950917337</v>
      </c>
      <c r="L203" s="33">
        <v>-331059.3356073387</v>
      </c>
      <c r="M203" s="96">
        <v>-6.0609812137437586</v>
      </c>
      <c r="N203" s="686">
        <v>617590</v>
      </c>
      <c r="O203" s="687">
        <v>4940720</v>
      </c>
      <c r="P203" s="22">
        <v>-65177.616191904061</v>
      </c>
      <c r="Q203" s="33">
        <v>-521420.92953523248</v>
      </c>
      <c r="R203" s="96">
        <v>-9.5460907410091238</v>
      </c>
      <c r="S203" s="688"/>
    </row>
    <row r="204" spans="1:19" s="17" customFormat="1">
      <c r="A204" s="243" t="s">
        <v>13</v>
      </c>
      <c r="B204" s="18">
        <v>201</v>
      </c>
      <c r="C204" s="19" t="s">
        <v>6</v>
      </c>
      <c r="D204" s="20">
        <v>3</v>
      </c>
      <c r="E204" s="20">
        <v>92</v>
      </c>
      <c r="F204" s="21">
        <v>30.666666666666668</v>
      </c>
      <c r="G204" s="237">
        <v>680699.25335988041</v>
      </c>
      <c r="H204" s="238">
        <v>2042097.7600796414</v>
      </c>
      <c r="I204" s="785">
        <v>664615.38461538462</v>
      </c>
      <c r="J204" s="791">
        <v>1993846.153846154</v>
      </c>
      <c r="K204" s="22">
        <v>-16083.86874449579</v>
      </c>
      <c r="L204" s="33">
        <v>-48251.606233487371</v>
      </c>
      <c r="M204" s="96">
        <v>-2.362845069258853</v>
      </c>
      <c r="N204" s="686">
        <v>640000</v>
      </c>
      <c r="O204" s="687">
        <v>1920000</v>
      </c>
      <c r="P204" s="22">
        <v>-40699.253359880415</v>
      </c>
      <c r="Q204" s="33">
        <v>-122097.76007964136</v>
      </c>
      <c r="R204" s="96">
        <v>-5.9790359926196572</v>
      </c>
      <c r="S204" s="688"/>
    </row>
    <row r="205" spans="1:19" s="17" customFormat="1">
      <c r="A205" s="243" t="s">
        <v>11</v>
      </c>
      <c r="B205" s="18">
        <v>202</v>
      </c>
      <c r="C205" s="19" t="s">
        <v>2</v>
      </c>
      <c r="D205" s="20">
        <v>6</v>
      </c>
      <c r="E205" s="20">
        <v>184</v>
      </c>
      <c r="F205" s="21">
        <v>30.666666666666668</v>
      </c>
      <c r="G205" s="237">
        <v>660864.46043165459</v>
      </c>
      <c r="H205" s="238">
        <v>3965186.7625899278</v>
      </c>
      <c r="I205" s="785">
        <v>641385.19924098672</v>
      </c>
      <c r="J205" s="791">
        <v>3848311.1954459203</v>
      </c>
      <c r="K205" s="22">
        <v>-19479.261190667865</v>
      </c>
      <c r="L205" s="33">
        <v>-116875.56714400742</v>
      </c>
      <c r="M205" s="96">
        <v>-2.9475425532710062</v>
      </c>
      <c r="N205" s="686">
        <v>617590</v>
      </c>
      <c r="O205" s="687">
        <v>3705540</v>
      </c>
      <c r="P205" s="22">
        <v>-43274.460431654588</v>
      </c>
      <c r="Q205" s="33">
        <v>-259646.76258992776</v>
      </c>
      <c r="R205" s="96">
        <v>-6.5481597245204028</v>
      </c>
      <c r="S205" s="688"/>
    </row>
    <row r="206" spans="1:19" s="17" customFormat="1">
      <c r="A206" s="243" t="s">
        <v>7</v>
      </c>
      <c r="B206" s="18">
        <v>203</v>
      </c>
      <c r="C206" s="19" t="s">
        <v>2</v>
      </c>
      <c r="D206" s="20">
        <v>7</v>
      </c>
      <c r="E206" s="20">
        <v>215</v>
      </c>
      <c r="F206" s="21">
        <v>30.714285714285715</v>
      </c>
      <c r="G206" s="237">
        <v>675341.42640364193</v>
      </c>
      <c r="H206" s="238">
        <v>4727389.9848254938</v>
      </c>
      <c r="I206" s="785">
        <v>641385.19924098672</v>
      </c>
      <c r="J206" s="791">
        <v>4489696.3946869075</v>
      </c>
      <c r="K206" s="22">
        <v>-33956.22716265521</v>
      </c>
      <c r="L206" s="33">
        <v>-237693.59013858624</v>
      </c>
      <c r="M206" s="96">
        <v>-5.0280089203886718</v>
      </c>
      <c r="N206" s="686">
        <v>617590</v>
      </c>
      <c r="O206" s="687">
        <v>4323130</v>
      </c>
      <c r="P206" s="22">
        <v>-57751.426403641934</v>
      </c>
      <c r="Q206" s="33">
        <v>-404259.98482549377</v>
      </c>
      <c r="R206" s="96">
        <v>-8.5514414110774197</v>
      </c>
      <c r="S206" s="688"/>
    </row>
    <row r="207" spans="1:19" s="17" customFormat="1">
      <c r="A207" s="243" t="s">
        <v>0</v>
      </c>
      <c r="B207" s="18">
        <v>204</v>
      </c>
      <c r="C207" s="19" t="s">
        <v>2</v>
      </c>
      <c r="D207" s="20">
        <v>4</v>
      </c>
      <c r="E207" s="20">
        <v>123</v>
      </c>
      <c r="F207" s="21">
        <v>30.75</v>
      </c>
      <c r="G207" s="237">
        <v>675171.26068965509</v>
      </c>
      <c r="H207" s="238">
        <v>2700685.0427586203</v>
      </c>
      <c r="I207" s="785">
        <v>641385.19924098672</v>
      </c>
      <c r="J207" s="791">
        <v>2565540.7969639469</v>
      </c>
      <c r="K207" s="22">
        <v>-33786.061448668363</v>
      </c>
      <c r="L207" s="33">
        <v>-135144.24579467345</v>
      </c>
      <c r="M207" s="96">
        <v>-5.0040728057881978</v>
      </c>
      <c r="N207" s="686">
        <v>617590</v>
      </c>
      <c r="O207" s="687">
        <v>2470360</v>
      </c>
      <c r="P207" s="22">
        <v>-57581.260689655086</v>
      </c>
      <c r="Q207" s="33">
        <v>-230325.04275862034</v>
      </c>
      <c r="R207" s="96">
        <v>-8.5283933191763168</v>
      </c>
      <c r="S207" s="688"/>
    </row>
    <row r="208" spans="1:19" s="17" customFormat="1">
      <c r="A208" s="243" t="s">
        <v>12</v>
      </c>
      <c r="B208" s="18">
        <v>205</v>
      </c>
      <c r="C208" s="19" t="s">
        <v>2</v>
      </c>
      <c r="D208" s="20">
        <v>4</v>
      </c>
      <c r="E208" s="20">
        <v>123</v>
      </c>
      <c r="F208" s="21">
        <v>30.75</v>
      </c>
      <c r="G208" s="237">
        <v>671473.69219105376</v>
      </c>
      <c r="H208" s="238">
        <v>2685894.7687642151</v>
      </c>
      <c r="I208" s="785">
        <v>641385.19924098672</v>
      </c>
      <c r="J208" s="791">
        <v>2565540.7969639469</v>
      </c>
      <c r="K208" s="22">
        <v>-30088.492950067041</v>
      </c>
      <c r="L208" s="33">
        <v>-120353.97180026816</v>
      </c>
      <c r="M208" s="96">
        <v>-4.4809637816020285</v>
      </c>
      <c r="N208" s="686">
        <v>617590</v>
      </c>
      <c r="O208" s="687">
        <v>2470360</v>
      </c>
      <c r="P208" s="22">
        <v>-53883.692191053764</v>
      </c>
      <c r="Q208" s="33">
        <v>-215534.76876421506</v>
      </c>
      <c r="R208" s="96">
        <v>-8.0246914834784349</v>
      </c>
      <c r="S208" s="688"/>
    </row>
    <row r="209" spans="1:19" s="17" customFormat="1">
      <c r="A209" s="243" t="s">
        <v>10</v>
      </c>
      <c r="B209" s="18">
        <v>206</v>
      </c>
      <c r="C209" s="19" t="s">
        <v>2</v>
      </c>
      <c r="D209" s="20">
        <v>4</v>
      </c>
      <c r="E209" s="20">
        <v>123</v>
      </c>
      <c r="F209" s="21">
        <v>30.75</v>
      </c>
      <c r="G209" s="237">
        <v>630452.52100840339</v>
      </c>
      <c r="H209" s="238">
        <v>2521810.0840336136</v>
      </c>
      <c r="I209" s="785">
        <v>641385.19924098672</v>
      </c>
      <c r="J209" s="791">
        <v>2565540.7969639469</v>
      </c>
      <c r="K209" s="22">
        <v>10932.678232583334</v>
      </c>
      <c r="L209" s="33">
        <v>43730.712930333335</v>
      </c>
      <c r="M209" s="96">
        <v>1.7341001690494693</v>
      </c>
      <c r="N209" s="686">
        <v>617590</v>
      </c>
      <c r="O209" s="687">
        <v>2470360</v>
      </c>
      <c r="P209" s="22">
        <v>-12862.52100840339</v>
      </c>
      <c r="Q209" s="33">
        <v>-51450.084033613559</v>
      </c>
      <c r="R209" s="96">
        <v>-2.0402045482869795</v>
      </c>
      <c r="S209" s="688"/>
    </row>
    <row r="210" spans="1:19" s="17" customFormat="1">
      <c r="A210" s="243" t="s">
        <v>3</v>
      </c>
      <c r="B210" s="18">
        <v>207</v>
      </c>
      <c r="C210" s="19" t="s">
        <v>2</v>
      </c>
      <c r="D210" s="20">
        <v>4</v>
      </c>
      <c r="E210" s="20">
        <v>123</v>
      </c>
      <c r="F210" s="21">
        <v>30.75</v>
      </c>
      <c r="G210" s="237">
        <v>668021.44693352922</v>
      </c>
      <c r="H210" s="238">
        <v>2672085.7877341169</v>
      </c>
      <c r="I210" s="785">
        <v>641385.19924098672</v>
      </c>
      <c r="J210" s="791">
        <v>2565540.7969639469</v>
      </c>
      <c r="K210" s="22">
        <v>-26636.2476925425</v>
      </c>
      <c r="L210" s="33">
        <v>-106544.99077017</v>
      </c>
      <c r="M210" s="96">
        <v>-3.9873342113210413</v>
      </c>
      <c r="N210" s="686">
        <v>617590</v>
      </c>
      <c r="O210" s="687">
        <v>2470360</v>
      </c>
      <c r="P210" s="22">
        <v>-50431.446933529223</v>
      </c>
      <c r="Q210" s="33">
        <v>-201725.78773411689</v>
      </c>
      <c r="R210" s="96">
        <v>-7.5493754227545509</v>
      </c>
      <c r="S210" s="688"/>
    </row>
    <row r="211" spans="1:19" s="17" customFormat="1">
      <c r="A211" s="243" t="s">
        <v>3</v>
      </c>
      <c r="B211" s="18">
        <v>208</v>
      </c>
      <c r="C211" s="19" t="s">
        <v>2</v>
      </c>
      <c r="D211" s="20">
        <v>4</v>
      </c>
      <c r="E211" s="20">
        <v>123</v>
      </c>
      <c r="F211" s="21">
        <v>30.75</v>
      </c>
      <c r="G211" s="237">
        <v>668021.44693352922</v>
      </c>
      <c r="H211" s="238">
        <v>2672085.7877341169</v>
      </c>
      <c r="I211" s="785">
        <v>641385.19924098672</v>
      </c>
      <c r="J211" s="791">
        <v>2565540.7969639469</v>
      </c>
      <c r="K211" s="22">
        <v>-26636.2476925425</v>
      </c>
      <c r="L211" s="33">
        <v>-106544.99077017</v>
      </c>
      <c r="M211" s="96">
        <v>-3.9873342113210413</v>
      </c>
      <c r="N211" s="686">
        <v>617590</v>
      </c>
      <c r="O211" s="687">
        <v>2470360</v>
      </c>
      <c r="P211" s="22">
        <v>-50431.446933529223</v>
      </c>
      <c r="Q211" s="33">
        <v>-201725.78773411689</v>
      </c>
      <c r="R211" s="96">
        <v>-7.5493754227545509</v>
      </c>
      <c r="S211" s="688"/>
    </row>
    <row r="212" spans="1:19" s="17" customFormat="1">
      <c r="A212" s="243" t="s">
        <v>13</v>
      </c>
      <c r="B212" s="18">
        <v>209</v>
      </c>
      <c r="C212" s="19" t="s">
        <v>2</v>
      </c>
      <c r="D212" s="20">
        <v>4</v>
      </c>
      <c r="E212" s="20">
        <v>123</v>
      </c>
      <c r="F212" s="21">
        <v>30.75</v>
      </c>
      <c r="G212" s="237">
        <v>685290.14015244669</v>
      </c>
      <c r="H212" s="238">
        <v>2741160.5606097868</v>
      </c>
      <c r="I212" s="785">
        <v>641385.19924098672</v>
      </c>
      <c r="J212" s="791">
        <v>2565540.7969639469</v>
      </c>
      <c r="K212" s="22">
        <v>-43904.940911459969</v>
      </c>
      <c r="L212" s="33">
        <v>-175619.76364583988</v>
      </c>
      <c r="M212" s="96">
        <v>-6.4067667603816716</v>
      </c>
      <c r="N212" s="686">
        <v>617590</v>
      </c>
      <c r="O212" s="687">
        <v>2470360</v>
      </c>
      <c r="P212" s="22">
        <v>-67700.140152446693</v>
      </c>
      <c r="Q212" s="33">
        <v>-270800.56060978677</v>
      </c>
      <c r="R212" s="96">
        <v>-9.879047747190171</v>
      </c>
      <c r="S212" s="688"/>
    </row>
    <row r="213" spans="1:19" s="17" customFormat="1">
      <c r="A213" s="243" t="s">
        <v>11</v>
      </c>
      <c r="B213" s="18">
        <v>210</v>
      </c>
      <c r="C213" s="19" t="s">
        <v>2</v>
      </c>
      <c r="D213" s="20">
        <v>8</v>
      </c>
      <c r="E213" s="20">
        <v>246</v>
      </c>
      <c r="F213" s="21">
        <v>30.75</v>
      </c>
      <c r="G213" s="237">
        <v>662660.2877697841</v>
      </c>
      <c r="H213" s="238">
        <v>5301282.3021582728</v>
      </c>
      <c r="I213" s="785">
        <v>641385.19924098672</v>
      </c>
      <c r="J213" s="791">
        <v>5131081.5939278938</v>
      </c>
      <c r="K213" s="22">
        <v>-21275.08852879738</v>
      </c>
      <c r="L213" s="33">
        <v>-170200.70823037904</v>
      </c>
      <c r="M213" s="96">
        <v>-3.2105573430995378</v>
      </c>
      <c r="N213" s="686">
        <v>617590</v>
      </c>
      <c r="O213" s="687">
        <v>4940720</v>
      </c>
      <c r="P213" s="22">
        <v>-45070.287769784103</v>
      </c>
      <c r="Q213" s="33">
        <v>-360562.30215827283</v>
      </c>
      <c r="R213" s="96">
        <v>-6.8014167442371445</v>
      </c>
      <c r="S213" s="688"/>
    </row>
    <row r="214" spans="1:19" s="17" customFormat="1">
      <c r="A214" s="243" t="s">
        <v>0</v>
      </c>
      <c r="B214" s="18">
        <v>211</v>
      </c>
      <c r="C214" s="19" t="s">
        <v>2</v>
      </c>
      <c r="D214" s="20">
        <v>8</v>
      </c>
      <c r="E214" s="20">
        <v>246</v>
      </c>
      <c r="F214" s="21">
        <v>30.75</v>
      </c>
      <c r="G214" s="237">
        <v>675171.26068965509</v>
      </c>
      <c r="H214" s="238">
        <v>5401370.0855172407</v>
      </c>
      <c r="I214" s="785">
        <v>641385.19924098672</v>
      </c>
      <c r="J214" s="791">
        <v>5131081.5939278938</v>
      </c>
      <c r="K214" s="22">
        <v>-33786.061448668363</v>
      </c>
      <c r="L214" s="33">
        <v>-270288.4915893469</v>
      </c>
      <c r="M214" s="96">
        <v>-5.0040728057881978</v>
      </c>
      <c r="N214" s="686">
        <v>617590</v>
      </c>
      <c r="O214" s="687">
        <v>4940720</v>
      </c>
      <c r="P214" s="22">
        <v>-57581.260689655086</v>
      </c>
      <c r="Q214" s="33">
        <v>-460650.08551724069</v>
      </c>
      <c r="R214" s="96">
        <v>-8.5283933191763168</v>
      </c>
      <c r="S214" s="688"/>
    </row>
    <row r="215" spans="1:19" s="17" customFormat="1">
      <c r="A215" s="243" t="s">
        <v>11</v>
      </c>
      <c r="B215" s="18">
        <v>212</v>
      </c>
      <c r="C215" s="19" t="s">
        <v>2</v>
      </c>
      <c r="D215" s="20">
        <v>8</v>
      </c>
      <c r="E215" s="20">
        <v>247</v>
      </c>
      <c r="F215" s="21">
        <v>30.875</v>
      </c>
      <c r="G215" s="237">
        <v>665354.02877697838</v>
      </c>
      <c r="H215" s="238">
        <v>5322832.230215827</v>
      </c>
      <c r="I215" s="785">
        <v>641385.19924098672</v>
      </c>
      <c r="J215" s="791">
        <v>5131081.5939278938</v>
      </c>
      <c r="K215" s="22">
        <v>-23968.829535991652</v>
      </c>
      <c r="L215" s="33">
        <v>-191750.63628793322</v>
      </c>
      <c r="M215" s="96">
        <v>-3.6024174348278848</v>
      </c>
      <c r="N215" s="686">
        <v>617590</v>
      </c>
      <c r="O215" s="687">
        <v>4940720</v>
      </c>
      <c r="P215" s="22">
        <v>-47764.028776978375</v>
      </c>
      <c r="Q215" s="33">
        <v>-382112.230215827</v>
      </c>
      <c r="R215" s="96">
        <v>-7.1787389436531868</v>
      </c>
      <c r="S215" s="688"/>
    </row>
    <row r="216" spans="1:19" s="17" customFormat="1">
      <c r="A216" s="243" t="s">
        <v>4</v>
      </c>
      <c r="B216" s="18">
        <v>213</v>
      </c>
      <c r="C216" s="19" t="s">
        <v>2</v>
      </c>
      <c r="D216" s="20">
        <v>8</v>
      </c>
      <c r="E216" s="20">
        <v>247</v>
      </c>
      <c r="F216" s="21">
        <v>30.875</v>
      </c>
      <c r="G216" s="237">
        <v>644002.14592274674</v>
      </c>
      <c r="H216" s="238">
        <v>5152017.1673819739</v>
      </c>
      <c r="I216" s="785">
        <v>641385.19924098672</v>
      </c>
      <c r="J216" s="791">
        <v>5131081.5939278938</v>
      </c>
      <c r="K216" s="22">
        <v>-2616.9466817600187</v>
      </c>
      <c r="L216" s="33">
        <v>-20935.57345408015</v>
      </c>
      <c r="M216" s="96">
        <v>-0.40635682634416526</v>
      </c>
      <c r="N216" s="686">
        <v>617590</v>
      </c>
      <c r="O216" s="687">
        <v>4940720</v>
      </c>
      <c r="P216" s="22">
        <v>-26412.145922746742</v>
      </c>
      <c r="Q216" s="33">
        <v>-211297.16738197394</v>
      </c>
      <c r="R216" s="96">
        <v>-4.1012512287366008</v>
      </c>
      <c r="S216" s="688"/>
    </row>
    <row r="217" spans="1:19" s="17" customFormat="1">
      <c r="A217" s="243" t="s">
        <v>14</v>
      </c>
      <c r="B217" s="18">
        <v>214</v>
      </c>
      <c r="C217" s="19" t="s">
        <v>2</v>
      </c>
      <c r="D217" s="20">
        <v>8</v>
      </c>
      <c r="E217" s="20">
        <v>247</v>
      </c>
      <c r="F217" s="21">
        <v>30.875</v>
      </c>
      <c r="G217" s="237">
        <v>696848.97585954645</v>
      </c>
      <c r="H217" s="238">
        <v>5574791.8068763716</v>
      </c>
      <c r="I217" s="785">
        <v>641385.19924098672</v>
      </c>
      <c r="J217" s="791">
        <v>5131081.5939278938</v>
      </c>
      <c r="K217" s="22">
        <v>-55463.776618559728</v>
      </c>
      <c r="L217" s="33">
        <v>-443710.21294847783</v>
      </c>
      <c r="M217" s="96">
        <v>-7.9592248162733625</v>
      </c>
      <c r="N217" s="686">
        <v>617590</v>
      </c>
      <c r="O217" s="687">
        <v>4940720</v>
      </c>
      <c r="P217" s="22">
        <v>-79258.975859546452</v>
      </c>
      <c r="Q217" s="33">
        <v>-634071.80687637161</v>
      </c>
      <c r="R217" s="96">
        <v>-11.373910073094734</v>
      </c>
      <c r="S217" s="688"/>
    </row>
    <row r="218" spans="1:19" s="17" customFormat="1">
      <c r="A218" s="243" t="s">
        <v>3</v>
      </c>
      <c r="B218" s="18">
        <v>215</v>
      </c>
      <c r="C218" s="19" t="s">
        <v>6</v>
      </c>
      <c r="D218" s="20">
        <v>1</v>
      </c>
      <c r="E218" s="20">
        <v>31</v>
      </c>
      <c r="F218" s="21">
        <v>31</v>
      </c>
      <c r="G218" s="237">
        <v>673452.51560778555</v>
      </c>
      <c r="H218" s="238">
        <v>673452.51560778555</v>
      </c>
      <c r="I218" s="785">
        <v>664615.38461538462</v>
      </c>
      <c r="J218" s="791">
        <v>664615.38461538462</v>
      </c>
      <c r="K218" s="22">
        <v>-8837.1309924009256</v>
      </c>
      <c r="L218" s="33">
        <v>-8837.1309924009256</v>
      </c>
      <c r="M218" s="96">
        <v>-1.3122129307699595</v>
      </c>
      <c r="N218" s="686">
        <v>640000</v>
      </c>
      <c r="O218" s="687">
        <v>640000</v>
      </c>
      <c r="P218" s="22">
        <v>-33452.51560778555</v>
      </c>
      <c r="Q218" s="33">
        <v>-33452.51560778555</v>
      </c>
      <c r="R218" s="96">
        <v>-4.9673161555562615</v>
      </c>
      <c r="S218" s="688"/>
    </row>
    <row r="219" spans="1:19" s="17" customFormat="1">
      <c r="A219" s="243" t="s">
        <v>11</v>
      </c>
      <c r="B219" s="18">
        <v>216</v>
      </c>
      <c r="C219" s="19" t="s">
        <v>6</v>
      </c>
      <c r="D219" s="20">
        <v>2</v>
      </c>
      <c r="E219" s="20">
        <v>62</v>
      </c>
      <c r="F219" s="21">
        <v>31</v>
      </c>
      <c r="G219" s="237">
        <v>668047.76978417265</v>
      </c>
      <c r="H219" s="238">
        <v>1336095.5395683453</v>
      </c>
      <c r="I219" s="785">
        <v>664615.38461538462</v>
      </c>
      <c r="J219" s="791">
        <v>1329230.7692307692</v>
      </c>
      <c r="K219" s="22">
        <v>-3432.3851687880233</v>
      </c>
      <c r="L219" s="33">
        <v>-6864.7703375760466</v>
      </c>
      <c r="M219" s="96">
        <v>-0.51379337287465887</v>
      </c>
      <c r="N219" s="686">
        <v>640000</v>
      </c>
      <c r="O219" s="687">
        <v>1280000</v>
      </c>
      <c r="P219" s="22">
        <v>-28047.769784172648</v>
      </c>
      <c r="Q219" s="33">
        <v>-56095.539568345295</v>
      </c>
      <c r="R219" s="96">
        <v>-4.198467692397827</v>
      </c>
      <c r="S219" s="688"/>
    </row>
    <row r="220" spans="1:19" s="17" customFormat="1">
      <c r="A220" s="243" t="s">
        <v>5</v>
      </c>
      <c r="B220" s="18">
        <v>217</v>
      </c>
      <c r="C220" s="19" t="s">
        <v>6</v>
      </c>
      <c r="D220" s="20">
        <v>2</v>
      </c>
      <c r="E220" s="20">
        <v>62</v>
      </c>
      <c r="F220" s="21">
        <v>31</v>
      </c>
      <c r="G220" s="237">
        <v>756459.33014354063</v>
      </c>
      <c r="H220" s="238">
        <v>1512918.6602870813</v>
      </c>
      <c r="I220" s="785">
        <v>664615.38461538462</v>
      </c>
      <c r="J220" s="791">
        <v>1329230.7692307692</v>
      </c>
      <c r="K220" s="22">
        <v>-91843.945528156008</v>
      </c>
      <c r="L220" s="33">
        <v>-183687.89105631202</v>
      </c>
      <c r="M220" s="96">
        <v>-12.141293241862499</v>
      </c>
      <c r="N220" s="686">
        <v>640000</v>
      </c>
      <c r="O220" s="687">
        <v>1280000</v>
      </c>
      <c r="P220" s="22">
        <v>-116459.33014354063</v>
      </c>
      <c r="Q220" s="33">
        <v>-232918.66028708126</v>
      </c>
      <c r="R220" s="96">
        <v>-15.395319418089812</v>
      </c>
      <c r="S220" s="688"/>
    </row>
    <row r="221" spans="1:19" s="17" customFormat="1">
      <c r="A221" s="243" t="s">
        <v>11</v>
      </c>
      <c r="B221" s="18">
        <v>218</v>
      </c>
      <c r="C221" s="19" t="s">
        <v>6</v>
      </c>
      <c r="D221" s="20">
        <v>3</v>
      </c>
      <c r="E221" s="20">
        <v>93</v>
      </c>
      <c r="F221" s="21">
        <v>31</v>
      </c>
      <c r="G221" s="237">
        <v>668047.76978417265</v>
      </c>
      <c r="H221" s="238">
        <v>2004143.3093525178</v>
      </c>
      <c r="I221" s="785">
        <v>664615.38461538462</v>
      </c>
      <c r="J221" s="791">
        <v>1993846.153846154</v>
      </c>
      <c r="K221" s="22">
        <v>-3432.3851687880233</v>
      </c>
      <c r="L221" s="33">
        <v>-10297.155506363837</v>
      </c>
      <c r="M221" s="96">
        <v>-0.51379337287464466</v>
      </c>
      <c r="N221" s="686">
        <v>640000</v>
      </c>
      <c r="O221" s="687">
        <v>1920000</v>
      </c>
      <c r="P221" s="22">
        <v>-28047.769784172648</v>
      </c>
      <c r="Q221" s="33">
        <v>-84143.309352517826</v>
      </c>
      <c r="R221" s="96">
        <v>-4.1984676923978128</v>
      </c>
      <c r="S221" s="688"/>
    </row>
    <row r="222" spans="1:19" s="17" customFormat="1">
      <c r="A222" s="243" t="s">
        <v>9</v>
      </c>
      <c r="B222" s="18">
        <v>219</v>
      </c>
      <c r="C222" s="19" t="s">
        <v>6</v>
      </c>
      <c r="D222" s="20">
        <v>3</v>
      </c>
      <c r="E222" s="20">
        <v>93</v>
      </c>
      <c r="F222" s="21">
        <v>31</v>
      </c>
      <c r="G222" s="237">
        <v>692964.81481481472</v>
      </c>
      <c r="H222" s="238">
        <v>2078894.4444444443</v>
      </c>
      <c r="I222" s="785">
        <v>664615.38461538462</v>
      </c>
      <c r="J222" s="791">
        <v>1993846.153846154</v>
      </c>
      <c r="K222" s="22">
        <v>-28349.430199430091</v>
      </c>
      <c r="L222" s="33">
        <v>-85048.290598290274</v>
      </c>
      <c r="M222" s="96">
        <v>-4.0910345797291541</v>
      </c>
      <c r="N222" s="686">
        <v>640000</v>
      </c>
      <c r="O222" s="687">
        <v>1920000</v>
      </c>
      <c r="P222" s="22">
        <v>-52964.814814814716</v>
      </c>
      <c r="Q222" s="33">
        <v>-158894.44444444426</v>
      </c>
      <c r="R222" s="96">
        <v>-7.6432184841836204</v>
      </c>
      <c r="S222" s="688"/>
    </row>
    <row r="223" spans="1:19" s="17" customFormat="1">
      <c r="A223" s="243" t="s">
        <v>0</v>
      </c>
      <c r="B223" s="18">
        <v>220</v>
      </c>
      <c r="C223" s="19" t="s">
        <v>2</v>
      </c>
      <c r="D223" s="20">
        <v>4</v>
      </c>
      <c r="E223" s="20">
        <v>124</v>
      </c>
      <c r="F223" s="21">
        <v>31</v>
      </c>
      <c r="G223" s="237">
        <v>680660.4579310345</v>
      </c>
      <c r="H223" s="238">
        <v>2722641.831724138</v>
      </c>
      <c r="I223" s="785">
        <v>641385.19924098672</v>
      </c>
      <c r="J223" s="791">
        <v>2565540.7969639469</v>
      </c>
      <c r="K223" s="22">
        <v>-39275.258690047776</v>
      </c>
      <c r="L223" s="33">
        <v>-157101.03476019111</v>
      </c>
      <c r="M223" s="96">
        <v>-5.7701689928383075</v>
      </c>
      <c r="N223" s="686">
        <v>617590</v>
      </c>
      <c r="O223" s="687">
        <v>2470360</v>
      </c>
      <c r="P223" s="22">
        <v>-63070.4579310345</v>
      </c>
      <c r="Q223" s="33">
        <v>-252281.831724138</v>
      </c>
      <c r="R223" s="96">
        <v>-9.2660675666023309</v>
      </c>
      <c r="S223" s="688"/>
    </row>
    <row r="224" spans="1:19" s="17" customFormat="1">
      <c r="A224" s="243" t="s">
        <v>0</v>
      </c>
      <c r="B224" s="18">
        <v>221</v>
      </c>
      <c r="C224" s="19" t="s">
        <v>2</v>
      </c>
      <c r="D224" s="20">
        <v>4</v>
      </c>
      <c r="E224" s="20">
        <v>124</v>
      </c>
      <c r="F224" s="21">
        <v>31</v>
      </c>
      <c r="G224" s="237">
        <v>680660.4579310345</v>
      </c>
      <c r="H224" s="238">
        <v>2722641.831724138</v>
      </c>
      <c r="I224" s="785">
        <v>641385.19924098672</v>
      </c>
      <c r="J224" s="791">
        <v>2565540.7969639469</v>
      </c>
      <c r="K224" s="22">
        <v>-39275.258690047776</v>
      </c>
      <c r="L224" s="33">
        <v>-157101.03476019111</v>
      </c>
      <c r="M224" s="96">
        <v>-5.7701689928383075</v>
      </c>
      <c r="N224" s="686">
        <v>617590</v>
      </c>
      <c r="O224" s="687">
        <v>2470360</v>
      </c>
      <c r="P224" s="22">
        <v>-63070.4579310345</v>
      </c>
      <c r="Q224" s="33">
        <v>-252281.831724138</v>
      </c>
      <c r="R224" s="96">
        <v>-9.2660675666023309</v>
      </c>
      <c r="S224" s="688"/>
    </row>
    <row r="225" spans="1:19" s="17" customFormat="1">
      <c r="A225" s="243" t="s">
        <v>5</v>
      </c>
      <c r="B225" s="18">
        <v>222</v>
      </c>
      <c r="C225" s="19" t="s">
        <v>2</v>
      </c>
      <c r="D225" s="20">
        <v>4</v>
      </c>
      <c r="E225" s="20">
        <v>124</v>
      </c>
      <c r="F225" s="21">
        <v>31</v>
      </c>
      <c r="G225" s="237">
        <v>706329.11392405059</v>
      </c>
      <c r="H225" s="238">
        <v>2825316.4556962023</v>
      </c>
      <c r="I225" s="785">
        <v>641385.19924098672</v>
      </c>
      <c r="J225" s="791">
        <v>2565540.7969639469</v>
      </c>
      <c r="K225" s="22">
        <v>-64943.914683063864</v>
      </c>
      <c r="L225" s="33">
        <v>-259775.65873225546</v>
      </c>
      <c r="M225" s="96">
        <v>-9.1945685662402212</v>
      </c>
      <c r="N225" s="686">
        <v>617590</v>
      </c>
      <c r="O225" s="687">
        <v>2470360</v>
      </c>
      <c r="P225" s="22">
        <v>-88739.113924050587</v>
      </c>
      <c r="Q225" s="33">
        <v>-354956.45569620235</v>
      </c>
      <c r="R225" s="96">
        <v>-12.56342293906809</v>
      </c>
      <c r="S225" s="688"/>
    </row>
    <row r="226" spans="1:19" s="17" customFormat="1">
      <c r="A226" s="243" t="s">
        <v>3</v>
      </c>
      <c r="B226" s="18">
        <v>223</v>
      </c>
      <c r="C226" s="19" t="s">
        <v>2</v>
      </c>
      <c r="D226" s="20">
        <v>4</v>
      </c>
      <c r="E226" s="20">
        <v>124</v>
      </c>
      <c r="F226" s="21">
        <v>31</v>
      </c>
      <c r="G226" s="237">
        <v>673452.51560778555</v>
      </c>
      <c r="H226" s="238">
        <v>2693810.0624311422</v>
      </c>
      <c r="I226" s="785">
        <v>641385.19924098672</v>
      </c>
      <c r="J226" s="791">
        <v>2565540.7969639469</v>
      </c>
      <c r="K226" s="22">
        <v>-32067.316366798826</v>
      </c>
      <c r="L226" s="33">
        <v>-128269.26546719531</v>
      </c>
      <c r="M226" s="96">
        <v>-4.7616299031652289</v>
      </c>
      <c r="N226" s="686">
        <v>617590</v>
      </c>
      <c r="O226" s="687">
        <v>2470360</v>
      </c>
      <c r="P226" s="22">
        <v>-55862.51560778555</v>
      </c>
      <c r="Q226" s="33">
        <v>-223450.0624311422</v>
      </c>
      <c r="R226" s="96">
        <v>-8.2949449757968523</v>
      </c>
      <c r="S226" s="688"/>
    </row>
    <row r="227" spans="1:19" s="17" customFormat="1">
      <c r="A227" s="243" t="s">
        <v>15</v>
      </c>
      <c r="B227" s="18">
        <v>224</v>
      </c>
      <c r="C227" s="19" t="s">
        <v>2</v>
      </c>
      <c r="D227" s="20">
        <v>8</v>
      </c>
      <c r="E227" s="20">
        <v>248</v>
      </c>
      <c r="F227" s="21">
        <v>31</v>
      </c>
      <c r="G227" s="237">
        <v>691128.03598200902</v>
      </c>
      <c r="H227" s="238">
        <v>5529024.2878560722</v>
      </c>
      <c r="I227" s="785">
        <v>641385.19924098672</v>
      </c>
      <c r="J227" s="791">
        <v>5131081.5939278938</v>
      </c>
      <c r="K227" s="22">
        <v>-49742.8367410223</v>
      </c>
      <c r="L227" s="33">
        <v>-397942.6939281784</v>
      </c>
      <c r="M227" s="96">
        <v>-7.1973403119645951</v>
      </c>
      <c r="N227" s="686">
        <v>617590</v>
      </c>
      <c r="O227" s="687">
        <v>4940720</v>
      </c>
      <c r="P227" s="22">
        <v>-73538.035982009023</v>
      </c>
      <c r="Q227" s="33">
        <v>-588304.28785607219</v>
      </c>
      <c r="R227" s="96">
        <v>-10.640291256238854</v>
      </c>
      <c r="S227" s="688"/>
    </row>
    <row r="228" spans="1:19" s="17" customFormat="1">
      <c r="A228" s="243" t="s">
        <v>11</v>
      </c>
      <c r="B228" s="18">
        <v>225</v>
      </c>
      <c r="C228" s="19" t="s">
        <v>2</v>
      </c>
      <c r="D228" s="20">
        <v>4</v>
      </c>
      <c r="E228" s="20">
        <v>125</v>
      </c>
      <c r="F228" s="21">
        <v>31.25</v>
      </c>
      <c r="G228" s="237">
        <v>673435.25179856108</v>
      </c>
      <c r="H228" s="238">
        <v>2693741.0071942443</v>
      </c>
      <c r="I228" s="785">
        <v>641385.19924098672</v>
      </c>
      <c r="J228" s="791">
        <v>2565540.7969639469</v>
      </c>
      <c r="K228" s="22">
        <v>-32050.052557574352</v>
      </c>
      <c r="L228" s="33">
        <v>-128200.21023029741</v>
      </c>
      <c r="M228" s="96">
        <v>-4.759188425609949</v>
      </c>
      <c r="N228" s="686">
        <v>617590</v>
      </c>
      <c r="O228" s="687">
        <v>2470360</v>
      </c>
      <c r="P228" s="22">
        <v>-55845.251798561076</v>
      </c>
      <c r="Q228" s="33">
        <v>-223381.0071942443</v>
      </c>
      <c r="R228" s="96">
        <v>-8.2925940763293369</v>
      </c>
      <c r="S228" s="688"/>
    </row>
    <row r="229" spans="1:19" s="17" customFormat="1">
      <c r="A229" s="243" t="s">
        <v>0</v>
      </c>
      <c r="B229" s="18">
        <v>226</v>
      </c>
      <c r="C229" s="19" t="s">
        <v>2</v>
      </c>
      <c r="D229" s="20">
        <v>4</v>
      </c>
      <c r="E229" s="20">
        <v>125</v>
      </c>
      <c r="F229" s="21">
        <v>31.25</v>
      </c>
      <c r="G229" s="237">
        <v>686149.6551724138</v>
      </c>
      <c r="H229" s="238">
        <v>2744598.6206896552</v>
      </c>
      <c r="I229" s="785">
        <v>641385.19924098672</v>
      </c>
      <c r="J229" s="791">
        <v>2565540.7969639469</v>
      </c>
      <c r="K229" s="22">
        <v>-44764.455931427074</v>
      </c>
      <c r="L229" s="33">
        <v>-179057.82372570829</v>
      </c>
      <c r="M229" s="96">
        <v>-6.5240076408956043</v>
      </c>
      <c r="N229" s="686">
        <v>617590</v>
      </c>
      <c r="O229" s="687">
        <v>2470360</v>
      </c>
      <c r="P229" s="22">
        <v>-68559.655172413797</v>
      </c>
      <c r="Q229" s="33">
        <v>-274238.62068965519</v>
      </c>
      <c r="R229" s="96">
        <v>-9.9919390260695025</v>
      </c>
      <c r="S229" s="688"/>
    </row>
    <row r="230" spans="1:19" s="17" customFormat="1">
      <c r="A230" s="243" t="s">
        <v>12</v>
      </c>
      <c r="B230" s="18">
        <v>227</v>
      </c>
      <c r="C230" s="19" t="s">
        <v>2</v>
      </c>
      <c r="D230" s="20">
        <v>4</v>
      </c>
      <c r="E230" s="20">
        <v>125</v>
      </c>
      <c r="F230" s="21">
        <v>31.25</v>
      </c>
      <c r="G230" s="237">
        <v>682391.9636087945</v>
      </c>
      <c r="H230" s="238">
        <v>2729567.854435178</v>
      </c>
      <c r="I230" s="785">
        <v>641385.19924098672</v>
      </c>
      <c r="J230" s="791">
        <v>2565540.7969639469</v>
      </c>
      <c r="K230" s="22">
        <v>-41006.764367807773</v>
      </c>
      <c r="L230" s="33">
        <v>-164027.05747123109</v>
      </c>
      <c r="M230" s="96">
        <v>-6.0092683610964031</v>
      </c>
      <c r="N230" s="686">
        <v>617590</v>
      </c>
      <c r="O230" s="687">
        <v>2470360</v>
      </c>
      <c r="P230" s="22">
        <v>-64801.963608794496</v>
      </c>
      <c r="Q230" s="33">
        <v>-259207.85443517799</v>
      </c>
      <c r="R230" s="96">
        <v>-9.4962964197427908</v>
      </c>
      <c r="S230" s="688"/>
    </row>
    <row r="231" spans="1:19" s="17" customFormat="1">
      <c r="A231" s="243" t="s">
        <v>7</v>
      </c>
      <c r="B231" s="18">
        <v>228</v>
      </c>
      <c r="C231" s="19" t="s">
        <v>2</v>
      </c>
      <c r="D231" s="20">
        <v>4</v>
      </c>
      <c r="E231" s="20">
        <v>125</v>
      </c>
      <c r="F231" s="21">
        <v>31.25</v>
      </c>
      <c r="G231" s="237">
        <v>687120.6373292869</v>
      </c>
      <c r="H231" s="238">
        <v>2748482.5493171476</v>
      </c>
      <c r="I231" s="785">
        <v>641385.19924098672</v>
      </c>
      <c r="J231" s="791">
        <v>2565540.7969639469</v>
      </c>
      <c r="K231" s="22">
        <v>-45735.438088300172</v>
      </c>
      <c r="L231" s="33">
        <v>-182941.75235320069</v>
      </c>
      <c r="M231" s="96">
        <v>-6.6561001960391621</v>
      </c>
      <c r="N231" s="686">
        <v>617590</v>
      </c>
      <c r="O231" s="687">
        <v>2470360</v>
      </c>
      <c r="P231" s="22">
        <v>-69530.637329286896</v>
      </c>
      <c r="Q231" s="33">
        <v>-278122.54931714758</v>
      </c>
      <c r="R231" s="96">
        <v>-10.119130986887527</v>
      </c>
      <c r="S231" s="688"/>
    </row>
    <row r="232" spans="1:19" s="17" customFormat="1">
      <c r="A232" s="243" t="s">
        <v>13</v>
      </c>
      <c r="B232" s="18">
        <v>229</v>
      </c>
      <c r="C232" s="19" t="s">
        <v>2</v>
      </c>
      <c r="D232" s="20">
        <v>4</v>
      </c>
      <c r="E232" s="20">
        <v>125</v>
      </c>
      <c r="F232" s="21">
        <v>31.25</v>
      </c>
      <c r="G232" s="237">
        <v>696433.06926061655</v>
      </c>
      <c r="H232" s="238">
        <v>2785732.2770424662</v>
      </c>
      <c r="I232" s="785">
        <v>641385.19924098672</v>
      </c>
      <c r="J232" s="791">
        <v>2565540.7969639469</v>
      </c>
      <c r="K232" s="22">
        <v>-55047.87001962983</v>
      </c>
      <c r="L232" s="33">
        <v>-220191.48007851932</v>
      </c>
      <c r="M232" s="96">
        <v>-7.9042584922155612</v>
      </c>
      <c r="N232" s="686">
        <v>617590</v>
      </c>
      <c r="O232" s="687">
        <v>2470360</v>
      </c>
      <c r="P232" s="22">
        <v>-78843.069260616554</v>
      </c>
      <c r="Q232" s="33">
        <v>-315372.27704246622</v>
      </c>
      <c r="R232" s="96">
        <v>-11.32098298323514</v>
      </c>
      <c r="S232" s="688"/>
    </row>
    <row r="233" spans="1:19" s="17" customFormat="1">
      <c r="A233" s="243" t="s">
        <v>14</v>
      </c>
      <c r="B233" s="18">
        <v>230</v>
      </c>
      <c r="C233" s="19" t="s">
        <v>2</v>
      </c>
      <c r="D233" s="20">
        <v>4</v>
      </c>
      <c r="E233" s="20">
        <v>125</v>
      </c>
      <c r="F233" s="21">
        <v>31.25</v>
      </c>
      <c r="G233" s="237">
        <v>705312.7286027798</v>
      </c>
      <c r="H233" s="238">
        <v>2821250.9144111192</v>
      </c>
      <c r="I233" s="785">
        <v>641385.19924098672</v>
      </c>
      <c r="J233" s="791">
        <v>2565540.7969639469</v>
      </c>
      <c r="K233" s="22">
        <v>-63927.529361793073</v>
      </c>
      <c r="L233" s="33">
        <v>-255710.11744717229</v>
      </c>
      <c r="M233" s="96">
        <v>-9.0637141184780745</v>
      </c>
      <c r="N233" s="686">
        <v>617590</v>
      </c>
      <c r="O233" s="687">
        <v>2470360</v>
      </c>
      <c r="P233" s="22">
        <v>-87722.728602779796</v>
      </c>
      <c r="Q233" s="33">
        <v>-350890.91441111919</v>
      </c>
      <c r="R233" s="96">
        <v>-12.43742315221759</v>
      </c>
      <c r="S233" s="688"/>
    </row>
    <row r="234" spans="1:19" s="17" customFormat="1">
      <c r="A234" s="243" t="s">
        <v>11</v>
      </c>
      <c r="B234" s="18">
        <v>231</v>
      </c>
      <c r="C234" s="19" t="s">
        <v>2</v>
      </c>
      <c r="D234" s="20">
        <v>8</v>
      </c>
      <c r="E234" s="20">
        <v>251</v>
      </c>
      <c r="F234" s="21">
        <v>31.375</v>
      </c>
      <c r="G234" s="237">
        <v>676128.99280575535</v>
      </c>
      <c r="H234" s="238">
        <v>5409031.9424460428</v>
      </c>
      <c r="I234" s="785">
        <v>641385.19924098672</v>
      </c>
      <c r="J234" s="791">
        <v>5131081.5939278938</v>
      </c>
      <c r="K234" s="22">
        <v>-34743.793564768624</v>
      </c>
      <c r="L234" s="33">
        <v>-277950.348518149</v>
      </c>
      <c r="M234" s="96">
        <v>-5.1386338900497606</v>
      </c>
      <c r="N234" s="686">
        <v>617590</v>
      </c>
      <c r="O234" s="687">
        <v>4940720</v>
      </c>
      <c r="P234" s="22">
        <v>-58538.992805755348</v>
      </c>
      <c r="Q234" s="33">
        <v>-468311.94244604278</v>
      </c>
      <c r="R234" s="96">
        <v>-8.6579622274196737</v>
      </c>
      <c r="S234" s="688"/>
    </row>
    <row r="235" spans="1:19" s="17" customFormat="1">
      <c r="A235" s="243" t="s">
        <v>11</v>
      </c>
      <c r="B235" s="18">
        <v>232</v>
      </c>
      <c r="C235" s="19" t="s">
        <v>2</v>
      </c>
      <c r="D235" s="20">
        <v>7</v>
      </c>
      <c r="E235" s="20">
        <v>220</v>
      </c>
      <c r="F235" s="21">
        <v>31.428571428571427</v>
      </c>
      <c r="G235" s="237">
        <v>677283.45323741005</v>
      </c>
      <c r="H235" s="238">
        <v>4740984.1726618707</v>
      </c>
      <c r="I235" s="785">
        <v>641385.19924098672</v>
      </c>
      <c r="J235" s="791">
        <v>4489696.3946869075</v>
      </c>
      <c r="K235" s="22">
        <v>-35898.253996423329</v>
      </c>
      <c r="L235" s="33">
        <v>-251287.77797496319</v>
      </c>
      <c r="M235" s="96">
        <v>-5.3003294004644488</v>
      </c>
      <c r="N235" s="686">
        <v>617590</v>
      </c>
      <c r="O235" s="687">
        <v>4323130</v>
      </c>
      <c r="P235" s="22">
        <v>-59693.453237410053</v>
      </c>
      <c r="Q235" s="33">
        <v>-417854.17266187072</v>
      </c>
      <c r="R235" s="96">
        <v>-8.8136588827138524</v>
      </c>
      <c r="S235" s="688"/>
    </row>
    <row r="236" spans="1:19" s="17" customFormat="1">
      <c r="A236" s="243" t="s">
        <v>3</v>
      </c>
      <c r="B236" s="18">
        <v>233</v>
      </c>
      <c r="C236" s="19" t="s">
        <v>6</v>
      </c>
      <c r="D236" s="20">
        <v>2</v>
      </c>
      <c r="E236" s="20">
        <v>63</v>
      </c>
      <c r="F236" s="21">
        <v>31.5</v>
      </c>
      <c r="G236" s="237">
        <v>684314.6529562982</v>
      </c>
      <c r="H236" s="238">
        <v>1368629.3059125964</v>
      </c>
      <c r="I236" s="785">
        <v>664615.38461538462</v>
      </c>
      <c r="J236" s="791">
        <v>1329230.7692307692</v>
      </c>
      <c r="K236" s="22">
        <v>-19699.268340913579</v>
      </c>
      <c r="L236" s="33">
        <v>-39398.536681827158</v>
      </c>
      <c r="M236" s="96">
        <v>-2.8786857413926441</v>
      </c>
      <c r="N236" s="686">
        <v>640000</v>
      </c>
      <c r="O236" s="687">
        <v>1280000</v>
      </c>
      <c r="P236" s="22">
        <v>-44314.652956298203</v>
      </c>
      <c r="Q236" s="33">
        <v>-88629.305912596406</v>
      </c>
      <c r="R236" s="96">
        <v>-6.4757714546744012</v>
      </c>
      <c r="S236" s="688"/>
    </row>
    <row r="237" spans="1:19" s="17" customFormat="1">
      <c r="A237" s="243" t="s">
        <v>13</v>
      </c>
      <c r="B237" s="18">
        <v>234</v>
      </c>
      <c r="C237" s="19" t="s">
        <v>6</v>
      </c>
      <c r="D237" s="20">
        <v>2</v>
      </c>
      <c r="E237" s="20">
        <v>63</v>
      </c>
      <c r="F237" s="21">
        <v>31.5</v>
      </c>
      <c r="G237" s="237">
        <v>699196.51567944244</v>
      </c>
      <c r="H237" s="238">
        <v>1398393.0313588849</v>
      </c>
      <c r="I237" s="785">
        <v>664615.38461538462</v>
      </c>
      <c r="J237" s="791">
        <v>1329230.7692307692</v>
      </c>
      <c r="K237" s="22">
        <v>-34581.131064057816</v>
      </c>
      <c r="L237" s="33">
        <v>-69162.262128115632</v>
      </c>
      <c r="M237" s="96">
        <v>-4.9458385859451397</v>
      </c>
      <c r="N237" s="686">
        <v>640000</v>
      </c>
      <c r="O237" s="687">
        <v>1280000</v>
      </c>
      <c r="P237" s="22">
        <v>-59196.51567944244</v>
      </c>
      <c r="Q237" s="33">
        <v>-118393.03135888488</v>
      </c>
      <c r="R237" s="96">
        <v>-8.4663630827619869</v>
      </c>
      <c r="S237" s="688"/>
    </row>
    <row r="238" spans="1:19" s="17" customFormat="1">
      <c r="A238" s="243" t="s">
        <v>13</v>
      </c>
      <c r="B238" s="18">
        <v>235</v>
      </c>
      <c r="C238" s="19" t="s">
        <v>6</v>
      </c>
      <c r="D238" s="20">
        <v>2</v>
      </c>
      <c r="E238" s="20">
        <v>63</v>
      </c>
      <c r="F238" s="21">
        <v>31.5</v>
      </c>
      <c r="G238" s="237">
        <v>699196.51567944244</v>
      </c>
      <c r="H238" s="238">
        <v>1398393.0313588849</v>
      </c>
      <c r="I238" s="785">
        <v>664615.38461538462</v>
      </c>
      <c r="J238" s="791">
        <v>1329230.7692307692</v>
      </c>
      <c r="K238" s="22">
        <v>-34581.131064057816</v>
      </c>
      <c r="L238" s="33">
        <v>-69162.262128115632</v>
      </c>
      <c r="M238" s="96">
        <v>-4.9458385859451397</v>
      </c>
      <c r="N238" s="686">
        <v>640000</v>
      </c>
      <c r="O238" s="687">
        <v>1280000</v>
      </c>
      <c r="P238" s="22">
        <v>-59196.51567944244</v>
      </c>
      <c r="Q238" s="33">
        <v>-118393.03135888488</v>
      </c>
      <c r="R238" s="96">
        <v>-8.4663630827619869</v>
      </c>
      <c r="S238" s="688"/>
    </row>
    <row r="239" spans="1:19" s="17" customFormat="1">
      <c r="A239" s="243" t="s">
        <v>0</v>
      </c>
      <c r="B239" s="18">
        <v>236</v>
      </c>
      <c r="C239" s="19" t="s">
        <v>2</v>
      </c>
      <c r="D239" s="20">
        <v>4</v>
      </c>
      <c r="E239" s="20">
        <v>126</v>
      </c>
      <c r="F239" s="21">
        <v>31.5</v>
      </c>
      <c r="G239" s="237">
        <v>691638.85241379309</v>
      </c>
      <c r="H239" s="238">
        <v>2766555.4096551724</v>
      </c>
      <c r="I239" s="785">
        <v>641385.19924098672</v>
      </c>
      <c r="J239" s="791">
        <v>2565540.7969639469</v>
      </c>
      <c r="K239" s="22">
        <v>-50253.653172806371</v>
      </c>
      <c r="L239" s="33">
        <v>-201014.61269122548</v>
      </c>
      <c r="M239" s="96">
        <v>-7.2658805961265784</v>
      </c>
      <c r="N239" s="686">
        <v>617590</v>
      </c>
      <c r="O239" s="687">
        <v>2470360</v>
      </c>
      <c r="P239" s="22">
        <v>-74048.852413793094</v>
      </c>
      <c r="Q239" s="33">
        <v>-296195.40965517238</v>
      </c>
      <c r="R239" s="96">
        <v>-10.70628871633879</v>
      </c>
      <c r="S239" s="688"/>
    </row>
    <row r="240" spans="1:19" s="17" customFormat="1">
      <c r="A240" s="243" t="s">
        <v>0</v>
      </c>
      <c r="B240" s="18">
        <v>237</v>
      </c>
      <c r="C240" s="19" t="s">
        <v>2</v>
      </c>
      <c r="D240" s="20">
        <v>4</v>
      </c>
      <c r="E240" s="20">
        <v>126</v>
      </c>
      <c r="F240" s="21">
        <v>31.5</v>
      </c>
      <c r="G240" s="237">
        <v>691638.85241379309</v>
      </c>
      <c r="H240" s="238">
        <v>2766555.4096551724</v>
      </c>
      <c r="I240" s="785">
        <v>641385.19924098672</v>
      </c>
      <c r="J240" s="791">
        <v>2565540.7969639469</v>
      </c>
      <c r="K240" s="22">
        <v>-50253.653172806371</v>
      </c>
      <c r="L240" s="33">
        <v>-201014.61269122548</v>
      </c>
      <c r="M240" s="96">
        <v>-7.2658805961265784</v>
      </c>
      <c r="N240" s="686">
        <v>617590</v>
      </c>
      <c r="O240" s="687">
        <v>2470360</v>
      </c>
      <c r="P240" s="22">
        <v>-74048.852413793094</v>
      </c>
      <c r="Q240" s="33">
        <v>-296195.40965517238</v>
      </c>
      <c r="R240" s="96">
        <v>-10.70628871633879</v>
      </c>
      <c r="S240" s="688"/>
    </row>
    <row r="241" spans="1:19" s="17" customFormat="1">
      <c r="A241" s="243" t="s">
        <v>12</v>
      </c>
      <c r="B241" s="18">
        <v>238</v>
      </c>
      <c r="C241" s="19" t="s">
        <v>2</v>
      </c>
      <c r="D241" s="20">
        <v>4</v>
      </c>
      <c r="E241" s="20">
        <v>126</v>
      </c>
      <c r="F241" s="21">
        <v>31.5</v>
      </c>
      <c r="G241" s="237">
        <v>687851.09931766486</v>
      </c>
      <c r="H241" s="238">
        <v>2751404.3972706595</v>
      </c>
      <c r="I241" s="785">
        <v>641385.19924098672</v>
      </c>
      <c r="J241" s="791">
        <v>2565540.7969639469</v>
      </c>
      <c r="K241" s="22">
        <v>-46465.900076678139</v>
      </c>
      <c r="L241" s="33">
        <v>-185863.60030671256</v>
      </c>
      <c r="M241" s="96">
        <v>-6.7552265487067444</v>
      </c>
      <c r="N241" s="686">
        <v>617590</v>
      </c>
      <c r="O241" s="687">
        <v>2470360</v>
      </c>
      <c r="P241" s="22">
        <v>-70261.099317664863</v>
      </c>
      <c r="Q241" s="33">
        <v>-281044.39727065945</v>
      </c>
      <c r="R241" s="96">
        <v>-10.214579781490869</v>
      </c>
      <c r="S241" s="688"/>
    </row>
    <row r="242" spans="1:19" s="17" customFormat="1">
      <c r="A242" s="243" t="s">
        <v>14</v>
      </c>
      <c r="B242" s="18">
        <v>239</v>
      </c>
      <c r="C242" s="19" t="s">
        <v>2</v>
      </c>
      <c r="D242" s="20">
        <v>4</v>
      </c>
      <c r="E242" s="20">
        <v>126</v>
      </c>
      <c r="F242" s="21">
        <v>31.5</v>
      </c>
      <c r="G242" s="237">
        <v>710955.23043160199</v>
      </c>
      <c r="H242" s="238">
        <v>2843820.9217264079</v>
      </c>
      <c r="I242" s="785">
        <v>641385.19924098672</v>
      </c>
      <c r="J242" s="791">
        <v>2565540.7969639469</v>
      </c>
      <c r="K242" s="22">
        <v>-69570.031190615264</v>
      </c>
      <c r="L242" s="33">
        <v>-278280.12476246106</v>
      </c>
      <c r="M242" s="96">
        <v>-9.785430673093316</v>
      </c>
      <c r="N242" s="686">
        <v>617590</v>
      </c>
      <c r="O242" s="687">
        <v>2470360</v>
      </c>
      <c r="P242" s="22">
        <v>-93365.230431601987</v>
      </c>
      <c r="Q242" s="33">
        <v>-373460.92172640795</v>
      </c>
      <c r="R242" s="96">
        <v>-13.132364238311098</v>
      </c>
      <c r="S242" s="688"/>
    </row>
    <row r="243" spans="1:19" s="17" customFormat="1">
      <c r="A243" s="243" t="s">
        <v>15</v>
      </c>
      <c r="B243" s="18">
        <v>240</v>
      </c>
      <c r="C243" s="19" t="s">
        <v>2</v>
      </c>
      <c r="D243" s="20">
        <v>6</v>
      </c>
      <c r="E243" s="20">
        <v>189</v>
      </c>
      <c r="F243" s="21">
        <v>31.5</v>
      </c>
      <c r="G243" s="237">
        <v>702275.2623688156</v>
      </c>
      <c r="H243" s="238">
        <v>4213651.5742128938</v>
      </c>
      <c r="I243" s="785">
        <v>641385.19924098672</v>
      </c>
      <c r="J243" s="791">
        <v>3848311.1954459203</v>
      </c>
      <c r="K243" s="22">
        <v>-60890.063127828878</v>
      </c>
      <c r="L243" s="33">
        <v>-365340.3787669735</v>
      </c>
      <c r="M243" s="96">
        <v>-8.670398402250882</v>
      </c>
      <c r="N243" s="686">
        <v>617590</v>
      </c>
      <c r="O243" s="687">
        <v>3705540</v>
      </c>
      <c r="P243" s="22">
        <v>-84685.262368815602</v>
      </c>
      <c r="Q243" s="33">
        <v>-508111.57421289384</v>
      </c>
      <c r="R243" s="96">
        <v>-12.058699331536644</v>
      </c>
      <c r="S243" s="688"/>
    </row>
    <row r="244" spans="1:19" s="17" customFormat="1">
      <c r="A244" s="243" t="s">
        <v>13</v>
      </c>
      <c r="B244" s="18">
        <v>241</v>
      </c>
      <c r="C244" s="19" t="s">
        <v>2</v>
      </c>
      <c r="D244" s="20">
        <v>8</v>
      </c>
      <c r="E244" s="20">
        <v>252</v>
      </c>
      <c r="F244" s="21">
        <v>31.5</v>
      </c>
      <c r="G244" s="237">
        <v>702004.53381470148</v>
      </c>
      <c r="H244" s="238">
        <v>5616036.2705176119</v>
      </c>
      <c r="I244" s="785">
        <v>641385.19924098672</v>
      </c>
      <c r="J244" s="791">
        <v>5131081.5939278938</v>
      </c>
      <c r="K244" s="22">
        <v>-60619.334573714761</v>
      </c>
      <c r="L244" s="33">
        <v>-484954.67658971809</v>
      </c>
      <c r="M244" s="96">
        <v>-8.6351770756106845</v>
      </c>
      <c r="N244" s="686">
        <v>617590</v>
      </c>
      <c r="O244" s="687">
        <v>4940720</v>
      </c>
      <c r="P244" s="22">
        <v>-84414.533814701485</v>
      </c>
      <c r="Q244" s="33">
        <v>-675316.27051761188</v>
      </c>
      <c r="R244" s="96">
        <v>-12.024784705590406</v>
      </c>
      <c r="S244" s="688"/>
    </row>
    <row r="245" spans="1:19" s="17" customFormat="1">
      <c r="A245" s="243" t="s">
        <v>11</v>
      </c>
      <c r="B245" s="18">
        <v>242</v>
      </c>
      <c r="C245" s="19" t="s">
        <v>2</v>
      </c>
      <c r="D245" s="20">
        <v>4</v>
      </c>
      <c r="E245" s="20">
        <v>127</v>
      </c>
      <c r="F245" s="21">
        <v>31.75</v>
      </c>
      <c r="G245" s="237">
        <v>684210.21582733805</v>
      </c>
      <c r="H245" s="238">
        <v>2736840.8633093522</v>
      </c>
      <c r="I245" s="785">
        <v>641385.19924098672</v>
      </c>
      <c r="J245" s="791">
        <v>2565540.7969639469</v>
      </c>
      <c r="K245" s="22">
        <v>-42825.016586351325</v>
      </c>
      <c r="L245" s="33">
        <v>-171300.0663454053</v>
      </c>
      <c r="M245" s="96">
        <v>-6.2590437259940472</v>
      </c>
      <c r="N245" s="686">
        <v>617590</v>
      </c>
      <c r="O245" s="687">
        <v>2470360</v>
      </c>
      <c r="P245" s="22">
        <v>-66620.215827338048</v>
      </c>
      <c r="Q245" s="33">
        <v>-266480.86330935219</v>
      </c>
      <c r="R245" s="96">
        <v>-9.7368051932375437</v>
      </c>
      <c r="S245" s="688"/>
    </row>
    <row r="246" spans="1:19" s="17" customFormat="1">
      <c r="A246" s="243" t="s">
        <v>5</v>
      </c>
      <c r="B246" s="18">
        <v>243</v>
      </c>
      <c r="C246" s="19" t="s">
        <v>2</v>
      </c>
      <c r="D246" s="20">
        <v>4</v>
      </c>
      <c r="E246" s="20">
        <v>127</v>
      </c>
      <c r="F246" s="21">
        <v>31.75</v>
      </c>
      <c r="G246" s="237">
        <v>723417.72151898732</v>
      </c>
      <c r="H246" s="238">
        <v>2893670.8860759493</v>
      </c>
      <c r="I246" s="785">
        <v>641385.19924098672</v>
      </c>
      <c r="J246" s="791">
        <v>2565540.7969639469</v>
      </c>
      <c r="K246" s="22">
        <v>-82032.522278000601</v>
      </c>
      <c r="L246" s="33">
        <v>-328130.0891120024</v>
      </c>
      <c r="M246" s="96">
        <v>-11.339578757588882</v>
      </c>
      <c r="N246" s="686">
        <v>617590</v>
      </c>
      <c r="O246" s="687">
        <v>2470360</v>
      </c>
      <c r="P246" s="22">
        <v>-105827.72151898732</v>
      </c>
      <c r="Q246" s="33">
        <v>-423310.8860759493</v>
      </c>
      <c r="R246" s="96">
        <v>-14.62885389326334</v>
      </c>
      <c r="S246" s="688"/>
    </row>
    <row r="247" spans="1:19" s="17" customFormat="1">
      <c r="A247" s="243" t="s">
        <v>13</v>
      </c>
      <c r="B247" s="18">
        <v>244</v>
      </c>
      <c r="C247" s="19" t="s">
        <v>2</v>
      </c>
      <c r="D247" s="20">
        <v>4</v>
      </c>
      <c r="E247" s="20">
        <v>127</v>
      </c>
      <c r="F247" s="21">
        <v>31.75</v>
      </c>
      <c r="G247" s="237">
        <v>707575.99836878642</v>
      </c>
      <c r="H247" s="238">
        <v>2830303.9934751457</v>
      </c>
      <c r="I247" s="785">
        <v>641385.19924098672</v>
      </c>
      <c r="J247" s="791">
        <v>2565540.7969639469</v>
      </c>
      <c r="K247" s="22">
        <v>-66190.799127799692</v>
      </c>
      <c r="L247" s="33">
        <v>-264763.19651119877</v>
      </c>
      <c r="M247" s="96">
        <v>-9.3545851301334295</v>
      </c>
      <c r="N247" s="686">
        <v>617590</v>
      </c>
      <c r="O247" s="687">
        <v>2470360</v>
      </c>
      <c r="P247" s="22">
        <v>-89985.998368786415</v>
      </c>
      <c r="Q247" s="33">
        <v>-359943.99347514566</v>
      </c>
      <c r="R247" s="96">
        <v>-12.717502936255059</v>
      </c>
      <c r="S247" s="688"/>
    </row>
    <row r="248" spans="1:19" s="17" customFormat="1">
      <c r="A248" s="243" t="s">
        <v>13</v>
      </c>
      <c r="B248" s="18">
        <v>245</v>
      </c>
      <c r="C248" s="19" t="s">
        <v>2</v>
      </c>
      <c r="D248" s="20">
        <v>4</v>
      </c>
      <c r="E248" s="20">
        <v>127</v>
      </c>
      <c r="F248" s="21">
        <v>31.75</v>
      </c>
      <c r="G248" s="237">
        <v>707575.99836878642</v>
      </c>
      <c r="H248" s="238">
        <v>2830303.9934751457</v>
      </c>
      <c r="I248" s="785">
        <v>641385.19924098672</v>
      </c>
      <c r="J248" s="791">
        <v>2565540.7969639469</v>
      </c>
      <c r="K248" s="22">
        <v>-66190.799127799692</v>
      </c>
      <c r="L248" s="33">
        <v>-264763.19651119877</v>
      </c>
      <c r="M248" s="96">
        <v>-9.3545851301334295</v>
      </c>
      <c r="N248" s="686">
        <v>617590</v>
      </c>
      <c r="O248" s="687">
        <v>2470360</v>
      </c>
      <c r="P248" s="22">
        <v>-89985.998368786415</v>
      </c>
      <c r="Q248" s="33">
        <v>-359943.99347514566</v>
      </c>
      <c r="R248" s="96">
        <v>-12.717502936255059</v>
      </c>
      <c r="S248" s="688"/>
    </row>
    <row r="249" spans="1:19" s="17" customFormat="1">
      <c r="A249" s="243" t="s">
        <v>15</v>
      </c>
      <c r="B249" s="18">
        <v>246</v>
      </c>
      <c r="C249" s="19" t="s">
        <v>2</v>
      </c>
      <c r="D249" s="20">
        <v>4</v>
      </c>
      <c r="E249" s="20">
        <v>127</v>
      </c>
      <c r="F249" s="21">
        <v>31.75</v>
      </c>
      <c r="G249" s="237">
        <v>707848.87556221883</v>
      </c>
      <c r="H249" s="238">
        <v>2831395.5022488753</v>
      </c>
      <c r="I249" s="785">
        <v>641385.19924098672</v>
      </c>
      <c r="J249" s="791">
        <v>2565540.7969639469</v>
      </c>
      <c r="K249" s="22">
        <v>-66463.676321232109</v>
      </c>
      <c r="L249" s="33">
        <v>-265854.70528492844</v>
      </c>
      <c r="M249" s="96">
        <v>-9.3895291234929772</v>
      </c>
      <c r="N249" s="686">
        <v>617590</v>
      </c>
      <c r="O249" s="687">
        <v>2470360</v>
      </c>
      <c r="P249" s="22">
        <v>-90258.875562218833</v>
      </c>
      <c r="Q249" s="33">
        <v>-361035.50224887533</v>
      </c>
      <c r="R249" s="96">
        <v>-12.751150517902488</v>
      </c>
      <c r="S249" s="688"/>
    </row>
    <row r="250" spans="1:19" s="17" customFormat="1">
      <c r="A250" s="243" t="s">
        <v>15</v>
      </c>
      <c r="B250" s="18">
        <v>247</v>
      </c>
      <c r="C250" s="19" t="s">
        <v>2</v>
      </c>
      <c r="D250" s="20">
        <v>8</v>
      </c>
      <c r="E250" s="20">
        <v>254</v>
      </c>
      <c r="F250" s="21">
        <v>31.75</v>
      </c>
      <c r="G250" s="237">
        <v>707848.87556221883</v>
      </c>
      <c r="H250" s="238">
        <v>5662791.0044977507</v>
      </c>
      <c r="I250" s="785">
        <v>641385.19924098672</v>
      </c>
      <c r="J250" s="791">
        <v>5131081.5939278938</v>
      </c>
      <c r="K250" s="22">
        <v>-66463.676321232109</v>
      </c>
      <c r="L250" s="33">
        <v>-531709.41056985687</v>
      </c>
      <c r="M250" s="96">
        <v>-9.3895291234929772</v>
      </c>
      <c r="N250" s="686">
        <v>617590</v>
      </c>
      <c r="O250" s="687">
        <v>4940720</v>
      </c>
      <c r="P250" s="22">
        <v>-90258.875562218833</v>
      </c>
      <c r="Q250" s="33">
        <v>-722071.00449775066</v>
      </c>
      <c r="R250" s="96">
        <v>-12.751150517902488</v>
      </c>
      <c r="S250" s="688"/>
    </row>
    <row r="251" spans="1:19" s="17" customFormat="1">
      <c r="A251" s="243" t="s">
        <v>11</v>
      </c>
      <c r="B251" s="18">
        <v>248</v>
      </c>
      <c r="C251" s="19" t="s">
        <v>2</v>
      </c>
      <c r="D251" s="20">
        <v>8</v>
      </c>
      <c r="E251" s="20">
        <v>255</v>
      </c>
      <c r="F251" s="21">
        <v>31.875</v>
      </c>
      <c r="G251" s="237">
        <v>686903.95683453232</v>
      </c>
      <c r="H251" s="238">
        <v>5495231.6546762586</v>
      </c>
      <c r="I251" s="785">
        <v>641385.19924098672</v>
      </c>
      <c r="J251" s="791">
        <v>5131081.5939278938</v>
      </c>
      <c r="K251" s="22">
        <v>-45518.757593545597</v>
      </c>
      <c r="L251" s="33">
        <v>-364150.06074836478</v>
      </c>
      <c r="M251" s="96">
        <v>-6.6266553192254491</v>
      </c>
      <c r="N251" s="686">
        <v>617590</v>
      </c>
      <c r="O251" s="687">
        <v>4940720</v>
      </c>
      <c r="P251" s="22">
        <v>-69313.95683453232</v>
      </c>
      <c r="Q251" s="33">
        <v>-554511.65467625856</v>
      </c>
      <c r="R251" s="96">
        <v>-10.09077850620524</v>
      </c>
      <c r="S251" s="688"/>
    </row>
    <row r="252" spans="1:19" s="17" customFormat="1">
      <c r="A252" s="243" t="s">
        <v>5</v>
      </c>
      <c r="B252" s="18">
        <v>249</v>
      </c>
      <c r="C252" s="19" t="s">
        <v>6</v>
      </c>
      <c r="D252" s="20">
        <v>2</v>
      </c>
      <c r="E252" s="20">
        <v>64</v>
      </c>
      <c r="F252" s="21">
        <v>32</v>
      </c>
      <c r="G252" s="237">
        <v>780861.24401913874</v>
      </c>
      <c r="H252" s="238">
        <v>1561722.4880382775</v>
      </c>
      <c r="I252" s="785">
        <v>664615.38461538462</v>
      </c>
      <c r="J252" s="791">
        <v>1329230.7692307692</v>
      </c>
      <c r="K252" s="22">
        <v>-116245.85940375412</v>
      </c>
      <c r="L252" s="33">
        <v>-232491.71880750824</v>
      </c>
      <c r="M252" s="96">
        <v>-14.886877828054295</v>
      </c>
      <c r="N252" s="686">
        <v>640000</v>
      </c>
      <c r="O252" s="687">
        <v>1280000</v>
      </c>
      <c r="P252" s="22">
        <v>-140861.24401913874</v>
      </c>
      <c r="Q252" s="33">
        <v>-281722.48803827749</v>
      </c>
      <c r="R252" s="96">
        <v>-18.039215686274517</v>
      </c>
      <c r="S252" s="688"/>
    </row>
    <row r="253" spans="1:19" s="17" customFormat="1">
      <c r="A253" s="243" t="s">
        <v>13</v>
      </c>
      <c r="B253" s="18">
        <v>250</v>
      </c>
      <c r="C253" s="19" t="s">
        <v>6</v>
      </c>
      <c r="D253" s="20">
        <v>2</v>
      </c>
      <c r="E253" s="20">
        <v>64</v>
      </c>
      <c r="F253" s="21">
        <v>32</v>
      </c>
      <c r="G253" s="237">
        <v>710294.87307117961</v>
      </c>
      <c r="H253" s="238">
        <v>1420589.7461423592</v>
      </c>
      <c r="I253" s="785">
        <v>664615.38461538462</v>
      </c>
      <c r="J253" s="791">
        <v>1329230.7692307692</v>
      </c>
      <c r="K253" s="22">
        <v>-45679.488455794984</v>
      </c>
      <c r="L253" s="33">
        <v>-91358.976911589969</v>
      </c>
      <c r="M253" s="96">
        <v>-6.4310598580397453</v>
      </c>
      <c r="N253" s="686">
        <v>640000</v>
      </c>
      <c r="O253" s="687">
        <v>1280000</v>
      </c>
      <c r="P253" s="22">
        <v>-70294.873071179609</v>
      </c>
      <c r="Q253" s="33">
        <v>-140589.74614235922</v>
      </c>
      <c r="R253" s="96">
        <v>-9.8965761595938346</v>
      </c>
      <c r="S253" s="688"/>
    </row>
    <row r="254" spans="1:19" s="17" customFormat="1">
      <c r="A254" s="243" t="s">
        <v>14</v>
      </c>
      <c r="B254" s="18">
        <v>251</v>
      </c>
      <c r="C254" s="19" t="s">
        <v>6</v>
      </c>
      <c r="D254" s="20">
        <v>2</v>
      </c>
      <c r="E254" s="20">
        <v>64</v>
      </c>
      <c r="F254" s="21">
        <v>32</v>
      </c>
      <c r="G254" s="237">
        <v>720658.6861313869</v>
      </c>
      <c r="H254" s="238">
        <v>1441317.3722627738</v>
      </c>
      <c r="I254" s="785">
        <v>664615.38461538462</v>
      </c>
      <c r="J254" s="791">
        <v>1329230.7692307692</v>
      </c>
      <c r="K254" s="22">
        <v>-56043.301516002277</v>
      </c>
      <c r="L254" s="33">
        <v>-112086.60303200455</v>
      </c>
      <c r="M254" s="96">
        <v>-7.7766774472464704</v>
      </c>
      <c r="N254" s="686">
        <v>640000</v>
      </c>
      <c r="O254" s="687">
        <v>1280000</v>
      </c>
      <c r="P254" s="22">
        <v>-80658.686131386901</v>
      </c>
      <c r="Q254" s="33">
        <v>-161317.3722627738</v>
      </c>
      <c r="R254" s="96">
        <v>-11.192356060311411</v>
      </c>
      <c r="S254" s="688"/>
    </row>
    <row r="255" spans="1:19" s="17" customFormat="1">
      <c r="A255" s="243" t="s">
        <v>11</v>
      </c>
      <c r="B255" s="18">
        <v>252</v>
      </c>
      <c r="C255" s="19" t="s">
        <v>6</v>
      </c>
      <c r="D255" s="20">
        <v>4</v>
      </c>
      <c r="E255" s="20">
        <v>128</v>
      </c>
      <c r="F255" s="21">
        <v>32</v>
      </c>
      <c r="G255" s="237">
        <v>689597.69784172659</v>
      </c>
      <c r="H255" s="238">
        <v>2758390.7913669064</v>
      </c>
      <c r="I255" s="785">
        <v>664615.38461538462</v>
      </c>
      <c r="J255" s="791">
        <v>2658461.5384615385</v>
      </c>
      <c r="K255" s="22">
        <v>-24982.313226341968</v>
      </c>
      <c r="L255" s="33">
        <v>-99929.252905367874</v>
      </c>
      <c r="M255" s="96">
        <v>-3.622737329972324</v>
      </c>
      <c r="N255" s="686">
        <v>640000</v>
      </c>
      <c r="O255" s="687">
        <v>2560000</v>
      </c>
      <c r="P255" s="22">
        <v>-49597.697841726593</v>
      </c>
      <c r="Q255" s="33">
        <v>-198390.79136690637</v>
      </c>
      <c r="R255" s="96">
        <v>-7.1922655770103745</v>
      </c>
      <c r="S255" s="688"/>
    </row>
    <row r="256" spans="1:19" s="17" customFormat="1">
      <c r="A256" s="243" t="s">
        <v>15</v>
      </c>
      <c r="B256" s="18">
        <v>253</v>
      </c>
      <c r="C256" s="19" t="s">
        <v>2</v>
      </c>
      <c r="D256" s="20">
        <v>5</v>
      </c>
      <c r="E256" s="20">
        <v>160</v>
      </c>
      <c r="F256" s="21">
        <v>32</v>
      </c>
      <c r="G256" s="237">
        <v>713422.48875562218</v>
      </c>
      <c r="H256" s="238">
        <v>3567112.4437781107</v>
      </c>
      <c r="I256" s="785">
        <v>641385.19924098672</v>
      </c>
      <c r="J256" s="791">
        <v>3206925.9962049336</v>
      </c>
      <c r="K256" s="22">
        <v>-72037.289514635457</v>
      </c>
      <c r="L256" s="33">
        <v>-360186.44757317705</v>
      </c>
      <c r="M256" s="96">
        <v>-10.097423427215688</v>
      </c>
      <c r="N256" s="686">
        <v>617590</v>
      </c>
      <c r="O256" s="687">
        <v>3087950</v>
      </c>
      <c r="P256" s="22">
        <v>-95832.48875562218</v>
      </c>
      <c r="Q256" s="33">
        <v>-479162.44377811067</v>
      </c>
      <c r="R256" s="96">
        <v>-13.432782154481387</v>
      </c>
      <c r="S256" s="688"/>
    </row>
    <row r="257" spans="1:19" s="17" customFormat="1">
      <c r="A257" s="243" t="s">
        <v>11</v>
      </c>
      <c r="B257" s="18">
        <v>254</v>
      </c>
      <c r="C257" s="19" t="s">
        <v>2</v>
      </c>
      <c r="D257" s="20">
        <v>4</v>
      </c>
      <c r="E257" s="20">
        <v>129</v>
      </c>
      <c r="F257" s="21">
        <v>32.25</v>
      </c>
      <c r="G257" s="237">
        <v>694985.17985611514</v>
      </c>
      <c r="H257" s="238">
        <v>2779940.7194244605</v>
      </c>
      <c r="I257" s="785">
        <v>641385.19924098672</v>
      </c>
      <c r="J257" s="791">
        <v>2565540.7969639469</v>
      </c>
      <c r="K257" s="22">
        <v>-53599.980615128414</v>
      </c>
      <c r="L257" s="33">
        <v>-214399.92246051366</v>
      </c>
      <c r="M257" s="96">
        <v>-7.7123918852809794</v>
      </c>
      <c r="N257" s="686">
        <v>617590</v>
      </c>
      <c r="O257" s="687">
        <v>2470360</v>
      </c>
      <c r="P257" s="22">
        <v>-77395.179856115137</v>
      </c>
      <c r="Q257" s="33">
        <v>-309580.71942446055</v>
      </c>
      <c r="R257" s="96">
        <v>-11.136234570086586</v>
      </c>
      <c r="S257" s="688"/>
    </row>
    <row r="258" spans="1:19" s="17" customFormat="1">
      <c r="A258" s="243" t="s">
        <v>7</v>
      </c>
      <c r="B258" s="18">
        <v>255</v>
      </c>
      <c r="C258" s="19" t="s">
        <v>2</v>
      </c>
      <c r="D258" s="20">
        <v>4</v>
      </c>
      <c r="E258" s="20">
        <v>129</v>
      </c>
      <c r="F258" s="21">
        <v>32.25</v>
      </c>
      <c r="G258" s="237">
        <v>709108.497723824</v>
      </c>
      <c r="H258" s="238">
        <v>2836433.990895296</v>
      </c>
      <c r="I258" s="785">
        <v>641385.19924098672</v>
      </c>
      <c r="J258" s="791">
        <v>2565540.7969639469</v>
      </c>
      <c r="K258" s="22">
        <v>-67723.298482837272</v>
      </c>
      <c r="L258" s="33">
        <v>-270893.19393134909</v>
      </c>
      <c r="M258" s="96">
        <v>-9.5504846860844452</v>
      </c>
      <c r="N258" s="686">
        <v>617590</v>
      </c>
      <c r="O258" s="687">
        <v>2470360</v>
      </c>
      <c r="P258" s="22">
        <v>-91518.497723823995</v>
      </c>
      <c r="Q258" s="33">
        <v>-366073.99089529598</v>
      </c>
      <c r="R258" s="96">
        <v>-12.906134677216585</v>
      </c>
      <c r="S258" s="688"/>
    </row>
    <row r="259" spans="1:19" s="17" customFormat="1">
      <c r="A259" s="243" t="s">
        <v>13</v>
      </c>
      <c r="B259" s="18">
        <v>256</v>
      </c>
      <c r="C259" s="19" t="s">
        <v>2</v>
      </c>
      <c r="D259" s="20">
        <v>4</v>
      </c>
      <c r="E259" s="20">
        <v>129</v>
      </c>
      <c r="F259" s="21">
        <v>32.25</v>
      </c>
      <c r="G259" s="237">
        <v>718718.92747695628</v>
      </c>
      <c r="H259" s="238">
        <v>2874875.7099078251</v>
      </c>
      <c r="I259" s="785">
        <v>641385.19924098672</v>
      </c>
      <c r="J259" s="791">
        <v>2565540.7969639469</v>
      </c>
      <c r="K259" s="22">
        <v>-77333.728235969553</v>
      </c>
      <c r="L259" s="33">
        <v>-309334.91294387821</v>
      </c>
      <c r="M259" s="96">
        <v>-10.759940399433688</v>
      </c>
      <c r="N259" s="686">
        <v>617590</v>
      </c>
      <c r="O259" s="687">
        <v>2470360</v>
      </c>
      <c r="P259" s="22">
        <v>-101128.92747695628</v>
      </c>
      <c r="Q259" s="33">
        <v>-404515.7099078251</v>
      </c>
      <c r="R259" s="96">
        <v>-14.070719944995275</v>
      </c>
      <c r="S259" s="688"/>
    </row>
    <row r="260" spans="1:19" s="17" customFormat="1">
      <c r="A260" s="243" t="s">
        <v>14</v>
      </c>
      <c r="B260" s="18">
        <v>257</v>
      </c>
      <c r="C260" s="19" t="s">
        <v>2</v>
      </c>
      <c r="D260" s="20">
        <v>2.04</v>
      </c>
      <c r="E260" s="20">
        <v>66</v>
      </c>
      <c r="F260" s="21">
        <v>32.352941176470587</v>
      </c>
      <c r="G260" s="237">
        <v>730206.11902405438</v>
      </c>
      <c r="H260" s="238">
        <v>1489620.482809071</v>
      </c>
      <c r="I260" s="785">
        <v>641385.19924098672</v>
      </c>
      <c r="J260" s="791">
        <v>1308425.8064516129</v>
      </c>
      <c r="K260" s="22">
        <v>-88820.919783067657</v>
      </c>
      <c r="L260" s="33">
        <v>-181194.67635745811</v>
      </c>
      <c r="M260" s="96">
        <v>-12.163814773529964</v>
      </c>
      <c r="N260" s="686">
        <v>617590</v>
      </c>
      <c r="O260" s="687">
        <v>1259883.6000000001</v>
      </c>
      <c r="P260" s="22">
        <v>-112616.11902405438</v>
      </c>
      <c r="Q260" s="33">
        <v>-229736.88280907087</v>
      </c>
      <c r="R260" s="96">
        <v>-15.422510999301082</v>
      </c>
      <c r="S260" s="688"/>
    </row>
    <row r="261" spans="1:19" s="17" customFormat="1">
      <c r="A261" s="243" t="s">
        <v>11</v>
      </c>
      <c r="B261" s="18">
        <v>258</v>
      </c>
      <c r="C261" s="19" t="s">
        <v>6</v>
      </c>
      <c r="D261" s="20">
        <v>2</v>
      </c>
      <c r="E261" s="20">
        <v>65</v>
      </c>
      <c r="F261" s="21">
        <v>32.5</v>
      </c>
      <c r="G261" s="237">
        <v>700372.66187050357</v>
      </c>
      <c r="H261" s="238">
        <v>1400745.3237410071</v>
      </c>
      <c r="I261" s="785">
        <v>664615.38461538462</v>
      </c>
      <c r="J261" s="791">
        <v>1329230.7692307692</v>
      </c>
      <c r="K261" s="22">
        <v>-35757.277255118941</v>
      </c>
      <c r="L261" s="33">
        <v>-71514.554510237882</v>
      </c>
      <c r="M261" s="96">
        <v>-5.10546444797275</v>
      </c>
      <c r="N261" s="686">
        <v>640000</v>
      </c>
      <c r="O261" s="687">
        <v>1280000</v>
      </c>
      <c r="P261" s="22">
        <v>-60372.661870503565</v>
      </c>
      <c r="Q261" s="33">
        <v>-120745.32374100713</v>
      </c>
      <c r="R261" s="96">
        <v>-8.6200768758256174</v>
      </c>
      <c r="S261" s="688"/>
    </row>
    <row r="262" spans="1:19" s="17" customFormat="1">
      <c r="A262" s="243" t="s">
        <v>13</v>
      </c>
      <c r="B262" s="18">
        <v>259</v>
      </c>
      <c r="C262" s="19" t="s">
        <v>2</v>
      </c>
      <c r="D262" s="20">
        <v>8</v>
      </c>
      <c r="E262" s="20">
        <v>260</v>
      </c>
      <c r="F262" s="21">
        <v>32.5</v>
      </c>
      <c r="G262" s="237">
        <v>724290.39203104121</v>
      </c>
      <c r="H262" s="238">
        <v>5794323.1362483297</v>
      </c>
      <c r="I262" s="785">
        <v>641385.19924098672</v>
      </c>
      <c r="J262" s="791">
        <v>5131081.5939278938</v>
      </c>
      <c r="K262" s="22">
        <v>-82905.192790054483</v>
      </c>
      <c r="L262" s="33">
        <v>-663241.54232043587</v>
      </c>
      <c r="M262" s="96">
        <v>-11.446402396361123</v>
      </c>
      <c r="N262" s="686">
        <v>617590</v>
      </c>
      <c r="O262" s="687">
        <v>4940720</v>
      </c>
      <c r="P262" s="22">
        <v>-106700.39203104121</v>
      </c>
      <c r="Q262" s="33">
        <v>-853603.13624832965</v>
      </c>
      <c r="R262" s="96">
        <v>-14.731714406956854</v>
      </c>
      <c r="S262" s="688"/>
    </row>
    <row r="263" spans="1:19" s="17" customFormat="1" ht="16.5" thickBot="1">
      <c r="A263" s="244" t="s">
        <v>5</v>
      </c>
      <c r="B263" s="245">
        <v>260</v>
      </c>
      <c r="C263" s="246" t="s">
        <v>2</v>
      </c>
      <c r="D263" s="247">
        <v>4</v>
      </c>
      <c r="E263" s="247">
        <v>136</v>
      </c>
      <c r="F263" s="248">
        <v>34</v>
      </c>
      <c r="G263" s="249">
        <v>774683.54430379742</v>
      </c>
      <c r="H263" s="250">
        <v>3098734.1772151897</v>
      </c>
      <c r="I263" s="786">
        <v>641385.19924098672</v>
      </c>
      <c r="J263" s="792">
        <v>2565540.7969639469</v>
      </c>
      <c r="K263" s="240">
        <v>-133298.34506281069</v>
      </c>
      <c r="L263" s="241">
        <v>-533193.38025124278</v>
      </c>
      <c r="M263" s="242">
        <v>-17.20681251627785</v>
      </c>
      <c r="N263" s="689">
        <v>617590</v>
      </c>
      <c r="O263" s="690">
        <v>2470360</v>
      </c>
      <c r="P263" s="240">
        <v>-157093.54430379742</v>
      </c>
      <c r="Q263" s="241">
        <v>-628374.17721518967</v>
      </c>
      <c r="R263" s="242">
        <v>-20.278415032679732</v>
      </c>
      <c r="S263" s="688"/>
    </row>
    <row r="264" spans="1:19" s="695" customFormat="1" ht="16.5" thickBot="1">
      <c r="A264" s="691"/>
      <c r="B264" s="692"/>
      <c r="C264" s="693"/>
      <c r="D264" s="692"/>
      <c r="E264" s="692"/>
      <c r="F264" s="692"/>
      <c r="G264" s="693"/>
      <c r="H264" s="694"/>
      <c r="J264" s="696"/>
      <c r="L264" s="696"/>
      <c r="S264" s="688"/>
    </row>
    <row r="265" spans="1:19" s="24" customFormat="1" ht="21.75" customHeight="1" thickBot="1">
      <c r="A265" s="958" t="s">
        <v>27</v>
      </c>
      <c r="B265" s="959"/>
      <c r="C265" s="960"/>
      <c r="D265" s="113">
        <v>1191.2599999999998</v>
      </c>
      <c r="E265" s="113">
        <v>34502</v>
      </c>
      <c r="F265" s="239">
        <v>28.962611016906475</v>
      </c>
      <c r="G265" s="113">
        <v>634012.79964041</v>
      </c>
      <c r="H265" s="113">
        <v>755274087.69963467</v>
      </c>
      <c r="I265" s="759">
        <v>626668.28208640567</v>
      </c>
      <c r="J265" s="760">
        <v>746524857.71825147</v>
      </c>
      <c r="K265" s="114">
        <v>-7344.5175540043274</v>
      </c>
      <c r="L265" s="114">
        <v>-8749229.9813832045</v>
      </c>
      <c r="M265" s="115">
        <v>-1.1584178676155972</v>
      </c>
      <c r="N265" s="697">
        <v>592344.17902478459</v>
      </c>
      <c r="O265" s="697">
        <v>705635926.70506477</v>
      </c>
      <c r="P265" s="114">
        <v>-41668.620615625405</v>
      </c>
      <c r="Q265" s="114">
        <v>-49638160.994570918</v>
      </c>
      <c r="R265" s="115">
        <v>-6.5722049522120756</v>
      </c>
      <c r="S265" s="688"/>
    </row>
    <row r="266" spans="1:19" s="695" customFormat="1">
      <c r="A266" s="691"/>
      <c r="B266" s="692"/>
      <c r="C266" s="693"/>
      <c r="D266" s="692"/>
      <c r="E266" s="692"/>
      <c r="F266" s="692"/>
      <c r="G266" s="693"/>
      <c r="H266" s="694"/>
      <c r="J266" s="696"/>
      <c r="L266" s="696"/>
      <c r="S266" s="688"/>
    </row>
    <row r="267" spans="1:19" s="695" customFormat="1">
      <c r="A267" s="691"/>
      <c r="B267" s="692"/>
      <c r="C267" s="693"/>
      <c r="D267" s="692"/>
      <c r="E267" s="692"/>
      <c r="F267" s="692"/>
      <c r="G267" s="693"/>
      <c r="H267" s="694"/>
      <c r="J267" s="696"/>
      <c r="L267" s="696"/>
      <c r="S267" s="688"/>
    </row>
    <row r="268" spans="1:19" s="695" customFormat="1">
      <c r="A268" s="691"/>
      <c r="B268" s="692"/>
      <c r="C268" s="693"/>
      <c r="D268" s="692"/>
      <c r="E268" s="692"/>
      <c r="F268" s="692"/>
      <c r="G268" s="25"/>
      <c r="H268" s="694"/>
      <c r="J268" s="696"/>
      <c r="L268" s="696"/>
      <c r="N268" s="24"/>
      <c r="O268" s="24"/>
      <c r="P268" s="24"/>
      <c r="Q268" s="24"/>
      <c r="R268" s="24"/>
      <c r="S268" s="688"/>
    </row>
    <row r="269" spans="1:19" s="695" customFormat="1">
      <c r="A269" s="691"/>
      <c r="B269" s="692"/>
      <c r="C269" s="693"/>
      <c r="D269" s="692"/>
      <c r="E269" s="692"/>
      <c r="F269" s="692"/>
      <c r="G269" s="698"/>
      <c r="H269" s="694"/>
      <c r="J269" s="696"/>
      <c r="L269" s="696"/>
      <c r="S269" s="688"/>
    </row>
    <row r="270" spans="1:19" s="695" customFormat="1">
      <c r="A270" s="691"/>
      <c r="B270" s="692"/>
      <c r="C270" s="693"/>
      <c r="D270" s="692"/>
      <c r="E270" s="692"/>
      <c r="F270" s="692"/>
      <c r="G270" s="698"/>
      <c r="H270" s="694"/>
      <c r="J270" s="696"/>
      <c r="L270" s="696"/>
      <c r="S270" s="688"/>
    </row>
    <row r="271" spans="1:19" s="695" customFormat="1">
      <c r="A271" s="691"/>
      <c r="B271" s="692"/>
      <c r="C271" s="693"/>
      <c r="D271" s="692"/>
      <c r="E271" s="692"/>
      <c r="F271" s="692"/>
      <c r="G271" s="698"/>
      <c r="H271" s="694"/>
      <c r="J271" s="696"/>
      <c r="L271" s="696"/>
      <c r="S271" s="688"/>
    </row>
    <row r="272" spans="1:19" s="695" customFormat="1">
      <c r="A272" s="691"/>
      <c r="B272" s="692"/>
      <c r="C272" s="693"/>
      <c r="D272" s="692"/>
      <c r="E272" s="692"/>
      <c r="F272" s="692"/>
      <c r="G272" s="698"/>
      <c r="H272" s="694"/>
      <c r="J272" s="696"/>
      <c r="L272" s="696"/>
      <c r="S272" s="688"/>
    </row>
    <row r="273" spans="1:19" s="695" customFormat="1">
      <c r="A273" s="691"/>
      <c r="B273" s="692"/>
      <c r="C273" s="693"/>
      <c r="D273" s="692"/>
      <c r="E273" s="692"/>
      <c r="F273" s="692"/>
      <c r="G273" s="698"/>
      <c r="H273" s="694"/>
      <c r="J273" s="696"/>
      <c r="L273" s="696"/>
      <c r="S273" s="688"/>
    </row>
    <row r="274" spans="1:19" s="695" customFormat="1">
      <c r="A274" s="691"/>
      <c r="B274" s="692"/>
      <c r="C274" s="693"/>
      <c r="D274" s="692"/>
      <c r="E274" s="692"/>
      <c r="F274" s="692"/>
      <c r="G274" s="698"/>
      <c r="H274" s="694"/>
      <c r="J274" s="696"/>
      <c r="L274" s="696"/>
      <c r="S274" s="688"/>
    </row>
    <row r="275" spans="1:19" s="695" customFormat="1">
      <c r="A275" s="691"/>
      <c r="B275" s="692"/>
      <c r="C275" s="693"/>
      <c r="D275" s="692"/>
      <c r="E275" s="692"/>
      <c r="F275" s="692"/>
      <c r="G275" s="698"/>
      <c r="H275" s="694"/>
      <c r="J275" s="696"/>
      <c r="L275" s="696"/>
      <c r="S275" s="688"/>
    </row>
    <row r="276" spans="1:19" s="695" customFormat="1">
      <c r="A276" s="691"/>
      <c r="B276" s="692"/>
      <c r="C276" s="693"/>
      <c r="D276" s="692"/>
      <c r="E276" s="692"/>
      <c r="F276" s="692"/>
      <c r="G276" s="698"/>
      <c r="H276" s="694"/>
      <c r="J276" s="696"/>
      <c r="L276" s="696"/>
      <c r="S276" s="688"/>
    </row>
    <row r="277" spans="1:19" s="695" customFormat="1">
      <c r="A277" s="691"/>
      <c r="B277" s="692"/>
      <c r="C277" s="693"/>
      <c r="D277" s="692"/>
      <c r="E277" s="692"/>
      <c r="F277" s="692"/>
      <c r="G277" s="698"/>
      <c r="H277" s="694"/>
      <c r="J277" s="696"/>
      <c r="L277" s="696"/>
      <c r="S277" s="699"/>
    </row>
    <row r="278" spans="1:19" s="695" customFormat="1">
      <c r="A278" s="691"/>
      <c r="B278" s="692"/>
      <c r="C278" s="693"/>
      <c r="D278" s="692"/>
      <c r="E278" s="692"/>
      <c r="F278" s="692"/>
      <c r="G278" s="698"/>
      <c r="H278" s="694"/>
      <c r="J278" s="696"/>
      <c r="L278" s="696"/>
      <c r="S278" s="700"/>
    </row>
    <row r="279" spans="1:19" s="695" customFormat="1">
      <c r="A279" s="691"/>
      <c r="B279" s="692"/>
      <c r="C279" s="693"/>
      <c r="D279" s="692"/>
      <c r="E279" s="692"/>
      <c r="F279" s="692"/>
      <c r="G279" s="698"/>
      <c r="H279" s="694"/>
      <c r="J279" s="696"/>
      <c r="L279" s="696"/>
      <c r="S279" s="699"/>
    </row>
    <row r="280" spans="1:19" s="695" customFormat="1">
      <c r="A280" s="691"/>
      <c r="B280" s="692"/>
      <c r="C280" s="693"/>
      <c r="D280" s="692"/>
      <c r="E280" s="692"/>
      <c r="F280" s="692"/>
      <c r="G280" s="698"/>
      <c r="H280" s="694"/>
      <c r="J280" s="696"/>
      <c r="L280" s="696"/>
      <c r="S280" s="699"/>
    </row>
    <row r="281" spans="1:19" s="695" customFormat="1">
      <c r="A281" s="691"/>
      <c r="B281" s="692"/>
      <c r="C281" s="693"/>
      <c r="D281" s="692"/>
      <c r="E281" s="692"/>
      <c r="F281" s="692"/>
      <c r="G281" s="698"/>
      <c r="H281" s="694"/>
      <c r="J281" s="696"/>
      <c r="L281" s="696"/>
      <c r="S281" s="699"/>
    </row>
    <row r="282" spans="1:19" s="695" customFormat="1">
      <c r="A282" s="691"/>
      <c r="B282" s="692"/>
      <c r="C282" s="693"/>
      <c r="D282" s="692"/>
      <c r="E282" s="692"/>
      <c r="F282" s="692"/>
      <c r="G282" s="698"/>
      <c r="H282" s="694"/>
      <c r="J282" s="696"/>
      <c r="L282" s="696"/>
      <c r="S282" s="699"/>
    </row>
    <row r="283" spans="1:19" s="695" customFormat="1">
      <c r="A283" s="691"/>
      <c r="B283" s="692"/>
      <c r="C283" s="693"/>
      <c r="D283" s="692"/>
      <c r="E283" s="692"/>
      <c r="F283" s="692"/>
      <c r="G283" s="698"/>
      <c r="H283" s="694"/>
      <c r="J283" s="696"/>
      <c r="L283" s="696"/>
      <c r="S283" s="699"/>
    </row>
    <row r="284" spans="1:19" s="695" customFormat="1">
      <c r="A284" s="691"/>
      <c r="B284" s="692"/>
      <c r="C284" s="693"/>
      <c r="D284" s="692"/>
      <c r="E284" s="692"/>
      <c r="F284" s="692"/>
      <c r="G284" s="698"/>
      <c r="H284" s="694"/>
      <c r="J284" s="696"/>
      <c r="L284" s="696"/>
      <c r="S284" s="699"/>
    </row>
    <row r="285" spans="1:19" s="695" customFormat="1">
      <c r="A285" s="691"/>
      <c r="B285" s="692"/>
      <c r="C285" s="693"/>
      <c r="D285" s="692"/>
      <c r="E285" s="692"/>
      <c r="F285" s="692"/>
      <c r="G285" s="698"/>
      <c r="H285" s="694"/>
      <c r="J285" s="696"/>
      <c r="L285" s="696"/>
      <c r="S285" s="699"/>
    </row>
    <row r="286" spans="1:19" s="695" customFormat="1">
      <c r="A286" s="691"/>
      <c r="B286" s="692"/>
      <c r="C286" s="693"/>
      <c r="D286" s="692"/>
      <c r="E286" s="692"/>
      <c r="F286" s="692"/>
      <c r="G286" s="698"/>
      <c r="H286" s="694"/>
      <c r="J286" s="696"/>
      <c r="L286" s="696"/>
      <c r="S286" s="699"/>
    </row>
    <row r="287" spans="1:19" s="695" customFormat="1">
      <c r="A287" s="691"/>
      <c r="B287" s="692"/>
      <c r="C287" s="693"/>
      <c r="D287" s="692"/>
      <c r="E287" s="692"/>
      <c r="F287" s="692"/>
      <c r="G287" s="698"/>
      <c r="H287" s="694"/>
      <c r="J287" s="696"/>
      <c r="L287" s="696"/>
      <c r="S287" s="699"/>
    </row>
    <row r="288" spans="1:19" s="695" customFormat="1">
      <c r="A288" s="691"/>
      <c r="B288" s="692"/>
      <c r="C288" s="693"/>
      <c r="D288" s="692"/>
      <c r="E288" s="692"/>
      <c r="F288" s="692"/>
      <c r="G288" s="698"/>
      <c r="H288" s="694"/>
      <c r="J288" s="696"/>
      <c r="L288" s="696"/>
      <c r="S288" s="699"/>
    </row>
    <row r="289" spans="1:19" s="695" customFormat="1">
      <c r="A289" s="691"/>
      <c r="B289" s="692"/>
      <c r="C289" s="693"/>
      <c r="D289" s="692"/>
      <c r="E289" s="692"/>
      <c r="F289" s="692"/>
      <c r="G289" s="698"/>
      <c r="H289" s="694"/>
      <c r="J289" s="696"/>
      <c r="L289" s="696"/>
      <c r="S289" s="699"/>
    </row>
    <row r="290" spans="1:19" s="695" customFormat="1">
      <c r="A290" s="691"/>
      <c r="B290" s="692"/>
      <c r="C290" s="693"/>
      <c r="D290" s="692"/>
      <c r="E290" s="692"/>
      <c r="F290" s="692"/>
      <c r="G290" s="698"/>
      <c r="H290" s="694"/>
      <c r="J290" s="696"/>
      <c r="L290" s="696"/>
      <c r="S290" s="699"/>
    </row>
    <row r="291" spans="1:19" s="695" customFormat="1">
      <c r="A291" s="691"/>
      <c r="B291" s="692"/>
      <c r="C291" s="693"/>
      <c r="D291" s="692"/>
      <c r="E291" s="692"/>
      <c r="F291" s="692"/>
      <c r="G291" s="698"/>
      <c r="H291" s="694"/>
      <c r="J291" s="696"/>
      <c r="L291" s="696"/>
      <c r="S291" s="699"/>
    </row>
    <row r="292" spans="1:19" s="695" customFormat="1">
      <c r="A292" s="691"/>
      <c r="B292" s="692"/>
      <c r="C292" s="693"/>
      <c r="D292" s="692"/>
      <c r="E292" s="692"/>
      <c r="F292" s="692"/>
      <c r="G292" s="698"/>
      <c r="H292" s="694"/>
      <c r="J292" s="696"/>
      <c r="L292" s="696"/>
      <c r="S292" s="699"/>
    </row>
    <row r="293" spans="1:19" s="695" customFormat="1">
      <c r="A293" s="691"/>
      <c r="B293" s="692"/>
      <c r="C293" s="693"/>
      <c r="D293" s="692"/>
      <c r="E293" s="692"/>
      <c r="F293" s="692"/>
      <c r="G293" s="698"/>
      <c r="H293" s="694"/>
      <c r="J293" s="696"/>
      <c r="L293" s="696"/>
      <c r="S293" s="699"/>
    </row>
    <row r="294" spans="1:19" s="695" customFormat="1">
      <c r="A294" s="691"/>
      <c r="B294" s="692"/>
      <c r="C294" s="693"/>
      <c r="D294" s="692"/>
      <c r="E294" s="692"/>
      <c r="F294" s="692"/>
      <c r="G294" s="698"/>
      <c r="H294" s="694"/>
      <c r="J294" s="696"/>
      <c r="L294" s="696"/>
      <c r="S294" s="699"/>
    </row>
    <row r="295" spans="1:19" s="695" customFormat="1">
      <c r="A295" s="691"/>
      <c r="B295" s="692"/>
      <c r="C295" s="693"/>
      <c r="D295" s="692"/>
      <c r="E295" s="692"/>
      <c r="F295" s="692"/>
      <c r="G295" s="698"/>
      <c r="H295" s="694"/>
      <c r="J295" s="696"/>
      <c r="L295" s="696"/>
      <c r="S295" s="699"/>
    </row>
    <row r="296" spans="1:19" s="695" customFormat="1">
      <c r="A296" s="691"/>
      <c r="B296" s="692"/>
      <c r="C296" s="693"/>
      <c r="D296" s="692"/>
      <c r="E296" s="692"/>
      <c r="F296" s="692"/>
      <c r="G296" s="698"/>
      <c r="H296" s="694"/>
      <c r="J296" s="696"/>
      <c r="L296" s="696"/>
      <c r="S296" s="699"/>
    </row>
    <row r="297" spans="1:19" s="695" customFormat="1">
      <c r="A297" s="691"/>
      <c r="B297" s="692"/>
      <c r="C297" s="693"/>
      <c r="D297" s="692"/>
      <c r="E297" s="692"/>
      <c r="F297" s="692"/>
      <c r="G297" s="698"/>
      <c r="H297" s="694"/>
      <c r="J297" s="696"/>
      <c r="L297" s="696"/>
      <c r="S297" s="699"/>
    </row>
    <row r="298" spans="1:19" s="695" customFormat="1">
      <c r="A298" s="691"/>
      <c r="B298" s="692"/>
      <c r="C298" s="693"/>
      <c r="D298" s="692"/>
      <c r="E298" s="692"/>
      <c r="F298" s="692"/>
      <c r="G298" s="698"/>
      <c r="H298" s="694"/>
      <c r="J298" s="696"/>
      <c r="L298" s="696"/>
      <c r="S298" s="699"/>
    </row>
    <row r="299" spans="1:19" s="695" customFormat="1">
      <c r="A299" s="691"/>
      <c r="B299" s="692"/>
      <c r="C299" s="693"/>
      <c r="D299" s="692"/>
      <c r="E299" s="692"/>
      <c r="F299" s="692"/>
      <c r="G299" s="698"/>
      <c r="H299" s="694"/>
      <c r="J299" s="696"/>
      <c r="L299" s="696"/>
      <c r="S299" s="699"/>
    </row>
    <row r="300" spans="1:19" s="695" customFormat="1">
      <c r="A300" s="691"/>
      <c r="B300" s="692"/>
      <c r="C300" s="693"/>
      <c r="D300" s="692"/>
      <c r="E300" s="692"/>
      <c r="F300" s="692"/>
      <c r="G300" s="698"/>
      <c r="H300" s="694"/>
      <c r="J300" s="696"/>
      <c r="L300" s="696"/>
      <c r="S300" s="699"/>
    </row>
    <row r="301" spans="1:19" s="695" customFormat="1">
      <c r="A301" s="691"/>
      <c r="B301" s="692"/>
      <c r="C301" s="693"/>
      <c r="D301" s="692"/>
      <c r="E301" s="692"/>
      <c r="F301" s="692"/>
      <c r="G301" s="698"/>
      <c r="H301" s="694"/>
      <c r="J301" s="696"/>
      <c r="L301" s="696"/>
      <c r="S301" s="699"/>
    </row>
    <row r="302" spans="1:19" s="695" customFormat="1">
      <c r="A302" s="691"/>
      <c r="B302" s="692"/>
      <c r="C302" s="693"/>
      <c r="D302" s="692"/>
      <c r="E302" s="692"/>
      <c r="F302" s="692"/>
      <c r="G302" s="698"/>
      <c r="H302" s="694"/>
      <c r="J302" s="696"/>
      <c r="L302" s="696"/>
      <c r="S302" s="699"/>
    </row>
    <row r="303" spans="1:19" s="695" customFormat="1">
      <c r="A303" s="691"/>
      <c r="B303" s="692"/>
      <c r="C303" s="693"/>
      <c r="D303" s="692"/>
      <c r="E303" s="692"/>
      <c r="F303" s="692"/>
      <c r="G303" s="698"/>
      <c r="H303" s="694"/>
      <c r="J303" s="696"/>
      <c r="L303" s="696"/>
      <c r="S303" s="699"/>
    </row>
    <row r="304" spans="1:19" s="695" customFormat="1">
      <c r="A304" s="691"/>
      <c r="B304" s="692"/>
      <c r="C304" s="693"/>
      <c r="D304" s="692"/>
      <c r="E304" s="692"/>
      <c r="F304" s="692"/>
      <c r="G304" s="698"/>
      <c r="H304" s="694"/>
      <c r="J304" s="696"/>
      <c r="L304" s="696"/>
      <c r="S304" s="699"/>
    </row>
    <row r="305" spans="1:19" s="695" customFormat="1">
      <c r="A305" s="691"/>
      <c r="B305" s="692"/>
      <c r="C305" s="693"/>
      <c r="D305" s="692"/>
      <c r="E305" s="692"/>
      <c r="F305" s="692"/>
      <c r="G305" s="698"/>
      <c r="H305" s="694"/>
      <c r="J305" s="696"/>
      <c r="L305" s="696"/>
      <c r="S305" s="699"/>
    </row>
    <row r="306" spans="1:19" s="695" customFormat="1">
      <c r="A306" s="691"/>
      <c r="B306" s="692"/>
      <c r="C306" s="693"/>
      <c r="D306" s="692"/>
      <c r="E306" s="692"/>
      <c r="F306" s="692"/>
      <c r="G306" s="698"/>
      <c r="H306" s="694"/>
      <c r="J306" s="696"/>
      <c r="L306" s="696"/>
      <c r="S306" s="699"/>
    </row>
    <row r="307" spans="1:19" s="695" customFormat="1">
      <c r="A307" s="691"/>
      <c r="B307" s="692"/>
      <c r="C307" s="693"/>
      <c r="D307" s="692"/>
      <c r="E307" s="692"/>
      <c r="F307" s="692"/>
      <c r="G307" s="698"/>
      <c r="H307" s="694"/>
      <c r="J307" s="696"/>
      <c r="L307" s="696"/>
      <c r="S307" s="699"/>
    </row>
    <row r="308" spans="1:19" s="695" customFormat="1">
      <c r="A308" s="691"/>
      <c r="B308" s="692"/>
      <c r="C308" s="693"/>
      <c r="D308" s="692"/>
      <c r="E308" s="692"/>
      <c r="F308" s="692"/>
      <c r="G308" s="698"/>
      <c r="H308" s="694"/>
      <c r="J308" s="696"/>
      <c r="L308" s="696"/>
      <c r="S308" s="699"/>
    </row>
    <row r="309" spans="1:19" s="695" customFormat="1">
      <c r="A309" s="691"/>
      <c r="B309" s="692"/>
      <c r="C309" s="693"/>
      <c r="D309" s="692"/>
      <c r="E309" s="692"/>
      <c r="F309" s="692"/>
      <c r="G309" s="698"/>
      <c r="H309" s="694"/>
      <c r="J309" s="696"/>
      <c r="L309" s="696"/>
      <c r="S309" s="699"/>
    </row>
    <row r="310" spans="1:19" s="695" customFormat="1">
      <c r="A310" s="691"/>
      <c r="B310" s="692"/>
      <c r="C310" s="693"/>
      <c r="D310" s="692"/>
      <c r="E310" s="692"/>
      <c r="F310" s="692"/>
      <c r="G310" s="698"/>
      <c r="H310" s="694"/>
      <c r="J310" s="696"/>
      <c r="L310" s="696"/>
      <c r="S310" s="699"/>
    </row>
    <row r="311" spans="1:19" s="695" customFormat="1">
      <c r="A311" s="691"/>
      <c r="B311" s="692"/>
      <c r="C311" s="693"/>
      <c r="D311" s="692"/>
      <c r="E311" s="692"/>
      <c r="F311" s="692"/>
      <c r="G311" s="698"/>
      <c r="H311" s="694"/>
      <c r="J311" s="696"/>
      <c r="L311" s="696"/>
      <c r="S311" s="699"/>
    </row>
    <row r="312" spans="1:19" s="695" customFormat="1">
      <c r="A312" s="691"/>
      <c r="B312" s="692"/>
      <c r="C312" s="693"/>
      <c r="D312" s="692"/>
      <c r="E312" s="692"/>
      <c r="F312" s="692"/>
      <c r="G312" s="698"/>
      <c r="H312" s="694"/>
      <c r="J312" s="696"/>
      <c r="L312" s="696"/>
      <c r="S312" s="699"/>
    </row>
    <row r="313" spans="1:19" s="695" customFormat="1">
      <c r="A313" s="691"/>
      <c r="B313" s="692"/>
      <c r="C313" s="693"/>
      <c r="D313" s="692"/>
      <c r="E313" s="692"/>
      <c r="F313" s="692"/>
      <c r="G313" s="698"/>
      <c r="H313" s="694"/>
      <c r="J313" s="696"/>
      <c r="L313" s="696"/>
      <c r="S313" s="699"/>
    </row>
    <row r="314" spans="1:19" s="695" customFormat="1">
      <c r="A314" s="691"/>
      <c r="B314" s="692"/>
      <c r="C314" s="693"/>
      <c r="D314" s="692"/>
      <c r="E314" s="692"/>
      <c r="F314" s="692"/>
      <c r="G314" s="698"/>
      <c r="H314" s="694"/>
      <c r="J314" s="696"/>
      <c r="L314" s="696"/>
      <c r="S314" s="699"/>
    </row>
    <row r="315" spans="1:19" s="695" customFormat="1">
      <c r="A315" s="691"/>
      <c r="B315" s="692"/>
      <c r="C315" s="693"/>
      <c r="D315" s="692"/>
      <c r="E315" s="692"/>
      <c r="F315" s="692"/>
      <c r="G315" s="698"/>
      <c r="H315" s="694"/>
      <c r="J315" s="696"/>
      <c r="L315" s="696"/>
      <c r="S315" s="699"/>
    </row>
    <row r="316" spans="1:19" s="695" customFormat="1">
      <c r="A316" s="691"/>
      <c r="B316" s="692"/>
      <c r="C316" s="693"/>
      <c r="D316" s="692"/>
      <c r="E316" s="692"/>
      <c r="F316" s="692"/>
      <c r="G316" s="698"/>
      <c r="H316" s="694"/>
      <c r="J316" s="696"/>
      <c r="L316" s="696"/>
      <c r="S316" s="699"/>
    </row>
    <row r="317" spans="1:19" s="695" customFormat="1">
      <c r="A317" s="691"/>
      <c r="B317" s="692"/>
      <c r="C317" s="693"/>
      <c r="D317" s="692"/>
      <c r="E317" s="692"/>
      <c r="F317" s="692"/>
      <c r="G317" s="698"/>
      <c r="H317" s="694"/>
      <c r="J317" s="696"/>
      <c r="L317" s="696"/>
      <c r="S317" s="699"/>
    </row>
    <row r="318" spans="1:19" s="695" customFormat="1">
      <c r="A318" s="691"/>
      <c r="B318" s="692"/>
      <c r="C318" s="693"/>
      <c r="D318" s="692"/>
      <c r="E318" s="692"/>
      <c r="F318" s="692"/>
      <c r="G318" s="698"/>
      <c r="H318" s="694"/>
      <c r="J318" s="696"/>
      <c r="L318" s="696"/>
      <c r="S318" s="699"/>
    </row>
    <row r="319" spans="1:19" s="695" customFormat="1">
      <c r="A319" s="691"/>
      <c r="B319" s="692"/>
      <c r="C319" s="693"/>
      <c r="D319" s="692"/>
      <c r="E319" s="692"/>
      <c r="F319" s="692"/>
      <c r="G319" s="698"/>
      <c r="H319" s="694"/>
      <c r="J319" s="696"/>
      <c r="L319" s="696"/>
      <c r="S319" s="699"/>
    </row>
    <row r="320" spans="1:19" s="695" customFormat="1">
      <c r="A320" s="691"/>
      <c r="B320" s="692"/>
      <c r="C320" s="693"/>
      <c r="D320" s="692"/>
      <c r="E320" s="692"/>
      <c r="F320" s="692"/>
      <c r="G320" s="698"/>
      <c r="H320" s="694"/>
      <c r="J320" s="696"/>
      <c r="L320" s="696"/>
      <c r="S320" s="699"/>
    </row>
    <row r="321" spans="1:19" s="695" customFormat="1">
      <c r="A321" s="691"/>
      <c r="B321" s="692"/>
      <c r="C321" s="693"/>
      <c r="D321" s="692"/>
      <c r="E321" s="692"/>
      <c r="F321" s="692"/>
      <c r="G321" s="698"/>
      <c r="H321" s="694"/>
      <c r="J321" s="696"/>
      <c r="L321" s="696"/>
      <c r="S321" s="699"/>
    </row>
    <row r="322" spans="1:19" s="695" customFormat="1">
      <c r="A322" s="691"/>
      <c r="B322" s="692"/>
      <c r="C322" s="693"/>
      <c r="D322" s="692"/>
      <c r="E322" s="692"/>
      <c r="F322" s="692"/>
      <c r="G322" s="698"/>
      <c r="H322" s="694"/>
      <c r="J322" s="696"/>
      <c r="L322" s="696"/>
      <c r="S322" s="699"/>
    </row>
    <row r="323" spans="1:19" s="695" customFormat="1">
      <c r="A323" s="691"/>
      <c r="B323" s="692"/>
      <c r="C323" s="693"/>
      <c r="D323" s="692"/>
      <c r="E323" s="692"/>
      <c r="F323" s="692"/>
      <c r="G323" s="698"/>
      <c r="H323" s="694"/>
      <c r="J323" s="696"/>
      <c r="L323" s="696"/>
      <c r="S323" s="699"/>
    </row>
    <row r="324" spans="1:19" s="695" customFormat="1">
      <c r="A324" s="691"/>
      <c r="B324" s="692"/>
      <c r="C324" s="693"/>
      <c r="D324" s="692"/>
      <c r="E324" s="692"/>
      <c r="F324" s="692"/>
      <c r="G324" s="698"/>
      <c r="H324" s="694"/>
      <c r="J324" s="696"/>
      <c r="L324" s="696"/>
      <c r="S324" s="699"/>
    </row>
    <row r="325" spans="1:19" s="695" customFormat="1">
      <c r="A325" s="691"/>
      <c r="B325" s="692"/>
      <c r="C325" s="693"/>
      <c r="D325" s="692"/>
      <c r="E325" s="692"/>
      <c r="F325" s="692"/>
      <c r="G325" s="698"/>
      <c r="H325" s="694"/>
      <c r="J325" s="696"/>
      <c r="L325" s="696"/>
      <c r="S325" s="699"/>
    </row>
    <row r="326" spans="1:19" s="695" customFormat="1">
      <c r="A326" s="691"/>
      <c r="B326" s="692"/>
      <c r="C326" s="693"/>
      <c r="D326" s="692"/>
      <c r="E326" s="692"/>
      <c r="F326" s="692"/>
      <c r="G326" s="698"/>
      <c r="H326" s="694"/>
      <c r="J326" s="696"/>
      <c r="L326" s="696"/>
      <c r="S326" s="699"/>
    </row>
    <row r="327" spans="1:19" s="695" customFormat="1">
      <c r="A327" s="691"/>
      <c r="B327" s="692"/>
      <c r="C327" s="693"/>
      <c r="D327" s="692"/>
      <c r="E327" s="692"/>
      <c r="F327" s="692"/>
      <c r="G327" s="698"/>
      <c r="H327" s="694"/>
      <c r="J327" s="696"/>
      <c r="L327" s="696"/>
      <c r="S327" s="699"/>
    </row>
    <row r="328" spans="1:19" s="695" customFormat="1">
      <c r="A328" s="691"/>
      <c r="B328" s="692"/>
      <c r="C328" s="693"/>
      <c r="D328" s="692"/>
      <c r="E328" s="692"/>
      <c r="F328" s="692"/>
      <c r="G328" s="698"/>
      <c r="H328" s="694"/>
      <c r="J328" s="696"/>
      <c r="L328" s="696"/>
      <c r="S328" s="699"/>
    </row>
    <row r="329" spans="1:19" s="695" customFormat="1">
      <c r="A329" s="691"/>
      <c r="B329" s="692"/>
      <c r="C329" s="693"/>
      <c r="D329" s="692"/>
      <c r="E329" s="692"/>
      <c r="F329" s="692"/>
      <c r="G329" s="698"/>
      <c r="H329" s="694"/>
      <c r="J329" s="696"/>
      <c r="L329" s="696"/>
      <c r="S329" s="699"/>
    </row>
    <row r="330" spans="1:19" s="695" customFormat="1">
      <c r="A330" s="691"/>
      <c r="B330" s="692"/>
      <c r="C330" s="693"/>
      <c r="D330" s="692"/>
      <c r="E330" s="692"/>
      <c r="F330" s="692"/>
      <c r="G330" s="698"/>
      <c r="H330" s="694"/>
      <c r="J330" s="696"/>
      <c r="L330" s="696"/>
      <c r="S330" s="699"/>
    </row>
    <row r="331" spans="1:19" s="695" customFormat="1">
      <c r="A331" s="691"/>
      <c r="B331" s="692"/>
      <c r="C331" s="693"/>
      <c r="D331" s="692"/>
      <c r="E331" s="692"/>
      <c r="F331" s="692"/>
      <c r="G331" s="698"/>
      <c r="H331" s="694"/>
      <c r="J331" s="696"/>
      <c r="L331" s="696"/>
      <c r="S331" s="699"/>
    </row>
    <row r="332" spans="1:19" s="695" customFormat="1">
      <c r="A332" s="691"/>
      <c r="B332" s="692"/>
      <c r="C332" s="693"/>
      <c r="D332" s="692"/>
      <c r="E332" s="692"/>
      <c r="F332" s="692"/>
      <c r="G332" s="698"/>
      <c r="H332" s="694"/>
      <c r="J332" s="696"/>
      <c r="L332" s="696"/>
      <c r="S332" s="699"/>
    </row>
    <row r="333" spans="1:19" s="695" customFormat="1">
      <c r="A333" s="691"/>
      <c r="B333" s="692"/>
      <c r="C333" s="693"/>
      <c r="D333" s="692"/>
      <c r="E333" s="692"/>
      <c r="F333" s="692"/>
      <c r="G333" s="698"/>
      <c r="H333" s="694"/>
      <c r="J333" s="696"/>
      <c r="L333" s="696"/>
      <c r="S333" s="699"/>
    </row>
    <row r="334" spans="1:19" s="695" customFormat="1">
      <c r="A334" s="691"/>
      <c r="B334" s="692"/>
      <c r="C334" s="693"/>
      <c r="D334" s="692"/>
      <c r="E334" s="692"/>
      <c r="F334" s="692"/>
      <c r="G334" s="698"/>
      <c r="H334" s="694"/>
      <c r="J334" s="696"/>
      <c r="L334" s="696"/>
      <c r="S334" s="699"/>
    </row>
    <row r="335" spans="1:19" s="695" customFormat="1">
      <c r="A335" s="691"/>
      <c r="B335" s="692"/>
      <c r="C335" s="693"/>
      <c r="D335" s="692"/>
      <c r="E335" s="692"/>
      <c r="F335" s="692"/>
      <c r="G335" s="698"/>
      <c r="H335" s="694"/>
      <c r="J335" s="696"/>
      <c r="L335" s="696"/>
      <c r="S335" s="699"/>
    </row>
    <row r="336" spans="1:19" s="695" customFormat="1">
      <c r="A336" s="691"/>
      <c r="B336" s="692"/>
      <c r="C336" s="693"/>
      <c r="D336" s="692"/>
      <c r="E336" s="692"/>
      <c r="F336" s="692"/>
      <c r="G336" s="698"/>
      <c r="H336" s="694"/>
      <c r="J336" s="696"/>
      <c r="L336" s="696"/>
      <c r="S336" s="699"/>
    </row>
    <row r="337" spans="1:19" s="695" customFormat="1">
      <c r="A337" s="691"/>
      <c r="B337" s="692"/>
      <c r="C337" s="693"/>
      <c r="D337" s="692"/>
      <c r="E337" s="692"/>
      <c r="F337" s="692"/>
      <c r="G337" s="698"/>
      <c r="H337" s="694"/>
      <c r="J337" s="696"/>
      <c r="L337" s="696"/>
      <c r="S337" s="699"/>
    </row>
    <row r="338" spans="1:19" s="695" customFormat="1">
      <c r="A338" s="691"/>
      <c r="B338" s="692"/>
      <c r="C338" s="693"/>
      <c r="D338" s="692"/>
      <c r="E338" s="692"/>
      <c r="F338" s="692"/>
      <c r="G338" s="698"/>
      <c r="H338" s="694"/>
      <c r="J338" s="696"/>
      <c r="L338" s="696"/>
      <c r="S338" s="699"/>
    </row>
    <row r="339" spans="1:19" s="695" customFormat="1">
      <c r="A339" s="691"/>
      <c r="B339" s="692"/>
      <c r="C339" s="693"/>
      <c r="D339" s="692"/>
      <c r="E339" s="692"/>
      <c r="F339" s="692"/>
      <c r="G339" s="698"/>
      <c r="H339" s="694"/>
      <c r="J339" s="696"/>
      <c r="L339" s="696"/>
      <c r="S339" s="699"/>
    </row>
    <row r="340" spans="1:19" s="695" customFormat="1">
      <c r="A340" s="691"/>
      <c r="B340" s="692"/>
      <c r="C340" s="693"/>
      <c r="D340" s="692"/>
      <c r="E340" s="692"/>
      <c r="F340" s="692"/>
      <c r="G340" s="698"/>
      <c r="H340" s="694"/>
      <c r="J340" s="696"/>
      <c r="L340" s="696"/>
      <c r="S340" s="699"/>
    </row>
    <row r="341" spans="1:19" s="695" customFormat="1">
      <c r="A341" s="691"/>
      <c r="B341" s="692"/>
      <c r="C341" s="693"/>
      <c r="D341" s="692"/>
      <c r="E341" s="692"/>
      <c r="F341" s="692"/>
      <c r="G341" s="698"/>
      <c r="H341" s="694"/>
      <c r="J341" s="696"/>
      <c r="L341" s="696"/>
      <c r="S341" s="699"/>
    </row>
    <row r="342" spans="1:19" s="695" customFormat="1">
      <c r="A342" s="691"/>
      <c r="B342" s="692"/>
      <c r="C342" s="693"/>
      <c r="D342" s="692"/>
      <c r="E342" s="692"/>
      <c r="F342" s="692"/>
      <c r="G342" s="698"/>
      <c r="H342" s="694"/>
      <c r="J342" s="696"/>
      <c r="L342" s="696"/>
      <c r="S342" s="699"/>
    </row>
    <row r="343" spans="1:19" s="695" customFormat="1">
      <c r="A343" s="691"/>
      <c r="B343" s="692"/>
      <c r="C343" s="693"/>
      <c r="D343" s="692"/>
      <c r="E343" s="692"/>
      <c r="F343" s="692"/>
      <c r="G343" s="698"/>
      <c r="H343" s="694"/>
      <c r="J343" s="696"/>
      <c r="L343" s="696"/>
      <c r="S343" s="699"/>
    </row>
    <row r="344" spans="1:19" s="695" customFormat="1">
      <c r="A344" s="691"/>
      <c r="B344" s="692"/>
      <c r="C344" s="693"/>
      <c r="D344" s="692"/>
      <c r="E344" s="692"/>
      <c r="F344" s="692"/>
      <c r="G344" s="698"/>
      <c r="H344" s="694"/>
      <c r="J344" s="696"/>
      <c r="L344" s="696"/>
      <c r="S344" s="699"/>
    </row>
    <row r="345" spans="1:19" s="695" customFormat="1">
      <c r="A345" s="691"/>
      <c r="B345" s="692"/>
      <c r="C345" s="693"/>
      <c r="D345" s="692"/>
      <c r="E345" s="692"/>
      <c r="F345" s="692"/>
      <c r="G345" s="698"/>
      <c r="H345" s="694"/>
      <c r="J345" s="696"/>
      <c r="L345" s="696"/>
      <c r="S345" s="699"/>
    </row>
    <row r="346" spans="1:19" s="695" customFormat="1">
      <c r="A346" s="691"/>
      <c r="B346" s="692"/>
      <c r="C346" s="693"/>
      <c r="D346" s="692"/>
      <c r="E346" s="692"/>
      <c r="F346" s="692"/>
      <c r="G346" s="698"/>
      <c r="H346" s="694"/>
      <c r="J346" s="696"/>
      <c r="L346" s="696"/>
      <c r="S346" s="699"/>
    </row>
    <row r="347" spans="1:19" s="695" customFormat="1">
      <c r="A347" s="691"/>
      <c r="B347" s="692"/>
      <c r="C347" s="693"/>
      <c r="D347" s="692"/>
      <c r="E347" s="692"/>
      <c r="F347" s="692"/>
      <c r="G347" s="698"/>
      <c r="H347" s="694"/>
      <c r="J347" s="696"/>
      <c r="L347" s="696"/>
      <c r="S347" s="699"/>
    </row>
    <row r="348" spans="1:19" s="695" customFormat="1">
      <c r="A348" s="691"/>
      <c r="B348" s="692"/>
      <c r="C348" s="693"/>
      <c r="D348" s="692"/>
      <c r="E348" s="692"/>
      <c r="F348" s="692"/>
      <c r="G348" s="698"/>
      <c r="H348" s="694"/>
      <c r="J348" s="696"/>
      <c r="L348" s="696"/>
      <c r="S348" s="699"/>
    </row>
    <row r="349" spans="1:19" s="695" customFormat="1">
      <c r="A349" s="691"/>
      <c r="B349" s="692"/>
      <c r="C349" s="693"/>
      <c r="D349" s="692"/>
      <c r="E349" s="692"/>
      <c r="F349" s="692"/>
      <c r="G349" s="698"/>
      <c r="H349" s="694"/>
      <c r="J349" s="696"/>
      <c r="L349" s="696"/>
      <c r="S349" s="699"/>
    </row>
    <row r="350" spans="1:19" s="695" customFormat="1">
      <c r="A350" s="691"/>
      <c r="B350" s="692"/>
      <c r="C350" s="693"/>
      <c r="D350" s="692"/>
      <c r="E350" s="692"/>
      <c r="F350" s="692"/>
      <c r="G350" s="698"/>
      <c r="H350" s="694"/>
      <c r="J350" s="696"/>
      <c r="L350" s="696"/>
      <c r="S350" s="699"/>
    </row>
    <row r="351" spans="1:19" s="695" customFormat="1">
      <c r="A351" s="691"/>
      <c r="B351" s="692"/>
      <c r="C351" s="693"/>
      <c r="D351" s="692"/>
      <c r="E351" s="692"/>
      <c r="F351" s="692"/>
      <c r="G351" s="698"/>
      <c r="H351" s="694"/>
      <c r="J351" s="696"/>
      <c r="L351" s="696"/>
      <c r="S351" s="699"/>
    </row>
    <row r="352" spans="1:19" s="695" customFormat="1">
      <c r="A352" s="691"/>
      <c r="B352" s="692"/>
      <c r="C352" s="693"/>
      <c r="D352" s="692"/>
      <c r="E352" s="692"/>
      <c r="F352" s="692"/>
      <c r="G352" s="698"/>
      <c r="H352" s="694"/>
      <c r="J352" s="696"/>
      <c r="L352" s="696"/>
      <c r="S352" s="699"/>
    </row>
    <row r="353" spans="1:19" s="695" customFormat="1">
      <c r="A353" s="691"/>
      <c r="B353" s="692"/>
      <c r="C353" s="693"/>
      <c r="D353" s="692"/>
      <c r="E353" s="692"/>
      <c r="F353" s="692"/>
      <c r="G353" s="698"/>
      <c r="H353" s="694"/>
      <c r="J353" s="696"/>
      <c r="L353" s="696"/>
      <c r="S353" s="699"/>
    </row>
    <row r="354" spans="1:19" s="695" customFormat="1">
      <c r="A354" s="691"/>
      <c r="B354" s="692"/>
      <c r="C354" s="693"/>
      <c r="D354" s="692"/>
      <c r="E354" s="692"/>
      <c r="F354" s="692"/>
      <c r="G354" s="698"/>
      <c r="H354" s="694"/>
      <c r="J354" s="696"/>
      <c r="L354" s="696"/>
      <c r="S354" s="699"/>
    </row>
    <row r="355" spans="1:19" s="695" customFormat="1">
      <c r="A355" s="691"/>
      <c r="B355" s="692"/>
      <c r="C355" s="693"/>
      <c r="D355" s="692"/>
      <c r="E355" s="692"/>
      <c r="F355" s="692"/>
      <c r="G355" s="698"/>
      <c r="H355" s="694"/>
      <c r="J355" s="696"/>
      <c r="L355" s="696"/>
      <c r="S355" s="699"/>
    </row>
    <row r="356" spans="1:19" s="695" customFormat="1">
      <c r="A356" s="691"/>
      <c r="B356" s="692"/>
      <c r="C356" s="693"/>
      <c r="D356" s="692"/>
      <c r="E356" s="692"/>
      <c r="F356" s="692"/>
      <c r="G356" s="698"/>
      <c r="H356" s="694"/>
      <c r="J356" s="696"/>
      <c r="L356" s="696"/>
      <c r="S356" s="699"/>
    </row>
    <row r="357" spans="1:19" s="695" customFormat="1">
      <c r="A357" s="691"/>
      <c r="B357" s="692"/>
      <c r="C357" s="693"/>
      <c r="D357" s="692"/>
      <c r="E357" s="692"/>
      <c r="F357" s="692"/>
      <c r="G357" s="698"/>
      <c r="H357" s="694"/>
      <c r="J357" s="696"/>
      <c r="L357" s="696"/>
      <c r="S357" s="699"/>
    </row>
    <row r="358" spans="1:19" s="695" customFormat="1">
      <c r="A358" s="691"/>
      <c r="B358" s="692"/>
      <c r="C358" s="693"/>
      <c r="D358" s="692"/>
      <c r="E358" s="692"/>
      <c r="F358" s="692"/>
      <c r="G358" s="698"/>
      <c r="H358" s="694"/>
      <c r="J358" s="696"/>
      <c r="L358" s="696"/>
      <c r="S358" s="699"/>
    </row>
    <row r="359" spans="1:19" s="695" customFormat="1">
      <c r="A359" s="691"/>
      <c r="B359" s="692"/>
      <c r="C359" s="693"/>
      <c r="D359" s="692"/>
      <c r="E359" s="692"/>
      <c r="F359" s="692"/>
      <c r="G359" s="698"/>
      <c r="H359" s="694"/>
      <c r="J359" s="696"/>
      <c r="L359" s="696"/>
      <c r="S359" s="699"/>
    </row>
    <row r="360" spans="1:19" s="695" customFormat="1">
      <c r="A360" s="691"/>
      <c r="B360" s="692"/>
      <c r="C360" s="693"/>
      <c r="D360" s="692"/>
      <c r="E360" s="692"/>
      <c r="F360" s="692"/>
      <c r="G360" s="698"/>
      <c r="H360" s="694"/>
      <c r="J360" s="696"/>
      <c r="L360" s="696"/>
      <c r="S360" s="699"/>
    </row>
    <row r="361" spans="1:19" s="695" customFormat="1">
      <c r="A361" s="691"/>
      <c r="B361" s="692"/>
      <c r="C361" s="693"/>
      <c r="D361" s="692"/>
      <c r="E361" s="692"/>
      <c r="F361" s="692"/>
      <c r="G361" s="698"/>
      <c r="H361" s="694"/>
      <c r="J361" s="696"/>
      <c r="L361" s="696"/>
      <c r="S361" s="699"/>
    </row>
    <row r="362" spans="1:19" s="695" customFormat="1">
      <c r="A362" s="691"/>
      <c r="B362" s="692"/>
      <c r="C362" s="693"/>
      <c r="D362" s="692"/>
      <c r="E362" s="692"/>
      <c r="F362" s="692"/>
      <c r="G362" s="698"/>
      <c r="H362" s="694"/>
      <c r="J362" s="696"/>
      <c r="L362" s="696"/>
      <c r="S362" s="699"/>
    </row>
    <row r="363" spans="1:19" s="695" customFormat="1">
      <c r="A363" s="691"/>
      <c r="B363" s="692"/>
      <c r="C363" s="693"/>
      <c r="D363" s="692"/>
      <c r="E363" s="692"/>
      <c r="F363" s="692"/>
      <c r="G363" s="698"/>
      <c r="H363" s="694"/>
      <c r="J363" s="696"/>
      <c r="L363" s="696"/>
      <c r="S363" s="699"/>
    </row>
    <row r="364" spans="1:19" s="695" customFormat="1">
      <c r="A364" s="691"/>
      <c r="B364" s="692"/>
      <c r="C364" s="693"/>
      <c r="D364" s="692"/>
      <c r="E364" s="692"/>
      <c r="F364" s="692"/>
      <c r="G364" s="698"/>
      <c r="H364" s="694"/>
      <c r="J364" s="696"/>
      <c r="L364" s="696"/>
      <c r="S364" s="699"/>
    </row>
    <row r="365" spans="1:19" s="695" customFormat="1">
      <c r="A365" s="691"/>
      <c r="B365" s="692"/>
      <c r="C365" s="693"/>
      <c r="D365" s="692"/>
      <c r="E365" s="692"/>
      <c r="F365" s="692"/>
      <c r="G365" s="698"/>
      <c r="H365" s="694"/>
      <c r="J365" s="696"/>
      <c r="L365" s="696"/>
      <c r="S365" s="699"/>
    </row>
    <row r="366" spans="1:19" s="695" customFormat="1">
      <c r="A366" s="691"/>
      <c r="B366" s="692"/>
      <c r="C366" s="693"/>
      <c r="D366" s="692"/>
      <c r="E366" s="692"/>
      <c r="F366" s="692"/>
      <c r="G366" s="698"/>
      <c r="H366" s="694"/>
      <c r="J366" s="696"/>
      <c r="L366" s="696"/>
      <c r="S366" s="699"/>
    </row>
    <row r="367" spans="1:19" s="695" customFormat="1">
      <c r="A367" s="691"/>
      <c r="B367" s="692"/>
      <c r="C367" s="693"/>
      <c r="D367" s="692"/>
      <c r="E367" s="692"/>
      <c r="F367" s="692"/>
      <c r="G367" s="698"/>
      <c r="H367" s="694"/>
      <c r="J367" s="696"/>
      <c r="L367" s="696"/>
      <c r="S367" s="699"/>
    </row>
    <row r="368" spans="1:19" s="695" customFormat="1">
      <c r="A368" s="691"/>
      <c r="B368" s="692"/>
      <c r="C368" s="693"/>
      <c r="D368" s="692"/>
      <c r="E368" s="692"/>
      <c r="F368" s="692"/>
      <c r="G368" s="698"/>
      <c r="H368" s="694"/>
      <c r="J368" s="696"/>
      <c r="L368" s="696"/>
      <c r="S368" s="699"/>
    </row>
    <row r="369" spans="1:19" s="695" customFormat="1">
      <c r="A369" s="691"/>
      <c r="B369" s="692"/>
      <c r="C369" s="693"/>
      <c r="D369" s="692"/>
      <c r="E369" s="692"/>
      <c r="F369" s="692"/>
      <c r="G369" s="698"/>
      <c r="H369" s="694"/>
      <c r="J369" s="696"/>
      <c r="L369" s="696"/>
      <c r="S369" s="699"/>
    </row>
    <row r="370" spans="1:19" s="695" customFormat="1">
      <c r="A370" s="691"/>
      <c r="B370" s="692"/>
      <c r="C370" s="693"/>
      <c r="D370" s="692"/>
      <c r="E370" s="692"/>
      <c r="F370" s="692"/>
      <c r="G370" s="698"/>
      <c r="H370" s="694"/>
      <c r="J370" s="696"/>
      <c r="L370" s="696"/>
      <c r="S370" s="699"/>
    </row>
    <row r="371" spans="1:19" s="695" customFormat="1">
      <c r="A371" s="691"/>
      <c r="B371" s="692"/>
      <c r="C371" s="693"/>
      <c r="D371" s="692"/>
      <c r="E371" s="692"/>
      <c r="F371" s="692"/>
      <c r="G371" s="698"/>
      <c r="H371" s="694"/>
      <c r="J371" s="696"/>
      <c r="L371" s="696"/>
      <c r="S371" s="699"/>
    </row>
    <row r="372" spans="1:19" s="695" customFormat="1">
      <c r="A372" s="691"/>
      <c r="B372" s="692"/>
      <c r="C372" s="693"/>
      <c r="D372" s="692"/>
      <c r="E372" s="692"/>
      <c r="F372" s="692"/>
      <c r="G372" s="698"/>
      <c r="H372" s="694"/>
      <c r="J372" s="696"/>
      <c r="L372" s="696"/>
      <c r="S372" s="699"/>
    </row>
    <row r="373" spans="1:19" s="695" customFormat="1">
      <c r="A373" s="691"/>
      <c r="B373" s="692"/>
      <c r="C373" s="693"/>
      <c r="D373" s="692"/>
      <c r="E373" s="692"/>
      <c r="F373" s="692"/>
      <c r="G373" s="698"/>
      <c r="H373" s="694"/>
      <c r="J373" s="696"/>
      <c r="L373" s="696"/>
      <c r="S373" s="699"/>
    </row>
    <row r="374" spans="1:19" s="695" customFormat="1">
      <c r="A374" s="691"/>
      <c r="B374" s="692"/>
      <c r="C374" s="693"/>
      <c r="D374" s="692"/>
      <c r="E374" s="692"/>
      <c r="F374" s="692"/>
      <c r="G374" s="698"/>
      <c r="H374" s="694"/>
      <c r="J374" s="696"/>
      <c r="L374" s="696"/>
      <c r="S374" s="699"/>
    </row>
    <row r="375" spans="1:19" s="695" customFormat="1">
      <c r="A375" s="691"/>
      <c r="B375" s="692"/>
      <c r="C375" s="693"/>
      <c r="D375" s="692"/>
      <c r="E375" s="692"/>
      <c r="F375" s="692"/>
      <c r="G375" s="698"/>
      <c r="H375" s="694"/>
      <c r="J375" s="696"/>
      <c r="L375" s="696"/>
      <c r="S375" s="699"/>
    </row>
    <row r="376" spans="1:19" s="695" customFormat="1">
      <c r="A376" s="691"/>
      <c r="B376" s="692"/>
      <c r="C376" s="693"/>
      <c r="D376" s="692"/>
      <c r="E376" s="692"/>
      <c r="F376" s="692"/>
      <c r="G376" s="698"/>
      <c r="H376" s="694"/>
      <c r="J376" s="696"/>
      <c r="L376" s="696"/>
      <c r="S376" s="699"/>
    </row>
    <row r="377" spans="1:19" s="695" customFormat="1">
      <c r="A377" s="691"/>
      <c r="B377" s="692"/>
      <c r="C377" s="693"/>
      <c r="D377" s="692"/>
      <c r="E377" s="692"/>
      <c r="F377" s="692"/>
      <c r="G377" s="698"/>
      <c r="H377" s="694"/>
      <c r="J377" s="696"/>
      <c r="L377" s="696"/>
      <c r="S377" s="699"/>
    </row>
    <row r="378" spans="1:19" s="695" customFormat="1">
      <c r="A378" s="691"/>
      <c r="B378" s="692"/>
      <c r="C378" s="693"/>
      <c r="D378" s="692"/>
      <c r="E378" s="692"/>
      <c r="F378" s="692"/>
      <c r="G378" s="698"/>
      <c r="H378" s="694"/>
      <c r="J378" s="696"/>
      <c r="L378" s="696"/>
      <c r="S378" s="699"/>
    </row>
    <row r="379" spans="1:19" s="695" customFormat="1">
      <c r="A379" s="691"/>
      <c r="B379" s="692"/>
      <c r="C379" s="693"/>
      <c r="D379" s="692"/>
      <c r="E379" s="692"/>
      <c r="F379" s="692"/>
      <c r="G379" s="698"/>
      <c r="H379" s="694"/>
      <c r="J379" s="696"/>
      <c r="L379" s="696"/>
      <c r="S379" s="699"/>
    </row>
    <row r="380" spans="1:19" s="695" customFormat="1">
      <c r="A380" s="691"/>
      <c r="B380" s="692"/>
      <c r="C380" s="693"/>
      <c r="D380" s="692"/>
      <c r="E380" s="692"/>
      <c r="F380" s="692"/>
      <c r="G380" s="698"/>
      <c r="H380" s="694"/>
      <c r="J380" s="696"/>
      <c r="L380" s="696"/>
      <c r="S380" s="699"/>
    </row>
    <row r="381" spans="1:19" s="695" customFormat="1">
      <c r="A381" s="691"/>
      <c r="B381" s="692"/>
      <c r="C381" s="693"/>
      <c r="D381" s="692"/>
      <c r="E381" s="692"/>
      <c r="F381" s="692"/>
      <c r="G381" s="698"/>
      <c r="H381" s="694"/>
      <c r="J381" s="696"/>
      <c r="L381" s="696"/>
      <c r="S381" s="699"/>
    </row>
    <row r="382" spans="1:19" s="695" customFormat="1">
      <c r="A382" s="691"/>
      <c r="B382" s="692"/>
      <c r="C382" s="693"/>
      <c r="D382" s="692"/>
      <c r="E382" s="692"/>
      <c r="F382" s="692"/>
      <c r="G382" s="698"/>
      <c r="H382" s="694"/>
      <c r="J382" s="696"/>
      <c r="L382" s="696"/>
      <c r="S382" s="699"/>
    </row>
    <row r="383" spans="1:19" s="695" customFormat="1">
      <c r="A383" s="691"/>
      <c r="B383" s="692"/>
      <c r="C383" s="693"/>
      <c r="D383" s="692"/>
      <c r="E383" s="692"/>
      <c r="F383" s="692"/>
      <c r="G383" s="698"/>
      <c r="H383" s="694"/>
      <c r="J383" s="696"/>
      <c r="L383" s="696"/>
      <c r="S383" s="699"/>
    </row>
    <row r="384" spans="1:19" s="695" customFormat="1">
      <c r="A384" s="691"/>
      <c r="B384" s="692"/>
      <c r="C384" s="693"/>
      <c r="D384" s="692"/>
      <c r="E384" s="692"/>
      <c r="F384" s="692"/>
      <c r="G384" s="698"/>
      <c r="H384" s="694"/>
      <c r="J384" s="696"/>
      <c r="L384" s="696"/>
      <c r="S384" s="699"/>
    </row>
    <row r="385" spans="1:19" s="695" customFormat="1">
      <c r="A385" s="691"/>
      <c r="B385" s="692"/>
      <c r="C385" s="693"/>
      <c r="D385" s="692"/>
      <c r="E385" s="692"/>
      <c r="F385" s="692"/>
      <c r="G385" s="698"/>
      <c r="H385" s="694"/>
      <c r="J385" s="696"/>
      <c r="L385" s="696"/>
      <c r="S385" s="699"/>
    </row>
    <row r="386" spans="1:19" s="695" customFormat="1">
      <c r="A386" s="691"/>
      <c r="B386" s="692"/>
      <c r="C386" s="693"/>
      <c r="D386" s="692"/>
      <c r="E386" s="692"/>
      <c r="F386" s="692"/>
      <c r="G386" s="698"/>
      <c r="H386" s="694"/>
      <c r="J386" s="696"/>
      <c r="L386" s="696"/>
      <c r="S386" s="699"/>
    </row>
    <row r="387" spans="1:19" s="695" customFormat="1">
      <c r="A387" s="691"/>
      <c r="B387" s="692"/>
      <c r="C387" s="693"/>
      <c r="D387" s="692"/>
      <c r="E387" s="692"/>
      <c r="F387" s="692"/>
      <c r="G387" s="698"/>
      <c r="H387" s="694"/>
      <c r="J387" s="696"/>
      <c r="L387" s="696"/>
      <c r="S387" s="699"/>
    </row>
    <row r="388" spans="1:19" s="695" customFormat="1">
      <c r="A388" s="691"/>
      <c r="B388" s="692"/>
      <c r="C388" s="693"/>
      <c r="D388" s="692"/>
      <c r="E388" s="692"/>
      <c r="F388" s="692"/>
      <c r="G388" s="698"/>
      <c r="H388" s="694"/>
      <c r="J388" s="696"/>
      <c r="L388" s="696"/>
      <c r="S388" s="699"/>
    </row>
    <row r="389" spans="1:19" s="695" customFormat="1">
      <c r="A389" s="691"/>
      <c r="B389" s="692"/>
      <c r="C389" s="693"/>
      <c r="D389" s="692"/>
      <c r="E389" s="692"/>
      <c r="F389" s="692"/>
      <c r="G389" s="698"/>
      <c r="H389" s="694"/>
      <c r="J389" s="696"/>
      <c r="L389" s="696"/>
      <c r="S389" s="699"/>
    </row>
    <row r="390" spans="1:19" s="695" customFormat="1">
      <c r="A390" s="691"/>
      <c r="B390" s="692"/>
      <c r="C390" s="693"/>
      <c r="D390" s="692"/>
      <c r="E390" s="692"/>
      <c r="F390" s="692"/>
      <c r="G390" s="698"/>
      <c r="H390" s="694"/>
      <c r="J390" s="696"/>
      <c r="L390" s="696"/>
      <c r="S390" s="699"/>
    </row>
    <row r="391" spans="1:19" s="695" customFormat="1">
      <c r="A391" s="691"/>
      <c r="B391" s="692"/>
      <c r="C391" s="693"/>
      <c r="D391" s="692"/>
      <c r="E391" s="692"/>
      <c r="F391" s="692"/>
      <c r="G391" s="698"/>
      <c r="H391" s="694"/>
      <c r="J391" s="696"/>
      <c r="L391" s="696"/>
      <c r="S391" s="699"/>
    </row>
    <row r="392" spans="1:19" s="695" customFormat="1">
      <c r="A392" s="691"/>
      <c r="B392" s="692"/>
      <c r="C392" s="693"/>
      <c r="D392" s="692"/>
      <c r="E392" s="692"/>
      <c r="F392" s="692"/>
      <c r="G392" s="698"/>
      <c r="H392" s="694"/>
      <c r="J392" s="696"/>
      <c r="L392" s="696"/>
      <c r="S392" s="699"/>
    </row>
    <row r="393" spans="1:19" s="695" customFormat="1">
      <c r="A393" s="691"/>
      <c r="B393" s="692"/>
      <c r="C393" s="693"/>
      <c r="D393" s="692"/>
      <c r="E393" s="692"/>
      <c r="F393" s="692"/>
      <c r="G393" s="698"/>
      <c r="H393" s="694"/>
      <c r="J393" s="696"/>
      <c r="L393" s="696"/>
      <c r="S393" s="699"/>
    </row>
    <row r="394" spans="1:19" s="695" customFormat="1">
      <c r="A394" s="691"/>
      <c r="B394" s="692"/>
      <c r="C394" s="693"/>
      <c r="D394" s="692"/>
      <c r="E394" s="692"/>
      <c r="F394" s="692"/>
      <c r="G394" s="698"/>
      <c r="H394" s="694"/>
      <c r="J394" s="696"/>
      <c r="L394" s="696"/>
      <c r="S394" s="699"/>
    </row>
    <row r="395" spans="1:19" s="695" customFormat="1">
      <c r="A395" s="691"/>
      <c r="B395" s="692"/>
      <c r="C395" s="693"/>
      <c r="D395" s="692"/>
      <c r="E395" s="692"/>
      <c r="F395" s="692"/>
      <c r="G395" s="698"/>
      <c r="H395" s="694"/>
      <c r="J395" s="696"/>
      <c r="L395" s="696"/>
      <c r="S395" s="699"/>
    </row>
    <row r="396" spans="1:19" s="695" customFormat="1">
      <c r="A396" s="691"/>
      <c r="B396" s="692"/>
      <c r="C396" s="693"/>
      <c r="D396" s="692"/>
      <c r="E396" s="692"/>
      <c r="F396" s="692"/>
      <c r="G396" s="698"/>
      <c r="H396" s="694"/>
      <c r="J396" s="696"/>
      <c r="L396" s="696"/>
      <c r="S396" s="699"/>
    </row>
    <row r="397" spans="1:19" s="695" customFormat="1">
      <c r="A397" s="691"/>
      <c r="B397" s="692"/>
      <c r="C397" s="693"/>
      <c r="D397" s="692"/>
      <c r="E397" s="692"/>
      <c r="F397" s="692"/>
      <c r="G397" s="698"/>
      <c r="H397" s="694"/>
      <c r="J397" s="696"/>
      <c r="L397" s="696"/>
      <c r="S397" s="699"/>
    </row>
    <row r="398" spans="1:19" s="695" customFormat="1">
      <c r="A398" s="691"/>
      <c r="B398" s="692"/>
      <c r="C398" s="693"/>
      <c r="D398" s="692"/>
      <c r="E398" s="692"/>
      <c r="F398" s="692"/>
      <c r="G398" s="698"/>
      <c r="H398" s="694"/>
      <c r="J398" s="696"/>
      <c r="L398" s="696"/>
      <c r="S398" s="699"/>
    </row>
    <row r="399" spans="1:19" s="695" customFormat="1">
      <c r="A399" s="691"/>
      <c r="B399" s="692"/>
      <c r="C399" s="693"/>
      <c r="D399" s="692"/>
      <c r="E399" s="692"/>
      <c r="F399" s="692"/>
      <c r="G399" s="698"/>
      <c r="H399" s="694"/>
      <c r="J399" s="696"/>
      <c r="L399" s="696"/>
      <c r="S399" s="699"/>
    </row>
    <row r="400" spans="1:19" s="695" customFormat="1">
      <c r="A400" s="691"/>
      <c r="B400" s="692"/>
      <c r="C400" s="693"/>
      <c r="D400" s="692"/>
      <c r="E400" s="692"/>
      <c r="F400" s="692"/>
      <c r="G400" s="698"/>
      <c r="H400" s="694"/>
      <c r="J400" s="696"/>
      <c r="L400" s="696"/>
      <c r="S400" s="699"/>
    </row>
    <row r="401" spans="1:19" s="695" customFormat="1">
      <c r="A401" s="691"/>
      <c r="B401" s="692"/>
      <c r="C401" s="693"/>
      <c r="D401" s="692"/>
      <c r="E401" s="692"/>
      <c r="F401" s="692"/>
      <c r="G401" s="698"/>
      <c r="H401" s="694"/>
      <c r="J401" s="696"/>
      <c r="L401" s="696"/>
      <c r="S401" s="699"/>
    </row>
    <row r="402" spans="1:19" s="695" customFormat="1">
      <c r="A402" s="691"/>
      <c r="B402" s="692"/>
      <c r="C402" s="693"/>
      <c r="D402" s="692"/>
      <c r="E402" s="692"/>
      <c r="F402" s="692"/>
      <c r="G402" s="698"/>
      <c r="H402" s="694"/>
      <c r="J402" s="696"/>
      <c r="L402" s="696"/>
      <c r="S402" s="699"/>
    </row>
    <row r="403" spans="1:19" s="695" customFormat="1">
      <c r="A403" s="691"/>
      <c r="B403" s="692"/>
      <c r="C403" s="693"/>
      <c r="D403" s="692"/>
      <c r="E403" s="692"/>
      <c r="F403" s="692"/>
      <c r="G403" s="698"/>
      <c r="H403" s="694"/>
      <c r="J403" s="696"/>
      <c r="L403" s="696"/>
      <c r="S403" s="699"/>
    </row>
    <row r="404" spans="1:19" s="695" customFormat="1">
      <c r="A404" s="691"/>
      <c r="B404" s="692"/>
      <c r="C404" s="693"/>
      <c r="D404" s="692"/>
      <c r="E404" s="692"/>
      <c r="F404" s="692"/>
      <c r="G404" s="698"/>
      <c r="H404" s="694"/>
      <c r="J404" s="696"/>
      <c r="L404" s="696"/>
      <c r="S404" s="699"/>
    </row>
    <row r="405" spans="1:19" s="695" customFormat="1">
      <c r="A405" s="691"/>
      <c r="B405" s="692"/>
      <c r="C405" s="693"/>
      <c r="D405" s="692"/>
      <c r="E405" s="692"/>
      <c r="F405" s="692"/>
      <c r="G405" s="698"/>
      <c r="H405" s="694"/>
      <c r="J405" s="696"/>
      <c r="L405" s="696"/>
      <c r="S405" s="699"/>
    </row>
    <row r="406" spans="1:19" s="695" customFormat="1">
      <c r="A406" s="691"/>
      <c r="B406" s="692"/>
      <c r="C406" s="693"/>
      <c r="D406" s="692"/>
      <c r="E406" s="692"/>
      <c r="F406" s="692"/>
      <c r="G406" s="698"/>
      <c r="H406" s="694"/>
      <c r="J406" s="696"/>
      <c r="L406" s="696"/>
      <c r="S406" s="699"/>
    </row>
    <row r="407" spans="1:19" s="695" customFormat="1">
      <c r="A407" s="691"/>
      <c r="B407" s="692"/>
      <c r="C407" s="693"/>
      <c r="D407" s="692"/>
      <c r="E407" s="692"/>
      <c r="F407" s="692"/>
      <c r="G407" s="698"/>
      <c r="H407" s="694"/>
      <c r="J407" s="696"/>
      <c r="L407" s="696"/>
      <c r="S407" s="699"/>
    </row>
    <row r="408" spans="1:19" s="695" customFormat="1">
      <c r="A408" s="691"/>
      <c r="B408" s="692"/>
      <c r="C408" s="693"/>
      <c r="D408" s="692"/>
      <c r="E408" s="692"/>
      <c r="F408" s="692"/>
      <c r="G408" s="698"/>
      <c r="H408" s="694"/>
      <c r="J408" s="696"/>
      <c r="L408" s="696"/>
      <c r="S408" s="699"/>
    </row>
    <row r="409" spans="1:19" s="695" customFormat="1">
      <c r="A409" s="691"/>
      <c r="B409" s="692"/>
      <c r="C409" s="693"/>
      <c r="D409" s="692"/>
      <c r="E409" s="692"/>
      <c r="F409" s="692"/>
      <c r="G409" s="698"/>
      <c r="H409" s="694"/>
      <c r="J409" s="696"/>
      <c r="L409" s="696"/>
      <c r="S409" s="699"/>
    </row>
    <row r="410" spans="1:19" s="695" customFormat="1">
      <c r="A410" s="691"/>
      <c r="B410" s="692"/>
      <c r="C410" s="693"/>
      <c r="D410" s="692"/>
      <c r="E410" s="692"/>
      <c r="F410" s="692"/>
      <c r="G410" s="698"/>
      <c r="H410" s="694"/>
      <c r="J410" s="696"/>
      <c r="L410" s="696"/>
      <c r="S410" s="699"/>
    </row>
    <row r="411" spans="1:19" s="695" customFormat="1">
      <c r="A411" s="691"/>
      <c r="B411" s="692"/>
      <c r="C411" s="693"/>
      <c r="D411" s="692"/>
      <c r="E411" s="692"/>
      <c r="F411" s="692"/>
      <c r="G411" s="698"/>
      <c r="H411" s="694"/>
      <c r="J411" s="696"/>
      <c r="L411" s="696"/>
      <c r="S411" s="699"/>
    </row>
    <row r="412" spans="1:19" s="695" customFormat="1">
      <c r="A412" s="691"/>
      <c r="B412" s="692"/>
      <c r="C412" s="693"/>
      <c r="D412" s="692"/>
      <c r="E412" s="692"/>
      <c r="F412" s="692"/>
      <c r="G412" s="698"/>
      <c r="H412" s="694"/>
      <c r="J412" s="696"/>
      <c r="L412" s="696"/>
      <c r="S412" s="699"/>
    </row>
    <row r="413" spans="1:19" s="695" customFormat="1">
      <c r="A413" s="691"/>
      <c r="B413" s="692"/>
      <c r="C413" s="693"/>
      <c r="D413" s="692"/>
      <c r="E413" s="692"/>
      <c r="F413" s="692"/>
      <c r="G413" s="698"/>
      <c r="H413" s="694"/>
      <c r="J413" s="696"/>
      <c r="L413" s="696"/>
      <c r="S413" s="699"/>
    </row>
    <row r="414" spans="1:19" s="695" customFormat="1">
      <c r="A414" s="691"/>
      <c r="B414" s="692"/>
      <c r="C414" s="693"/>
      <c r="D414" s="692"/>
      <c r="E414" s="692"/>
      <c r="F414" s="692"/>
      <c r="G414" s="698"/>
      <c r="H414" s="694"/>
      <c r="J414" s="696"/>
      <c r="L414" s="696"/>
      <c r="S414" s="699"/>
    </row>
    <row r="415" spans="1:19" s="695" customFormat="1">
      <c r="A415" s="691"/>
      <c r="B415" s="692"/>
      <c r="C415" s="693"/>
      <c r="D415" s="692"/>
      <c r="E415" s="692"/>
      <c r="F415" s="692"/>
      <c r="G415" s="698"/>
      <c r="H415" s="694"/>
      <c r="J415" s="696"/>
      <c r="L415" s="696"/>
      <c r="S415" s="699"/>
    </row>
    <row r="416" spans="1:19" s="695" customFormat="1">
      <c r="A416" s="691"/>
      <c r="B416" s="692"/>
      <c r="C416" s="693"/>
      <c r="D416" s="692"/>
      <c r="E416" s="692"/>
      <c r="F416" s="692"/>
      <c r="G416" s="698"/>
      <c r="H416" s="694"/>
      <c r="J416" s="696"/>
      <c r="L416" s="696"/>
      <c r="S416" s="699"/>
    </row>
    <row r="417" spans="1:19" s="695" customFormat="1">
      <c r="A417" s="691"/>
      <c r="B417" s="692"/>
      <c r="C417" s="693"/>
      <c r="D417" s="692"/>
      <c r="E417" s="692"/>
      <c r="F417" s="692"/>
      <c r="G417" s="698"/>
      <c r="H417" s="694"/>
      <c r="J417" s="696"/>
      <c r="L417" s="696"/>
      <c r="S417" s="699"/>
    </row>
    <row r="418" spans="1:19" s="695" customFormat="1">
      <c r="A418" s="691"/>
      <c r="B418" s="692"/>
      <c r="C418" s="693"/>
      <c r="D418" s="692"/>
      <c r="E418" s="692"/>
      <c r="F418" s="692"/>
      <c r="G418" s="698"/>
      <c r="H418" s="694"/>
      <c r="J418" s="696"/>
      <c r="L418" s="696"/>
      <c r="S418" s="699"/>
    </row>
    <row r="419" spans="1:19" s="695" customFormat="1">
      <c r="A419" s="691"/>
      <c r="B419" s="692"/>
      <c r="C419" s="693"/>
      <c r="D419" s="692"/>
      <c r="E419" s="692"/>
      <c r="F419" s="692"/>
      <c r="G419" s="698"/>
      <c r="H419" s="694"/>
      <c r="J419" s="696"/>
      <c r="L419" s="696"/>
      <c r="S419" s="699"/>
    </row>
    <row r="420" spans="1:19" s="695" customFormat="1">
      <c r="A420" s="691"/>
      <c r="B420" s="692"/>
      <c r="C420" s="693"/>
      <c r="D420" s="692"/>
      <c r="E420" s="692"/>
      <c r="F420" s="692"/>
      <c r="G420" s="698"/>
      <c r="H420" s="694"/>
      <c r="J420" s="696"/>
      <c r="L420" s="696"/>
      <c r="S420" s="699"/>
    </row>
    <row r="421" spans="1:19" s="695" customFormat="1">
      <c r="A421" s="691"/>
      <c r="B421" s="692"/>
      <c r="C421" s="693"/>
      <c r="D421" s="692"/>
      <c r="E421" s="692"/>
      <c r="F421" s="692"/>
      <c r="G421" s="698"/>
      <c r="H421" s="694"/>
      <c r="J421" s="696"/>
      <c r="L421" s="696"/>
      <c r="S421" s="699"/>
    </row>
    <row r="422" spans="1:19" s="695" customFormat="1">
      <c r="A422" s="691"/>
      <c r="B422" s="692"/>
      <c r="C422" s="693"/>
      <c r="D422" s="692"/>
      <c r="E422" s="692"/>
      <c r="F422" s="692"/>
      <c r="G422" s="698"/>
      <c r="H422" s="694"/>
      <c r="J422" s="696"/>
      <c r="L422" s="696"/>
      <c r="S422" s="699"/>
    </row>
    <row r="423" spans="1:19" s="695" customFormat="1">
      <c r="A423" s="691"/>
      <c r="B423" s="692"/>
      <c r="C423" s="693"/>
      <c r="D423" s="692"/>
      <c r="E423" s="692"/>
      <c r="F423" s="692"/>
      <c r="G423" s="698"/>
      <c r="H423" s="694"/>
      <c r="J423" s="696"/>
      <c r="L423" s="696"/>
      <c r="S423" s="699"/>
    </row>
    <row r="424" spans="1:19" s="695" customFormat="1">
      <c r="A424" s="691"/>
      <c r="B424" s="692"/>
      <c r="C424" s="693"/>
      <c r="D424" s="692"/>
      <c r="E424" s="692"/>
      <c r="F424" s="692"/>
      <c r="G424" s="698"/>
      <c r="H424" s="694"/>
      <c r="J424" s="696"/>
      <c r="L424" s="696"/>
      <c r="S424" s="699"/>
    </row>
    <row r="425" spans="1:19" s="695" customFormat="1">
      <c r="A425" s="691"/>
      <c r="B425" s="692"/>
      <c r="C425" s="693"/>
      <c r="D425" s="692"/>
      <c r="E425" s="692"/>
      <c r="F425" s="692"/>
      <c r="G425" s="698"/>
      <c r="H425" s="694"/>
      <c r="J425" s="696"/>
      <c r="L425" s="696"/>
      <c r="S425" s="699"/>
    </row>
    <row r="426" spans="1:19" s="695" customFormat="1">
      <c r="A426" s="691"/>
      <c r="B426" s="692"/>
      <c r="C426" s="693"/>
      <c r="D426" s="692"/>
      <c r="E426" s="692"/>
      <c r="F426" s="692"/>
      <c r="G426" s="698"/>
      <c r="H426" s="694"/>
      <c r="J426" s="696"/>
      <c r="L426" s="696"/>
      <c r="S426" s="699"/>
    </row>
    <row r="427" spans="1:19" s="695" customFormat="1">
      <c r="A427" s="691"/>
      <c r="B427" s="692"/>
      <c r="C427" s="693"/>
      <c r="D427" s="692"/>
      <c r="E427" s="692"/>
      <c r="F427" s="692"/>
      <c r="G427" s="698"/>
      <c r="H427" s="694"/>
      <c r="J427" s="696"/>
      <c r="L427" s="696"/>
      <c r="S427" s="699"/>
    </row>
    <row r="428" spans="1:19" s="695" customFormat="1">
      <c r="A428" s="691"/>
      <c r="B428" s="692"/>
      <c r="C428" s="693"/>
      <c r="D428" s="692"/>
      <c r="E428" s="692"/>
      <c r="F428" s="692"/>
      <c r="G428" s="698"/>
      <c r="H428" s="694"/>
      <c r="J428" s="696"/>
      <c r="L428" s="696"/>
      <c r="S428" s="699"/>
    </row>
    <row r="429" spans="1:19" s="695" customFormat="1">
      <c r="A429" s="691"/>
      <c r="B429" s="692"/>
      <c r="C429" s="693"/>
      <c r="D429" s="692"/>
      <c r="E429" s="692"/>
      <c r="F429" s="692"/>
      <c r="G429" s="698"/>
      <c r="H429" s="694"/>
      <c r="J429" s="696"/>
      <c r="L429" s="696"/>
      <c r="S429" s="699"/>
    </row>
    <row r="430" spans="1:19" s="695" customFormat="1">
      <c r="A430" s="691"/>
      <c r="B430" s="692"/>
      <c r="C430" s="693"/>
      <c r="D430" s="692"/>
      <c r="E430" s="692"/>
      <c r="F430" s="692"/>
      <c r="G430" s="698"/>
      <c r="H430" s="694"/>
      <c r="J430" s="696"/>
      <c r="L430" s="696"/>
      <c r="S430" s="699"/>
    </row>
    <row r="431" spans="1:19" s="695" customFormat="1">
      <c r="A431" s="691"/>
      <c r="B431" s="692"/>
      <c r="C431" s="693"/>
      <c r="D431" s="692"/>
      <c r="E431" s="692"/>
      <c r="F431" s="692"/>
      <c r="G431" s="698"/>
      <c r="H431" s="694"/>
      <c r="J431" s="696"/>
      <c r="L431" s="696"/>
      <c r="S431" s="699"/>
    </row>
    <row r="432" spans="1:19" s="695" customFormat="1">
      <c r="A432" s="691"/>
      <c r="B432" s="692"/>
      <c r="C432" s="693"/>
      <c r="D432" s="692"/>
      <c r="E432" s="692"/>
      <c r="F432" s="692"/>
      <c r="G432" s="698"/>
      <c r="H432" s="694"/>
      <c r="J432" s="696"/>
      <c r="L432" s="696"/>
      <c r="S432" s="699"/>
    </row>
    <row r="433" spans="1:19" s="695" customFormat="1">
      <c r="A433" s="691"/>
      <c r="B433" s="692"/>
      <c r="C433" s="693"/>
      <c r="D433" s="692"/>
      <c r="E433" s="692"/>
      <c r="F433" s="692"/>
      <c r="G433" s="698"/>
      <c r="H433" s="694"/>
      <c r="J433" s="696"/>
      <c r="L433" s="696"/>
      <c r="S433" s="699"/>
    </row>
    <row r="434" spans="1:19" s="695" customFormat="1">
      <c r="A434" s="691"/>
      <c r="B434" s="692"/>
      <c r="C434" s="693"/>
      <c r="D434" s="692"/>
      <c r="E434" s="692"/>
      <c r="F434" s="692"/>
      <c r="G434" s="698"/>
      <c r="H434" s="694"/>
      <c r="J434" s="696"/>
      <c r="L434" s="696"/>
      <c r="S434" s="699"/>
    </row>
    <row r="435" spans="1:19" s="695" customFormat="1">
      <c r="A435" s="691"/>
      <c r="B435" s="692"/>
      <c r="C435" s="693"/>
      <c r="D435" s="692"/>
      <c r="E435" s="692"/>
      <c r="F435" s="692"/>
      <c r="G435" s="698"/>
      <c r="H435" s="694"/>
      <c r="J435" s="696"/>
      <c r="L435" s="696"/>
      <c r="S435" s="699"/>
    </row>
    <row r="436" spans="1:19" s="695" customFormat="1">
      <c r="A436" s="691"/>
      <c r="B436" s="692"/>
      <c r="C436" s="693"/>
      <c r="D436" s="692"/>
      <c r="E436" s="692"/>
      <c r="F436" s="692"/>
      <c r="G436" s="698"/>
      <c r="H436" s="694"/>
      <c r="J436" s="696"/>
      <c r="L436" s="696"/>
      <c r="S436" s="699"/>
    </row>
    <row r="437" spans="1:19" s="695" customFormat="1">
      <c r="A437" s="691"/>
      <c r="B437" s="692"/>
      <c r="C437" s="693"/>
      <c r="D437" s="692"/>
      <c r="E437" s="692"/>
      <c r="F437" s="692"/>
      <c r="G437" s="698"/>
      <c r="H437" s="694"/>
      <c r="J437" s="696"/>
      <c r="L437" s="696"/>
      <c r="S437" s="699"/>
    </row>
    <row r="438" spans="1:19" s="695" customFormat="1">
      <c r="A438" s="691"/>
      <c r="B438" s="692"/>
      <c r="C438" s="693"/>
      <c r="D438" s="692"/>
      <c r="E438" s="692"/>
      <c r="F438" s="692"/>
      <c r="G438" s="698"/>
      <c r="H438" s="694"/>
      <c r="J438" s="696"/>
      <c r="L438" s="696"/>
      <c r="S438" s="699"/>
    </row>
    <row r="439" spans="1:19" s="695" customFormat="1">
      <c r="A439" s="691"/>
      <c r="B439" s="692"/>
      <c r="C439" s="693"/>
      <c r="D439" s="692"/>
      <c r="E439" s="692"/>
      <c r="F439" s="692"/>
      <c r="G439" s="698"/>
      <c r="H439" s="694"/>
      <c r="J439" s="696"/>
      <c r="L439" s="696"/>
      <c r="S439" s="699"/>
    </row>
    <row r="440" spans="1:19" s="695" customFormat="1">
      <c r="A440" s="691"/>
      <c r="B440" s="692"/>
      <c r="C440" s="693"/>
      <c r="D440" s="692"/>
      <c r="E440" s="692"/>
      <c r="F440" s="692"/>
      <c r="G440" s="698"/>
      <c r="H440" s="694"/>
      <c r="J440" s="696"/>
      <c r="L440" s="696"/>
      <c r="S440" s="699"/>
    </row>
    <row r="441" spans="1:19" s="695" customFormat="1">
      <c r="A441" s="691"/>
      <c r="B441" s="692"/>
      <c r="C441" s="693"/>
      <c r="D441" s="692"/>
      <c r="E441" s="692"/>
      <c r="F441" s="692"/>
      <c r="G441" s="698"/>
      <c r="H441" s="694"/>
      <c r="J441" s="696"/>
      <c r="L441" s="696"/>
      <c r="S441" s="699"/>
    </row>
    <row r="442" spans="1:19" s="695" customFormat="1">
      <c r="A442" s="691"/>
      <c r="B442" s="692"/>
      <c r="C442" s="693"/>
      <c r="D442" s="692"/>
      <c r="E442" s="692"/>
      <c r="F442" s="692"/>
      <c r="G442" s="698"/>
      <c r="H442" s="694"/>
      <c r="J442" s="696"/>
      <c r="L442" s="696"/>
      <c r="S442" s="699"/>
    </row>
    <row r="443" spans="1:19" s="695" customFormat="1">
      <c r="A443" s="691"/>
      <c r="B443" s="692"/>
      <c r="C443" s="693"/>
      <c r="D443" s="692"/>
      <c r="E443" s="692"/>
      <c r="F443" s="692"/>
      <c r="G443" s="698"/>
      <c r="H443" s="694"/>
      <c r="J443" s="696"/>
      <c r="L443" s="696"/>
      <c r="S443" s="699"/>
    </row>
    <row r="444" spans="1:19" s="695" customFormat="1">
      <c r="A444" s="691"/>
      <c r="B444" s="692"/>
      <c r="C444" s="693"/>
      <c r="D444" s="692"/>
      <c r="E444" s="692"/>
      <c r="F444" s="692"/>
      <c r="G444" s="698"/>
      <c r="H444" s="694"/>
      <c r="J444" s="696"/>
      <c r="L444" s="696"/>
      <c r="S444" s="699"/>
    </row>
    <row r="445" spans="1:19" s="695" customFormat="1">
      <c r="A445" s="691"/>
      <c r="B445" s="692"/>
      <c r="C445" s="693"/>
      <c r="D445" s="692"/>
      <c r="E445" s="692"/>
      <c r="F445" s="692"/>
      <c r="G445" s="698"/>
      <c r="H445" s="694"/>
      <c r="J445" s="696"/>
      <c r="L445" s="696"/>
      <c r="S445" s="699"/>
    </row>
    <row r="446" spans="1:19" s="695" customFormat="1">
      <c r="A446" s="691"/>
      <c r="B446" s="692"/>
      <c r="C446" s="693"/>
      <c r="D446" s="692"/>
      <c r="E446" s="692"/>
      <c r="F446" s="692"/>
      <c r="G446" s="698"/>
      <c r="H446" s="694"/>
      <c r="J446" s="696"/>
      <c r="L446" s="696"/>
      <c r="S446" s="699"/>
    </row>
    <row r="447" spans="1:19" s="695" customFormat="1">
      <c r="A447" s="691"/>
      <c r="B447" s="692"/>
      <c r="C447" s="693"/>
      <c r="D447" s="692"/>
      <c r="E447" s="692"/>
      <c r="F447" s="692"/>
      <c r="G447" s="698"/>
      <c r="H447" s="694"/>
      <c r="J447" s="696"/>
      <c r="L447" s="696"/>
      <c r="S447" s="699"/>
    </row>
    <row r="448" spans="1:19" s="695" customFormat="1">
      <c r="A448" s="691"/>
      <c r="B448" s="692"/>
      <c r="C448" s="693"/>
      <c r="D448" s="692"/>
      <c r="E448" s="692"/>
      <c r="F448" s="692"/>
      <c r="G448" s="698"/>
      <c r="H448" s="694"/>
      <c r="J448" s="696"/>
      <c r="L448" s="696"/>
      <c r="S448" s="699"/>
    </row>
    <row r="449" spans="1:19" s="695" customFormat="1">
      <c r="A449" s="691"/>
      <c r="B449" s="692"/>
      <c r="C449" s="693"/>
      <c r="D449" s="692"/>
      <c r="E449" s="692"/>
      <c r="F449" s="692"/>
      <c r="G449" s="698"/>
      <c r="H449" s="694"/>
      <c r="J449" s="696"/>
      <c r="L449" s="696"/>
      <c r="S449" s="699"/>
    </row>
    <row r="450" spans="1:19" s="695" customFormat="1">
      <c r="A450" s="691"/>
      <c r="B450" s="692"/>
      <c r="C450" s="693"/>
      <c r="D450" s="692"/>
      <c r="E450" s="692"/>
      <c r="F450" s="692"/>
      <c r="G450" s="698"/>
      <c r="H450" s="694"/>
      <c r="J450" s="696"/>
      <c r="L450" s="696"/>
      <c r="S450" s="699"/>
    </row>
    <row r="451" spans="1:19" s="695" customFormat="1">
      <c r="A451" s="691"/>
      <c r="B451" s="692"/>
      <c r="C451" s="693"/>
      <c r="D451" s="692"/>
      <c r="E451" s="692"/>
      <c r="F451" s="692"/>
      <c r="G451" s="698"/>
      <c r="H451" s="694"/>
      <c r="J451" s="696"/>
      <c r="L451" s="696"/>
      <c r="S451" s="699"/>
    </row>
    <row r="452" spans="1:19" s="695" customFormat="1">
      <c r="A452" s="691"/>
      <c r="B452" s="692"/>
      <c r="C452" s="693"/>
      <c r="D452" s="692"/>
      <c r="E452" s="692"/>
      <c r="F452" s="692"/>
      <c r="G452" s="698"/>
      <c r="H452" s="694"/>
      <c r="J452" s="696"/>
      <c r="L452" s="696"/>
      <c r="S452" s="699"/>
    </row>
    <row r="453" spans="1:19" s="695" customFormat="1">
      <c r="A453" s="691"/>
      <c r="B453" s="692"/>
      <c r="C453" s="693"/>
      <c r="D453" s="692"/>
      <c r="E453" s="692"/>
      <c r="F453" s="692"/>
      <c r="G453" s="698"/>
      <c r="H453" s="694"/>
      <c r="J453" s="696"/>
      <c r="L453" s="696"/>
      <c r="S453" s="699"/>
    </row>
    <row r="454" spans="1:19" s="695" customFormat="1">
      <c r="A454" s="691"/>
      <c r="B454" s="692"/>
      <c r="C454" s="693"/>
      <c r="D454" s="692"/>
      <c r="E454" s="692"/>
      <c r="F454" s="692"/>
      <c r="G454" s="698"/>
      <c r="H454" s="694"/>
      <c r="J454" s="696"/>
      <c r="L454" s="696"/>
      <c r="S454" s="699"/>
    </row>
    <row r="455" spans="1:19" s="695" customFormat="1">
      <c r="A455" s="691"/>
      <c r="B455" s="692"/>
      <c r="C455" s="693"/>
      <c r="D455" s="692"/>
      <c r="E455" s="692"/>
      <c r="F455" s="692"/>
      <c r="G455" s="698"/>
      <c r="H455" s="694"/>
      <c r="J455" s="696"/>
      <c r="L455" s="696"/>
      <c r="S455" s="699"/>
    </row>
    <row r="456" spans="1:19" s="695" customFormat="1">
      <c r="A456" s="691"/>
      <c r="B456" s="692"/>
      <c r="C456" s="693"/>
      <c r="D456" s="692"/>
      <c r="E456" s="692"/>
      <c r="F456" s="692"/>
      <c r="G456" s="698"/>
      <c r="H456" s="694"/>
      <c r="J456" s="696"/>
      <c r="L456" s="696"/>
      <c r="S456" s="699"/>
    </row>
    <row r="457" spans="1:19" s="695" customFormat="1">
      <c r="A457" s="691"/>
      <c r="B457" s="692"/>
      <c r="C457" s="693"/>
      <c r="D457" s="692"/>
      <c r="E457" s="692"/>
      <c r="F457" s="692"/>
      <c r="G457" s="698"/>
      <c r="H457" s="694"/>
      <c r="J457" s="696"/>
      <c r="L457" s="696"/>
      <c r="S457" s="699"/>
    </row>
    <row r="458" spans="1:19" s="695" customFormat="1">
      <c r="A458" s="691"/>
      <c r="B458" s="692"/>
      <c r="C458" s="693"/>
      <c r="D458" s="692"/>
      <c r="E458" s="692"/>
      <c r="F458" s="692"/>
      <c r="G458" s="698"/>
      <c r="H458" s="694"/>
      <c r="J458" s="696"/>
      <c r="L458" s="696"/>
      <c r="S458" s="699"/>
    </row>
    <row r="459" spans="1:19" s="695" customFormat="1">
      <c r="A459" s="691"/>
      <c r="B459" s="692"/>
      <c r="C459" s="693"/>
      <c r="D459" s="692"/>
      <c r="E459" s="692"/>
      <c r="F459" s="692"/>
      <c r="G459" s="698"/>
      <c r="H459" s="694"/>
      <c r="J459" s="696"/>
      <c r="L459" s="696"/>
      <c r="S459" s="699"/>
    </row>
    <row r="460" spans="1:19" s="695" customFormat="1">
      <c r="A460" s="691"/>
      <c r="B460" s="692"/>
      <c r="C460" s="693"/>
      <c r="D460" s="692"/>
      <c r="E460" s="692"/>
      <c r="F460" s="692"/>
      <c r="G460" s="698"/>
      <c r="H460" s="694"/>
      <c r="J460" s="696"/>
      <c r="L460" s="696"/>
      <c r="S460" s="699"/>
    </row>
    <row r="461" spans="1:19" s="695" customFormat="1">
      <c r="A461" s="691"/>
      <c r="B461" s="692"/>
      <c r="C461" s="693"/>
      <c r="D461" s="692"/>
      <c r="E461" s="692"/>
      <c r="F461" s="692"/>
      <c r="G461" s="698"/>
      <c r="H461" s="694"/>
      <c r="J461" s="696"/>
      <c r="L461" s="696"/>
      <c r="S461" s="699"/>
    </row>
    <row r="462" spans="1:19" s="695" customFormat="1">
      <c r="A462" s="691"/>
      <c r="B462" s="692"/>
      <c r="C462" s="693"/>
      <c r="D462" s="692"/>
      <c r="E462" s="692"/>
      <c r="F462" s="692"/>
      <c r="G462" s="698"/>
      <c r="H462" s="694"/>
      <c r="J462" s="696"/>
      <c r="L462" s="696"/>
      <c r="S462" s="699"/>
    </row>
    <row r="463" spans="1:19" s="695" customFormat="1">
      <c r="A463" s="691"/>
      <c r="B463" s="692"/>
      <c r="C463" s="693"/>
      <c r="D463" s="692"/>
      <c r="E463" s="692"/>
      <c r="F463" s="692"/>
      <c r="G463" s="698"/>
      <c r="H463" s="694"/>
      <c r="J463" s="696"/>
      <c r="L463" s="696"/>
      <c r="S463" s="699"/>
    </row>
    <row r="464" spans="1:19" s="695" customFormat="1">
      <c r="A464" s="691"/>
      <c r="B464" s="692"/>
      <c r="C464" s="693"/>
      <c r="D464" s="692"/>
      <c r="E464" s="692"/>
      <c r="F464" s="692"/>
      <c r="G464" s="698"/>
      <c r="H464" s="694"/>
      <c r="J464" s="696"/>
      <c r="L464" s="696"/>
      <c r="S464" s="699"/>
    </row>
    <row r="465" spans="1:19" s="695" customFormat="1">
      <c r="A465" s="691"/>
      <c r="B465" s="692"/>
      <c r="C465" s="693"/>
      <c r="D465" s="692"/>
      <c r="E465" s="692"/>
      <c r="F465" s="692"/>
      <c r="G465" s="698"/>
      <c r="H465" s="694"/>
      <c r="J465" s="696"/>
      <c r="L465" s="696"/>
      <c r="S465" s="699"/>
    </row>
    <row r="466" spans="1:19" s="695" customFormat="1">
      <c r="A466" s="691"/>
      <c r="B466" s="692"/>
      <c r="C466" s="693"/>
      <c r="D466" s="692"/>
      <c r="E466" s="692"/>
      <c r="F466" s="692"/>
      <c r="G466" s="698"/>
      <c r="H466" s="694"/>
      <c r="J466" s="696"/>
      <c r="L466" s="696"/>
      <c r="S466" s="699"/>
    </row>
    <row r="467" spans="1:19" s="695" customFormat="1">
      <c r="A467" s="691"/>
      <c r="B467" s="692"/>
      <c r="C467" s="693"/>
      <c r="D467" s="692"/>
      <c r="E467" s="692"/>
      <c r="F467" s="692"/>
      <c r="G467" s="698"/>
      <c r="H467" s="694"/>
      <c r="J467" s="696"/>
      <c r="L467" s="696"/>
      <c r="S467" s="699"/>
    </row>
    <row r="468" spans="1:19" s="695" customFormat="1">
      <c r="A468" s="691"/>
      <c r="B468" s="692"/>
      <c r="C468" s="693"/>
      <c r="D468" s="692"/>
      <c r="E468" s="692"/>
      <c r="F468" s="692"/>
      <c r="G468" s="698"/>
      <c r="H468" s="694"/>
      <c r="J468" s="696"/>
      <c r="L468" s="696"/>
      <c r="S468" s="699"/>
    </row>
    <row r="469" spans="1:19" s="695" customFormat="1">
      <c r="A469" s="691"/>
      <c r="B469" s="692"/>
      <c r="C469" s="693"/>
      <c r="D469" s="692"/>
      <c r="E469" s="692"/>
      <c r="F469" s="692"/>
      <c r="G469" s="698"/>
      <c r="H469" s="694"/>
      <c r="J469" s="696"/>
      <c r="L469" s="696"/>
      <c r="S469" s="699"/>
    </row>
    <row r="470" spans="1:19" s="695" customFormat="1">
      <c r="A470" s="691"/>
      <c r="B470" s="692"/>
      <c r="C470" s="693"/>
      <c r="D470" s="692"/>
      <c r="E470" s="692"/>
      <c r="F470" s="692"/>
      <c r="G470" s="698"/>
      <c r="H470" s="694"/>
      <c r="J470" s="696"/>
      <c r="L470" s="696"/>
      <c r="S470" s="699"/>
    </row>
    <row r="471" spans="1:19" s="695" customFormat="1">
      <c r="A471" s="691"/>
      <c r="B471" s="692"/>
      <c r="C471" s="693"/>
      <c r="D471" s="692"/>
      <c r="E471" s="692"/>
      <c r="F471" s="692"/>
      <c r="G471" s="698"/>
      <c r="H471" s="694"/>
      <c r="J471" s="696"/>
      <c r="L471" s="696"/>
      <c r="S471" s="699"/>
    </row>
    <row r="472" spans="1:19" s="695" customFormat="1">
      <c r="A472" s="691"/>
      <c r="B472" s="692"/>
      <c r="C472" s="693"/>
      <c r="D472" s="692"/>
      <c r="E472" s="692"/>
      <c r="F472" s="692"/>
      <c r="G472" s="698"/>
      <c r="H472" s="694"/>
      <c r="J472" s="696"/>
      <c r="L472" s="696"/>
      <c r="S472" s="699"/>
    </row>
    <row r="473" spans="1:19" s="695" customFormat="1">
      <c r="A473" s="691"/>
      <c r="B473" s="692"/>
      <c r="C473" s="693"/>
      <c r="D473" s="692"/>
      <c r="E473" s="692"/>
      <c r="F473" s="692"/>
      <c r="G473" s="698"/>
      <c r="H473" s="694"/>
      <c r="J473" s="696"/>
      <c r="L473" s="696"/>
      <c r="S473" s="699"/>
    </row>
    <row r="474" spans="1:19" s="695" customFormat="1">
      <c r="A474" s="691"/>
      <c r="B474" s="692"/>
      <c r="C474" s="693"/>
      <c r="D474" s="692"/>
      <c r="E474" s="692"/>
      <c r="F474" s="692"/>
      <c r="G474" s="698"/>
      <c r="H474" s="694"/>
      <c r="J474" s="696"/>
      <c r="L474" s="696"/>
      <c r="S474" s="699"/>
    </row>
    <row r="475" spans="1:19" s="695" customFormat="1">
      <c r="A475" s="691"/>
      <c r="B475" s="692"/>
      <c r="C475" s="693"/>
      <c r="D475" s="692"/>
      <c r="E475" s="692"/>
      <c r="F475" s="692"/>
      <c r="G475" s="698"/>
      <c r="H475" s="694"/>
      <c r="J475" s="696"/>
      <c r="L475" s="696"/>
      <c r="S475" s="699"/>
    </row>
    <row r="476" spans="1:19" s="695" customFormat="1">
      <c r="A476" s="691"/>
      <c r="B476" s="692"/>
      <c r="C476" s="693"/>
      <c r="D476" s="692"/>
      <c r="E476" s="692"/>
      <c r="F476" s="692"/>
      <c r="G476" s="698"/>
      <c r="H476" s="694"/>
      <c r="J476" s="696"/>
      <c r="L476" s="696"/>
      <c r="S476" s="699"/>
    </row>
    <row r="477" spans="1:19" s="695" customFormat="1">
      <c r="A477" s="691"/>
      <c r="B477" s="692"/>
      <c r="C477" s="693"/>
      <c r="D477" s="692"/>
      <c r="E477" s="692"/>
      <c r="F477" s="692"/>
      <c r="G477" s="698"/>
      <c r="H477" s="694"/>
      <c r="J477" s="696"/>
      <c r="L477" s="696"/>
      <c r="S477" s="699"/>
    </row>
    <row r="478" spans="1:19" s="695" customFormat="1">
      <c r="A478" s="691"/>
      <c r="B478" s="692"/>
      <c r="C478" s="693"/>
      <c r="D478" s="692"/>
      <c r="E478" s="692"/>
      <c r="F478" s="692"/>
      <c r="G478" s="698"/>
      <c r="H478" s="694"/>
      <c r="J478" s="696"/>
      <c r="L478" s="696"/>
      <c r="S478" s="699"/>
    </row>
    <row r="479" spans="1:19" s="695" customFormat="1">
      <c r="A479" s="691"/>
      <c r="B479" s="692"/>
      <c r="C479" s="693"/>
      <c r="D479" s="692"/>
      <c r="E479" s="692"/>
      <c r="F479" s="692"/>
      <c r="G479" s="698"/>
      <c r="H479" s="694"/>
      <c r="J479" s="696"/>
      <c r="L479" s="696"/>
      <c r="S479" s="699"/>
    </row>
    <row r="480" spans="1:19" s="695" customFormat="1">
      <c r="A480" s="691"/>
      <c r="B480" s="692"/>
      <c r="C480" s="693"/>
      <c r="D480" s="692"/>
      <c r="E480" s="692"/>
      <c r="F480" s="692"/>
      <c r="G480" s="698"/>
      <c r="H480" s="694"/>
      <c r="J480" s="696"/>
      <c r="L480" s="696"/>
      <c r="S480" s="699"/>
    </row>
    <row r="481" spans="1:19" s="695" customFormat="1">
      <c r="A481" s="691"/>
      <c r="B481" s="692"/>
      <c r="C481" s="693"/>
      <c r="D481" s="692"/>
      <c r="E481" s="692"/>
      <c r="F481" s="692"/>
      <c r="G481" s="698"/>
      <c r="H481" s="694"/>
      <c r="J481" s="696"/>
      <c r="L481" s="696"/>
      <c r="S481" s="699"/>
    </row>
    <row r="482" spans="1:19" s="695" customFormat="1">
      <c r="A482" s="691"/>
      <c r="B482" s="692"/>
      <c r="C482" s="693"/>
      <c r="D482" s="692"/>
      <c r="E482" s="692"/>
      <c r="F482" s="692"/>
      <c r="G482" s="698"/>
      <c r="H482" s="694"/>
      <c r="J482" s="696"/>
      <c r="L482" s="696"/>
      <c r="S482" s="699"/>
    </row>
    <row r="483" spans="1:19" s="695" customFormat="1">
      <c r="A483" s="691"/>
      <c r="B483" s="692"/>
      <c r="C483" s="693"/>
      <c r="D483" s="692"/>
      <c r="E483" s="692"/>
      <c r="F483" s="692"/>
      <c r="G483" s="698"/>
      <c r="H483" s="694"/>
      <c r="J483" s="696"/>
      <c r="L483" s="696"/>
      <c r="S483" s="699"/>
    </row>
    <row r="484" spans="1:19" s="695" customFormat="1">
      <c r="A484" s="691"/>
      <c r="B484" s="692"/>
      <c r="C484" s="693"/>
      <c r="D484" s="692"/>
      <c r="E484" s="692"/>
      <c r="F484" s="692"/>
      <c r="G484" s="698"/>
      <c r="H484" s="694"/>
      <c r="J484" s="696"/>
      <c r="L484" s="696"/>
      <c r="S484" s="699"/>
    </row>
    <row r="485" spans="1:19" s="695" customFormat="1">
      <c r="A485" s="691"/>
      <c r="B485" s="692"/>
      <c r="C485" s="693"/>
      <c r="D485" s="692"/>
      <c r="E485" s="692"/>
      <c r="F485" s="692"/>
      <c r="G485" s="698"/>
      <c r="H485" s="694"/>
      <c r="J485" s="696"/>
      <c r="L485" s="696"/>
      <c r="S485" s="699"/>
    </row>
    <row r="486" spans="1:19" s="695" customFormat="1">
      <c r="A486" s="691"/>
      <c r="B486" s="692"/>
      <c r="C486" s="693"/>
      <c r="D486" s="692"/>
      <c r="E486" s="692"/>
      <c r="F486" s="692"/>
      <c r="G486" s="698"/>
      <c r="H486" s="694"/>
      <c r="J486" s="696"/>
      <c r="L486" s="696"/>
      <c r="S486" s="699"/>
    </row>
    <row r="487" spans="1:19" s="695" customFormat="1">
      <c r="A487" s="691"/>
      <c r="B487" s="692"/>
      <c r="C487" s="693"/>
      <c r="D487" s="692"/>
      <c r="E487" s="692"/>
      <c r="F487" s="692"/>
      <c r="G487" s="698"/>
      <c r="H487" s="694"/>
      <c r="J487" s="696"/>
      <c r="L487" s="696"/>
      <c r="S487" s="699"/>
    </row>
    <row r="488" spans="1:19" s="695" customFormat="1">
      <c r="A488" s="691"/>
      <c r="B488" s="692"/>
      <c r="C488" s="693"/>
      <c r="D488" s="692"/>
      <c r="E488" s="692"/>
      <c r="F488" s="692"/>
      <c r="G488" s="698"/>
      <c r="H488" s="694"/>
      <c r="J488" s="696"/>
      <c r="L488" s="696"/>
      <c r="S488" s="699"/>
    </row>
    <row r="489" spans="1:19" s="695" customFormat="1">
      <c r="A489" s="691"/>
      <c r="B489" s="692"/>
      <c r="C489" s="693"/>
      <c r="D489" s="692"/>
      <c r="E489" s="692"/>
      <c r="F489" s="692"/>
      <c r="G489" s="698"/>
      <c r="H489" s="694"/>
      <c r="J489" s="696"/>
      <c r="L489" s="696"/>
      <c r="S489" s="699"/>
    </row>
    <row r="490" spans="1:19" s="695" customFormat="1">
      <c r="A490" s="691"/>
      <c r="B490" s="692"/>
      <c r="C490" s="693"/>
      <c r="D490" s="692"/>
      <c r="E490" s="692"/>
      <c r="F490" s="692"/>
      <c r="G490" s="698"/>
      <c r="H490" s="694"/>
      <c r="J490" s="696"/>
      <c r="L490" s="696"/>
      <c r="S490" s="699"/>
    </row>
    <row r="491" spans="1:19" s="695" customFormat="1">
      <c r="A491" s="691"/>
      <c r="B491" s="692"/>
      <c r="C491" s="693"/>
      <c r="D491" s="692"/>
      <c r="E491" s="692"/>
      <c r="F491" s="692"/>
      <c r="G491" s="698"/>
      <c r="H491" s="694"/>
      <c r="J491" s="696"/>
      <c r="L491" s="696"/>
      <c r="S491" s="699"/>
    </row>
    <row r="492" spans="1:19" s="695" customFormat="1">
      <c r="A492" s="691"/>
      <c r="B492" s="692"/>
      <c r="C492" s="693"/>
      <c r="D492" s="692"/>
      <c r="E492" s="692"/>
      <c r="F492" s="692"/>
      <c r="G492" s="698"/>
      <c r="H492" s="694"/>
      <c r="J492" s="696"/>
      <c r="L492" s="696"/>
      <c r="S492" s="699"/>
    </row>
    <row r="493" spans="1:19" s="695" customFormat="1">
      <c r="A493" s="691"/>
      <c r="B493" s="692"/>
      <c r="C493" s="693"/>
      <c r="D493" s="692"/>
      <c r="E493" s="692"/>
      <c r="F493" s="692"/>
      <c r="G493" s="698"/>
      <c r="H493" s="694"/>
      <c r="J493" s="696"/>
      <c r="L493" s="696"/>
      <c r="S493" s="699"/>
    </row>
    <row r="494" spans="1:19" s="695" customFormat="1">
      <c r="A494" s="691"/>
      <c r="B494" s="692"/>
      <c r="C494" s="693"/>
      <c r="D494" s="692"/>
      <c r="E494" s="692"/>
      <c r="F494" s="692"/>
      <c r="G494" s="698"/>
      <c r="H494" s="694"/>
      <c r="J494" s="696"/>
      <c r="L494" s="696"/>
      <c r="S494" s="699"/>
    </row>
    <row r="495" spans="1:19" s="695" customFormat="1">
      <c r="A495" s="691"/>
      <c r="B495" s="692"/>
      <c r="C495" s="693"/>
      <c r="D495" s="692"/>
      <c r="E495" s="692"/>
      <c r="F495" s="692"/>
      <c r="G495" s="698"/>
      <c r="H495" s="694"/>
      <c r="J495" s="696"/>
      <c r="L495" s="696"/>
      <c r="S495" s="699"/>
    </row>
    <row r="496" spans="1:19" s="695" customFormat="1">
      <c r="A496" s="691"/>
      <c r="B496" s="692"/>
      <c r="C496" s="693"/>
      <c r="D496" s="692"/>
      <c r="E496" s="692"/>
      <c r="F496" s="692"/>
      <c r="G496" s="698"/>
      <c r="H496" s="694"/>
      <c r="J496" s="696"/>
      <c r="L496" s="696"/>
      <c r="S496" s="699"/>
    </row>
    <row r="497" spans="1:19" s="695" customFormat="1">
      <c r="A497" s="691"/>
      <c r="B497" s="692"/>
      <c r="C497" s="693"/>
      <c r="D497" s="692"/>
      <c r="E497" s="692"/>
      <c r="F497" s="692"/>
      <c r="G497" s="698"/>
      <c r="H497" s="694"/>
      <c r="J497" s="696"/>
      <c r="L497" s="696"/>
      <c r="S497" s="699"/>
    </row>
    <row r="498" spans="1:19" s="695" customFormat="1">
      <c r="A498" s="691"/>
      <c r="B498" s="692"/>
      <c r="C498" s="693"/>
      <c r="D498" s="692"/>
      <c r="E498" s="692"/>
      <c r="F498" s="692"/>
      <c r="G498" s="698"/>
      <c r="H498" s="694"/>
      <c r="J498" s="696"/>
      <c r="L498" s="696"/>
      <c r="S498" s="699"/>
    </row>
    <row r="499" spans="1:19" s="695" customFormat="1">
      <c r="A499" s="691"/>
      <c r="B499" s="692"/>
      <c r="C499" s="693"/>
      <c r="D499" s="692"/>
      <c r="E499" s="692"/>
      <c r="F499" s="692"/>
      <c r="G499" s="698"/>
      <c r="H499" s="694"/>
      <c r="J499" s="696"/>
      <c r="L499" s="696"/>
      <c r="S499" s="699"/>
    </row>
    <row r="500" spans="1:19" s="695" customFormat="1">
      <c r="A500" s="691"/>
      <c r="B500" s="692"/>
      <c r="C500" s="693"/>
      <c r="D500" s="692"/>
      <c r="E500" s="692"/>
      <c r="F500" s="692"/>
      <c r="G500" s="698"/>
      <c r="H500" s="694"/>
      <c r="J500" s="696"/>
      <c r="L500" s="696"/>
      <c r="S500" s="699"/>
    </row>
    <row r="501" spans="1:19" s="695" customFormat="1">
      <c r="A501" s="691"/>
      <c r="B501" s="692"/>
      <c r="C501" s="693"/>
      <c r="D501" s="692"/>
      <c r="E501" s="692"/>
      <c r="F501" s="692"/>
      <c r="G501" s="698"/>
      <c r="H501" s="694"/>
      <c r="J501" s="696"/>
      <c r="L501" s="696"/>
      <c r="S501" s="699"/>
    </row>
    <row r="502" spans="1:19" s="695" customFormat="1">
      <c r="A502" s="691"/>
      <c r="B502" s="692"/>
      <c r="C502" s="693"/>
      <c r="D502" s="692"/>
      <c r="E502" s="692"/>
      <c r="F502" s="692"/>
      <c r="G502" s="698"/>
      <c r="H502" s="694"/>
      <c r="J502" s="696"/>
      <c r="L502" s="696"/>
      <c r="S502" s="699"/>
    </row>
    <row r="503" spans="1:19" s="695" customFormat="1">
      <c r="A503" s="691"/>
      <c r="B503" s="692"/>
      <c r="C503" s="693"/>
      <c r="D503" s="692"/>
      <c r="E503" s="692"/>
      <c r="F503" s="692"/>
      <c r="G503" s="698"/>
      <c r="H503" s="694"/>
      <c r="J503" s="696"/>
      <c r="L503" s="696"/>
      <c r="S503" s="699"/>
    </row>
    <row r="504" spans="1:19" s="695" customFormat="1">
      <c r="A504" s="691"/>
      <c r="B504" s="692"/>
      <c r="C504" s="693"/>
      <c r="D504" s="692"/>
      <c r="E504" s="692"/>
      <c r="F504" s="692"/>
      <c r="G504" s="698"/>
      <c r="H504" s="694"/>
      <c r="J504" s="696"/>
      <c r="L504" s="696"/>
      <c r="S504" s="699"/>
    </row>
    <row r="505" spans="1:19" s="695" customFormat="1">
      <c r="A505" s="691"/>
      <c r="B505" s="692"/>
      <c r="C505" s="693"/>
      <c r="D505" s="692"/>
      <c r="E505" s="692"/>
      <c r="F505" s="692"/>
      <c r="G505" s="698"/>
      <c r="H505" s="694"/>
      <c r="J505" s="696"/>
      <c r="L505" s="696"/>
      <c r="S505" s="699"/>
    </row>
    <row r="506" spans="1:19" s="695" customFormat="1">
      <c r="A506" s="691"/>
      <c r="B506" s="692"/>
      <c r="C506" s="693"/>
      <c r="D506" s="692"/>
      <c r="E506" s="692"/>
      <c r="F506" s="692"/>
      <c r="G506" s="698"/>
      <c r="H506" s="694"/>
      <c r="J506" s="696"/>
      <c r="L506" s="696"/>
      <c r="S506" s="699"/>
    </row>
    <row r="507" spans="1:19" s="695" customFormat="1">
      <c r="A507" s="691"/>
      <c r="B507" s="692"/>
      <c r="C507" s="693"/>
      <c r="D507" s="692"/>
      <c r="E507" s="692"/>
      <c r="F507" s="692"/>
      <c r="G507" s="698"/>
      <c r="H507" s="694"/>
      <c r="J507" s="696"/>
      <c r="L507" s="696"/>
      <c r="S507" s="699"/>
    </row>
    <row r="508" spans="1:19" s="695" customFormat="1">
      <c r="A508" s="691"/>
      <c r="B508" s="692"/>
      <c r="C508" s="693"/>
      <c r="D508" s="692"/>
      <c r="E508" s="692"/>
      <c r="F508" s="692"/>
      <c r="G508" s="698"/>
      <c r="H508" s="694"/>
      <c r="J508" s="696"/>
      <c r="L508" s="696"/>
      <c r="S508" s="699"/>
    </row>
    <row r="509" spans="1:19" s="695" customFormat="1">
      <c r="A509" s="691"/>
      <c r="B509" s="692"/>
      <c r="C509" s="693"/>
      <c r="D509" s="692"/>
      <c r="E509" s="692"/>
      <c r="F509" s="692"/>
      <c r="G509" s="698"/>
      <c r="H509" s="694"/>
      <c r="J509" s="696"/>
      <c r="L509" s="696"/>
      <c r="S509" s="699"/>
    </row>
    <row r="510" spans="1:19" s="695" customFormat="1">
      <c r="A510" s="691"/>
      <c r="B510" s="692"/>
      <c r="C510" s="693"/>
      <c r="D510" s="692"/>
      <c r="E510" s="692"/>
      <c r="F510" s="692"/>
      <c r="G510" s="698"/>
      <c r="H510" s="694"/>
      <c r="J510" s="696"/>
      <c r="L510" s="696"/>
      <c r="S510" s="699"/>
    </row>
    <row r="511" spans="1:19" s="695" customFormat="1">
      <c r="A511" s="691"/>
      <c r="B511" s="692"/>
      <c r="C511" s="693"/>
      <c r="D511" s="692"/>
      <c r="E511" s="692"/>
      <c r="F511" s="692"/>
      <c r="G511" s="698"/>
      <c r="H511" s="694"/>
      <c r="J511" s="696"/>
      <c r="L511" s="696"/>
      <c r="S511" s="699"/>
    </row>
    <row r="512" spans="1:19" s="695" customFormat="1">
      <c r="A512" s="691"/>
      <c r="B512" s="692"/>
      <c r="C512" s="693"/>
      <c r="D512" s="692"/>
      <c r="E512" s="692"/>
      <c r="F512" s="692"/>
      <c r="G512" s="698"/>
      <c r="H512" s="694"/>
      <c r="J512" s="696"/>
      <c r="L512" s="696"/>
      <c r="S512" s="699"/>
    </row>
    <row r="513" spans="1:19" s="695" customFormat="1">
      <c r="A513" s="691"/>
      <c r="B513" s="692"/>
      <c r="C513" s="693"/>
      <c r="D513" s="692"/>
      <c r="E513" s="692"/>
      <c r="F513" s="692"/>
      <c r="G513" s="698"/>
      <c r="H513" s="694"/>
      <c r="J513" s="696"/>
      <c r="L513" s="696"/>
      <c r="S513" s="699"/>
    </row>
    <row r="514" spans="1:19" s="695" customFormat="1">
      <c r="A514" s="691"/>
      <c r="B514" s="692"/>
      <c r="C514" s="693"/>
      <c r="D514" s="692"/>
      <c r="E514" s="692"/>
      <c r="F514" s="692"/>
      <c r="G514" s="698"/>
      <c r="H514" s="694"/>
      <c r="J514" s="696"/>
      <c r="L514" s="696"/>
      <c r="S514" s="699"/>
    </row>
    <row r="515" spans="1:19" s="695" customFormat="1">
      <c r="A515" s="691"/>
      <c r="B515" s="692"/>
      <c r="C515" s="693"/>
      <c r="D515" s="692"/>
      <c r="E515" s="692"/>
      <c r="F515" s="692"/>
      <c r="G515" s="698"/>
      <c r="H515" s="694"/>
      <c r="J515" s="696"/>
      <c r="L515" s="696"/>
      <c r="S515" s="699"/>
    </row>
    <row r="516" spans="1:19" s="695" customFormat="1">
      <c r="A516" s="691"/>
      <c r="B516" s="692"/>
      <c r="C516" s="693"/>
      <c r="D516" s="692"/>
      <c r="E516" s="692"/>
      <c r="F516" s="692"/>
      <c r="G516" s="698"/>
      <c r="H516" s="694"/>
      <c r="J516" s="696"/>
      <c r="L516" s="696"/>
      <c r="S516" s="699"/>
    </row>
    <row r="517" spans="1:19" s="695" customFormat="1">
      <c r="A517" s="691"/>
      <c r="B517" s="692"/>
      <c r="C517" s="693"/>
      <c r="D517" s="692"/>
      <c r="E517" s="692"/>
      <c r="F517" s="692"/>
      <c r="G517" s="698"/>
      <c r="H517" s="694"/>
      <c r="J517" s="696"/>
      <c r="L517" s="696"/>
      <c r="S517" s="699"/>
    </row>
    <row r="518" spans="1:19" s="695" customFormat="1">
      <c r="A518" s="691"/>
      <c r="B518" s="692"/>
      <c r="C518" s="693"/>
      <c r="D518" s="692"/>
      <c r="E518" s="692"/>
      <c r="F518" s="692"/>
      <c r="G518" s="698"/>
      <c r="H518" s="694"/>
      <c r="J518" s="696"/>
      <c r="L518" s="696"/>
      <c r="S518" s="699"/>
    </row>
    <row r="519" spans="1:19" s="695" customFormat="1">
      <c r="A519" s="691"/>
      <c r="B519" s="692"/>
      <c r="C519" s="693"/>
      <c r="D519" s="692"/>
      <c r="E519" s="692"/>
      <c r="F519" s="692"/>
      <c r="G519" s="698"/>
      <c r="H519" s="694"/>
      <c r="J519" s="696"/>
      <c r="L519" s="696"/>
      <c r="S519" s="699"/>
    </row>
    <row r="520" spans="1:19" s="695" customFormat="1">
      <c r="A520" s="691"/>
      <c r="B520" s="692"/>
      <c r="C520" s="693"/>
      <c r="D520" s="692"/>
      <c r="E520" s="692"/>
      <c r="F520" s="692"/>
      <c r="G520" s="698"/>
      <c r="H520" s="694"/>
      <c r="J520" s="696"/>
      <c r="L520" s="696"/>
      <c r="S520" s="699"/>
    </row>
    <row r="521" spans="1:19" s="695" customFormat="1">
      <c r="A521" s="691"/>
      <c r="B521" s="692"/>
      <c r="C521" s="693"/>
      <c r="D521" s="692"/>
      <c r="E521" s="692"/>
      <c r="F521" s="692"/>
      <c r="G521" s="698"/>
      <c r="H521" s="694"/>
      <c r="J521" s="696"/>
      <c r="L521" s="696"/>
      <c r="S521" s="699"/>
    </row>
    <row r="522" spans="1:19" s="695" customFormat="1">
      <c r="A522" s="691"/>
      <c r="B522" s="692"/>
      <c r="C522" s="693"/>
      <c r="D522" s="692"/>
      <c r="E522" s="692"/>
      <c r="F522" s="692"/>
      <c r="G522" s="698"/>
      <c r="H522" s="694"/>
      <c r="J522" s="696"/>
      <c r="L522" s="696"/>
      <c r="S522" s="699"/>
    </row>
    <row r="523" spans="1:19" s="695" customFormat="1">
      <c r="A523" s="691"/>
      <c r="B523" s="692"/>
      <c r="C523" s="693"/>
      <c r="D523" s="692"/>
      <c r="E523" s="692"/>
      <c r="F523" s="692"/>
      <c r="G523" s="698"/>
      <c r="H523" s="694"/>
      <c r="J523" s="696"/>
      <c r="L523" s="696"/>
      <c r="S523" s="699"/>
    </row>
    <row r="524" spans="1:19" s="695" customFormat="1">
      <c r="A524" s="691"/>
      <c r="B524" s="692"/>
      <c r="C524" s="693"/>
      <c r="D524" s="692"/>
      <c r="E524" s="692"/>
      <c r="F524" s="692"/>
      <c r="G524" s="698"/>
      <c r="H524" s="694"/>
      <c r="J524" s="696"/>
      <c r="L524" s="696"/>
      <c r="S524" s="699"/>
    </row>
    <row r="525" spans="1:19" s="695" customFormat="1">
      <c r="A525" s="691"/>
      <c r="B525" s="692"/>
      <c r="C525" s="693"/>
      <c r="D525" s="692"/>
      <c r="E525" s="692"/>
      <c r="F525" s="692"/>
      <c r="G525" s="698"/>
      <c r="H525" s="694"/>
      <c r="J525" s="696"/>
      <c r="L525" s="696"/>
      <c r="S525" s="699"/>
    </row>
    <row r="526" spans="1:19" s="695" customFormat="1">
      <c r="A526" s="691"/>
      <c r="B526" s="692"/>
      <c r="C526" s="693"/>
      <c r="D526" s="692"/>
      <c r="E526" s="692"/>
      <c r="F526" s="692"/>
      <c r="G526" s="698"/>
      <c r="H526" s="694"/>
      <c r="J526" s="696"/>
      <c r="L526" s="696"/>
      <c r="S526" s="699"/>
    </row>
    <row r="527" spans="1:19" s="695" customFormat="1">
      <c r="A527" s="691"/>
      <c r="B527" s="692"/>
      <c r="C527" s="693"/>
      <c r="D527" s="692"/>
      <c r="E527" s="692"/>
      <c r="F527" s="692"/>
      <c r="G527" s="698"/>
      <c r="H527" s="694"/>
      <c r="J527" s="696"/>
      <c r="L527" s="696"/>
      <c r="S527" s="699"/>
    </row>
    <row r="528" spans="1:19" s="695" customFormat="1">
      <c r="A528" s="691"/>
      <c r="B528" s="692"/>
      <c r="C528" s="693"/>
      <c r="D528" s="692"/>
      <c r="E528" s="692"/>
      <c r="F528" s="692"/>
      <c r="G528" s="698"/>
      <c r="H528" s="694"/>
      <c r="J528" s="696"/>
      <c r="L528" s="696"/>
      <c r="S528" s="699"/>
    </row>
    <row r="529" spans="1:19" s="695" customFormat="1">
      <c r="A529" s="691"/>
      <c r="B529" s="692"/>
      <c r="C529" s="693"/>
      <c r="D529" s="692"/>
      <c r="E529" s="692"/>
      <c r="F529" s="692"/>
      <c r="G529" s="698"/>
      <c r="H529" s="694"/>
      <c r="J529" s="696"/>
      <c r="L529" s="696"/>
      <c r="S529" s="699"/>
    </row>
    <row r="530" spans="1:19" s="695" customFormat="1">
      <c r="A530" s="691"/>
      <c r="B530" s="692"/>
      <c r="C530" s="693"/>
      <c r="D530" s="692"/>
      <c r="E530" s="692"/>
      <c r="F530" s="692"/>
      <c r="G530" s="698"/>
      <c r="H530" s="694"/>
      <c r="J530" s="696"/>
      <c r="L530" s="696"/>
      <c r="S530" s="699"/>
    </row>
    <row r="531" spans="1:19" s="695" customFormat="1">
      <c r="A531" s="691"/>
      <c r="B531" s="692"/>
      <c r="C531" s="693"/>
      <c r="D531" s="692"/>
      <c r="E531" s="692"/>
      <c r="F531" s="692"/>
      <c r="G531" s="698"/>
      <c r="H531" s="694"/>
      <c r="J531" s="696"/>
      <c r="L531" s="696"/>
      <c r="S531" s="699"/>
    </row>
    <row r="532" spans="1:19" s="695" customFormat="1">
      <c r="A532" s="691"/>
      <c r="B532" s="692"/>
      <c r="C532" s="693"/>
      <c r="D532" s="692"/>
      <c r="E532" s="692"/>
      <c r="F532" s="692"/>
      <c r="G532" s="698"/>
      <c r="H532" s="694"/>
      <c r="J532" s="696"/>
      <c r="L532" s="696"/>
      <c r="S532" s="699"/>
    </row>
    <row r="533" spans="1:19" s="695" customFormat="1">
      <c r="A533" s="691"/>
      <c r="B533" s="692"/>
      <c r="C533" s="693"/>
      <c r="D533" s="692"/>
      <c r="E533" s="692"/>
      <c r="F533" s="692"/>
      <c r="G533" s="698"/>
      <c r="H533" s="694"/>
      <c r="J533" s="696"/>
      <c r="L533" s="696"/>
      <c r="S533" s="699"/>
    </row>
    <row r="534" spans="1:19" s="695" customFormat="1">
      <c r="A534" s="691"/>
      <c r="B534" s="692"/>
      <c r="C534" s="693"/>
      <c r="D534" s="692"/>
      <c r="E534" s="692"/>
      <c r="F534" s="692"/>
      <c r="G534" s="698"/>
      <c r="H534" s="694"/>
      <c r="J534" s="696"/>
      <c r="L534" s="696"/>
      <c r="S534" s="699"/>
    </row>
    <row r="535" spans="1:19" s="695" customFormat="1">
      <c r="A535" s="691"/>
      <c r="B535" s="692"/>
      <c r="C535" s="693"/>
      <c r="D535" s="692"/>
      <c r="E535" s="692"/>
      <c r="F535" s="692"/>
      <c r="G535" s="698"/>
      <c r="H535" s="694"/>
      <c r="J535" s="696"/>
      <c r="L535" s="696"/>
      <c r="S535" s="699"/>
    </row>
    <row r="536" spans="1:19" s="695" customFormat="1">
      <c r="A536" s="691"/>
      <c r="B536" s="692"/>
      <c r="C536" s="693"/>
      <c r="D536" s="692"/>
      <c r="E536" s="692"/>
      <c r="F536" s="692"/>
      <c r="G536" s="698"/>
      <c r="H536" s="694"/>
      <c r="J536" s="696"/>
      <c r="L536" s="696"/>
      <c r="S536" s="699"/>
    </row>
    <row r="537" spans="1:19" s="695" customFormat="1">
      <c r="A537" s="691"/>
      <c r="B537" s="692"/>
      <c r="C537" s="693"/>
      <c r="D537" s="692"/>
      <c r="E537" s="692"/>
      <c r="F537" s="692"/>
      <c r="G537" s="698"/>
      <c r="H537" s="694"/>
      <c r="J537" s="696"/>
      <c r="L537" s="696"/>
      <c r="S537" s="699"/>
    </row>
    <row r="538" spans="1:19" s="695" customFormat="1">
      <c r="A538" s="691"/>
      <c r="B538" s="692"/>
      <c r="C538" s="693"/>
      <c r="D538" s="692"/>
      <c r="E538" s="692"/>
      <c r="F538" s="692"/>
      <c r="G538" s="698"/>
      <c r="H538" s="694"/>
      <c r="J538" s="696"/>
      <c r="L538" s="696"/>
      <c r="S538" s="699"/>
    </row>
    <row r="539" spans="1:19" s="695" customFormat="1">
      <c r="A539" s="691"/>
      <c r="B539" s="692"/>
      <c r="C539" s="693"/>
      <c r="D539" s="692"/>
      <c r="E539" s="692"/>
      <c r="F539" s="692"/>
      <c r="G539" s="698"/>
      <c r="H539" s="694"/>
      <c r="J539" s="696"/>
      <c r="L539" s="696"/>
      <c r="S539" s="699"/>
    </row>
    <row r="540" spans="1:19" s="695" customFormat="1">
      <c r="A540" s="691"/>
      <c r="B540" s="692"/>
      <c r="C540" s="693"/>
      <c r="D540" s="692"/>
      <c r="E540" s="692"/>
      <c r="F540" s="692"/>
      <c r="G540" s="698"/>
      <c r="H540" s="694"/>
      <c r="J540" s="696"/>
      <c r="L540" s="696"/>
      <c r="S540" s="699"/>
    </row>
    <row r="541" spans="1:19" s="695" customFormat="1">
      <c r="A541" s="691"/>
      <c r="B541" s="692"/>
      <c r="C541" s="693"/>
      <c r="D541" s="692"/>
      <c r="E541" s="692"/>
      <c r="F541" s="692"/>
      <c r="G541" s="698"/>
      <c r="H541" s="694"/>
      <c r="J541" s="696"/>
      <c r="L541" s="696"/>
      <c r="S541" s="699"/>
    </row>
    <row r="542" spans="1:19" s="695" customFormat="1">
      <c r="A542" s="691"/>
      <c r="B542" s="692"/>
      <c r="C542" s="693"/>
      <c r="D542" s="692"/>
      <c r="E542" s="692"/>
      <c r="F542" s="692"/>
      <c r="G542" s="698"/>
      <c r="H542" s="694"/>
      <c r="J542" s="696"/>
      <c r="L542" s="696"/>
      <c r="S542" s="699"/>
    </row>
    <row r="543" spans="1:19" s="695" customFormat="1">
      <c r="A543" s="691"/>
      <c r="B543" s="692"/>
      <c r="C543" s="693"/>
      <c r="D543" s="692"/>
      <c r="E543" s="692"/>
      <c r="F543" s="692"/>
      <c r="G543" s="698"/>
      <c r="H543" s="694"/>
      <c r="J543" s="696"/>
      <c r="L543" s="696"/>
      <c r="S543" s="699"/>
    </row>
    <row r="544" spans="1:19" s="695" customFormat="1">
      <c r="A544" s="691"/>
      <c r="B544" s="692"/>
      <c r="C544" s="693"/>
      <c r="D544" s="692"/>
      <c r="E544" s="692"/>
      <c r="F544" s="692"/>
      <c r="G544" s="698"/>
      <c r="H544" s="694"/>
      <c r="J544" s="696"/>
      <c r="L544" s="696"/>
      <c r="S544" s="699"/>
    </row>
    <row r="545" spans="1:19" s="695" customFormat="1">
      <c r="A545" s="691"/>
      <c r="B545" s="692"/>
      <c r="C545" s="693"/>
      <c r="D545" s="692"/>
      <c r="E545" s="692"/>
      <c r="F545" s="692"/>
      <c r="G545" s="698"/>
      <c r="H545" s="694"/>
      <c r="J545" s="696"/>
      <c r="L545" s="696"/>
      <c r="S545" s="699"/>
    </row>
    <row r="546" spans="1:19" s="695" customFormat="1">
      <c r="A546" s="691"/>
      <c r="B546" s="692"/>
      <c r="C546" s="693"/>
      <c r="D546" s="692"/>
      <c r="E546" s="692"/>
      <c r="F546" s="692"/>
      <c r="G546" s="698"/>
      <c r="H546" s="694"/>
      <c r="J546" s="696"/>
      <c r="L546" s="696"/>
      <c r="S546" s="699"/>
    </row>
    <row r="547" spans="1:19" s="695" customFormat="1">
      <c r="A547" s="691"/>
      <c r="B547" s="692"/>
      <c r="C547" s="693"/>
      <c r="D547" s="692"/>
      <c r="E547" s="692"/>
      <c r="F547" s="692"/>
      <c r="G547" s="698"/>
      <c r="H547" s="694"/>
      <c r="J547" s="696"/>
      <c r="L547" s="696"/>
      <c r="S547" s="699"/>
    </row>
    <row r="548" spans="1:19" s="695" customFormat="1">
      <c r="A548" s="691"/>
      <c r="B548" s="692"/>
      <c r="C548" s="693"/>
      <c r="D548" s="692"/>
      <c r="E548" s="692"/>
      <c r="F548" s="692"/>
      <c r="G548" s="698"/>
      <c r="H548" s="694"/>
      <c r="J548" s="696"/>
      <c r="L548" s="696"/>
      <c r="S548" s="699"/>
    </row>
    <row r="549" spans="1:19" s="695" customFormat="1">
      <c r="A549" s="691"/>
      <c r="B549" s="692"/>
      <c r="C549" s="693"/>
      <c r="D549" s="692"/>
      <c r="E549" s="692"/>
      <c r="F549" s="692"/>
      <c r="G549" s="698"/>
      <c r="H549" s="694"/>
      <c r="J549" s="696"/>
      <c r="L549" s="696"/>
      <c r="S549" s="699"/>
    </row>
    <row r="550" spans="1:19" s="695" customFormat="1">
      <c r="A550" s="691"/>
      <c r="B550" s="692"/>
      <c r="C550" s="693"/>
      <c r="D550" s="692"/>
      <c r="E550" s="692"/>
      <c r="F550" s="692"/>
      <c r="G550" s="698"/>
      <c r="H550" s="694"/>
      <c r="J550" s="696"/>
      <c r="L550" s="696"/>
      <c r="S550" s="699"/>
    </row>
    <row r="551" spans="1:19" s="695" customFormat="1">
      <c r="A551" s="691"/>
      <c r="B551" s="692"/>
      <c r="C551" s="693"/>
      <c r="D551" s="692"/>
      <c r="E551" s="692"/>
      <c r="F551" s="692"/>
      <c r="G551" s="698"/>
      <c r="H551" s="694"/>
      <c r="J551" s="696"/>
      <c r="L551" s="696"/>
      <c r="S551" s="699"/>
    </row>
    <row r="552" spans="1:19" s="695" customFormat="1">
      <c r="A552" s="691"/>
      <c r="B552" s="692"/>
      <c r="C552" s="693"/>
      <c r="D552" s="692"/>
      <c r="E552" s="692"/>
      <c r="F552" s="692"/>
      <c r="G552" s="698"/>
      <c r="H552" s="694"/>
      <c r="J552" s="696"/>
      <c r="L552" s="696"/>
      <c r="S552" s="699"/>
    </row>
    <row r="553" spans="1:19" s="695" customFormat="1">
      <c r="A553" s="691"/>
      <c r="B553" s="692"/>
      <c r="C553" s="693"/>
      <c r="D553" s="692"/>
      <c r="E553" s="692"/>
      <c r="F553" s="692"/>
      <c r="G553" s="698"/>
      <c r="H553" s="694"/>
      <c r="J553" s="696"/>
      <c r="L553" s="696"/>
      <c r="S553" s="699"/>
    </row>
    <row r="554" spans="1:19" s="695" customFormat="1">
      <c r="A554" s="691"/>
      <c r="B554" s="692"/>
      <c r="C554" s="693"/>
      <c r="D554" s="692"/>
      <c r="E554" s="692"/>
      <c r="F554" s="692"/>
      <c r="G554" s="698"/>
      <c r="H554" s="694"/>
      <c r="J554" s="696"/>
      <c r="L554" s="696"/>
      <c r="S554" s="699"/>
    </row>
    <row r="555" spans="1:19" s="695" customFormat="1">
      <c r="A555" s="691"/>
      <c r="B555" s="692"/>
      <c r="C555" s="693"/>
      <c r="D555" s="692"/>
      <c r="E555" s="692"/>
      <c r="F555" s="692"/>
      <c r="G555" s="698"/>
      <c r="H555" s="694"/>
      <c r="J555" s="696"/>
      <c r="L555" s="696"/>
      <c r="S555" s="699"/>
    </row>
    <row r="556" spans="1:19" s="695" customFormat="1">
      <c r="A556" s="691"/>
      <c r="B556" s="692"/>
      <c r="C556" s="693"/>
      <c r="D556" s="692"/>
      <c r="E556" s="692"/>
      <c r="F556" s="692"/>
      <c r="G556" s="698"/>
      <c r="H556" s="694"/>
      <c r="J556" s="696"/>
      <c r="L556" s="696"/>
      <c r="S556" s="699"/>
    </row>
    <row r="557" spans="1:19" s="695" customFormat="1">
      <c r="A557" s="691"/>
      <c r="B557" s="692"/>
      <c r="C557" s="693"/>
      <c r="D557" s="692"/>
      <c r="E557" s="692"/>
      <c r="F557" s="692"/>
      <c r="G557" s="698"/>
      <c r="H557" s="694"/>
      <c r="J557" s="696"/>
      <c r="L557" s="696"/>
      <c r="S557" s="699"/>
    </row>
    <row r="558" spans="1:19" s="695" customFormat="1">
      <c r="A558" s="691"/>
      <c r="B558" s="692"/>
      <c r="C558" s="693"/>
      <c r="D558" s="692"/>
      <c r="E558" s="692"/>
      <c r="F558" s="692"/>
      <c r="G558" s="698"/>
      <c r="H558" s="694"/>
      <c r="J558" s="696"/>
      <c r="L558" s="696"/>
      <c r="S558" s="699"/>
    </row>
    <row r="559" spans="1:19" s="695" customFormat="1">
      <c r="A559" s="691"/>
      <c r="B559" s="692"/>
      <c r="C559" s="693"/>
      <c r="D559" s="692"/>
      <c r="E559" s="692"/>
      <c r="F559" s="692"/>
      <c r="G559" s="698"/>
      <c r="H559" s="694"/>
      <c r="J559" s="696"/>
      <c r="L559" s="696"/>
      <c r="S559" s="699"/>
    </row>
    <row r="560" spans="1:19" s="695" customFormat="1">
      <c r="A560" s="691"/>
      <c r="B560" s="692"/>
      <c r="C560" s="693"/>
      <c r="D560" s="692"/>
      <c r="E560" s="692"/>
      <c r="F560" s="692"/>
      <c r="G560" s="698"/>
      <c r="H560" s="694"/>
      <c r="J560" s="696"/>
      <c r="L560" s="696"/>
      <c r="S560" s="699"/>
    </row>
    <row r="561" spans="1:19" s="695" customFormat="1">
      <c r="A561" s="691"/>
      <c r="B561" s="692"/>
      <c r="C561" s="693"/>
      <c r="D561" s="692"/>
      <c r="E561" s="692"/>
      <c r="F561" s="692"/>
      <c r="G561" s="698"/>
      <c r="H561" s="694"/>
      <c r="J561" s="696"/>
      <c r="L561" s="696"/>
      <c r="S561" s="699"/>
    </row>
    <row r="562" spans="1:19" s="695" customFormat="1">
      <c r="A562" s="691"/>
      <c r="B562" s="692"/>
      <c r="C562" s="693"/>
      <c r="D562" s="692"/>
      <c r="E562" s="692"/>
      <c r="F562" s="692"/>
      <c r="G562" s="698"/>
      <c r="H562" s="694"/>
      <c r="J562" s="696"/>
      <c r="L562" s="696"/>
      <c r="S562" s="699"/>
    </row>
    <row r="563" spans="1:19" s="695" customFormat="1">
      <c r="A563" s="691"/>
      <c r="B563" s="692"/>
      <c r="C563" s="693"/>
      <c r="D563" s="692"/>
      <c r="E563" s="692"/>
      <c r="F563" s="692"/>
      <c r="G563" s="698"/>
      <c r="H563" s="694"/>
      <c r="J563" s="696"/>
      <c r="L563" s="696"/>
      <c r="S563" s="699"/>
    </row>
    <row r="564" spans="1:19" s="695" customFormat="1">
      <c r="A564" s="691"/>
      <c r="B564" s="692"/>
      <c r="C564" s="693"/>
      <c r="D564" s="692"/>
      <c r="E564" s="692"/>
      <c r="F564" s="692"/>
      <c r="G564" s="698"/>
      <c r="H564" s="694"/>
      <c r="J564" s="696"/>
      <c r="L564" s="696"/>
      <c r="S564" s="699"/>
    </row>
    <row r="565" spans="1:19" s="695" customFormat="1">
      <c r="A565" s="691"/>
      <c r="B565" s="692"/>
      <c r="C565" s="693"/>
      <c r="D565" s="692"/>
      <c r="E565" s="692"/>
      <c r="F565" s="692"/>
      <c r="G565" s="698"/>
      <c r="H565" s="694"/>
      <c r="J565" s="696"/>
      <c r="L565" s="696"/>
      <c r="S565" s="699"/>
    </row>
    <row r="566" spans="1:19" s="695" customFormat="1">
      <c r="A566" s="691"/>
      <c r="B566" s="692"/>
      <c r="C566" s="693"/>
      <c r="D566" s="692"/>
      <c r="E566" s="692"/>
      <c r="F566" s="692"/>
      <c r="G566" s="698"/>
      <c r="H566" s="694"/>
      <c r="J566" s="696"/>
      <c r="L566" s="696"/>
      <c r="S566" s="699"/>
    </row>
    <row r="567" spans="1:19" s="695" customFormat="1">
      <c r="A567" s="691"/>
      <c r="B567" s="692"/>
      <c r="C567" s="693"/>
      <c r="D567" s="692"/>
      <c r="E567" s="692"/>
      <c r="F567" s="692"/>
      <c r="G567" s="698"/>
      <c r="H567" s="694"/>
      <c r="J567" s="696"/>
      <c r="L567" s="696"/>
      <c r="S567" s="699"/>
    </row>
    <row r="568" spans="1:19" s="695" customFormat="1">
      <c r="A568" s="691"/>
      <c r="B568" s="692"/>
      <c r="C568" s="693"/>
      <c r="D568" s="692"/>
      <c r="E568" s="692"/>
      <c r="F568" s="692"/>
      <c r="G568" s="698"/>
      <c r="H568" s="694"/>
      <c r="J568" s="696"/>
      <c r="L568" s="696"/>
      <c r="S568" s="699"/>
    </row>
    <row r="569" spans="1:19" s="695" customFormat="1">
      <c r="A569" s="691"/>
      <c r="B569" s="692"/>
      <c r="C569" s="693"/>
      <c r="D569" s="692"/>
      <c r="E569" s="692"/>
      <c r="F569" s="692"/>
      <c r="G569" s="698"/>
      <c r="H569" s="694"/>
      <c r="J569" s="696"/>
      <c r="L569" s="696"/>
      <c r="S569" s="699"/>
    </row>
    <row r="570" spans="1:19" s="695" customFormat="1">
      <c r="A570" s="691"/>
      <c r="B570" s="692"/>
      <c r="C570" s="693"/>
      <c r="D570" s="692"/>
      <c r="E570" s="692"/>
      <c r="F570" s="692"/>
      <c r="G570" s="698"/>
      <c r="H570" s="694"/>
      <c r="J570" s="696"/>
      <c r="L570" s="696"/>
      <c r="S570" s="699"/>
    </row>
    <row r="571" spans="1:19" s="695" customFormat="1">
      <c r="A571" s="691"/>
      <c r="B571" s="692"/>
      <c r="C571" s="693"/>
      <c r="D571" s="692"/>
      <c r="E571" s="692"/>
      <c r="F571" s="692"/>
      <c r="G571" s="698"/>
      <c r="H571" s="694"/>
      <c r="J571" s="696"/>
      <c r="L571" s="696"/>
      <c r="S571" s="699"/>
    </row>
    <row r="572" spans="1:19" s="695" customFormat="1">
      <c r="A572" s="691"/>
      <c r="B572" s="692"/>
      <c r="C572" s="693"/>
      <c r="D572" s="692"/>
      <c r="E572" s="692"/>
      <c r="F572" s="692"/>
      <c r="G572" s="698"/>
      <c r="H572" s="694"/>
      <c r="J572" s="696"/>
      <c r="L572" s="696"/>
      <c r="S572" s="699"/>
    </row>
    <row r="573" spans="1:19" s="695" customFormat="1">
      <c r="A573" s="691"/>
      <c r="B573" s="692"/>
      <c r="C573" s="693"/>
      <c r="D573" s="692"/>
      <c r="E573" s="692"/>
      <c r="F573" s="692"/>
      <c r="G573" s="698"/>
      <c r="H573" s="694"/>
      <c r="J573" s="696"/>
      <c r="L573" s="696"/>
      <c r="S573" s="699"/>
    </row>
    <row r="574" spans="1:19" s="695" customFormat="1">
      <c r="A574" s="691"/>
      <c r="B574" s="692"/>
      <c r="C574" s="693"/>
      <c r="D574" s="692"/>
      <c r="E574" s="692"/>
      <c r="F574" s="692"/>
      <c r="G574" s="698"/>
      <c r="H574" s="694"/>
      <c r="J574" s="696"/>
      <c r="L574" s="696"/>
      <c r="S574" s="699"/>
    </row>
    <row r="575" spans="1:19" s="695" customFormat="1">
      <c r="A575" s="691"/>
      <c r="B575" s="692"/>
      <c r="C575" s="693"/>
      <c r="D575" s="692"/>
      <c r="E575" s="692"/>
      <c r="F575" s="692"/>
      <c r="G575" s="698"/>
      <c r="H575" s="694"/>
      <c r="J575" s="696"/>
      <c r="L575" s="696"/>
      <c r="S575" s="699"/>
    </row>
    <row r="576" spans="1:19" s="695" customFormat="1">
      <c r="A576" s="691"/>
      <c r="B576" s="692"/>
      <c r="C576" s="693"/>
      <c r="D576" s="692"/>
      <c r="E576" s="692"/>
      <c r="F576" s="692"/>
      <c r="G576" s="698"/>
      <c r="H576" s="694"/>
      <c r="J576" s="696"/>
      <c r="L576" s="696"/>
      <c r="S576" s="699"/>
    </row>
    <row r="577" spans="1:19" s="695" customFormat="1">
      <c r="A577" s="691"/>
      <c r="B577" s="692"/>
      <c r="C577" s="693"/>
      <c r="D577" s="692"/>
      <c r="E577" s="692"/>
      <c r="F577" s="692"/>
      <c r="G577" s="698"/>
      <c r="H577" s="694"/>
      <c r="J577" s="696"/>
      <c r="L577" s="696"/>
      <c r="S577" s="699"/>
    </row>
    <row r="578" spans="1:19" s="695" customFormat="1">
      <c r="A578" s="691"/>
      <c r="B578" s="692"/>
      <c r="C578" s="693"/>
      <c r="D578" s="692"/>
      <c r="E578" s="692"/>
      <c r="F578" s="692"/>
      <c r="G578" s="698"/>
      <c r="H578" s="694"/>
      <c r="J578" s="696"/>
      <c r="L578" s="696"/>
      <c r="S578" s="699"/>
    </row>
    <row r="579" spans="1:19" s="695" customFormat="1">
      <c r="A579" s="691"/>
      <c r="B579" s="692"/>
      <c r="C579" s="693"/>
      <c r="D579" s="692"/>
      <c r="E579" s="692"/>
      <c r="F579" s="692"/>
      <c r="G579" s="698"/>
      <c r="H579" s="694"/>
      <c r="J579" s="696"/>
      <c r="L579" s="696"/>
      <c r="S579" s="699"/>
    </row>
    <row r="580" spans="1:19" s="695" customFormat="1">
      <c r="A580" s="691"/>
      <c r="B580" s="692"/>
      <c r="C580" s="693"/>
      <c r="D580" s="692"/>
      <c r="E580" s="692"/>
      <c r="F580" s="692"/>
      <c r="G580" s="698"/>
      <c r="H580" s="694"/>
      <c r="J580" s="696"/>
      <c r="L580" s="696"/>
      <c r="S580" s="699"/>
    </row>
    <row r="581" spans="1:19" s="695" customFormat="1">
      <c r="A581" s="691"/>
      <c r="B581" s="692"/>
      <c r="C581" s="693"/>
      <c r="D581" s="692"/>
      <c r="E581" s="692"/>
      <c r="F581" s="692"/>
      <c r="G581" s="698"/>
      <c r="H581" s="694"/>
      <c r="J581" s="696"/>
      <c r="L581" s="696"/>
      <c r="S581" s="699"/>
    </row>
    <row r="582" spans="1:19" s="695" customFormat="1">
      <c r="A582" s="691"/>
      <c r="B582" s="692"/>
      <c r="C582" s="693"/>
      <c r="D582" s="692"/>
      <c r="E582" s="692"/>
      <c r="F582" s="692"/>
      <c r="G582" s="698"/>
      <c r="H582" s="694"/>
      <c r="J582" s="696"/>
      <c r="L582" s="696"/>
      <c r="S582" s="699"/>
    </row>
    <row r="583" spans="1:19" s="695" customFormat="1">
      <c r="A583" s="691"/>
      <c r="B583" s="692"/>
      <c r="C583" s="693"/>
      <c r="D583" s="692"/>
      <c r="E583" s="692"/>
      <c r="F583" s="692"/>
      <c r="G583" s="698"/>
      <c r="H583" s="694"/>
      <c r="J583" s="696"/>
      <c r="L583" s="696"/>
      <c r="S583" s="699"/>
    </row>
    <row r="584" spans="1:19" s="695" customFormat="1">
      <c r="A584" s="691"/>
      <c r="B584" s="692"/>
      <c r="C584" s="693"/>
      <c r="D584" s="692"/>
      <c r="E584" s="692"/>
      <c r="F584" s="692"/>
      <c r="G584" s="698"/>
      <c r="H584" s="694"/>
      <c r="J584" s="696"/>
      <c r="L584" s="696"/>
      <c r="S584" s="699"/>
    </row>
    <row r="585" spans="1:19" s="695" customFormat="1">
      <c r="A585" s="691"/>
      <c r="B585" s="692"/>
      <c r="C585" s="693"/>
      <c r="D585" s="692"/>
      <c r="E585" s="692"/>
      <c r="F585" s="692"/>
      <c r="G585" s="698"/>
      <c r="H585" s="694"/>
      <c r="J585" s="696"/>
      <c r="L585" s="696"/>
      <c r="S585" s="699"/>
    </row>
    <row r="586" spans="1:19" s="695" customFormat="1">
      <c r="A586" s="691"/>
      <c r="B586" s="692"/>
      <c r="C586" s="693"/>
      <c r="D586" s="692"/>
      <c r="E586" s="692"/>
      <c r="F586" s="692"/>
      <c r="G586" s="698"/>
      <c r="H586" s="694"/>
      <c r="J586" s="696"/>
      <c r="L586" s="696"/>
      <c r="S586" s="699"/>
    </row>
    <row r="587" spans="1:19" s="695" customFormat="1">
      <c r="A587" s="691"/>
      <c r="B587" s="692"/>
      <c r="C587" s="693"/>
      <c r="D587" s="692"/>
      <c r="E587" s="692"/>
      <c r="F587" s="692"/>
      <c r="G587" s="698"/>
      <c r="H587" s="694"/>
      <c r="J587" s="696"/>
      <c r="L587" s="696"/>
      <c r="S587" s="699"/>
    </row>
    <row r="588" spans="1:19" s="695" customFormat="1">
      <c r="A588" s="691"/>
      <c r="B588" s="692"/>
      <c r="C588" s="693"/>
      <c r="D588" s="692"/>
      <c r="E588" s="692"/>
      <c r="F588" s="692"/>
      <c r="G588" s="698"/>
      <c r="H588" s="694"/>
      <c r="J588" s="696"/>
      <c r="L588" s="696"/>
      <c r="S588" s="699"/>
    </row>
    <row r="589" spans="1:19" s="695" customFormat="1">
      <c r="A589" s="691"/>
      <c r="B589" s="692"/>
      <c r="C589" s="693"/>
      <c r="D589" s="692"/>
      <c r="E589" s="692"/>
      <c r="F589" s="692"/>
      <c r="G589" s="698"/>
      <c r="H589" s="694"/>
      <c r="J589" s="696"/>
      <c r="L589" s="696"/>
      <c r="S589" s="699"/>
    </row>
    <row r="590" spans="1:19" s="695" customFormat="1">
      <c r="A590" s="691"/>
      <c r="B590" s="692"/>
      <c r="C590" s="693"/>
      <c r="D590" s="692"/>
      <c r="E590" s="692"/>
      <c r="F590" s="692"/>
      <c r="G590" s="698"/>
      <c r="H590" s="694"/>
      <c r="J590" s="696"/>
      <c r="L590" s="696"/>
      <c r="S590" s="699"/>
    </row>
    <row r="591" spans="1:19" s="695" customFormat="1">
      <c r="A591" s="691"/>
      <c r="B591" s="692"/>
      <c r="C591" s="693"/>
      <c r="D591" s="692"/>
      <c r="E591" s="692"/>
      <c r="F591" s="692"/>
      <c r="G591" s="698"/>
      <c r="H591" s="694"/>
      <c r="J591" s="696"/>
      <c r="L591" s="696"/>
      <c r="S591" s="699"/>
    </row>
    <row r="592" spans="1:19" s="695" customFormat="1">
      <c r="A592" s="691"/>
      <c r="B592" s="692"/>
      <c r="C592" s="693"/>
      <c r="D592" s="692"/>
      <c r="E592" s="692"/>
      <c r="F592" s="692"/>
      <c r="G592" s="698"/>
      <c r="H592" s="694"/>
      <c r="J592" s="696"/>
      <c r="L592" s="696"/>
      <c r="S592" s="699"/>
    </row>
    <row r="593" spans="1:19" s="695" customFormat="1">
      <c r="A593" s="691"/>
      <c r="B593" s="692"/>
      <c r="C593" s="693"/>
      <c r="D593" s="692"/>
      <c r="E593" s="692"/>
      <c r="F593" s="692"/>
      <c r="G593" s="698"/>
      <c r="H593" s="694"/>
      <c r="J593" s="696"/>
      <c r="L593" s="696"/>
      <c r="S593" s="699"/>
    </row>
    <row r="594" spans="1:19" s="695" customFormat="1">
      <c r="A594" s="691"/>
      <c r="B594" s="692"/>
      <c r="C594" s="693"/>
      <c r="D594" s="692"/>
      <c r="E594" s="692"/>
      <c r="F594" s="692"/>
      <c r="G594" s="698"/>
      <c r="H594" s="694"/>
      <c r="J594" s="696"/>
      <c r="L594" s="696"/>
      <c r="S594" s="699"/>
    </row>
    <row r="595" spans="1:19" s="695" customFormat="1">
      <c r="A595" s="691"/>
      <c r="B595" s="692"/>
      <c r="C595" s="693"/>
      <c r="D595" s="692"/>
      <c r="E595" s="692"/>
      <c r="F595" s="692"/>
      <c r="G595" s="698"/>
      <c r="H595" s="694"/>
      <c r="J595" s="696"/>
      <c r="L595" s="696"/>
      <c r="S595" s="699"/>
    </row>
    <row r="596" spans="1:19" s="695" customFormat="1">
      <c r="A596" s="691"/>
      <c r="B596" s="692"/>
      <c r="C596" s="693"/>
      <c r="D596" s="692"/>
      <c r="E596" s="692"/>
      <c r="F596" s="692"/>
      <c r="G596" s="698"/>
      <c r="H596" s="694"/>
      <c r="J596" s="696"/>
      <c r="L596" s="696"/>
      <c r="S596" s="699"/>
    </row>
    <row r="597" spans="1:19" s="695" customFormat="1">
      <c r="A597" s="691"/>
      <c r="B597" s="692"/>
      <c r="C597" s="693"/>
      <c r="D597" s="692"/>
      <c r="E597" s="692"/>
      <c r="F597" s="692"/>
      <c r="G597" s="698"/>
      <c r="H597" s="694"/>
      <c r="J597" s="696"/>
      <c r="L597" s="696"/>
      <c r="S597" s="699"/>
    </row>
    <row r="598" spans="1:19" s="695" customFormat="1">
      <c r="A598" s="691"/>
      <c r="B598" s="692"/>
      <c r="C598" s="693"/>
      <c r="D598" s="692"/>
      <c r="E598" s="692"/>
      <c r="F598" s="692"/>
      <c r="G598" s="698"/>
      <c r="H598" s="694"/>
      <c r="J598" s="696"/>
      <c r="L598" s="696"/>
      <c r="S598" s="699"/>
    </row>
    <row r="599" spans="1:19" s="695" customFormat="1">
      <c r="A599" s="691"/>
      <c r="B599" s="692"/>
      <c r="C599" s="693"/>
      <c r="D599" s="692"/>
      <c r="E599" s="692"/>
      <c r="F599" s="692"/>
      <c r="G599" s="698"/>
      <c r="H599" s="694"/>
      <c r="J599" s="696"/>
      <c r="L599" s="696"/>
      <c r="S599" s="699"/>
    </row>
    <row r="600" spans="1:19" s="695" customFormat="1">
      <c r="A600" s="691"/>
      <c r="B600" s="692"/>
      <c r="C600" s="693"/>
      <c r="D600" s="692"/>
      <c r="E600" s="692"/>
      <c r="F600" s="692"/>
      <c r="G600" s="698"/>
      <c r="H600" s="694"/>
      <c r="J600" s="696"/>
      <c r="L600" s="696"/>
      <c r="S600" s="699"/>
    </row>
    <row r="601" spans="1:19" s="695" customFormat="1">
      <c r="A601" s="691"/>
      <c r="B601" s="692"/>
      <c r="C601" s="693"/>
      <c r="D601" s="692"/>
      <c r="E601" s="692"/>
      <c r="F601" s="692"/>
      <c r="G601" s="698"/>
      <c r="H601" s="694"/>
      <c r="J601" s="696"/>
      <c r="L601" s="696"/>
      <c r="S601" s="699"/>
    </row>
    <row r="602" spans="1:19" s="695" customFormat="1">
      <c r="A602" s="691"/>
      <c r="B602" s="692"/>
      <c r="C602" s="693"/>
      <c r="D602" s="692"/>
      <c r="E602" s="692"/>
      <c r="F602" s="692"/>
      <c r="G602" s="698"/>
      <c r="H602" s="694"/>
      <c r="J602" s="696"/>
      <c r="L602" s="696"/>
      <c r="S602" s="699"/>
    </row>
    <row r="603" spans="1:19" s="695" customFormat="1">
      <c r="A603" s="691"/>
      <c r="B603" s="692"/>
      <c r="C603" s="693"/>
      <c r="D603" s="692"/>
      <c r="E603" s="692"/>
      <c r="F603" s="692"/>
      <c r="G603" s="698"/>
      <c r="H603" s="694"/>
      <c r="J603" s="696"/>
      <c r="L603" s="696"/>
      <c r="S603" s="699"/>
    </row>
    <row r="604" spans="1:19" s="695" customFormat="1">
      <c r="A604" s="691"/>
      <c r="B604" s="692"/>
      <c r="C604" s="693"/>
      <c r="D604" s="692"/>
      <c r="E604" s="692"/>
      <c r="F604" s="692"/>
      <c r="G604" s="698"/>
      <c r="H604" s="694"/>
      <c r="J604" s="696"/>
      <c r="L604" s="696"/>
      <c r="S604" s="699"/>
    </row>
    <row r="605" spans="1:19" s="695" customFormat="1">
      <c r="A605" s="691"/>
      <c r="B605" s="692"/>
      <c r="C605" s="693"/>
      <c r="D605" s="692"/>
      <c r="E605" s="692"/>
      <c r="F605" s="692"/>
      <c r="G605" s="698"/>
      <c r="H605" s="694"/>
      <c r="J605" s="696"/>
      <c r="L605" s="696"/>
      <c r="S605" s="699"/>
    </row>
    <row r="606" spans="1:19" s="695" customFormat="1">
      <c r="A606" s="691"/>
      <c r="B606" s="692"/>
      <c r="C606" s="693"/>
      <c r="D606" s="692"/>
      <c r="E606" s="692"/>
      <c r="F606" s="692"/>
      <c r="G606" s="698"/>
      <c r="H606" s="694"/>
      <c r="J606" s="696"/>
      <c r="L606" s="696"/>
      <c r="S606" s="699"/>
    </row>
    <row r="607" spans="1:19" s="695" customFormat="1">
      <c r="A607" s="691"/>
      <c r="B607" s="692"/>
      <c r="C607" s="693"/>
      <c r="D607" s="692"/>
      <c r="E607" s="692"/>
      <c r="F607" s="692"/>
      <c r="G607" s="698"/>
      <c r="H607" s="694"/>
      <c r="J607" s="696"/>
      <c r="L607" s="696"/>
      <c r="S607" s="699"/>
    </row>
    <row r="608" spans="1:19" s="695" customFormat="1">
      <c r="A608" s="691"/>
      <c r="B608" s="692"/>
      <c r="C608" s="693"/>
      <c r="D608" s="692"/>
      <c r="E608" s="692"/>
      <c r="F608" s="692"/>
      <c r="G608" s="698"/>
      <c r="H608" s="694"/>
      <c r="J608" s="696"/>
      <c r="L608" s="696"/>
      <c r="S608" s="699"/>
    </row>
    <row r="609" spans="1:19" s="695" customFormat="1">
      <c r="A609" s="691"/>
      <c r="B609" s="692"/>
      <c r="C609" s="693"/>
      <c r="D609" s="692"/>
      <c r="E609" s="692"/>
      <c r="F609" s="692"/>
      <c r="G609" s="698"/>
      <c r="H609" s="694"/>
      <c r="J609" s="696"/>
      <c r="L609" s="696"/>
      <c r="S609" s="699"/>
    </row>
    <row r="610" spans="1:19" s="695" customFormat="1">
      <c r="A610" s="691"/>
      <c r="B610" s="692"/>
      <c r="C610" s="693"/>
      <c r="D610" s="692"/>
      <c r="E610" s="692"/>
      <c r="F610" s="692"/>
      <c r="G610" s="698"/>
      <c r="H610" s="694"/>
      <c r="J610" s="696"/>
      <c r="L610" s="696"/>
      <c r="S610" s="699"/>
    </row>
    <row r="611" spans="1:19" s="695" customFormat="1">
      <c r="A611" s="691"/>
      <c r="B611" s="692"/>
      <c r="C611" s="693"/>
      <c r="D611" s="692"/>
      <c r="E611" s="692"/>
      <c r="F611" s="692"/>
      <c r="G611" s="698"/>
      <c r="H611" s="694"/>
      <c r="J611" s="696"/>
      <c r="L611" s="696"/>
      <c r="S611" s="699"/>
    </row>
    <row r="612" spans="1:19" s="695" customFormat="1">
      <c r="A612" s="691"/>
      <c r="B612" s="692"/>
      <c r="C612" s="693"/>
      <c r="D612" s="692"/>
      <c r="E612" s="692"/>
      <c r="F612" s="692"/>
      <c r="G612" s="698"/>
      <c r="H612" s="694"/>
      <c r="J612" s="696"/>
      <c r="L612" s="696"/>
      <c r="S612" s="699"/>
    </row>
    <row r="613" spans="1:19" s="695" customFormat="1">
      <c r="A613" s="691"/>
      <c r="B613" s="692"/>
      <c r="C613" s="693"/>
      <c r="D613" s="692"/>
      <c r="E613" s="692"/>
      <c r="F613" s="692"/>
      <c r="G613" s="698"/>
      <c r="H613" s="694"/>
      <c r="J613" s="696"/>
      <c r="L613" s="696"/>
      <c r="S613" s="699"/>
    </row>
    <row r="614" spans="1:19" s="695" customFormat="1">
      <c r="A614" s="691"/>
      <c r="B614" s="692"/>
      <c r="C614" s="693"/>
      <c r="D614" s="692"/>
      <c r="E614" s="692"/>
      <c r="F614" s="692"/>
      <c r="G614" s="698"/>
      <c r="H614" s="694"/>
      <c r="J614" s="696"/>
      <c r="L614" s="696"/>
      <c r="S614" s="699"/>
    </row>
    <row r="615" spans="1:19" s="695" customFormat="1">
      <c r="A615" s="691"/>
      <c r="B615" s="692"/>
      <c r="C615" s="693"/>
      <c r="D615" s="692"/>
      <c r="E615" s="692"/>
      <c r="F615" s="692"/>
      <c r="G615" s="698"/>
      <c r="H615" s="694"/>
      <c r="J615" s="696"/>
      <c r="L615" s="696"/>
      <c r="S615" s="699"/>
    </row>
    <row r="616" spans="1:19" s="695" customFormat="1">
      <c r="A616" s="691"/>
      <c r="B616" s="692"/>
      <c r="C616" s="693"/>
      <c r="D616" s="692"/>
      <c r="E616" s="692"/>
      <c r="F616" s="692"/>
      <c r="G616" s="698"/>
      <c r="H616" s="694"/>
      <c r="J616" s="696"/>
      <c r="L616" s="696"/>
      <c r="S616" s="699"/>
    </row>
    <row r="617" spans="1:19" s="695" customFormat="1">
      <c r="A617" s="691"/>
      <c r="B617" s="692"/>
      <c r="C617" s="693"/>
      <c r="D617" s="692"/>
      <c r="E617" s="692"/>
      <c r="F617" s="692"/>
      <c r="G617" s="698"/>
      <c r="H617" s="694"/>
      <c r="J617" s="696"/>
      <c r="L617" s="696"/>
      <c r="S617" s="699"/>
    </row>
    <row r="618" spans="1:19" s="695" customFormat="1">
      <c r="A618" s="691"/>
      <c r="B618" s="692"/>
      <c r="C618" s="693"/>
      <c r="D618" s="692"/>
      <c r="E618" s="692"/>
      <c r="F618" s="692"/>
      <c r="G618" s="698"/>
      <c r="H618" s="694"/>
      <c r="J618" s="696"/>
      <c r="L618" s="696"/>
      <c r="S618" s="699"/>
    </row>
    <row r="619" spans="1:19" s="695" customFormat="1">
      <c r="A619" s="691"/>
      <c r="B619" s="692"/>
      <c r="C619" s="693"/>
      <c r="D619" s="692"/>
      <c r="E619" s="692"/>
      <c r="F619" s="692"/>
      <c r="G619" s="698"/>
      <c r="H619" s="694"/>
      <c r="J619" s="696"/>
      <c r="L619" s="696"/>
      <c r="S619" s="699"/>
    </row>
    <row r="620" spans="1:19" s="695" customFormat="1">
      <c r="A620" s="691"/>
      <c r="B620" s="692"/>
      <c r="C620" s="693"/>
      <c r="D620" s="692"/>
      <c r="E620" s="692"/>
      <c r="F620" s="692"/>
      <c r="G620" s="698"/>
      <c r="H620" s="694"/>
      <c r="J620" s="696"/>
      <c r="L620" s="696"/>
      <c r="S620" s="699"/>
    </row>
    <row r="621" spans="1:19" s="695" customFormat="1">
      <c r="A621" s="691"/>
      <c r="B621" s="692"/>
      <c r="C621" s="693"/>
      <c r="D621" s="692"/>
      <c r="E621" s="692"/>
      <c r="F621" s="692"/>
      <c r="G621" s="698"/>
      <c r="H621" s="694"/>
      <c r="J621" s="696"/>
      <c r="L621" s="696"/>
      <c r="S621" s="699"/>
    </row>
    <row r="622" spans="1:19" s="695" customFormat="1">
      <c r="A622" s="691"/>
      <c r="B622" s="692"/>
      <c r="C622" s="693"/>
      <c r="D622" s="692"/>
      <c r="E622" s="692"/>
      <c r="F622" s="692"/>
      <c r="G622" s="698"/>
      <c r="H622" s="694"/>
      <c r="J622" s="696"/>
      <c r="L622" s="696"/>
      <c r="S622" s="699"/>
    </row>
    <row r="623" spans="1:19" s="695" customFormat="1">
      <c r="A623" s="691"/>
      <c r="B623" s="692"/>
      <c r="C623" s="693"/>
      <c r="D623" s="692"/>
      <c r="E623" s="692"/>
      <c r="F623" s="692"/>
      <c r="G623" s="698"/>
      <c r="H623" s="694"/>
      <c r="J623" s="696"/>
      <c r="L623" s="696"/>
      <c r="S623" s="699"/>
    </row>
    <row r="624" spans="1:19" s="695" customFormat="1">
      <c r="A624" s="691"/>
      <c r="B624" s="692"/>
      <c r="C624" s="693"/>
      <c r="D624" s="692"/>
      <c r="E624" s="692"/>
      <c r="F624" s="692"/>
      <c r="G624" s="698"/>
      <c r="H624" s="694"/>
      <c r="J624" s="696"/>
      <c r="L624" s="696"/>
      <c r="S624" s="699"/>
    </row>
    <row r="625" spans="1:19" s="695" customFormat="1">
      <c r="A625" s="691"/>
      <c r="B625" s="692"/>
      <c r="C625" s="693"/>
      <c r="D625" s="692"/>
      <c r="E625" s="692"/>
      <c r="F625" s="692"/>
      <c r="G625" s="698"/>
      <c r="H625" s="694"/>
      <c r="J625" s="696"/>
      <c r="L625" s="696"/>
      <c r="S625" s="699"/>
    </row>
    <row r="626" spans="1:19" s="695" customFormat="1">
      <c r="A626" s="691"/>
      <c r="B626" s="692"/>
      <c r="C626" s="693"/>
      <c r="D626" s="692"/>
      <c r="E626" s="692"/>
      <c r="F626" s="692"/>
      <c r="G626" s="698"/>
      <c r="H626" s="694"/>
      <c r="J626" s="696"/>
      <c r="L626" s="696"/>
      <c r="S626" s="699"/>
    </row>
    <row r="627" spans="1:19" s="695" customFormat="1">
      <c r="A627" s="691"/>
      <c r="B627" s="692"/>
      <c r="C627" s="693"/>
      <c r="D627" s="692"/>
      <c r="E627" s="692"/>
      <c r="F627" s="692"/>
      <c r="G627" s="698"/>
      <c r="H627" s="694"/>
      <c r="J627" s="696"/>
      <c r="L627" s="696"/>
      <c r="S627" s="699"/>
    </row>
    <row r="628" spans="1:19" s="695" customFormat="1">
      <c r="A628" s="691"/>
      <c r="B628" s="692"/>
      <c r="C628" s="693"/>
      <c r="D628" s="692"/>
      <c r="E628" s="692"/>
      <c r="F628" s="692"/>
      <c r="G628" s="698"/>
      <c r="H628" s="694"/>
      <c r="J628" s="696"/>
      <c r="L628" s="696"/>
      <c r="S628" s="699"/>
    </row>
    <row r="629" spans="1:19" s="695" customFormat="1">
      <c r="A629" s="691"/>
      <c r="B629" s="692"/>
      <c r="C629" s="693"/>
      <c r="D629" s="692"/>
      <c r="E629" s="692"/>
      <c r="F629" s="692"/>
      <c r="G629" s="698"/>
      <c r="H629" s="694"/>
      <c r="J629" s="696"/>
      <c r="L629" s="696"/>
      <c r="S629" s="699"/>
    </row>
    <row r="630" spans="1:19" s="695" customFormat="1">
      <c r="A630" s="691"/>
      <c r="B630" s="692"/>
      <c r="C630" s="693"/>
      <c r="D630" s="692"/>
      <c r="E630" s="692"/>
      <c r="F630" s="692"/>
      <c r="G630" s="698"/>
      <c r="H630" s="694"/>
      <c r="J630" s="696"/>
      <c r="L630" s="696"/>
      <c r="S630" s="699"/>
    </row>
    <row r="631" spans="1:19" s="695" customFormat="1">
      <c r="A631" s="691"/>
      <c r="B631" s="692"/>
      <c r="C631" s="693"/>
      <c r="D631" s="692"/>
      <c r="E631" s="692"/>
      <c r="F631" s="692"/>
      <c r="G631" s="698"/>
      <c r="H631" s="694"/>
      <c r="J631" s="696"/>
      <c r="L631" s="696"/>
      <c r="S631" s="699"/>
    </row>
    <row r="632" spans="1:19" s="695" customFormat="1">
      <c r="A632" s="691"/>
      <c r="B632" s="692"/>
      <c r="C632" s="693"/>
      <c r="D632" s="692"/>
      <c r="E632" s="692"/>
      <c r="F632" s="692"/>
      <c r="G632" s="698"/>
      <c r="H632" s="694"/>
      <c r="J632" s="696"/>
      <c r="L632" s="696"/>
      <c r="S632" s="699"/>
    </row>
    <row r="633" spans="1:19" s="695" customFormat="1">
      <c r="A633" s="691"/>
      <c r="B633" s="692"/>
      <c r="C633" s="693"/>
      <c r="D633" s="692"/>
      <c r="E633" s="692"/>
      <c r="F633" s="692"/>
      <c r="G633" s="698"/>
      <c r="H633" s="694"/>
      <c r="J633" s="696"/>
      <c r="L633" s="696"/>
      <c r="S633" s="699"/>
    </row>
    <row r="634" spans="1:19" s="695" customFormat="1">
      <c r="A634" s="691"/>
      <c r="B634" s="692"/>
      <c r="C634" s="693"/>
      <c r="D634" s="692"/>
      <c r="E634" s="692"/>
      <c r="F634" s="692"/>
      <c r="G634" s="698"/>
      <c r="H634" s="694"/>
      <c r="J634" s="696"/>
      <c r="L634" s="696"/>
      <c r="S634" s="699"/>
    </row>
    <row r="635" spans="1:19" s="695" customFormat="1">
      <c r="A635" s="691"/>
      <c r="B635" s="692"/>
      <c r="C635" s="693"/>
      <c r="D635" s="692"/>
      <c r="E635" s="692"/>
      <c r="F635" s="692"/>
      <c r="G635" s="698"/>
      <c r="H635" s="694"/>
      <c r="J635" s="696"/>
      <c r="L635" s="696"/>
      <c r="S635" s="699"/>
    </row>
    <row r="636" spans="1:19" s="695" customFormat="1">
      <c r="A636" s="691"/>
      <c r="B636" s="692"/>
      <c r="C636" s="693"/>
      <c r="D636" s="692"/>
      <c r="E636" s="692"/>
      <c r="F636" s="692"/>
      <c r="G636" s="698"/>
      <c r="H636" s="694"/>
      <c r="J636" s="696"/>
      <c r="L636" s="696"/>
      <c r="S636" s="699"/>
    </row>
    <row r="637" spans="1:19" s="695" customFormat="1">
      <c r="A637" s="691"/>
      <c r="B637" s="692"/>
      <c r="C637" s="693"/>
      <c r="D637" s="692"/>
      <c r="E637" s="692"/>
      <c r="F637" s="692"/>
      <c r="G637" s="698"/>
      <c r="H637" s="694"/>
      <c r="J637" s="696"/>
      <c r="L637" s="696"/>
      <c r="S637" s="699"/>
    </row>
    <row r="638" spans="1:19" s="695" customFormat="1">
      <c r="A638" s="691"/>
      <c r="B638" s="692"/>
      <c r="C638" s="693"/>
      <c r="D638" s="692"/>
      <c r="E638" s="692"/>
      <c r="F638" s="692"/>
      <c r="G638" s="698"/>
      <c r="H638" s="694"/>
      <c r="J638" s="696"/>
      <c r="L638" s="696"/>
      <c r="S638" s="699"/>
    </row>
    <row r="639" spans="1:19" s="695" customFormat="1">
      <c r="A639" s="691"/>
      <c r="B639" s="692"/>
      <c r="C639" s="693"/>
      <c r="D639" s="692"/>
      <c r="E639" s="692"/>
      <c r="F639" s="692"/>
      <c r="G639" s="698"/>
      <c r="H639" s="694"/>
      <c r="J639" s="696"/>
      <c r="L639" s="696"/>
      <c r="S639" s="699"/>
    </row>
    <row r="640" spans="1:19" s="695" customFormat="1">
      <c r="A640" s="691"/>
      <c r="B640" s="692"/>
      <c r="C640" s="693"/>
      <c r="D640" s="692"/>
      <c r="E640" s="692"/>
      <c r="F640" s="692"/>
      <c r="G640" s="698"/>
      <c r="H640" s="694"/>
      <c r="J640" s="696"/>
      <c r="L640" s="696"/>
      <c r="S640" s="699"/>
    </row>
    <row r="641" spans="1:19" s="695" customFormat="1">
      <c r="A641" s="691"/>
      <c r="B641" s="692"/>
      <c r="C641" s="693"/>
      <c r="D641" s="692"/>
      <c r="E641" s="692"/>
      <c r="F641" s="692"/>
      <c r="G641" s="698"/>
      <c r="H641" s="694"/>
      <c r="J641" s="696"/>
      <c r="L641" s="696"/>
      <c r="S641" s="699"/>
    </row>
    <row r="642" spans="1:19" s="695" customFormat="1">
      <c r="A642" s="691"/>
      <c r="B642" s="692"/>
      <c r="C642" s="693"/>
      <c r="D642" s="692"/>
      <c r="E642" s="692"/>
      <c r="F642" s="692"/>
      <c r="G642" s="698"/>
      <c r="H642" s="694"/>
      <c r="J642" s="696"/>
      <c r="L642" s="696"/>
      <c r="S642" s="699"/>
    </row>
    <row r="643" spans="1:19" s="695" customFormat="1">
      <c r="A643" s="691"/>
      <c r="B643" s="692"/>
      <c r="C643" s="693"/>
      <c r="D643" s="692"/>
      <c r="E643" s="692"/>
      <c r="F643" s="692"/>
      <c r="G643" s="698"/>
      <c r="H643" s="694"/>
      <c r="J643" s="696"/>
      <c r="L643" s="696"/>
      <c r="S643" s="699"/>
    </row>
    <row r="644" spans="1:19" s="695" customFormat="1">
      <c r="A644" s="691"/>
      <c r="B644" s="692"/>
      <c r="C644" s="693"/>
      <c r="D644" s="692"/>
      <c r="E644" s="692"/>
      <c r="F644" s="692"/>
      <c r="G644" s="698"/>
      <c r="H644" s="694"/>
      <c r="J644" s="696"/>
      <c r="L644" s="696"/>
      <c r="S644" s="699"/>
    </row>
    <row r="645" spans="1:19" s="695" customFormat="1">
      <c r="A645" s="691"/>
      <c r="B645" s="692"/>
      <c r="C645" s="693"/>
      <c r="D645" s="692"/>
      <c r="E645" s="692"/>
      <c r="F645" s="692"/>
      <c r="G645" s="698"/>
      <c r="H645" s="694"/>
      <c r="J645" s="696"/>
      <c r="L645" s="696"/>
      <c r="S645" s="699"/>
    </row>
    <row r="646" spans="1:19" s="695" customFormat="1">
      <c r="A646" s="691"/>
      <c r="B646" s="692"/>
      <c r="C646" s="693"/>
      <c r="D646" s="692"/>
      <c r="E646" s="692"/>
      <c r="F646" s="692"/>
      <c r="G646" s="698"/>
      <c r="H646" s="694"/>
      <c r="J646" s="696"/>
      <c r="L646" s="696"/>
      <c r="S646" s="699"/>
    </row>
    <row r="647" spans="1:19" s="695" customFormat="1">
      <c r="A647" s="691"/>
      <c r="B647" s="692"/>
      <c r="C647" s="693"/>
      <c r="D647" s="692"/>
      <c r="E647" s="692"/>
      <c r="F647" s="692"/>
      <c r="G647" s="698"/>
      <c r="H647" s="694"/>
      <c r="J647" s="696"/>
      <c r="L647" s="696"/>
      <c r="S647" s="699"/>
    </row>
    <row r="648" spans="1:19" s="695" customFormat="1">
      <c r="A648" s="691"/>
      <c r="B648" s="692"/>
      <c r="C648" s="693"/>
      <c r="D648" s="692"/>
      <c r="E648" s="692"/>
      <c r="F648" s="692"/>
      <c r="G648" s="698"/>
      <c r="H648" s="694"/>
      <c r="J648" s="696"/>
      <c r="L648" s="696"/>
      <c r="S648" s="699"/>
    </row>
    <row r="649" spans="1:19" s="695" customFormat="1">
      <c r="A649" s="691"/>
      <c r="B649" s="692"/>
      <c r="C649" s="693"/>
      <c r="D649" s="692"/>
      <c r="E649" s="692"/>
      <c r="F649" s="692"/>
      <c r="G649" s="698"/>
      <c r="H649" s="694"/>
      <c r="J649" s="696"/>
      <c r="L649" s="696"/>
      <c r="S649" s="699"/>
    </row>
    <row r="650" spans="1:19" s="695" customFormat="1">
      <c r="A650" s="691"/>
      <c r="B650" s="692"/>
      <c r="C650" s="693"/>
      <c r="D650" s="692"/>
      <c r="E650" s="692"/>
      <c r="F650" s="692"/>
      <c r="G650" s="698"/>
      <c r="H650" s="694"/>
      <c r="J650" s="696"/>
      <c r="L650" s="696"/>
      <c r="S650" s="699"/>
    </row>
    <row r="651" spans="1:19" s="695" customFormat="1">
      <c r="A651" s="691"/>
      <c r="B651" s="692"/>
      <c r="C651" s="693"/>
      <c r="D651" s="692"/>
      <c r="E651" s="692"/>
      <c r="F651" s="692"/>
      <c r="G651" s="698"/>
      <c r="H651" s="694"/>
      <c r="J651" s="696"/>
      <c r="L651" s="696"/>
      <c r="S651" s="699"/>
    </row>
    <row r="652" spans="1:19" s="695" customFormat="1">
      <c r="A652" s="691"/>
      <c r="B652" s="692"/>
      <c r="C652" s="693"/>
      <c r="D652" s="692"/>
      <c r="E652" s="692"/>
      <c r="F652" s="692"/>
      <c r="G652" s="698"/>
      <c r="H652" s="694"/>
      <c r="J652" s="696"/>
      <c r="L652" s="696"/>
      <c r="S652" s="699"/>
    </row>
    <row r="653" spans="1:19" s="695" customFormat="1">
      <c r="A653" s="691"/>
      <c r="B653" s="692"/>
      <c r="C653" s="693"/>
      <c r="D653" s="692"/>
      <c r="E653" s="692"/>
      <c r="F653" s="692"/>
      <c r="G653" s="698"/>
      <c r="H653" s="694"/>
      <c r="J653" s="696"/>
      <c r="L653" s="696"/>
      <c r="S653" s="699"/>
    </row>
    <row r="654" spans="1:19" s="695" customFormat="1">
      <c r="A654" s="691"/>
      <c r="B654" s="692"/>
      <c r="C654" s="693"/>
      <c r="D654" s="692"/>
      <c r="E654" s="692"/>
      <c r="F654" s="692"/>
      <c r="G654" s="698"/>
      <c r="H654" s="694"/>
      <c r="J654" s="696"/>
      <c r="L654" s="696"/>
      <c r="S654" s="699"/>
    </row>
    <row r="655" spans="1:19" s="695" customFormat="1">
      <c r="A655" s="691"/>
      <c r="B655" s="692"/>
      <c r="C655" s="693"/>
      <c r="D655" s="692"/>
      <c r="E655" s="692"/>
      <c r="F655" s="692"/>
      <c r="G655" s="698"/>
      <c r="H655" s="694"/>
      <c r="J655" s="696"/>
      <c r="L655" s="696"/>
      <c r="S655" s="699"/>
    </row>
    <row r="656" spans="1:19" s="695" customFormat="1">
      <c r="A656" s="691"/>
      <c r="B656" s="692"/>
      <c r="C656" s="693"/>
      <c r="D656" s="692"/>
      <c r="E656" s="692"/>
      <c r="F656" s="692"/>
      <c r="G656" s="698"/>
      <c r="H656" s="694"/>
      <c r="J656" s="696"/>
      <c r="L656" s="696"/>
      <c r="S656" s="699"/>
    </row>
    <row r="657" spans="1:19" s="695" customFormat="1">
      <c r="A657" s="691"/>
      <c r="B657" s="692"/>
      <c r="C657" s="693"/>
      <c r="D657" s="692"/>
      <c r="E657" s="692"/>
      <c r="F657" s="692"/>
      <c r="G657" s="698"/>
      <c r="H657" s="694"/>
      <c r="J657" s="696"/>
      <c r="L657" s="696"/>
      <c r="S657" s="699"/>
    </row>
    <row r="658" spans="1:19" s="695" customFormat="1">
      <c r="A658" s="691"/>
      <c r="B658" s="692"/>
      <c r="C658" s="693"/>
      <c r="D658" s="692"/>
      <c r="E658" s="692"/>
      <c r="F658" s="692"/>
      <c r="G658" s="698"/>
      <c r="H658" s="694"/>
      <c r="J658" s="696"/>
      <c r="L658" s="696"/>
      <c r="S658" s="699"/>
    </row>
    <row r="659" spans="1:19" s="695" customFormat="1">
      <c r="A659" s="691"/>
      <c r="B659" s="692"/>
      <c r="C659" s="693"/>
      <c r="D659" s="692"/>
      <c r="E659" s="692"/>
      <c r="F659" s="692"/>
      <c r="G659" s="698"/>
      <c r="H659" s="694"/>
      <c r="J659" s="696"/>
      <c r="L659" s="696"/>
      <c r="S659" s="699"/>
    </row>
    <row r="660" spans="1:19" s="695" customFormat="1">
      <c r="A660" s="691"/>
      <c r="B660" s="692"/>
      <c r="C660" s="693"/>
      <c r="D660" s="692"/>
      <c r="E660" s="692"/>
      <c r="F660" s="692"/>
      <c r="G660" s="698"/>
      <c r="H660" s="694"/>
      <c r="J660" s="696"/>
      <c r="L660" s="696"/>
      <c r="S660" s="699"/>
    </row>
    <row r="661" spans="1:19" s="695" customFormat="1">
      <c r="A661" s="691"/>
      <c r="B661" s="692"/>
      <c r="C661" s="693"/>
      <c r="D661" s="692"/>
      <c r="E661" s="692"/>
      <c r="F661" s="692"/>
      <c r="G661" s="698"/>
      <c r="H661" s="694"/>
      <c r="J661" s="696"/>
      <c r="L661" s="696"/>
      <c r="S661" s="699"/>
    </row>
    <row r="662" spans="1:19" s="695" customFormat="1">
      <c r="A662" s="691"/>
      <c r="B662" s="692"/>
      <c r="C662" s="693"/>
      <c r="D662" s="692"/>
      <c r="E662" s="692"/>
      <c r="F662" s="692"/>
      <c r="G662" s="698"/>
      <c r="H662" s="694"/>
      <c r="J662" s="696"/>
      <c r="L662" s="696"/>
      <c r="S662" s="699"/>
    </row>
    <row r="663" spans="1:19" s="695" customFormat="1">
      <c r="A663" s="691"/>
      <c r="B663" s="692"/>
      <c r="C663" s="693"/>
      <c r="D663" s="692"/>
      <c r="E663" s="692"/>
      <c r="F663" s="692"/>
      <c r="G663" s="698"/>
      <c r="H663" s="694"/>
      <c r="J663" s="696"/>
      <c r="L663" s="696"/>
      <c r="S663" s="699"/>
    </row>
    <row r="664" spans="1:19" s="695" customFormat="1">
      <c r="A664" s="691"/>
      <c r="B664" s="692"/>
      <c r="C664" s="693"/>
      <c r="D664" s="692"/>
      <c r="E664" s="692"/>
      <c r="F664" s="692"/>
      <c r="G664" s="698"/>
      <c r="H664" s="694"/>
      <c r="J664" s="696"/>
      <c r="L664" s="696"/>
      <c r="S664" s="699"/>
    </row>
    <row r="665" spans="1:19" s="695" customFormat="1">
      <c r="A665" s="691"/>
      <c r="B665" s="692"/>
      <c r="C665" s="693"/>
      <c r="D665" s="692"/>
      <c r="E665" s="692"/>
      <c r="F665" s="692"/>
      <c r="G665" s="698"/>
      <c r="H665" s="694"/>
      <c r="J665" s="696"/>
      <c r="L665" s="696"/>
      <c r="S665" s="699"/>
    </row>
    <row r="666" spans="1:19" s="695" customFormat="1">
      <c r="A666" s="691"/>
      <c r="B666" s="692"/>
      <c r="C666" s="693"/>
      <c r="D666" s="692"/>
      <c r="E666" s="692"/>
      <c r="F666" s="692"/>
      <c r="G666" s="698"/>
      <c r="H666" s="694"/>
      <c r="J666" s="696"/>
      <c r="L666" s="696"/>
      <c r="S666" s="699"/>
    </row>
    <row r="667" spans="1:19" s="695" customFormat="1">
      <c r="A667" s="691"/>
      <c r="B667" s="692"/>
      <c r="C667" s="693"/>
      <c r="D667" s="692"/>
      <c r="E667" s="692"/>
      <c r="F667" s="692"/>
      <c r="G667" s="698"/>
      <c r="H667" s="694"/>
      <c r="J667" s="696"/>
      <c r="L667" s="696"/>
      <c r="S667" s="699"/>
    </row>
    <row r="668" spans="1:19" s="695" customFormat="1">
      <c r="A668" s="691"/>
      <c r="B668" s="692"/>
      <c r="C668" s="693"/>
      <c r="D668" s="692"/>
      <c r="E668" s="692"/>
      <c r="F668" s="692"/>
      <c r="G668" s="698"/>
      <c r="H668" s="694"/>
      <c r="J668" s="696"/>
      <c r="L668" s="696"/>
      <c r="S668" s="699"/>
    </row>
    <row r="669" spans="1:19" s="695" customFormat="1">
      <c r="A669" s="691"/>
      <c r="B669" s="692"/>
      <c r="C669" s="693"/>
      <c r="D669" s="692"/>
      <c r="E669" s="692"/>
      <c r="F669" s="692"/>
      <c r="G669" s="698"/>
      <c r="H669" s="694"/>
      <c r="J669" s="696"/>
      <c r="L669" s="696"/>
      <c r="S669" s="699"/>
    </row>
    <row r="670" spans="1:19" s="695" customFormat="1">
      <c r="A670" s="691"/>
      <c r="B670" s="692"/>
      <c r="C670" s="693"/>
      <c r="D670" s="692"/>
      <c r="E670" s="692"/>
      <c r="F670" s="692"/>
      <c r="G670" s="698"/>
      <c r="H670" s="694"/>
      <c r="J670" s="696"/>
      <c r="L670" s="696"/>
      <c r="S670" s="699"/>
    </row>
    <row r="671" spans="1:19" s="695" customFormat="1">
      <c r="A671" s="691"/>
      <c r="B671" s="692"/>
      <c r="C671" s="693"/>
      <c r="D671" s="692"/>
      <c r="E671" s="692"/>
      <c r="F671" s="692"/>
      <c r="G671" s="698"/>
      <c r="H671" s="694"/>
      <c r="J671" s="696"/>
      <c r="L671" s="696"/>
      <c r="S671" s="699"/>
    </row>
    <row r="672" spans="1:19" s="695" customFormat="1">
      <c r="A672" s="691"/>
      <c r="B672" s="692"/>
      <c r="C672" s="693"/>
      <c r="D672" s="692"/>
      <c r="E672" s="692"/>
      <c r="F672" s="692"/>
      <c r="G672" s="698"/>
      <c r="H672" s="694"/>
      <c r="J672" s="696"/>
      <c r="L672" s="696"/>
      <c r="S672" s="699"/>
    </row>
    <row r="673" spans="1:19" s="695" customFormat="1">
      <c r="A673" s="691"/>
      <c r="B673" s="692"/>
      <c r="C673" s="693"/>
      <c r="D673" s="692"/>
      <c r="E673" s="692"/>
      <c r="F673" s="692"/>
      <c r="G673" s="698"/>
      <c r="H673" s="694"/>
      <c r="J673" s="696"/>
      <c r="L673" s="696"/>
      <c r="S673" s="699"/>
    </row>
    <row r="674" spans="1:19" s="695" customFormat="1">
      <c r="A674" s="691"/>
      <c r="B674" s="692"/>
      <c r="C674" s="693"/>
      <c r="D674" s="692"/>
      <c r="E674" s="692"/>
      <c r="F674" s="692"/>
      <c r="G674" s="698"/>
      <c r="H674" s="694"/>
      <c r="J674" s="696"/>
      <c r="L674" s="696"/>
      <c r="S674" s="699"/>
    </row>
    <row r="675" spans="1:19" s="695" customFormat="1">
      <c r="A675" s="691"/>
      <c r="B675" s="692"/>
      <c r="C675" s="693"/>
      <c r="D675" s="692"/>
      <c r="E675" s="692"/>
      <c r="F675" s="692"/>
      <c r="G675" s="698"/>
      <c r="H675" s="694"/>
      <c r="J675" s="696"/>
      <c r="L675" s="696"/>
      <c r="S675" s="699"/>
    </row>
    <row r="676" spans="1:19" s="695" customFormat="1">
      <c r="A676" s="691"/>
      <c r="B676" s="692"/>
      <c r="C676" s="693"/>
      <c r="D676" s="692"/>
      <c r="E676" s="692"/>
      <c r="F676" s="692"/>
      <c r="G676" s="698"/>
      <c r="H676" s="694"/>
      <c r="J676" s="696"/>
      <c r="L676" s="696"/>
      <c r="S676" s="699"/>
    </row>
    <row r="677" spans="1:19" s="695" customFormat="1">
      <c r="A677" s="691"/>
      <c r="B677" s="692"/>
      <c r="C677" s="693"/>
      <c r="D677" s="692"/>
      <c r="E677" s="692"/>
      <c r="F677" s="692"/>
      <c r="G677" s="698"/>
      <c r="H677" s="694"/>
      <c r="J677" s="696"/>
      <c r="L677" s="696"/>
      <c r="S677" s="699"/>
    </row>
    <row r="678" spans="1:19" s="695" customFormat="1">
      <c r="A678" s="691"/>
      <c r="B678" s="692"/>
      <c r="C678" s="693"/>
      <c r="D678" s="692"/>
      <c r="E678" s="692"/>
      <c r="F678" s="692"/>
      <c r="G678" s="698"/>
      <c r="H678" s="694"/>
      <c r="J678" s="696"/>
      <c r="L678" s="696"/>
      <c r="S678" s="699"/>
    </row>
    <row r="679" spans="1:19" s="695" customFormat="1">
      <c r="A679" s="691"/>
      <c r="B679" s="692"/>
      <c r="C679" s="693"/>
      <c r="D679" s="692"/>
      <c r="E679" s="692"/>
      <c r="F679" s="692"/>
      <c r="G679" s="698"/>
      <c r="H679" s="694"/>
      <c r="J679" s="696"/>
      <c r="L679" s="696"/>
      <c r="S679" s="699"/>
    </row>
    <row r="680" spans="1:19" s="695" customFormat="1">
      <c r="A680" s="691"/>
      <c r="B680" s="692"/>
      <c r="C680" s="693"/>
      <c r="D680" s="692"/>
      <c r="E680" s="692"/>
      <c r="F680" s="692"/>
      <c r="G680" s="698"/>
      <c r="H680" s="694"/>
      <c r="J680" s="696"/>
      <c r="L680" s="696"/>
      <c r="S680" s="699"/>
    </row>
    <row r="681" spans="1:19" s="695" customFormat="1">
      <c r="A681" s="691"/>
      <c r="B681" s="692"/>
      <c r="C681" s="693"/>
      <c r="D681" s="692"/>
      <c r="E681" s="692"/>
      <c r="F681" s="692"/>
      <c r="G681" s="698"/>
      <c r="H681" s="694"/>
      <c r="J681" s="696"/>
      <c r="L681" s="696"/>
      <c r="S681" s="699"/>
    </row>
    <row r="682" spans="1:19" s="695" customFormat="1">
      <c r="A682" s="691"/>
      <c r="B682" s="692"/>
      <c r="C682" s="693"/>
      <c r="D682" s="692"/>
      <c r="E682" s="692"/>
      <c r="F682" s="692"/>
      <c r="G682" s="698"/>
      <c r="H682" s="694"/>
      <c r="J682" s="696"/>
      <c r="L682" s="696"/>
      <c r="S682" s="699"/>
    </row>
    <row r="683" spans="1:19" s="695" customFormat="1">
      <c r="A683" s="691"/>
      <c r="B683" s="692"/>
      <c r="C683" s="693"/>
      <c r="D683" s="692"/>
      <c r="E683" s="692"/>
      <c r="F683" s="692"/>
      <c r="G683" s="698"/>
      <c r="H683" s="694"/>
      <c r="J683" s="696"/>
      <c r="L683" s="696"/>
      <c r="S683" s="699"/>
    </row>
    <row r="684" spans="1:19" s="695" customFormat="1">
      <c r="A684" s="691"/>
      <c r="B684" s="692"/>
      <c r="C684" s="693"/>
      <c r="D684" s="692"/>
      <c r="E684" s="692"/>
      <c r="F684" s="692"/>
      <c r="G684" s="698"/>
      <c r="H684" s="694"/>
      <c r="J684" s="696"/>
      <c r="L684" s="696"/>
      <c r="S684" s="699"/>
    </row>
    <row r="685" spans="1:19" s="695" customFormat="1">
      <c r="A685" s="691"/>
      <c r="B685" s="692"/>
      <c r="C685" s="693"/>
      <c r="D685" s="692"/>
      <c r="E685" s="692"/>
      <c r="F685" s="692"/>
      <c r="G685" s="698"/>
      <c r="H685" s="694"/>
      <c r="J685" s="696"/>
      <c r="L685" s="696"/>
      <c r="S685" s="699"/>
    </row>
    <row r="686" spans="1:19" s="695" customFormat="1">
      <c r="A686" s="691"/>
      <c r="B686" s="692"/>
      <c r="C686" s="693"/>
      <c r="D686" s="692"/>
      <c r="E686" s="692"/>
      <c r="F686" s="692"/>
      <c r="G686" s="698"/>
      <c r="H686" s="694"/>
      <c r="J686" s="696"/>
      <c r="L686" s="696"/>
      <c r="S686" s="699"/>
    </row>
    <row r="687" spans="1:19" s="695" customFormat="1">
      <c r="A687" s="691"/>
      <c r="B687" s="692"/>
      <c r="C687" s="693"/>
      <c r="D687" s="692"/>
      <c r="E687" s="692"/>
      <c r="F687" s="692"/>
      <c r="G687" s="698"/>
      <c r="H687" s="694"/>
      <c r="J687" s="696"/>
      <c r="L687" s="696"/>
      <c r="S687" s="699"/>
    </row>
    <row r="688" spans="1:19" s="695" customFormat="1">
      <c r="A688" s="691"/>
      <c r="B688" s="692"/>
      <c r="C688" s="693"/>
      <c r="D688" s="692"/>
      <c r="E688" s="692"/>
      <c r="F688" s="692"/>
      <c r="G688" s="698"/>
      <c r="H688" s="694"/>
      <c r="J688" s="696"/>
      <c r="L688" s="696"/>
      <c r="S688" s="699"/>
    </row>
    <row r="689" spans="1:19" s="695" customFormat="1">
      <c r="A689" s="691"/>
      <c r="B689" s="692"/>
      <c r="C689" s="693"/>
      <c r="D689" s="692"/>
      <c r="E689" s="692"/>
      <c r="F689" s="692"/>
      <c r="G689" s="698"/>
      <c r="H689" s="694"/>
      <c r="J689" s="696"/>
      <c r="L689" s="696"/>
      <c r="S689" s="699"/>
    </row>
    <row r="690" spans="1:19" s="695" customFormat="1">
      <c r="A690" s="691"/>
      <c r="B690" s="692"/>
      <c r="C690" s="693"/>
      <c r="D690" s="692"/>
      <c r="E690" s="692"/>
      <c r="F690" s="692"/>
      <c r="G690" s="698"/>
      <c r="H690" s="694"/>
      <c r="J690" s="696"/>
      <c r="L690" s="696"/>
      <c r="S690" s="699"/>
    </row>
    <row r="691" spans="1:19" s="695" customFormat="1">
      <c r="A691" s="691"/>
      <c r="B691" s="692"/>
      <c r="C691" s="693"/>
      <c r="D691" s="692"/>
      <c r="E691" s="692"/>
      <c r="F691" s="692"/>
      <c r="G691" s="698"/>
      <c r="H691" s="694"/>
      <c r="J691" s="696"/>
      <c r="L691" s="696"/>
      <c r="S691" s="699"/>
    </row>
    <row r="692" spans="1:19" s="695" customFormat="1">
      <c r="A692" s="691"/>
      <c r="B692" s="692"/>
      <c r="C692" s="693"/>
      <c r="D692" s="692"/>
      <c r="E692" s="692"/>
      <c r="F692" s="692"/>
      <c r="G692" s="698"/>
      <c r="H692" s="694"/>
      <c r="J692" s="696"/>
      <c r="L692" s="696"/>
      <c r="S692" s="699"/>
    </row>
    <row r="693" spans="1:19" s="695" customFormat="1">
      <c r="A693" s="691"/>
      <c r="B693" s="692"/>
      <c r="C693" s="693"/>
      <c r="D693" s="692"/>
      <c r="E693" s="692"/>
      <c r="F693" s="692"/>
      <c r="G693" s="698"/>
      <c r="H693" s="694"/>
      <c r="J693" s="696"/>
      <c r="L693" s="696"/>
      <c r="S693" s="699"/>
    </row>
    <row r="694" spans="1:19" s="695" customFormat="1">
      <c r="A694" s="691"/>
      <c r="B694" s="692"/>
      <c r="C694" s="693"/>
      <c r="D694" s="692"/>
      <c r="E694" s="692"/>
      <c r="F694" s="692"/>
      <c r="G694" s="698"/>
      <c r="H694" s="694"/>
      <c r="J694" s="696"/>
      <c r="L694" s="696"/>
      <c r="S694" s="699"/>
    </row>
    <row r="695" spans="1:19" s="695" customFormat="1">
      <c r="A695" s="691"/>
      <c r="B695" s="692"/>
      <c r="C695" s="693"/>
      <c r="D695" s="692"/>
      <c r="E695" s="692"/>
      <c r="F695" s="692"/>
      <c r="G695" s="698"/>
      <c r="H695" s="694"/>
      <c r="J695" s="696"/>
      <c r="L695" s="696"/>
      <c r="S695" s="699"/>
    </row>
    <row r="696" spans="1:19" s="695" customFormat="1">
      <c r="A696" s="691"/>
      <c r="B696" s="692"/>
      <c r="C696" s="693"/>
      <c r="D696" s="692"/>
      <c r="E696" s="692"/>
      <c r="F696" s="692"/>
      <c r="G696" s="698"/>
      <c r="H696" s="694"/>
      <c r="J696" s="696"/>
      <c r="L696" s="696"/>
      <c r="S696" s="699"/>
    </row>
    <row r="697" spans="1:19" s="695" customFormat="1">
      <c r="A697" s="691"/>
      <c r="B697" s="692"/>
      <c r="C697" s="693"/>
      <c r="D697" s="692"/>
      <c r="E697" s="692"/>
      <c r="F697" s="692"/>
      <c r="G697" s="698"/>
      <c r="H697" s="694"/>
      <c r="J697" s="696"/>
      <c r="L697" s="696"/>
      <c r="S697" s="699"/>
    </row>
    <row r="698" spans="1:19" s="695" customFormat="1">
      <c r="A698" s="691"/>
      <c r="B698" s="692"/>
      <c r="C698" s="693"/>
      <c r="D698" s="692"/>
      <c r="E698" s="692"/>
      <c r="F698" s="692"/>
      <c r="G698" s="698"/>
      <c r="H698" s="694"/>
      <c r="J698" s="696"/>
      <c r="L698" s="696"/>
      <c r="S698" s="699"/>
    </row>
    <row r="699" spans="1:19" s="695" customFormat="1">
      <c r="A699" s="691"/>
      <c r="B699" s="692"/>
      <c r="C699" s="693"/>
      <c r="D699" s="692"/>
      <c r="E699" s="692"/>
      <c r="F699" s="692"/>
      <c r="G699" s="698"/>
      <c r="H699" s="694"/>
      <c r="J699" s="696"/>
      <c r="L699" s="696"/>
      <c r="S699" s="699"/>
    </row>
    <row r="700" spans="1:19" s="695" customFormat="1">
      <c r="A700" s="691"/>
      <c r="B700" s="692"/>
      <c r="C700" s="693"/>
      <c r="D700" s="692"/>
      <c r="E700" s="692"/>
      <c r="F700" s="692"/>
      <c r="G700" s="698"/>
      <c r="H700" s="694"/>
      <c r="J700" s="696"/>
      <c r="L700" s="696"/>
      <c r="S700" s="699"/>
    </row>
    <row r="701" spans="1:19" s="695" customFormat="1">
      <c r="A701" s="691"/>
      <c r="B701" s="692"/>
      <c r="C701" s="693"/>
      <c r="D701" s="692"/>
      <c r="E701" s="692"/>
      <c r="F701" s="692"/>
      <c r="G701" s="698"/>
      <c r="H701" s="694"/>
      <c r="J701" s="696"/>
      <c r="L701" s="696"/>
      <c r="S701" s="699"/>
    </row>
    <row r="702" spans="1:19" s="695" customFormat="1">
      <c r="A702" s="691"/>
      <c r="B702" s="692"/>
      <c r="C702" s="693"/>
      <c r="D702" s="692"/>
      <c r="E702" s="692"/>
      <c r="F702" s="692"/>
      <c r="G702" s="698"/>
      <c r="H702" s="694"/>
      <c r="J702" s="696"/>
      <c r="L702" s="696"/>
      <c r="S702" s="699"/>
    </row>
    <row r="703" spans="1:19" s="695" customFormat="1">
      <c r="A703" s="691"/>
      <c r="B703" s="692"/>
      <c r="C703" s="693"/>
      <c r="D703" s="692"/>
      <c r="E703" s="692"/>
      <c r="F703" s="692"/>
      <c r="G703" s="698"/>
      <c r="H703" s="694"/>
      <c r="J703" s="696"/>
      <c r="L703" s="696"/>
      <c r="S703" s="699"/>
    </row>
    <row r="704" spans="1:19" s="695" customFormat="1">
      <c r="A704" s="691"/>
      <c r="B704" s="692"/>
      <c r="C704" s="693"/>
      <c r="D704" s="692"/>
      <c r="E704" s="692"/>
      <c r="F704" s="692"/>
      <c r="G704" s="698"/>
      <c r="H704" s="694"/>
      <c r="J704" s="696"/>
      <c r="L704" s="696"/>
      <c r="S704" s="699"/>
    </row>
    <row r="705" spans="1:19" s="695" customFormat="1">
      <c r="A705" s="691"/>
      <c r="B705" s="692"/>
      <c r="C705" s="693"/>
      <c r="D705" s="692"/>
      <c r="E705" s="692"/>
      <c r="F705" s="692"/>
      <c r="G705" s="698"/>
      <c r="H705" s="694"/>
      <c r="J705" s="696"/>
      <c r="L705" s="696"/>
      <c r="S705" s="699"/>
    </row>
    <row r="706" spans="1:19" s="695" customFormat="1">
      <c r="A706" s="691"/>
      <c r="B706" s="692"/>
      <c r="C706" s="693"/>
      <c r="D706" s="692"/>
      <c r="E706" s="692"/>
      <c r="F706" s="692"/>
      <c r="G706" s="698"/>
      <c r="H706" s="694"/>
      <c r="J706" s="696"/>
      <c r="L706" s="696"/>
      <c r="S706" s="699"/>
    </row>
    <row r="707" spans="1:19" s="695" customFormat="1">
      <c r="A707" s="691"/>
      <c r="B707" s="692"/>
      <c r="C707" s="693"/>
      <c r="D707" s="692"/>
      <c r="E707" s="692"/>
      <c r="F707" s="692"/>
      <c r="G707" s="698"/>
      <c r="H707" s="694"/>
      <c r="J707" s="696"/>
      <c r="L707" s="696"/>
      <c r="S707" s="699"/>
    </row>
    <row r="708" spans="1:19" s="695" customFormat="1">
      <c r="A708" s="691"/>
      <c r="B708" s="692"/>
      <c r="C708" s="693"/>
      <c r="D708" s="692"/>
      <c r="E708" s="692"/>
      <c r="F708" s="692"/>
      <c r="G708" s="698"/>
      <c r="H708" s="694"/>
      <c r="J708" s="696"/>
      <c r="L708" s="696"/>
      <c r="S708" s="699"/>
    </row>
    <row r="709" spans="1:19" s="695" customFormat="1">
      <c r="A709" s="691"/>
      <c r="B709" s="692"/>
      <c r="C709" s="693"/>
      <c r="D709" s="692"/>
      <c r="E709" s="692"/>
      <c r="F709" s="692"/>
      <c r="G709" s="698"/>
      <c r="H709" s="694"/>
      <c r="J709" s="696"/>
      <c r="L709" s="696"/>
      <c r="S709" s="699"/>
    </row>
    <row r="710" spans="1:19" s="695" customFormat="1">
      <c r="A710" s="691"/>
      <c r="B710" s="692"/>
      <c r="C710" s="693"/>
      <c r="D710" s="692"/>
      <c r="E710" s="692"/>
      <c r="F710" s="692"/>
      <c r="G710" s="698"/>
      <c r="H710" s="694"/>
      <c r="J710" s="696"/>
      <c r="L710" s="696"/>
      <c r="S710" s="699"/>
    </row>
    <row r="711" spans="1:19" s="695" customFormat="1">
      <c r="A711" s="691"/>
      <c r="B711" s="692"/>
      <c r="C711" s="693"/>
      <c r="D711" s="692"/>
      <c r="E711" s="692"/>
      <c r="F711" s="692"/>
      <c r="G711" s="698"/>
      <c r="H711" s="694"/>
      <c r="J711" s="696"/>
      <c r="L711" s="696"/>
      <c r="S711" s="699"/>
    </row>
    <row r="712" spans="1:19" s="695" customFormat="1">
      <c r="A712" s="691"/>
      <c r="B712" s="692"/>
      <c r="C712" s="693"/>
      <c r="D712" s="692"/>
      <c r="E712" s="692"/>
      <c r="F712" s="692"/>
      <c r="G712" s="698"/>
      <c r="H712" s="694"/>
      <c r="J712" s="696"/>
      <c r="L712" s="696"/>
      <c r="S712" s="699"/>
    </row>
    <row r="713" spans="1:19" s="695" customFormat="1">
      <c r="A713" s="691"/>
      <c r="B713" s="692"/>
      <c r="C713" s="693"/>
      <c r="D713" s="692"/>
      <c r="E713" s="692"/>
      <c r="F713" s="692"/>
      <c r="G713" s="698"/>
      <c r="H713" s="694"/>
      <c r="J713" s="696"/>
      <c r="L713" s="696"/>
      <c r="S713" s="699"/>
    </row>
    <row r="714" spans="1:19" s="695" customFormat="1">
      <c r="A714" s="691"/>
      <c r="B714" s="692"/>
      <c r="C714" s="693"/>
      <c r="D714" s="692"/>
      <c r="E714" s="692"/>
      <c r="F714" s="692"/>
      <c r="G714" s="698"/>
      <c r="H714" s="694"/>
      <c r="J714" s="696"/>
      <c r="L714" s="696"/>
      <c r="S714" s="699"/>
    </row>
    <row r="715" spans="1:19" s="695" customFormat="1">
      <c r="A715" s="691"/>
      <c r="B715" s="692"/>
      <c r="C715" s="693"/>
      <c r="D715" s="692"/>
      <c r="E715" s="692"/>
      <c r="F715" s="692"/>
      <c r="G715" s="698"/>
      <c r="H715" s="694"/>
      <c r="J715" s="696"/>
      <c r="L715" s="696"/>
      <c r="S715" s="699"/>
    </row>
    <row r="716" spans="1:19" s="695" customFormat="1">
      <c r="A716" s="691"/>
      <c r="B716" s="692"/>
      <c r="C716" s="693"/>
      <c r="D716" s="692"/>
      <c r="E716" s="692"/>
      <c r="F716" s="692"/>
      <c r="G716" s="698"/>
      <c r="H716" s="694"/>
      <c r="J716" s="696"/>
      <c r="L716" s="696"/>
      <c r="S716" s="699"/>
    </row>
    <row r="717" spans="1:19" s="695" customFormat="1">
      <c r="A717" s="691"/>
      <c r="B717" s="692"/>
      <c r="C717" s="693"/>
      <c r="D717" s="692"/>
      <c r="E717" s="692"/>
      <c r="F717" s="692"/>
      <c r="G717" s="698"/>
      <c r="H717" s="694"/>
      <c r="J717" s="696"/>
      <c r="L717" s="696"/>
      <c r="S717" s="699"/>
    </row>
    <row r="718" spans="1:19" s="695" customFormat="1">
      <c r="A718" s="691"/>
      <c r="B718" s="692"/>
      <c r="C718" s="693"/>
      <c r="D718" s="692"/>
      <c r="E718" s="692"/>
      <c r="F718" s="692"/>
      <c r="G718" s="698"/>
      <c r="H718" s="694"/>
      <c r="J718" s="696"/>
      <c r="L718" s="696"/>
      <c r="S718" s="699"/>
    </row>
    <row r="719" spans="1:19" s="695" customFormat="1">
      <c r="A719" s="691"/>
      <c r="B719" s="692"/>
      <c r="C719" s="693"/>
      <c r="D719" s="692"/>
      <c r="E719" s="692"/>
      <c r="F719" s="692"/>
      <c r="G719" s="698"/>
      <c r="H719" s="694"/>
      <c r="J719" s="696"/>
      <c r="L719" s="696"/>
      <c r="S719" s="699"/>
    </row>
    <row r="720" spans="1:19" s="695" customFormat="1">
      <c r="A720" s="691"/>
      <c r="B720" s="692"/>
      <c r="C720" s="693"/>
      <c r="D720" s="692"/>
      <c r="E720" s="692"/>
      <c r="F720" s="692"/>
      <c r="G720" s="698"/>
      <c r="H720" s="694"/>
      <c r="J720" s="696"/>
      <c r="L720" s="696"/>
      <c r="S720" s="699"/>
    </row>
    <row r="721" spans="1:19" s="695" customFormat="1">
      <c r="A721" s="691"/>
      <c r="B721" s="692"/>
      <c r="C721" s="693"/>
      <c r="D721" s="692"/>
      <c r="E721" s="692"/>
      <c r="F721" s="692"/>
      <c r="G721" s="698"/>
      <c r="H721" s="694"/>
      <c r="J721" s="696"/>
      <c r="L721" s="696"/>
      <c r="S721" s="699"/>
    </row>
    <row r="722" spans="1:19" s="695" customFormat="1">
      <c r="A722" s="691"/>
      <c r="B722" s="692"/>
      <c r="C722" s="693"/>
      <c r="D722" s="692"/>
      <c r="E722" s="692"/>
      <c r="F722" s="692"/>
      <c r="G722" s="698"/>
      <c r="H722" s="694"/>
      <c r="J722" s="696"/>
      <c r="L722" s="696"/>
      <c r="S722" s="699"/>
    </row>
    <row r="723" spans="1:19" s="695" customFormat="1">
      <c r="A723" s="691"/>
      <c r="B723" s="692"/>
      <c r="C723" s="693"/>
      <c r="D723" s="692"/>
      <c r="E723" s="692"/>
      <c r="F723" s="692"/>
      <c r="G723" s="698"/>
      <c r="H723" s="694"/>
      <c r="J723" s="696"/>
      <c r="L723" s="696"/>
      <c r="S723" s="699"/>
    </row>
    <row r="724" spans="1:19" s="695" customFormat="1">
      <c r="A724" s="691"/>
      <c r="B724" s="692"/>
      <c r="C724" s="693"/>
      <c r="D724" s="692"/>
      <c r="E724" s="692"/>
      <c r="F724" s="692"/>
      <c r="G724" s="698"/>
      <c r="H724" s="694"/>
      <c r="J724" s="696"/>
      <c r="L724" s="696"/>
      <c r="S724" s="699"/>
    </row>
    <row r="725" spans="1:19" s="695" customFormat="1">
      <c r="A725" s="691"/>
      <c r="B725" s="692"/>
      <c r="C725" s="693"/>
      <c r="D725" s="692"/>
      <c r="E725" s="692"/>
      <c r="F725" s="692"/>
      <c r="G725" s="698"/>
      <c r="H725" s="694"/>
      <c r="J725" s="696"/>
      <c r="L725" s="696"/>
      <c r="S725" s="699"/>
    </row>
    <row r="726" spans="1:19" s="695" customFormat="1">
      <c r="A726" s="691"/>
      <c r="B726" s="692"/>
      <c r="C726" s="693"/>
      <c r="D726" s="692"/>
      <c r="E726" s="692"/>
      <c r="F726" s="692"/>
      <c r="G726" s="698"/>
      <c r="H726" s="694"/>
      <c r="J726" s="696"/>
      <c r="L726" s="696"/>
      <c r="S726" s="699"/>
    </row>
    <row r="727" spans="1:19" s="695" customFormat="1">
      <c r="A727" s="691"/>
      <c r="B727" s="692"/>
      <c r="C727" s="693"/>
      <c r="D727" s="692"/>
      <c r="E727" s="692"/>
      <c r="F727" s="692"/>
      <c r="G727" s="698"/>
      <c r="H727" s="694"/>
      <c r="J727" s="696"/>
      <c r="L727" s="696"/>
      <c r="S727" s="699"/>
    </row>
    <row r="728" spans="1:19" s="695" customFormat="1">
      <c r="A728" s="691"/>
      <c r="B728" s="692"/>
      <c r="C728" s="693"/>
      <c r="D728" s="692"/>
      <c r="E728" s="692"/>
      <c r="F728" s="692"/>
      <c r="G728" s="698"/>
      <c r="H728" s="694"/>
      <c r="J728" s="696"/>
      <c r="L728" s="696"/>
      <c r="S728" s="699"/>
    </row>
    <row r="729" spans="1:19" s="695" customFormat="1">
      <c r="A729" s="691"/>
      <c r="B729" s="692"/>
      <c r="C729" s="693"/>
      <c r="D729" s="692"/>
      <c r="E729" s="692"/>
      <c r="F729" s="692"/>
      <c r="G729" s="698"/>
      <c r="H729" s="694"/>
      <c r="J729" s="696"/>
      <c r="L729" s="696"/>
      <c r="S729" s="699"/>
    </row>
    <row r="730" spans="1:19" s="695" customFormat="1">
      <c r="A730" s="691"/>
      <c r="B730" s="692"/>
      <c r="C730" s="693"/>
      <c r="D730" s="692"/>
      <c r="E730" s="692"/>
      <c r="F730" s="692"/>
      <c r="G730" s="698"/>
      <c r="H730" s="694"/>
      <c r="J730" s="696"/>
      <c r="L730" s="696"/>
      <c r="S730" s="699"/>
    </row>
    <row r="731" spans="1:19" s="695" customFormat="1">
      <c r="A731" s="691"/>
      <c r="B731" s="692"/>
      <c r="C731" s="693"/>
      <c r="D731" s="692"/>
      <c r="E731" s="692"/>
      <c r="F731" s="692"/>
      <c r="G731" s="698"/>
      <c r="H731" s="694"/>
      <c r="J731" s="696"/>
      <c r="L731" s="696"/>
      <c r="S731" s="699"/>
    </row>
    <row r="732" spans="1:19" s="695" customFormat="1">
      <c r="A732" s="691"/>
      <c r="B732" s="692"/>
      <c r="C732" s="693"/>
      <c r="D732" s="692"/>
      <c r="E732" s="692"/>
      <c r="F732" s="692"/>
      <c r="G732" s="698"/>
      <c r="H732" s="694"/>
      <c r="J732" s="696"/>
      <c r="L732" s="696"/>
      <c r="S732" s="699"/>
    </row>
    <row r="733" spans="1:19" s="695" customFormat="1">
      <c r="A733" s="691"/>
      <c r="B733" s="692"/>
      <c r="C733" s="693"/>
      <c r="D733" s="692"/>
      <c r="E733" s="692"/>
      <c r="F733" s="692"/>
      <c r="G733" s="698"/>
      <c r="H733" s="694"/>
      <c r="J733" s="696"/>
      <c r="L733" s="696"/>
      <c r="S733" s="699"/>
    </row>
    <row r="734" spans="1:19" s="695" customFormat="1">
      <c r="A734" s="691"/>
      <c r="B734" s="692"/>
      <c r="C734" s="693"/>
      <c r="D734" s="692"/>
      <c r="E734" s="692"/>
      <c r="F734" s="692"/>
      <c r="G734" s="698"/>
      <c r="H734" s="694"/>
      <c r="J734" s="696"/>
      <c r="L734" s="696"/>
      <c r="S734" s="699"/>
    </row>
    <row r="735" spans="1:19" s="695" customFormat="1">
      <c r="A735" s="691"/>
      <c r="B735" s="692"/>
      <c r="C735" s="693"/>
      <c r="D735" s="692"/>
      <c r="E735" s="692"/>
      <c r="F735" s="692"/>
      <c r="G735" s="698"/>
      <c r="H735" s="694"/>
      <c r="J735" s="696"/>
      <c r="L735" s="696"/>
      <c r="S735" s="699"/>
    </row>
    <row r="736" spans="1:19" s="695" customFormat="1">
      <c r="A736" s="691"/>
      <c r="B736" s="692"/>
      <c r="C736" s="693"/>
      <c r="D736" s="692"/>
      <c r="E736" s="692"/>
      <c r="F736" s="692"/>
      <c r="G736" s="698"/>
      <c r="H736" s="694"/>
      <c r="J736" s="696"/>
      <c r="L736" s="696"/>
      <c r="S736" s="699"/>
    </row>
    <row r="737" spans="1:19" s="695" customFormat="1">
      <c r="A737" s="691"/>
      <c r="B737" s="692"/>
      <c r="C737" s="693"/>
      <c r="D737" s="692"/>
      <c r="E737" s="692"/>
      <c r="F737" s="692"/>
      <c r="G737" s="698"/>
      <c r="H737" s="694"/>
      <c r="J737" s="696"/>
      <c r="L737" s="696"/>
      <c r="S737" s="699"/>
    </row>
    <row r="738" spans="1:19" s="695" customFormat="1">
      <c r="A738" s="691"/>
      <c r="B738" s="692"/>
      <c r="C738" s="693"/>
      <c r="D738" s="692"/>
      <c r="E738" s="692"/>
      <c r="F738" s="692"/>
      <c r="G738" s="698"/>
      <c r="H738" s="694"/>
      <c r="J738" s="696"/>
      <c r="L738" s="696"/>
      <c r="S738" s="699"/>
    </row>
    <row r="739" spans="1:19" s="695" customFormat="1">
      <c r="A739" s="691"/>
      <c r="B739" s="692"/>
      <c r="C739" s="693"/>
      <c r="D739" s="692"/>
      <c r="E739" s="692"/>
      <c r="F739" s="692"/>
      <c r="G739" s="698"/>
      <c r="H739" s="694"/>
      <c r="J739" s="696"/>
      <c r="L739" s="696"/>
      <c r="S739" s="699"/>
    </row>
    <row r="740" spans="1:19" s="695" customFormat="1">
      <c r="A740" s="691"/>
      <c r="B740" s="692"/>
      <c r="C740" s="693"/>
      <c r="D740" s="692"/>
      <c r="E740" s="692"/>
      <c r="F740" s="692"/>
      <c r="G740" s="698"/>
      <c r="H740" s="694"/>
      <c r="J740" s="696"/>
      <c r="L740" s="696"/>
      <c r="S740" s="699"/>
    </row>
    <row r="741" spans="1:19" s="695" customFormat="1">
      <c r="A741" s="691"/>
      <c r="B741" s="692"/>
      <c r="C741" s="693"/>
      <c r="D741" s="692"/>
      <c r="E741" s="692"/>
      <c r="F741" s="692"/>
      <c r="G741" s="698"/>
      <c r="H741" s="694"/>
      <c r="J741" s="696"/>
      <c r="L741" s="696"/>
      <c r="S741" s="699"/>
    </row>
    <row r="742" spans="1:19" s="695" customFormat="1">
      <c r="A742" s="691"/>
      <c r="B742" s="692"/>
      <c r="C742" s="693"/>
      <c r="D742" s="692"/>
      <c r="E742" s="692"/>
      <c r="F742" s="692"/>
      <c r="G742" s="698"/>
      <c r="H742" s="694"/>
      <c r="J742" s="696"/>
      <c r="L742" s="696"/>
      <c r="S742" s="699"/>
    </row>
    <row r="743" spans="1:19" s="695" customFormat="1">
      <c r="A743" s="691"/>
      <c r="B743" s="692"/>
      <c r="C743" s="693"/>
      <c r="D743" s="692"/>
      <c r="E743" s="692"/>
      <c r="F743" s="692"/>
      <c r="G743" s="698"/>
      <c r="H743" s="694"/>
      <c r="J743" s="696"/>
      <c r="L743" s="696"/>
      <c r="S743" s="699"/>
    </row>
    <row r="744" spans="1:19" s="695" customFormat="1">
      <c r="A744" s="691"/>
      <c r="B744" s="692"/>
      <c r="C744" s="693"/>
      <c r="D744" s="692"/>
      <c r="E744" s="692"/>
      <c r="F744" s="692"/>
      <c r="G744" s="698"/>
      <c r="H744" s="694"/>
      <c r="J744" s="696"/>
      <c r="L744" s="696"/>
      <c r="S744" s="699"/>
    </row>
    <row r="745" spans="1:19" s="695" customFormat="1">
      <c r="A745" s="691"/>
      <c r="B745" s="692"/>
      <c r="C745" s="693"/>
      <c r="D745" s="692"/>
      <c r="E745" s="692"/>
      <c r="F745" s="692"/>
      <c r="G745" s="698"/>
      <c r="H745" s="694"/>
      <c r="J745" s="696"/>
      <c r="L745" s="696"/>
      <c r="S745" s="699"/>
    </row>
    <row r="746" spans="1:19" s="695" customFormat="1">
      <c r="A746" s="691"/>
      <c r="B746" s="692"/>
      <c r="C746" s="693"/>
      <c r="D746" s="692"/>
      <c r="E746" s="692"/>
      <c r="F746" s="692"/>
      <c r="G746" s="698"/>
      <c r="H746" s="694"/>
      <c r="J746" s="696"/>
      <c r="L746" s="696"/>
      <c r="S746" s="699"/>
    </row>
    <row r="747" spans="1:19" s="695" customFormat="1">
      <c r="A747" s="691"/>
      <c r="B747" s="692"/>
      <c r="C747" s="693"/>
      <c r="D747" s="692"/>
      <c r="E747" s="692"/>
      <c r="F747" s="692"/>
      <c r="G747" s="698"/>
      <c r="H747" s="694"/>
      <c r="J747" s="696"/>
      <c r="L747" s="696"/>
      <c r="S747" s="699"/>
    </row>
    <row r="748" spans="1:19" s="695" customFormat="1">
      <c r="A748" s="691"/>
      <c r="B748" s="692"/>
      <c r="C748" s="693"/>
      <c r="D748" s="692"/>
      <c r="E748" s="692"/>
      <c r="F748" s="692"/>
      <c r="G748" s="698"/>
      <c r="H748" s="694"/>
      <c r="J748" s="696"/>
      <c r="L748" s="696"/>
      <c r="S748" s="699"/>
    </row>
    <row r="749" spans="1:19" s="695" customFormat="1">
      <c r="A749" s="691"/>
      <c r="B749" s="692"/>
      <c r="C749" s="693"/>
      <c r="D749" s="692"/>
      <c r="E749" s="692"/>
      <c r="F749" s="692"/>
      <c r="G749" s="698"/>
      <c r="H749" s="694"/>
      <c r="J749" s="696"/>
      <c r="L749" s="696"/>
      <c r="S749" s="699"/>
    </row>
    <row r="750" spans="1:19" s="695" customFormat="1">
      <c r="A750" s="691"/>
      <c r="B750" s="692"/>
      <c r="C750" s="693"/>
      <c r="D750" s="692"/>
      <c r="E750" s="692"/>
      <c r="F750" s="692"/>
      <c r="G750" s="698"/>
      <c r="H750" s="694"/>
      <c r="J750" s="696"/>
      <c r="L750" s="696"/>
      <c r="S750" s="699"/>
    </row>
    <row r="751" spans="1:19" s="695" customFormat="1">
      <c r="A751" s="691"/>
      <c r="B751" s="692"/>
      <c r="C751" s="693"/>
      <c r="D751" s="692"/>
      <c r="E751" s="692"/>
      <c r="F751" s="692"/>
      <c r="G751" s="698"/>
      <c r="H751" s="694"/>
      <c r="J751" s="696"/>
      <c r="L751" s="696"/>
      <c r="S751" s="699"/>
    </row>
    <row r="752" spans="1:19" s="695" customFormat="1">
      <c r="A752" s="691"/>
      <c r="B752" s="692"/>
      <c r="C752" s="693"/>
      <c r="D752" s="692"/>
      <c r="E752" s="692"/>
      <c r="F752" s="692"/>
      <c r="G752" s="698"/>
      <c r="H752" s="694"/>
      <c r="J752" s="696"/>
      <c r="L752" s="696"/>
      <c r="S752" s="699"/>
    </row>
    <row r="753" spans="1:19" s="695" customFormat="1">
      <c r="A753" s="691"/>
      <c r="B753" s="692"/>
      <c r="C753" s="693"/>
      <c r="D753" s="692"/>
      <c r="E753" s="692"/>
      <c r="F753" s="692"/>
      <c r="G753" s="698"/>
      <c r="H753" s="694"/>
      <c r="J753" s="696"/>
      <c r="L753" s="696"/>
      <c r="S753" s="699"/>
    </row>
    <row r="754" spans="1:19" s="695" customFormat="1">
      <c r="A754" s="691"/>
      <c r="B754" s="692"/>
      <c r="C754" s="693"/>
      <c r="D754" s="692"/>
      <c r="E754" s="692"/>
      <c r="F754" s="692"/>
      <c r="G754" s="698"/>
      <c r="H754" s="694"/>
      <c r="J754" s="696"/>
      <c r="L754" s="696"/>
      <c r="S754" s="699"/>
    </row>
    <row r="755" spans="1:19" s="695" customFormat="1">
      <c r="A755" s="691"/>
      <c r="B755" s="692"/>
      <c r="C755" s="693"/>
      <c r="D755" s="692"/>
      <c r="E755" s="692"/>
      <c r="F755" s="692"/>
      <c r="G755" s="698"/>
      <c r="H755" s="694"/>
      <c r="J755" s="696"/>
      <c r="L755" s="696"/>
      <c r="S755" s="699"/>
    </row>
    <row r="756" spans="1:19" s="695" customFormat="1">
      <c r="A756" s="691"/>
      <c r="B756" s="692"/>
      <c r="C756" s="693"/>
      <c r="D756" s="692"/>
      <c r="E756" s="692"/>
      <c r="F756" s="692"/>
      <c r="G756" s="698"/>
      <c r="H756" s="694"/>
      <c r="J756" s="696"/>
      <c r="L756" s="696"/>
      <c r="S756" s="699"/>
    </row>
    <row r="757" spans="1:19" s="695" customFormat="1">
      <c r="A757" s="691"/>
      <c r="B757" s="692"/>
      <c r="C757" s="693"/>
      <c r="D757" s="692"/>
      <c r="E757" s="692"/>
      <c r="F757" s="692"/>
      <c r="G757" s="698"/>
      <c r="H757" s="694"/>
      <c r="J757" s="696"/>
      <c r="L757" s="696"/>
      <c r="S757" s="699"/>
    </row>
    <row r="758" spans="1:19" s="695" customFormat="1">
      <c r="A758" s="691"/>
      <c r="B758" s="692"/>
      <c r="C758" s="693"/>
      <c r="D758" s="692"/>
      <c r="E758" s="692"/>
      <c r="F758" s="692"/>
      <c r="G758" s="698"/>
      <c r="H758" s="694"/>
      <c r="J758" s="696"/>
      <c r="L758" s="696"/>
      <c r="S758" s="699"/>
    </row>
    <row r="759" spans="1:19" s="695" customFormat="1">
      <c r="A759" s="691"/>
      <c r="B759" s="692"/>
      <c r="C759" s="693"/>
      <c r="D759" s="692"/>
      <c r="E759" s="692"/>
      <c r="F759" s="692"/>
      <c r="G759" s="698"/>
      <c r="H759" s="694"/>
      <c r="J759" s="696"/>
      <c r="L759" s="696"/>
      <c r="S759" s="699"/>
    </row>
    <row r="760" spans="1:19" s="695" customFormat="1">
      <c r="A760" s="691"/>
      <c r="B760" s="692"/>
      <c r="C760" s="693"/>
      <c r="D760" s="692"/>
      <c r="E760" s="692"/>
      <c r="F760" s="692"/>
      <c r="G760" s="698"/>
      <c r="H760" s="694"/>
      <c r="J760" s="696"/>
      <c r="L760" s="696"/>
      <c r="S760" s="699"/>
    </row>
    <row r="761" spans="1:19" s="695" customFormat="1">
      <c r="A761" s="691"/>
      <c r="B761" s="692"/>
      <c r="C761" s="693"/>
      <c r="D761" s="692"/>
      <c r="E761" s="692"/>
      <c r="F761" s="692"/>
      <c r="G761" s="698"/>
      <c r="H761" s="694"/>
      <c r="J761" s="696"/>
      <c r="L761" s="696"/>
      <c r="S761" s="699"/>
    </row>
    <row r="762" spans="1:19" s="695" customFormat="1">
      <c r="A762" s="691"/>
      <c r="B762" s="692"/>
      <c r="C762" s="693"/>
      <c r="D762" s="692"/>
      <c r="E762" s="692"/>
      <c r="F762" s="692"/>
      <c r="G762" s="698"/>
      <c r="H762" s="694"/>
      <c r="J762" s="696"/>
      <c r="L762" s="696"/>
      <c r="S762" s="699"/>
    </row>
    <row r="763" spans="1:19" s="695" customFormat="1">
      <c r="A763" s="691"/>
      <c r="B763" s="692"/>
      <c r="C763" s="693"/>
      <c r="D763" s="692"/>
      <c r="E763" s="692"/>
      <c r="F763" s="692"/>
      <c r="G763" s="698"/>
      <c r="H763" s="694"/>
      <c r="J763" s="696"/>
      <c r="L763" s="696"/>
      <c r="S763" s="699"/>
    </row>
    <row r="764" spans="1:19" s="695" customFormat="1">
      <c r="A764" s="691"/>
      <c r="B764" s="692"/>
      <c r="C764" s="693"/>
      <c r="D764" s="692"/>
      <c r="E764" s="692"/>
      <c r="F764" s="692"/>
      <c r="G764" s="698"/>
      <c r="H764" s="694"/>
      <c r="J764" s="696"/>
      <c r="L764" s="696"/>
      <c r="S764" s="699"/>
    </row>
    <row r="765" spans="1:19" s="695" customFormat="1">
      <c r="A765" s="691"/>
      <c r="B765" s="692"/>
      <c r="C765" s="693"/>
      <c r="D765" s="692"/>
      <c r="E765" s="692"/>
      <c r="F765" s="692"/>
      <c r="G765" s="698"/>
      <c r="H765" s="694"/>
      <c r="J765" s="696"/>
      <c r="L765" s="696"/>
      <c r="S765" s="699"/>
    </row>
    <row r="766" spans="1:19" s="695" customFormat="1">
      <c r="A766" s="691"/>
      <c r="B766" s="692"/>
      <c r="C766" s="693"/>
      <c r="D766" s="692"/>
      <c r="E766" s="692"/>
      <c r="F766" s="692"/>
      <c r="G766" s="698"/>
      <c r="H766" s="694"/>
      <c r="J766" s="696"/>
      <c r="L766" s="696"/>
      <c r="S766" s="699"/>
    </row>
    <row r="767" spans="1:19" s="695" customFormat="1">
      <c r="A767" s="691"/>
      <c r="B767" s="692"/>
      <c r="C767" s="693"/>
      <c r="D767" s="692"/>
      <c r="E767" s="692"/>
      <c r="F767" s="692"/>
      <c r="G767" s="698"/>
      <c r="H767" s="694"/>
      <c r="J767" s="696"/>
      <c r="L767" s="696"/>
      <c r="S767" s="699"/>
    </row>
    <row r="768" spans="1:19" s="695" customFormat="1">
      <c r="A768" s="691"/>
      <c r="B768" s="692"/>
      <c r="C768" s="693"/>
      <c r="D768" s="692"/>
      <c r="E768" s="692"/>
      <c r="F768" s="692"/>
      <c r="G768" s="698"/>
      <c r="H768" s="694"/>
      <c r="J768" s="696"/>
      <c r="L768" s="696"/>
      <c r="S768" s="699"/>
    </row>
    <row r="769" spans="1:19" s="695" customFormat="1">
      <c r="A769" s="691"/>
      <c r="B769" s="692"/>
      <c r="C769" s="693"/>
      <c r="D769" s="692"/>
      <c r="E769" s="692"/>
      <c r="F769" s="692"/>
      <c r="G769" s="698"/>
      <c r="H769" s="694"/>
      <c r="J769" s="696"/>
      <c r="L769" s="696"/>
      <c r="S769" s="699"/>
    </row>
    <row r="770" spans="1:19" s="695" customFormat="1">
      <c r="A770" s="691"/>
      <c r="B770" s="692"/>
      <c r="C770" s="693"/>
      <c r="D770" s="692"/>
      <c r="E770" s="692"/>
      <c r="F770" s="692"/>
      <c r="G770" s="698"/>
      <c r="H770" s="694"/>
      <c r="J770" s="696"/>
      <c r="L770" s="696"/>
      <c r="S770" s="699"/>
    </row>
    <row r="771" spans="1:19" s="695" customFormat="1">
      <c r="A771" s="691"/>
      <c r="B771" s="692"/>
      <c r="C771" s="693"/>
      <c r="D771" s="692"/>
      <c r="E771" s="692"/>
      <c r="F771" s="692"/>
      <c r="G771" s="698"/>
      <c r="H771" s="694"/>
      <c r="J771" s="696"/>
      <c r="L771" s="696"/>
      <c r="S771" s="699"/>
    </row>
    <row r="772" spans="1:19" s="695" customFormat="1">
      <c r="A772" s="691"/>
      <c r="B772" s="692"/>
      <c r="C772" s="693"/>
      <c r="D772" s="692"/>
      <c r="E772" s="692"/>
      <c r="F772" s="692"/>
      <c r="G772" s="698"/>
      <c r="H772" s="694"/>
      <c r="J772" s="696"/>
      <c r="L772" s="696"/>
      <c r="S772" s="699"/>
    </row>
    <row r="773" spans="1:19" s="695" customFormat="1">
      <c r="A773" s="691"/>
      <c r="B773" s="692"/>
      <c r="C773" s="693"/>
      <c r="D773" s="692"/>
      <c r="E773" s="692"/>
      <c r="F773" s="692"/>
      <c r="G773" s="698"/>
      <c r="H773" s="694"/>
      <c r="J773" s="696"/>
      <c r="L773" s="696"/>
      <c r="S773" s="699"/>
    </row>
    <row r="774" spans="1:19" s="695" customFormat="1">
      <c r="A774" s="691"/>
      <c r="B774" s="692"/>
      <c r="C774" s="693"/>
      <c r="D774" s="692"/>
      <c r="E774" s="692"/>
      <c r="F774" s="692"/>
      <c r="G774" s="698"/>
      <c r="H774" s="694"/>
      <c r="J774" s="696"/>
      <c r="L774" s="696"/>
      <c r="S774" s="699"/>
    </row>
    <row r="775" spans="1:19" s="695" customFormat="1">
      <c r="A775" s="691"/>
      <c r="B775" s="692"/>
      <c r="C775" s="693"/>
      <c r="D775" s="692"/>
      <c r="E775" s="692"/>
      <c r="F775" s="692"/>
      <c r="G775" s="698"/>
      <c r="H775" s="694"/>
      <c r="J775" s="696"/>
      <c r="L775" s="696"/>
      <c r="S775" s="699"/>
    </row>
    <row r="776" spans="1:19" s="695" customFormat="1">
      <c r="A776" s="691"/>
      <c r="B776" s="692"/>
      <c r="C776" s="693"/>
      <c r="D776" s="692"/>
      <c r="E776" s="692"/>
      <c r="F776" s="692"/>
      <c r="G776" s="698"/>
      <c r="H776" s="694"/>
      <c r="J776" s="696"/>
      <c r="L776" s="696"/>
      <c r="S776" s="699"/>
    </row>
    <row r="777" spans="1:19" s="695" customFormat="1">
      <c r="A777" s="691"/>
      <c r="B777" s="692"/>
      <c r="C777" s="693"/>
      <c r="D777" s="692"/>
      <c r="E777" s="692"/>
      <c r="F777" s="692"/>
      <c r="G777" s="698"/>
      <c r="H777" s="694"/>
      <c r="J777" s="696"/>
      <c r="L777" s="696"/>
      <c r="S777" s="699"/>
    </row>
    <row r="778" spans="1:19" s="695" customFormat="1">
      <c r="A778" s="691"/>
      <c r="B778" s="692"/>
      <c r="C778" s="693"/>
      <c r="D778" s="692"/>
      <c r="E778" s="692"/>
      <c r="F778" s="692"/>
      <c r="G778" s="698"/>
      <c r="H778" s="694"/>
      <c r="J778" s="696"/>
      <c r="L778" s="696"/>
      <c r="S778" s="699"/>
    </row>
    <row r="779" spans="1:19" s="695" customFormat="1">
      <c r="A779" s="691"/>
      <c r="B779" s="692"/>
      <c r="C779" s="693"/>
      <c r="D779" s="692"/>
      <c r="E779" s="692"/>
      <c r="F779" s="692"/>
      <c r="G779" s="698"/>
      <c r="H779" s="694"/>
      <c r="J779" s="696"/>
      <c r="L779" s="696"/>
      <c r="S779" s="699"/>
    </row>
    <row r="780" spans="1:19" s="695" customFormat="1">
      <c r="A780" s="691"/>
      <c r="B780" s="692"/>
      <c r="C780" s="693"/>
      <c r="D780" s="692"/>
      <c r="E780" s="692"/>
      <c r="F780" s="692"/>
      <c r="G780" s="698"/>
      <c r="H780" s="694"/>
      <c r="J780" s="696"/>
      <c r="L780" s="696"/>
      <c r="S780" s="699"/>
    </row>
    <row r="781" spans="1:19" s="695" customFormat="1">
      <c r="A781" s="691"/>
      <c r="B781" s="692"/>
      <c r="C781" s="693"/>
      <c r="D781" s="692"/>
      <c r="E781" s="692"/>
      <c r="F781" s="692"/>
      <c r="G781" s="698"/>
      <c r="H781" s="694"/>
      <c r="J781" s="696"/>
      <c r="L781" s="696"/>
      <c r="S781" s="699"/>
    </row>
    <row r="782" spans="1:19" s="695" customFormat="1">
      <c r="A782" s="691"/>
      <c r="B782" s="692"/>
      <c r="C782" s="693"/>
      <c r="D782" s="692"/>
      <c r="E782" s="692"/>
      <c r="F782" s="692"/>
      <c r="G782" s="698"/>
      <c r="H782" s="694"/>
      <c r="J782" s="696"/>
      <c r="L782" s="696"/>
      <c r="S782" s="699"/>
    </row>
    <row r="783" spans="1:19" s="695" customFormat="1">
      <c r="A783" s="691"/>
      <c r="B783" s="692"/>
      <c r="C783" s="693"/>
      <c r="D783" s="692"/>
      <c r="E783" s="692"/>
      <c r="F783" s="692"/>
      <c r="G783" s="698"/>
      <c r="H783" s="694"/>
      <c r="J783" s="696"/>
      <c r="L783" s="696"/>
      <c r="S783" s="699"/>
    </row>
    <row r="784" spans="1:19" s="695" customFormat="1">
      <c r="A784" s="691"/>
      <c r="B784" s="692"/>
      <c r="C784" s="693"/>
      <c r="D784" s="692"/>
      <c r="E784" s="692"/>
      <c r="F784" s="692"/>
      <c r="G784" s="698"/>
      <c r="H784" s="694"/>
      <c r="J784" s="696"/>
      <c r="L784" s="696"/>
      <c r="S784" s="699"/>
    </row>
    <row r="785" spans="1:19" s="695" customFormat="1">
      <c r="A785" s="691"/>
      <c r="B785" s="692"/>
      <c r="C785" s="693"/>
      <c r="D785" s="692"/>
      <c r="E785" s="692"/>
      <c r="F785" s="692"/>
      <c r="G785" s="698"/>
      <c r="H785" s="694"/>
      <c r="J785" s="696"/>
      <c r="L785" s="696"/>
      <c r="S785" s="699"/>
    </row>
    <row r="786" spans="1:19" s="695" customFormat="1">
      <c r="A786" s="691"/>
      <c r="B786" s="692"/>
      <c r="C786" s="693"/>
      <c r="D786" s="692"/>
      <c r="E786" s="692"/>
      <c r="F786" s="692"/>
      <c r="G786" s="698"/>
      <c r="H786" s="694"/>
      <c r="J786" s="696"/>
      <c r="L786" s="696"/>
      <c r="S786" s="699"/>
    </row>
    <row r="787" spans="1:19" s="695" customFormat="1">
      <c r="A787" s="691"/>
      <c r="B787" s="692"/>
      <c r="C787" s="693"/>
      <c r="D787" s="692"/>
      <c r="E787" s="692"/>
      <c r="F787" s="692"/>
      <c r="G787" s="698"/>
      <c r="H787" s="694"/>
      <c r="J787" s="696"/>
      <c r="L787" s="696"/>
      <c r="S787" s="699"/>
    </row>
    <row r="788" spans="1:19" s="695" customFormat="1">
      <c r="A788" s="691"/>
      <c r="B788" s="692"/>
      <c r="C788" s="693"/>
      <c r="D788" s="692"/>
      <c r="E788" s="692"/>
      <c r="F788" s="692"/>
      <c r="G788" s="698"/>
      <c r="H788" s="694"/>
      <c r="J788" s="696"/>
      <c r="L788" s="696"/>
      <c r="S788" s="699"/>
    </row>
    <row r="789" spans="1:19" s="695" customFormat="1">
      <c r="A789" s="691"/>
      <c r="B789" s="692"/>
      <c r="C789" s="693"/>
      <c r="D789" s="692"/>
      <c r="E789" s="692"/>
      <c r="F789" s="692"/>
      <c r="G789" s="698"/>
      <c r="H789" s="694"/>
      <c r="J789" s="696"/>
      <c r="L789" s="696"/>
      <c r="S789" s="699"/>
    </row>
    <row r="790" spans="1:19" s="695" customFormat="1">
      <c r="A790" s="691"/>
      <c r="B790" s="692"/>
      <c r="C790" s="693"/>
      <c r="D790" s="692"/>
      <c r="E790" s="692"/>
      <c r="F790" s="692"/>
      <c r="G790" s="698"/>
      <c r="H790" s="694"/>
      <c r="J790" s="696"/>
      <c r="L790" s="696"/>
      <c r="S790" s="699"/>
    </row>
    <row r="791" spans="1:19" s="695" customFormat="1">
      <c r="A791" s="691"/>
      <c r="B791" s="692"/>
      <c r="C791" s="693"/>
      <c r="D791" s="692"/>
      <c r="E791" s="692"/>
      <c r="F791" s="692"/>
      <c r="G791" s="698"/>
      <c r="H791" s="694"/>
      <c r="J791" s="696"/>
      <c r="L791" s="696"/>
      <c r="S791" s="699"/>
    </row>
    <row r="792" spans="1:19" s="695" customFormat="1">
      <c r="A792" s="691"/>
      <c r="B792" s="692"/>
      <c r="C792" s="693"/>
      <c r="D792" s="692"/>
      <c r="E792" s="692"/>
      <c r="F792" s="692"/>
      <c r="G792" s="698"/>
      <c r="H792" s="694"/>
      <c r="J792" s="696"/>
      <c r="L792" s="696"/>
      <c r="S792" s="699"/>
    </row>
    <row r="793" spans="1:19" s="695" customFormat="1">
      <c r="A793" s="691"/>
      <c r="B793" s="692"/>
      <c r="C793" s="693"/>
      <c r="D793" s="692"/>
      <c r="E793" s="692"/>
      <c r="F793" s="692"/>
      <c r="G793" s="698"/>
      <c r="H793" s="694"/>
      <c r="J793" s="696"/>
      <c r="L793" s="696"/>
      <c r="S793" s="699"/>
    </row>
    <row r="794" spans="1:19" s="695" customFormat="1">
      <c r="A794" s="691"/>
      <c r="B794" s="692"/>
      <c r="C794" s="693"/>
      <c r="D794" s="692"/>
      <c r="E794" s="692"/>
      <c r="F794" s="692"/>
      <c r="G794" s="698"/>
      <c r="H794" s="694"/>
      <c r="J794" s="696"/>
      <c r="L794" s="696"/>
      <c r="S794" s="699"/>
    </row>
    <row r="795" spans="1:19" s="695" customFormat="1">
      <c r="A795" s="691"/>
      <c r="B795" s="692"/>
      <c r="C795" s="693"/>
      <c r="D795" s="692"/>
      <c r="E795" s="692"/>
      <c r="F795" s="692"/>
      <c r="G795" s="698"/>
      <c r="H795" s="694"/>
      <c r="J795" s="696"/>
      <c r="L795" s="696"/>
      <c r="S795" s="699"/>
    </row>
    <row r="796" spans="1:19" s="695" customFormat="1">
      <c r="A796" s="691"/>
      <c r="B796" s="692"/>
      <c r="C796" s="693"/>
      <c r="D796" s="692"/>
      <c r="E796" s="692"/>
      <c r="F796" s="692"/>
      <c r="G796" s="698"/>
      <c r="H796" s="694"/>
      <c r="J796" s="696"/>
      <c r="L796" s="696"/>
      <c r="S796" s="699"/>
    </row>
    <row r="797" spans="1:19" s="695" customFormat="1">
      <c r="A797" s="691"/>
      <c r="B797" s="692"/>
      <c r="C797" s="693"/>
      <c r="D797" s="692"/>
      <c r="E797" s="692"/>
      <c r="F797" s="692"/>
      <c r="G797" s="698"/>
      <c r="H797" s="694"/>
      <c r="J797" s="696"/>
      <c r="L797" s="696"/>
      <c r="S797" s="699"/>
    </row>
    <row r="798" spans="1:19" s="695" customFormat="1">
      <c r="A798" s="691"/>
      <c r="B798" s="692"/>
      <c r="C798" s="693"/>
      <c r="D798" s="692"/>
      <c r="E798" s="692"/>
      <c r="F798" s="692"/>
      <c r="G798" s="698"/>
      <c r="H798" s="694"/>
      <c r="J798" s="696"/>
      <c r="L798" s="696"/>
      <c r="S798" s="699"/>
    </row>
    <row r="799" spans="1:19" s="695" customFormat="1">
      <c r="A799" s="691"/>
      <c r="B799" s="692"/>
      <c r="C799" s="693"/>
      <c r="D799" s="692"/>
      <c r="E799" s="692"/>
      <c r="F799" s="692"/>
      <c r="G799" s="698"/>
      <c r="H799" s="694"/>
      <c r="J799" s="696"/>
      <c r="L799" s="696"/>
      <c r="S799" s="699"/>
    </row>
    <row r="800" spans="1:19" s="695" customFormat="1">
      <c r="A800" s="691"/>
      <c r="B800" s="692"/>
      <c r="C800" s="693"/>
      <c r="D800" s="692"/>
      <c r="E800" s="692"/>
      <c r="F800" s="692"/>
      <c r="G800" s="698"/>
      <c r="H800" s="694"/>
      <c r="J800" s="696"/>
      <c r="L800" s="696"/>
      <c r="S800" s="699"/>
    </row>
    <row r="801" spans="1:19" s="695" customFormat="1">
      <c r="A801" s="691"/>
      <c r="B801" s="692"/>
      <c r="C801" s="693"/>
      <c r="D801" s="692"/>
      <c r="E801" s="692"/>
      <c r="F801" s="692"/>
      <c r="G801" s="698"/>
      <c r="H801" s="694"/>
      <c r="J801" s="696"/>
      <c r="L801" s="696"/>
      <c r="S801" s="699"/>
    </row>
    <row r="802" spans="1:19" s="695" customFormat="1">
      <c r="A802" s="691"/>
      <c r="B802" s="692"/>
      <c r="C802" s="693"/>
      <c r="D802" s="692"/>
      <c r="E802" s="692"/>
      <c r="F802" s="692"/>
      <c r="G802" s="698"/>
      <c r="H802" s="694"/>
      <c r="J802" s="696"/>
      <c r="L802" s="696"/>
      <c r="S802" s="699"/>
    </row>
    <row r="803" spans="1:19" s="695" customFormat="1">
      <c r="A803" s="691"/>
      <c r="B803" s="692"/>
      <c r="C803" s="693"/>
      <c r="D803" s="692"/>
      <c r="E803" s="692"/>
      <c r="F803" s="692"/>
      <c r="G803" s="698"/>
      <c r="H803" s="694"/>
      <c r="J803" s="696"/>
      <c r="L803" s="696"/>
      <c r="S803" s="699"/>
    </row>
    <row r="804" spans="1:19" s="695" customFormat="1">
      <c r="A804" s="691"/>
      <c r="B804" s="692"/>
      <c r="C804" s="693"/>
      <c r="D804" s="692"/>
      <c r="E804" s="692"/>
      <c r="F804" s="692"/>
      <c r="G804" s="698"/>
      <c r="H804" s="694"/>
      <c r="J804" s="696"/>
      <c r="L804" s="696"/>
      <c r="S804" s="699"/>
    </row>
    <row r="805" spans="1:19" s="695" customFormat="1">
      <c r="A805" s="691"/>
      <c r="B805" s="692"/>
      <c r="C805" s="693"/>
      <c r="D805" s="692"/>
      <c r="E805" s="692"/>
      <c r="F805" s="692"/>
      <c r="G805" s="698"/>
      <c r="H805" s="694"/>
      <c r="J805" s="696"/>
      <c r="L805" s="696"/>
      <c r="S805" s="699"/>
    </row>
    <row r="806" spans="1:19" s="695" customFormat="1">
      <c r="A806" s="691"/>
      <c r="B806" s="692"/>
      <c r="C806" s="693"/>
      <c r="D806" s="692"/>
      <c r="E806" s="692"/>
      <c r="F806" s="692"/>
      <c r="G806" s="698"/>
      <c r="H806" s="694"/>
      <c r="J806" s="696"/>
      <c r="L806" s="696"/>
      <c r="S806" s="699"/>
    </row>
    <row r="807" spans="1:19" s="695" customFormat="1">
      <c r="A807" s="691"/>
      <c r="B807" s="692"/>
      <c r="C807" s="693"/>
      <c r="D807" s="692"/>
      <c r="E807" s="692"/>
      <c r="F807" s="692"/>
      <c r="G807" s="698"/>
      <c r="H807" s="694"/>
      <c r="J807" s="696"/>
      <c r="L807" s="696"/>
      <c r="S807" s="699"/>
    </row>
    <row r="808" spans="1:19" s="695" customFormat="1">
      <c r="A808" s="691"/>
      <c r="B808" s="692"/>
      <c r="C808" s="693"/>
      <c r="D808" s="692"/>
      <c r="E808" s="692"/>
      <c r="F808" s="692"/>
      <c r="G808" s="698"/>
      <c r="H808" s="694"/>
      <c r="J808" s="696"/>
      <c r="L808" s="696"/>
      <c r="S808" s="699"/>
    </row>
    <row r="809" spans="1:19" s="695" customFormat="1">
      <c r="A809" s="691"/>
      <c r="B809" s="692"/>
      <c r="C809" s="693"/>
      <c r="D809" s="692"/>
      <c r="E809" s="692"/>
      <c r="F809" s="692"/>
      <c r="G809" s="698"/>
      <c r="H809" s="694"/>
      <c r="J809" s="696"/>
      <c r="L809" s="696"/>
      <c r="S809" s="699"/>
    </row>
    <row r="810" spans="1:19" s="695" customFormat="1">
      <c r="A810" s="691"/>
      <c r="B810" s="692"/>
      <c r="C810" s="693"/>
      <c r="D810" s="692"/>
      <c r="E810" s="692"/>
      <c r="F810" s="692"/>
      <c r="G810" s="698"/>
      <c r="H810" s="694"/>
      <c r="J810" s="696"/>
      <c r="L810" s="696"/>
      <c r="S810" s="699"/>
    </row>
    <row r="811" spans="1:19" s="695" customFormat="1">
      <c r="A811" s="691"/>
      <c r="B811" s="692"/>
      <c r="C811" s="693"/>
      <c r="D811" s="692"/>
      <c r="E811" s="692"/>
      <c r="F811" s="692"/>
      <c r="G811" s="698"/>
      <c r="H811" s="694"/>
      <c r="J811" s="696"/>
      <c r="L811" s="696"/>
      <c r="S811" s="699"/>
    </row>
    <row r="812" spans="1:19" s="695" customFormat="1">
      <c r="A812" s="691"/>
      <c r="B812" s="692"/>
      <c r="C812" s="693"/>
      <c r="D812" s="692"/>
      <c r="E812" s="692"/>
      <c r="F812" s="692"/>
      <c r="G812" s="698"/>
      <c r="H812" s="694"/>
      <c r="J812" s="696"/>
      <c r="L812" s="696"/>
      <c r="S812" s="699"/>
    </row>
    <row r="813" spans="1:19" s="695" customFormat="1">
      <c r="A813" s="691"/>
      <c r="B813" s="692"/>
      <c r="C813" s="693"/>
      <c r="D813" s="692"/>
      <c r="E813" s="692"/>
      <c r="F813" s="692"/>
      <c r="G813" s="698"/>
      <c r="H813" s="694"/>
      <c r="J813" s="696"/>
      <c r="L813" s="696"/>
      <c r="S813" s="699"/>
    </row>
    <row r="814" spans="1:19" s="695" customFormat="1">
      <c r="A814" s="691"/>
      <c r="B814" s="692"/>
      <c r="C814" s="693"/>
      <c r="D814" s="692"/>
      <c r="E814" s="692"/>
      <c r="F814" s="692"/>
      <c r="G814" s="698"/>
      <c r="H814" s="694"/>
      <c r="J814" s="696"/>
      <c r="L814" s="696"/>
      <c r="S814" s="699"/>
    </row>
    <row r="815" spans="1:19" s="695" customFormat="1">
      <c r="A815" s="691"/>
      <c r="B815" s="692"/>
      <c r="C815" s="693"/>
      <c r="D815" s="692"/>
      <c r="E815" s="692"/>
      <c r="F815" s="692"/>
      <c r="G815" s="698"/>
      <c r="H815" s="694"/>
      <c r="J815" s="696"/>
      <c r="L815" s="696"/>
      <c r="S815" s="699"/>
    </row>
    <row r="816" spans="1:19" s="695" customFormat="1">
      <c r="A816" s="691"/>
      <c r="B816" s="692"/>
      <c r="C816" s="693"/>
      <c r="D816" s="692"/>
      <c r="E816" s="692"/>
      <c r="F816" s="692"/>
      <c r="G816" s="698"/>
      <c r="H816" s="694"/>
      <c r="J816" s="696"/>
      <c r="L816" s="696"/>
      <c r="S816" s="699"/>
    </row>
    <row r="817" spans="1:19" s="695" customFormat="1">
      <c r="A817" s="691"/>
      <c r="B817" s="692"/>
      <c r="C817" s="693"/>
      <c r="D817" s="692"/>
      <c r="E817" s="692"/>
      <c r="F817" s="692"/>
      <c r="G817" s="698"/>
      <c r="H817" s="694"/>
      <c r="J817" s="696"/>
      <c r="L817" s="696"/>
      <c r="S817" s="699"/>
    </row>
    <row r="818" spans="1:19" s="695" customFormat="1">
      <c r="A818" s="691"/>
      <c r="B818" s="692"/>
      <c r="C818" s="693"/>
      <c r="D818" s="692"/>
      <c r="E818" s="692"/>
      <c r="F818" s="692"/>
      <c r="G818" s="698"/>
      <c r="H818" s="694"/>
      <c r="J818" s="696"/>
      <c r="L818" s="696"/>
      <c r="S818" s="699"/>
    </row>
    <row r="819" spans="1:19" s="695" customFormat="1">
      <c r="A819" s="691"/>
      <c r="B819" s="692"/>
      <c r="C819" s="693"/>
      <c r="D819" s="692"/>
      <c r="E819" s="692"/>
      <c r="F819" s="692"/>
      <c r="G819" s="698"/>
      <c r="H819" s="694"/>
      <c r="J819" s="696"/>
      <c r="L819" s="696"/>
      <c r="S819" s="699"/>
    </row>
    <row r="820" spans="1:19" s="695" customFormat="1">
      <c r="A820" s="691"/>
      <c r="B820" s="692"/>
      <c r="C820" s="693"/>
      <c r="D820" s="692"/>
      <c r="E820" s="692"/>
      <c r="F820" s="692"/>
      <c r="G820" s="698"/>
      <c r="H820" s="694"/>
      <c r="J820" s="696"/>
      <c r="L820" s="696"/>
      <c r="S820" s="699"/>
    </row>
    <row r="821" spans="1:19" s="695" customFormat="1">
      <c r="A821" s="691"/>
      <c r="B821" s="692"/>
      <c r="C821" s="693"/>
      <c r="D821" s="692"/>
      <c r="E821" s="692"/>
      <c r="F821" s="692"/>
      <c r="G821" s="698"/>
      <c r="H821" s="694"/>
      <c r="J821" s="696"/>
      <c r="L821" s="696"/>
      <c r="S821" s="699"/>
    </row>
    <row r="822" spans="1:19" s="695" customFormat="1">
      <c r="A822" s="691"/>
      <c r="B822" s="692"/>
      <c r="C822" s="693"/>
      <c r="D822" s="692"/>
      <c r="E822" s="692"/>
      <c r="F822" s="692"/>
      <c r="G822" s="698"/>
      <c r="H822" s="694"/>
      <c r="J822" s="696"/>
      <c r="L822" s="696"/>
      <c r="S822" s="699"/>
    </row>
    <row r="823" spans="1:19" s="695" customFormat="1">
      <c r="A823" s="691"/>
      <c r="B823" s="692"/>
      <c r="C823" s="693"/>
      <c r="D823" s="692"/>
      <c r="E823" s="692"/>
      <c r="F823" s="692"/>
      <c r="G823" s="698"/>
      <c r="H823" s="694"/>
      <c r="J823" s="696"/>
      <c r="L823" s="696"/>
      <c r="S823" s="699"/>
    </row>
    <row r="824" spans="1:19" s="695" customFormat="1">
      <c r="A824" s="691"/>
      <c r="B824" s="692"/>
      <c r="C824" s="693"/>
      <c r="D824" s="692"/>
      <c r="E824" s="692"/>
      <c r="F824" s="692"/>
      <c r="G824" s="698"/>
      <c r="H824" s="694"/>
      <c r="J824" s="696"/>
      <c r="L824" s="696"/>
      <c r="S824" s="699"/>
    </row>
    <row r="825" spans="1:19" s="695" customFormat="1">
      <c r="A825" s="691"/>
      <c r="B825" s="692"/>
      <c r="C825" s="693"/>
      <c r="D825" s="692"/>
      <c r="E825" s="692"/>
      <c r="F825" s="692"/>
      <c r="G825" s="698"/>
      <c r="H825" s="694"/>
      <c r="J825" s="696"/>
      <c r="L825" s="696"/>
      <c r="S825" s="699"/>
    </row>
    <row r="826" spans="1:19" s="695" customFormat="1">
      <c r="A826" s="691"/>
      <c r="B826" s="692"/>
      <c r="C826" s="693"/>
      <c r="D826" s="692"/>
      <c r="E826" s="692"/>
      <c r="F826" s="692"/>
      <c r="G826" s="698"/>
      <c r="H826" s="694"/>
      <c r="J826" s="696"/>
      <c r="L826" s="696"/>
      <c r="S826" s="699"/>
    </row>
    <row r="827" spans="1:19" s="695" customFormat="1">
      <c r="A827" s="691"/>
      <c r="B827" s="692"/>
      <c r="C827" s="693"/>
      <c r="D827" s="692"/>
      <c r="E827" s="692"/>
      <c r="F827" s="692"/>
      <c r="G827" s="698"/>
      <c r="H827" s="694"/>
      <c r="J827" s="696"/>
      <c r="L827" s="696"/>
      <c r="S827" s="699"/>
    </row>
    <row r="828" spans="1:19" s="695" customFormat="1">
      <c r="A828" s="691"/>
      <c r="B828" s="692"/>
      <c r="C828" s="693"/>
      <c r="D828" s="692"/>
      <c r="E828" s="692"/>
      <c r="F828" s="692"/>
      <c r="G828" s="698"/>
      <c r="H828" s="694"/>
      <c r="J828" s="696"/>
      <c r="L828" s="696"/>
      <c r="S828" s="699"/>
    </row>
    <row r="829" spans="1:19" s="695" customFormat="1">
      <c r="A829" s="691"/>
      <c r="B829" s="692"/>
      <c r="C829" s="693"/>
      <c r="D829" s="692"/>
      <c r="E829" s="692"/>
      <c r="F829" s="692"/>
      <c r="G829" s="698"/>
      <c r="H829" s="694"/>
      <c r="J829" s="696"/>
      <c r="L829" s="696"/>
      <c r="S829" s="699"/>
    </row>
    <row r="830" spans="1:19" s="695" customFormat="1">
      <c r="A830" s="691"/>
      <c r="B830" s="692"/>
      <c r="C830" s="693"/>
      <c r="D830" s="692"/>
      <c r="E830" s="692"/>
      <c r="F830" s="692"/>
      <c r="G830" s="698"/>
      <c r="H830" s="694"/>
      <c r="J830" s="696"/>
      <c r="L830" s="696"/>
      <c r="S830" s="699"/>
    </row>
    <row r="831" spans="1:19" s="695" customFormat="1">
      <c r="A831" s="691"/>
      <c r="B831" s="692"/>
      <c r="C831" s="693"/>
      <c r="D831" s="692"/>
      <c r="E831" s="692"/>
      <c r="F831" s="692"/>
      <c r="G831" s="698"/>
      <c r="H831" s="694"/>
      <c r="J831" s="696"/>
      <c r="L831" s="696"/>
      <c r="S831" s="699"/>
    </row>
    <row r="832" spans="1:19" s="695" customFormat="1">
      <c r="A832" s="691"/>
      <c r="B832" s="692"/>
      <c r="C832" s="693"/>
      <c r="D832" s="692"/>
      <c r="E832" s="692"/>
      <c r="F832" s="692"/>
      <c r="G832" s="698"/>
      <c r="H832" s="694"/>
      <c r="J832" s="696"/>
      <c r="L832" s="696"/>
      <c r="S832" s="699"/>
    </row>
    <row r="833" spans="1:19" s="695" customFormat="1">
      <c r="A833" s="691"/>
      <c r="B833" s="692"/>
      <c r="C833" s="693"/>
      <c r="D833" s="692"/>
      <c r="E833" s="692"/>
      <c r="F833" s="692"/>
      <c r="G833" s="698"/>
      <c r="H833" s="694"/>
      <c r="J833" s="696"/>
      <c r="L833" s="696"/>
      <c r="S833" s="699"/>
    </row>
    <row r="834" spans="1:19" s="695" customFormat="1">
      <c r="A834" s="691"/>
      <c r="B834" s="692"/>
      <c r="C834" s="693"/>
      <c r="D834" s="692"/>
      <c r="E834" s="692"/>
      <c r="F834" s="692"/>
      <c r="G834" s="698"/>
      <c r="H834" s="694"/>
      <c r="J834" s="696"/>
      <c r="L834" s="696"/>
      <c r="S834" s="699"/>
    </row>
    <row r="835" spans="1:19" s="695" customFormat="1">
      <c r="A835" s="691"/>
      <c r="B835" s="692"/>
      <c r="C835" s="693"/>
      <c r="D835" s="692"/>
      <c r="E835" s="692"/>
      <c r="F835" s="692"/>
      <c r="G835" s="698"/>
      <c r="H835" s="694"/>
      <c r="J835" s="696"/>
      <c r="L835" s="696"/>
      <c r="S835" s="699"/>
    </row>
    <row r="836" spans="1:19" s="695" customFormat="1">
      <c r="A836" s="691"/>
      <c r="B836" s="692"/>
      <c r="C836" s="693"/>
      <c r="D836" s="692"/>
      <c r="E836" s="692"/>
      <c r="F836" s="692"/>
      <c r="G836" s="698"/>
      <c r="H836" s="694"/>
      <c r="J836" s="696"/>
      <c r="L836" s="696"/>
      <c r="S836" s="699"/>
    </row>
    <row r="837" spans="1:19" s="695" customFormat="1">
      <c r="A837" s="691"/>
      <c r="B837" s="692"/>
      <c r="C837" s="693"/>
      <c r="D837" s="692"/>
      <c r="E837" s="692"/>
      <c r="F837" s="692"/>
      <c r="G837" s="698"/>
      <c r="H837" s="694"/>
      <c r="J837" s="696"/>
      <c r="L837" s="696"/>
      <c r="S837" s="699"/>
    </row>
    <row r="838" spans="1:19" s="695" customFormat="1">
      <c r="A838" s="691"/>
      <c r="B838" s="692"/>
      <c r="C838" s="693"/>
      <c r="D838" s="692"/>
      <c r="E838" s="692"/>
      <c r="F838" s="692"/>
      <c r="G838" s="698"/>
      <c r="H838" s="694"/>
      <c r="J838" s="696"/>
      <c r="L838" s="696"/>
      <c r="S838" s="699"/>
    </row>
    <row r="839" spans="1:19" s="695" customFormat="1">
      <c r="A839" s="691"/>
      <c r="B839" s="692"/>
      <c r="C839" s="693"/>
      <c r="D839" s="692"/>
      <c r="E839" s="692"/>
      <c r="F839" s="692"/>
      <c r="G839" s="698"/>
      <c r="H839" s="694"/>
      <c r="J839" s="696"/>
      <c r="L839" s="696"/>
      <c r="S839" s="699"/>
    </row>
    <row r="840" spans="1:19" s="695" customFormat="1">
      <c r="A840" s="691"/>
      <c r="B840" s="692"/>
      <c r="C840" s="693"/>
      <c r="D840" s="692"/>
      <c r="E840" s="692"/>
      <c r="F840" s="692"/>
      <c r="G840" s="698"/>
      <c r="H840" s="694"/>
      <c r="J840" s="696"/>
      <c r="L840" s="696"/>
      <c r="S840" s="699"/>
    </row>
    <row r="841" spans="1:19" s="695" customFormat="1">
      <c r="A841" s="691"/>
      <c r="B841" s="692"/>
      <c r="C841" s="693"/>
      <c r="D841" s="692"/>
      <c r="E841" s="692"/>
      <c r="F841" s="692"/>
      <c r="G841" s="698"/>
      <c r="H841" s="694"/>
      <c r="J841" s="696"/>
      <c r="L841" s="696"/>
      <c r="S841" s="699"/>
    </row>
    <row r="842" spans="1:19" s="695" customFormat="1">
      <c r="A842" s="691"/>
      <c r="B842" s="692"/>
      <c r="C842" s="693"/>
      <c r="D842" s="692"/>
      <c r="E842" s="692"/>
      <c r="F842" s="692"/>
      <c r="G842" s="698"/>
      <c r="H842" s="694"/>
      <c r="J842" s="696"/>
      <c r="L842" s="696"/>
      <c r="S842" s="699"/>
    </row>
    <row r="843" spans="1:19" s="695" customFormat="1">
      <c r="A843" s="691"/>
      <c r="B843" s="692"/>
      <c r="C843" s="693"/>
      <c r="D843" s="692"/>
      <c r="E843" s="692"/>
      <c r="F843" s="692"/>
      <c r="G843" s="698"/>
      <c r="H843" s="694"/>
      <c r="J843" s="696"/>
      <c r="L843" s="696"/>
      <c r="S843" s="699"/>
    </row>
    <row r="844" spans="1:19" s="695" customFormat="1">
      <c r="A844" s="691"/>
      <c r="B844" s="692"/>
      <c r="C844" s="693"/>
      <c r="D844" s="692"/>
      <c r="E844" s="692"/>
      <c r="F844" s="692"/>
      <c r="G844" s="698"/>
      <c r="H844" s="694"/>
      <c r="J844" s="696"/>
      <c r="L844" s="696"/>
      <c r="S844" s="699"/>
    </row>
    <row r="845" spans="1:19" s="695" customFormat="1">
      <c r="A845" s="691"/>
      <c r="B845" s="692"/>
      <c r="C845" s="693"/>
      <c r="D845" s="692"/>
      <c r="E845" s="692"/>
      <c r="F845" s="692"/>
      <c r="G845" s="698"/>
      <c r="H845" s="694"/>
      <c r="J845" s="696"/>
      <c r="L845" s="696"/>
      <c r="S845" s="699"/>
    </row>
    <row r="846" spans="1:19" s="695" customFormat="1">
      <c r="A846" s="691"/>
      <c r="B846" s="692"/>
      <c r="C846" s="693"/>
      <c r="D846" s="692"/>
      <c r="E846" s="692"/>
      <c r="F846" s="692"/>
      <c r="G846" s="698"/>
      <c r="H846" s="694"/>
      <c r="J846" s="696"/>
      <c r="L846" s="696"/>
      <c r="S846" s="699"/>
    </row>
    <row r="847" spans="1:19" s="695" customFormat="1">
      <c r="A847" s="691"/>
      <c r="B847" s="692"/>
      <c r="C847" s="693"/>
      <c r="D847" s="692"/>
      <c r="E847" s="692"/>
      <c r="F847" s="692"/>
      <c r="G847" s="698"/>
      <c r="H847" s="694"/>
      <c r="J847" s="696"/>
      <c r="L847" s="696"/>
      <c r="S847" s="699"/>
    </row>
    <row r="848" spans="1:19" s="695" customFormat="1">
      <c r="A848" s="691"/>
      <c r="B848" s="692"/>
      <c r="C848" s="693"/>
      <c r="D848" s="692"/>
      <c r="E848" s="692"/>
      <c r="F848" s="692"/>
      <c r="G848" s="698"/>
      <c r="H848" s="694"/>
      <c r="J848" s="696"/>
      <c r="L848" s="696"/>
      <c r="S848" s="699"/>
    </row>
    <row r="849" spans="1:19" s="695" customFormat="1">
      <c r="A849" s="691"/>
      <c r="B849" s="692"/>
      <c r="C849" s="693"/>
      <c r="D849" s="692"/>
      <c r="E849" s="692"/>
      <c r="F849" s="692"/>
      <c r="G849" s="698"/>
      <c r="H849" s="694"/>
      <c r="J849" s="696"/>
      <c r="L849" s="696"/>
      <c r="S849" s="699"/>
    </row>
    <row r="850" spans="1:19" s="695" customFormat="1">
      <c r="A850" s="691"/>
      <c r="B850" s="692"/>
      <c r="C850" s="693"/>
      <c r="D850" s="692"/>
      <c r="E850" s="692"/>
      <c r="F850" s="692"/>
      <c r="G850" s="698"/>
      <c r="H850" s="694"/>
      <c r="J850" s="696"/>
      <c r="L850" s="696"/>
      <c r="S850" s="699"/>
    </row>
    <row r="851" spans="1:19" s="695" customFormat="1">
      <c r="A851" s="691"/>
      <c r="B851" s="692"/>
      <c r="C851" s="693"/>
      <c r="D851" s="692"/>
      <c r="E851" s="692"/>
      <c r="F851" s="692"/>
      <c r="G851" s="698"/>
      <c r="H851" s="694"/>
      <c r="J851" s="696"/>
      <c r="L851" s="696"/>
      <c r="S851" s="699"/>
    </row>
    <row r="852" spans="1:19" s="695" customFormat="1">
      <c r="A852" s="691"/>
      <c r="B852" s="692"/>
      <c r="C852" s="693"/>
      <c r="D852" s="692"/>
      <c r="E852" s="692"/>
      <c r="F852" s="692"/>
      <c r="G852" s="698"/>
      <c r="H852" s="694"/>
      <c r="J852" s="696"/>
      <c r="L852" s="696"/>
      <c r="S852" s="699"/>
    </row>
    <row r="853" spans="1:19" s="695" customFormat="1">
      <c r="A853" s="691"/>
      <c r="B853" s="692"/>
      <c r="C853" s="693"/>
      <c r="D853" s="692"/>
      <c r="E853" s="692"/>
      <c r="F853" s="692"/>
      <c r="G853" s="698"/>
      <c r="H853" s="694"/>
      <c r="J853" s="696"/>
      <c r="L853" s="696"/>
      <c r="S853" s="699"/>
    </row>
    <row r="854" spans="1:19" s="695" customFormat="1">
      <c r="A854" s="691"/>
      <c r="B854" s="692"/>
      <c r="C854" s="693"/>
      <c r="D854" s="692"/>
      <c r="E854" s="692"/>
      <c r="F854" s="692"/>
      <c r="G854" s="698"/>
      <c r="H854" s="694"/>
      <c r="J854" s="696"/>
      <c r="L854" s="696"/>
      <c r="S854" s="699"/>
    </row>
    <row r="855" spans="1:19" s="695" customFormat="1">
      <c r="A855" s="691"/>
      <c r="B855" s="692"/>
      <c r="C855" s="693"/>
      <c r="D855" s="692"/>
      <c r="E855" s="692"/>
      <c r="F855" s="692"/>
      <c r="G855" s="698"/>
      <c r="H855" s="694"/>
      <c r="J855" s="696"/>
      <c r="L855" s="696"/>
      <c r="S855" s="699"/>
    </row>
    <row r="856" spans="1:19" s="695" customFormat="1">
      <c r="A856" s="691"/>
      <c r="B856" s="692"/>
      <c r="C856" s="693"/>
      <c r="D856" s="692"/>
      <c r="E856" s="692"/>
      <c r="F856" s="692"/>
      <c r="G856" s="698"/>
      <c r="H856" s="694"/>
      <c r="J856" s="696"/>
      <c r="L856" s="696"/>
      <c r="S856" s="699"/>
    </row>
    <row r="857" spans="1:19" s="695" customFormat="1">
      <c r="A857" s="691"/>
      <c r="B857" s="692"/>
      <c r="C857" s="693"/>
      <c r="D857" s="692"/>
      <c r="E857" s="692"/>
      <c r="F857" s="692"/>
      <c r="G857" s="698"/>
      <c r="H857" s="694"/>
      <c r="J857" s="696"/>
      <c r="L857" s="696"/>
      <c r="S857" s="699"/>
    </row>
    <row r="858" spans="1:19" s="695" customFormat="1">
      <c r="A858" s="691"/>
      <c r="B858" s="692"/>
      <c r="C858" s="693"/>
      <c r="D858" s="692"/>
      <c r="E858" s="692"/>
      <c r="F858" s="692"/>
      <c r="G858" s="698"/>
      <c r="H858" s="694"/>
      <c r="J858" s="696"/>
      <c r="L858" s="696"/>
      <c r="S858" s="699"/>
    </row>
    <row r="859" spans="1:19" s="695" customFormat="1">
      <c r="A859" s="691"/>
      <c r="B859" s="692"/>
      <c r="C859" s="693"/>
      <c r="D859" s="692"/>
      <c r="E859" s="692"/>
      <c r="F859" s="692"/>
      <c r="G859" s="698"/>
      <c r="H859" s="694"/>
      <c r="J859" s="696"/>
      <c r="L859" s="696"/>
      <c r="S859" s="699"/>
    </row>
    <row r="860" spans="1:19" s="695" customFormat="1">
      <c r="A860" s="691"/>
      <c r="B860" s="692"/>
      <c r="C860" s="693"/>
      <c r="D860" s="692"/>
      <c r="E860" s="692"/>
      <c r="F860" s="692"/>
      <c r="G860" s="698"/>
      <c r="H860" s="694"/>
      <c r="J860" s="696"/>
      <c r="L860" s="696"/>
      <c r="S860" s="699"/>
    </row>
    <row r="861" spans="1:19" s="695" customFormat="1">
      <c r="A861" s="691"/>
      <c r="B861" s="692"/>
      <c r="C861" s="693"/>
      <c r="D861" s="692"/>
      <c r="E861" s="692"/>
      <c r="F861" s="692"/>
      <c r="G861" s="698"/>
      <c r="H861" s="694"/>
      <c r="J861" s="696"/>
      <c r="L861" s="696"/>
      <c r="S861" s="699"/>
    </row>
    <row r="862" spans="1:19" s="695" customFormat="1">
      <c r="A862" s="691"/>
      <c r="B862" s="692"/>
      <c r="C862" s="693"/>
      <c r="D862" s="692"/>
      <c r="E862" s="692"/>
      <c r="F862" s="692"/>
      <c r="G862" s="698"/>
      <c r="H862" s="694"/>
      <c r="J862" s="696"/>
      <c r="L862" s="696"/>
      <c r="S862" s="699"/>
    </row>
    <row r="863" spans="1:19" s="695" customFormat="1">
      <c r="A863" s="691"/>
      <c r="B863" s="692"/>
      <c r="C863" s="693"/>
      <c r="D863" s="692"/>
      <c r="E863" s="692"/>
      <c r="F863" s="692"/>
      <c r="G863" s="698"/>
      <c r="H863" s="694"/>
      <c r="J863" s="696"/>
      <c r="L863" s="696"/>
      <c r="S863" s="699"/>
    </row>
    <row r="864" spans="1:19" s="695" customFormat="1">
      <c r="A864" s="691"/>
      <c r="B864" s="692"/>
      <c r="C864" s="693"/>
      <c r="D864" s="692"/>
      <c r="E864" s="692"/>
      <c r="F864" s="692"/>
      <c r="G864" s="698"/>
      <c r="H864" s="694"/>
      <c r="J864" s="696"/>
      <c r="L864" s="696"/>
      <c r="S864" s="699"/>
    </row>
    <row r="865" spans="1:19" s="695" customFormat="1">
      <c r="A865" s="691"/>
      <c r="B865" s="692"/>
      <c r="C865" s="693"/>
      <c r="D865" s="692"/>
      <c r="E865" s="692"/>
      <c r="F865" s="692"/>
      <c r="G865" s="698"/>
      <c r="H865" s="694"/>
      <c r="J865" s="696"/>
      <c r="L865" s="696"/>
      <c r="S865" s="699"/>
    </row>
    <row r="866" spans="1:19" s="695" customFormat="1">
      <c r="A866" s="691"/>
      <c r="B866" s="692"/>
      <c r="C866" s="693"/>
      <c r="D866" s="692"/>
      <c r="E866" s="692"/>
      <c r="F866" s="692"/>
      <c r="G866" s="698"/>
      <c r="H866" s="694"/>
      <c r="J866" s="696"/>
      <c r="L866" s="696"/>
      <c r="S866" s="699"/>
    </row>
    <row r="867" spans="1:19" s="695" customFormat="1">
      <c r="A867" s="691"/>
      <c r="B867" s="692"/>
      <c r="C867" s="693"/>
      <c r="D867" s="692"/>
      <c r="E867" s="692"/>
      <c r="F867" s="692"/>
      <c r="G867" s="698"/>
      <c r="H867" s="694"/>
      <c r="J867" s="696"/>
      <c r="L867" s="696"/>
      <c r="S867" s="699"/>
    </row>
    <row r="868" spans="1:19" s="695" customFormat="1">
      <c r="A868" s="691"/>
      <c r="B868" s="692"/>
      <c r="C868" s="693"/>
      <c r="D868" s="692"/>
      <c r="E868" s="692"/>
      <c r="F868" s="692"/>
      <c r="G868" s="698"/>
      <c r="H868" s="694"/>
      <c r="J868" s="696"/>
      <c r="L868" s="696"/>
      <c r="S868" s="699"/>
    </row>
    <row r="869" spans="1:19" s="695" customFormat="1">
      <c r="A869" s="691"/>
      <c r="B869" s="692"/>
      <c r="C869" s="693"/>
      <c r="D869" s="692"/>
      <c r="E869" s="692"/>
      <c r="F869" s="692"/>
      <c r="G869" s="698"/>
      <c r="H869" s="694"/>
      <c r="J869" s="696"/>
      <c r="L869" s="696"/>
      <c r="S869" s="699"/>
    </row>
    <row r="870" spans="1:19" s="695" customFormat="1">
      <c r="A870" s="691"/>
      <c r="B870" s="692"/>
      <c r="C870" s="693"/>
      <c r="D870" s="692"/>
      <c r="E870" s="692"/>
      <c r="F870" s="692"/>
      <c r="G870" s="698"/>
      <c r="H870" s="694"/>
      <c r="J870" s="696"/>
      <c r="L870" s="696"/>
      <c r="S870" s="699"/>
    </row>
    <row r="871" spans="1:19" s="695" customFormat="1">
      <c r="A871" s="691"/>
      <c r="B871" s="692"/>
      <c r="C871" s="693"/>
      <c r="D871" s="692"/>
      <c r="E871" s="692"/>
      <c r="F871" s="692"/>
      <c r="G871" s="698"/>
      <c r="H871" s="694"/>
      <c r="J871" s="696"/>
      <c r="L871" s="696"/>
      <c r="S871" s="699"/>
    </row>
    <row r="872" spans="1:19" s="695" customFormat="1">
      <c r="A872" s="691"/>
      <c r="B872" s="692"/>
      <c r="C872" s="693"/>
      <c r="D872" s="692"/>
      <c r="E872" s="692"/>
      <c r="F872" s="692"/>
      <c r="G872" s="698"/>
      <c r="H872" s="694"/>
      <c r="J872" s="696"/>
      <c r="L872" s="696"/>
      <c r="S872" s="699"/>
    </row>
    <row r="873" spans="1:19" s="695" customFormat="1">
      <c r="A873" s="691"/>
      <c r="B873" s="692"/>
      <c r="C873" s="693"/>
      <c r="D873" s="692"/>
      <c r="E873" s="692"/>
      <c r="F873" s="692"/>
      <c r="G873" s="698"/>
      <c r="H873" s="694"/>
      <c r="J873" s="696"/>
      <c r="L873" s="696"/>
      <c r="S873" s="699"/>
    </row>
    <row r="874" spans="1:19" s="695" customFormat="1">
      <c r="A874" s="691"/>
      <c r="B874" s="692"/>
      <c r="C874" s="693"/>
      <c r="D874" s="692"/>
      <c r="E874" s="692"/>
      <c r="F874" s="692"/>
      <c r="G874" s="698"/>
      <c r="H874" s="694"/>
      <c r="J874" s="696"/>
      <c r="L874" s="696"/>
      <c r="S874" s="699"/>
    </row>
    <row r="875" spans="1:19" s="695" customFormat="1">
      <c r="A875" s="691"/>
      <c r="B875" s="692"/>
      <c r="C875" s="693"/>
      <c r="D875" s="692"/>
      <c r="E875" s="692"/>
      <c r="F875" s="692"/>
      <c r="G875" s="698"/>
      <c r="H875" s="694"/>
      <c r="J875" s="696"/>
      <c r="L875" s="696"/>
      <c r="S875" s="699"/>
    </row>
    <row r="876" spans="1:19" s="695" customFormat="1">
      <c r="A876" s="691"/>
      <c r="B876" s="692"/>
      <c r="C876" s="693"/>
      <c r="D876" s="692"/>
      <c r="E876" s="692"/>
      <c r="F876" s="692"/>
      <c r="G876" s="698"/>
      <c r="H876" s="694"/>
      <c r="J876" s="696"/>
      <c r="L876" s="696"/>
      <c r="S876" s="699"/>
    </row>
    <row r="877" spans="1:19" s="695" customFormat="1">
      <c r="A877" s="691"/>
      <c r="B877" s="692"/>
      <c r="C877" s="693"/>
      <c r="D877" s="692"/>
      <c r="E877" s="692"/>
      <c r="F877" s="692"/>
      <c r="G877" s="698"/>
      <c r="H877" s="694"/>
      <c r="J877" s="696"/>
      <c r="L877" s="696"/>
      <c r="S877" s="699"/>
    </row>
    <row r="878" spans="1:19" s="695" customFormat="1">
      <c r="A878" s="691"/>
      <c r="B878" s="692"/>
      <c r="C878" s="693"/>
      <c r="D878" s="692"/>
      <c r="E878" s="692"/>
      <c r="F878" s="692"/>
      <c r="G878" s="698"/>
      <c r="H878" s="694"/>
      <c r="J878" s="696"/>
      <c r="L878" s="696"/>
      <c r="S878" s="699"/>
    </row>
    <row r="879" spans="1:19" s="695" customFormat="1">
      <c r="A879" s="691"/>
      <c r="B879" s="692"/>
      <c r="C879" s="693"/>
      <c r="D879" s="692"/>
      <c r="E879" s="692"/>
      <c r="F879" s="692"/>
      <c r="G879" s="698"/>
      <c r="H879" s="694"/>
      <c r="J879" s="696"/>
      <c r="L879" s="696"/>
      <c r="S879" s="699"/>
    </row>
    <row r="880" spans="1:19" s="695" customFormat="1">
      <c r="A880" s="691"/>
      <c r="B880" s="692"/>
      <c r="C880" s="693"/>
      <c r="D880" s="692"/>
      <c r="E880" s="692"/>
      <c r="F880" s="692"/>
      <c r="G880" s="698"/>
      <c r="H880" s="694"/>
      <c r="J880" s="696"/>
      <c r="L880" s="696"/>
      <c r="S880" s="699"/>
    </row>
    <row r="881" spans="1:19" s="695" customFormat="1">
      <c r="A881" s="691"/>
      <c r="B881" s="692"/>
      <c r="C881" s="693"/>
      <c r="D881" s="692"/>
      <c r="E881" s="692"/>
      <c r="F881" s="692"/>
      <c r="G881" s="698"/>
      <c r="H881" s="694"/>
      <c r="J881" s="696"/>
      <c r="L881" s="696"/>
      <c r="S881" s="699"/>
    </row>
    <row r="882" spans="1:19" s="695" customFormat="1">
      <c r="A882" s="691"/>
      <c r="B882" s="692"/>
      <c r="C882" s="693"/>
      <c r="D882" s="692"/>
      <c r="E882" s="692"/>
      <c r="F882" s="692"/>
      <c r="G882" s="698"/>
      <c r="H882" s="694"/>
      <c r="J882" s="696"/>
      <c r="L882" s="696"/>
      <c r="S882" s="699"/>
    </row>
    <row r="883" spans="1:19" s="695" customFormat="1">
      <c r="A883" s="691"/>
      <c r="B883" s="692"/>
      <c r="C883" s="693"/>
      <c r="D883" s="692"/>
      <c r="E883" s="692"/>
      <c r="F883" s="692"/>
      <c r="G883" s="698"/>
      <c r="H883" s="694"/>
      <c r="J883" s="696"/>
      <c r="L883" s="696"/>
      <c r="S883" s="699"/>
    </row>
    <row r="884" spans="1:19" s="695" customFormat="1">
      <c r="A884" s="691"/>
      <c r="B884" s="692"/>
      <c r="C884" s="693"/>
      <c r="D884" s="692"/>
      <c r="E884" s="692"/>
      <c r="F884" s="692"/>
      <c r="G884" s="698"/>
      <c r="H884" s="694"/>
      <c r="J884" s="696"/>
      <c r="L884" s="696"/>
      <c r="S884" s="699"/>
    </row>
    <row r="885" spans="1:19" s="695" customFormat="1">
      <c r="A885" s="691"/>
      <c r="B885" s="692"/>
      <c r="C885" s="693"/>
      <c r="D885" s="692"/>
      <c r="E885" s="692"/>
      <c r="F885" s="692"/>
      <c r="G885" s="698"/>
      <c r="H885" s="694"/>
      <c r="J885" s="696"/>
      <c r="L885" s="696"/>
      <c r="S885" s="699"/>
    </row>
    <row r="886" spans="1:19" s="695" customFormat="1">
      <c r="A886" s="691"/>
      <c r="B886" s="692"/>
      <c r="C886" s="693"/>
      <c r="D886" s="692"/>
      <c r="E886" s="692"/>
      <c r="F886" s="692"/>
      <c r="G886" s="698"/>
      <c r="H886" s="694"/>
      <c r="J886" s="696"/>
      <c r="L886" s="696"/>
      <c r="S886" s="699"/>
    </row>
    <row r="887" spans="1:19" s="695" customFormat="1">
      <c r="A887" s="691"/>
      <c r="B887" s="692"/>
      <c r="C887" s="693"/>
      <c r="D887" s="692"/>
      <c r="E887" s="692"/>
      <c r="F887" s="692"/>
      <c r="G887" s="698"/>
      <c r="H887" s="694"/>
      <c r="J887" s="696"/>
      <c r="L887" s="696"/>
      <c r="S887" s="699"/>
    </row>
    <row r="888" spans="1:19" s="695" customFormat="1">
      <c r="A888" s="691"/>
      <c r="B888" s="692"/>
      <c r="C888" s="693"/>
      <c r="D888" s="692"/>
      <c r="E888" s="692"/>
      <c r="F888" s="692"/>
      <c r="G888" s="698"/>
      <c r="H888" s="694"/>
      <c r="J888" s="696"/>
      <c r="L888" s="696"/>
      <c r="S888" s="699"/>
    </row>
    <row r="889" spans="1:19" s="695" customFormat="1">
      <c r="A889" s="691"/>
      <c r="B889" s="692"/>
      <c r="C889" s="693"/>
      <c r="D889" s="692"/>
      <c r="E889" s="692"/>
      <c r="F889" s="692"/>
      <c r="G889" s="698"/>
      <c r="H889" s="694"/>
      <c r="J889" s="696"/>
      <c r="L889" s="696"/>
      <c r="S889" s="699"/>
    </row>
    <row r="890" spans="1:19" s="695" customFormat="1">
      <c r="A890" s="691"/>
      <c r="B890" s="692"/>
      <c r="C890" s="693"/>
      <c r="D890" s="692"/>
      <c r="E890" s="692"/>
      <c r="F890" s="692"/>
      <c r="G890" s="698"/>
      <c r="H890" s="694"/>
      <c r="J890" s="696"/>
      <c r="L890" s="696"/>
      <c r="S890" s="699"/>
    </row>
    <row r="891" spans="1:19" s="695" customFormat="1">
      <c r="A891" s="691"/>
      <c r="B891" s="692"/>
      <c r="C891" s="693"/>
      <c r="D891" s="692"/>
      <c r="E891" s="692"/>
      <c r="F891" s="692"/>
      <c r="G891" s="698"/>
      <c r="H891" s="694"/>
      <c r="J891" s="696"/>
      <c r="L891" s="696"/>
      <c r="S891" s="699"/>
    </row>
    <row r="892" spans="1:19" s="695" customFormat="1">
      <c r="A892" s="691"/>
      <c r="B892" s="692"/>
      <c r="C892" s="693"/>
      <c r="D892" s="692"/>
      <c r="E892" s="692"/>
      <c r="F892" s="692"/>
      <c r="G892" s="698"/>
      <c r="H892" s="694"/>
      <c r="J892" s="696"/>
      <c r="L892" s="696"/>
      <c r="S892" s="699"/>
    </row>
    <row r="893" spans="1:19" s="695" customFormat="1">
      <c r="A893" s="691"/>
      <c r="B893" s="692"/>
      <c r="C893" s="693"/>
      <c r="D893" s="692"/>
      <c r="E893" s="692"/>
      <c r="F893" s="692"/>
      <c r="G893" s="698"/>
      <c r="H893" s="694"/>
      <c r="J893" s="696"/>
      <c r="L893" s="696"/>
      <c r="S893" s="699"/>
    </row>
    <row r="894" spans="1:19" s="695" customFormat="1">
      <c r="A894" s="691"/>
      <c r="B894" s="692"/>
      <c r="C894" s="693"/>
      <c r="D894" s="692"/>
      <c r="E894" s="692"/>
      <c r="F894" s="692"/>
      <c r="G894" s="698"/>
      <c r="H894" s="694"/>
      <c r="J894" s="696"/>
      <c r="L894" s="696"/>
      <c r="S894" s="699"/>
    </row>
    <row r="895" spans="1:19" s="695" customFormat="1">
      <c r="A895" s="691"/>
      <c r="B895" s="692"/>
      <c r="C895" s="693"/>
      <c r="D895" s="692"/>
      <c r="E895" s="692"/>
      <c r="F895" s="692"/>
      <c r="G895" s="698"/>
      <c r="H895" s="694"/>
      <c r="J895" s="696"/>
      <c r="L895" s="696"/>
      <c r="S895" s="699"/>
    </row>
    <row r="896" spans="1:19" s="695" customFormat="1">
      <c r="A896" s="691"/>
      <c r="B896" s="692"/>
      <c r="C896" s="693"/>
      <c r="D896" s="692"/>
      <c r="E896" s="692"/>
      <c r="F896" s="692"/>
      <c r="G896" s="698"/>
      <c r="H896" s="694"/>
      <c r="J896" s="696"/>
      <c r="L896" s="696"/>
      <c r="S896" s="699"/>
    </row>
    <row r="897" spans="1:19" s="695" customFormat="1">
      <c r="A897" s="691"/>
      <c r="B897" s="692"/>
      <c r="C897" s="693"/>
      <c r="D897" s="692"/>
      <c r="E897" s="692"/>
      <c r="F897" s="692"/>
      <c r="G897" s="698"/>
      <c r="H897" s="694"/>
      <c r="J897" s="696"/>
      <c r="L897" s="696"/>
      <c r="S897" s="699"/>
    </row>
    <row r="898" spans="1:19" s="695" customFormat="1">
      <c r="A898" s="691"/>
      <c r="B898" s="692"/>
      <c r="C898" s="693"/>
      <c r="D898" s="692"/>
      <c r="E898" s="692"/>
      <c r="F898" s="692"/>
      <c r="G898" s="698"/>
      <c r="H898" s="694"/>
      <c r="J898" s="696"/>
      <c r="L898" s="696"/>
      <c r="S898" s="699"/>
    </row>
    <row r="899" spans="1:19" s="695" customFormat="1">
      <c r="A899" s="691"/>
      <c r="B899" s="692"/>
      <c r="C899" s="693"/>
      <c r="D899" s="692"/>
      <c r="E899" s="692"/>
      <c r="F899" s="692"/>
      <c r="G899" s="698"/>
      <c r="H899" s="694"/>
      <c r="J899" s="696"/>
      <c r="L899" s="696"/>
      <c r="S899" s="699"/>
    </row>
    <row r="900" spans="1:19" s="695" customFormat="1">
      <c r="A900" s="691"/>
      <c r="B900" s="692"/>
      <c r="C900" s="693"/>
      <c r="D900" s="692"/>
      <c r="E900" s="692"/>
      <c r="F900" s="692"/>
      <c r="G900" s="698"/>
      <c r="H900" s="694"/>
      <c r="J900" s="696"/>
      <c r="L900" s="696"/>
      <c r="S900" s="699"/>
    </row>
    <row r="901" spans="1:19" s="695" customFormat="1">
      <c r="A901" s="691"/>
      <c r="B901" s="692"/>
      <c r="C901" s="693"/>
      <c r="D901" s="692"/>
      <c r="E901" s="692"/>
      <c r="F901" s="692"/>
      <c r="G901" s="698"/>
      <c r="H901" s="694"/>
      <c r="J901" s="696"/>
      <c r="L901" s="696"/>
      <c r="S901" s="699"/>
    </row>
    <row r="902" spans="1:19" s="695" customFormat="1">
      <c r="A902" s="691"/>
      <c r="B902" s="692"/>
      <c r="C902" s="693"/>
      <c r="D902" s="692"/>
      <c r="E902" s="692"/>
      <c r="F902" s="692"/>
      <c r="G902" s="698"/>
      <c r="H902" s="694"/>
      <c r="J902" s="696"/>
      <c r="L902" s="696"/>
      <c r="S902" s="699"/>
    </row>
    <row r="903" spans="1:19" s="695" customFormat="1">
      <c r="A903" s="691"/>
      <c r="B903" s="692"/>
      <c r="C903" s="693"/>
      <c r="D903" s="692"/>
      <c r="E903" s="692"/>
      <c r="F903" s="692"/>
      <c r="G903" s="698"/>
      <c r="H903" s="694"/>
      <c r="J903" s="696"/>
      <c r="L903" s="696"/>
      <c r="S903" s="699"/>
    </row>
    <row r="904" spans="1:19" s="695" customFormat="1">
      <c r="A904" s="691"/>
      <c r="B904" s="692"/>
      <c r="C904" s="693"/>
      <c r="D904" s="692"/>
      <c r="E904" s="692"/>
      <c r="F904" s="692"/>
      <c r="G904" s="698"/>
      <c r="H904" s="694"/>
      <c r="J904" s="696"/>
      <c r="L904" s="696"/>
      <c r="S904" s="699"/>
    </row>
    <row r="905" spans="1:19" s="695" customFormat="1">
      <c r="A905" s="691"/>
      <c r="B905" s="692"/>
      <c r="C905" s="693"/>
      <c r="D905" s="692"/>
      <c r="E905" s="692"/>
      <c r="F905" s="692"/>
      <c r="G905" s="698"/>
      <c r="H905" s="694"/>
      <c r="J905" s="696"/>
      <c r="L905" s="696"/>
      <c r="S905" s="699"/>
    </row>
    <row r="906" spans="1:19" s="695" customFormat="1">
      <c r="A906" s="691"/>
      <c r="B906" s="692"/>
      <c r="C906" s="693"/>
      <c r="D906" s="692"/>
      <c r="E906" s="692"/>
      <c r="F906" s="692"/>
      <c r="G906" s="698"/>
      <c r="H906" s="694"/>
      <c r="J906" s="696"/>
      <c r="L906" s="696"/>
      <c r="S906" s="699"/>
    </row>
    <row r="907" spans="1:19" s="695" customFormat="1">
      <c r="A907" s="691"/>
      <c r="B907" s="692"/>
      <c r="C907" s="693"/>
      <c r="D907" s="692"/>
      <c r="E907" s="692"/>
      <c r="F907" s="692"/>
      <c r="G907" s="698"/>
      <c r="H907" s="694"/>
      <c r="J907" s="696"/>
      <c r="L907" s="696"/>
      <c r="S907" s="699"/>
    </row>
    <row r="908" spans="1:19" s="695" customFormat="1">
      <c r="A908" s="691"/>
      <c r="B908" s="692"/>
      <c r="C908" s="693"/>
      <c r="D908" s="692"/>
      <c r="E908" s="692"/>
      <c r="F908" s="692"/>
      <c r="G908" s="698"/>
      <c r="H908" s="694"/>
      <c r="J908" s="696"/>
      <c r="L908" s="696"/>
      <c r="S908" s="699"/>
    </row>
    <row r="909" spans="1:19" s="695" customFormat="1">
      <c r="A909" s="691"/>
      <c r="B909" s="692"/>
      <c r="C909" s="693"/>
      <c r="D909" s="692"/>
      <c r="E909" s="692"/>
      <c r="F909" s="692"/>
      <c r="G909" s="698"/>
      <c r="H909" s="694"/>
      <c r="J909" s="696"/>
      <c r="L909" s="696"/>
      <c r="S909" s="699"/>
    </row>
    <row r="910" spans="1:19" s="695" customFormat="1">
      <c r="A910" s="691"/>
      <c r="B910" s="692"/>
      <c r="C910" s="693"/>
      <c r="D910" s="692"/>
      <c r="E910" s="692"/>
      <c r="F910" s="692"/>
      <c r="G910" s="698"/>
      <c r="H910" s="694"/>
      <c r="J910" s="696"/>
      <c r="L910" s="696"/>
      <c r="S910" s="699"/>
    </row>
    <row r="911" spans="1:19" s="695" customFormat="1">
      <c r="A911" s="691"/>
      <c r="B911" s="692"/>
      <c r="C911" s="693"/>
      <c r="D911" s="692"/>
      <c r="E911" s="692"/>
      <c r="F911" s="692"/>
      <c r="G911" s="698"/>
      <c r="H911" s="694"/>
      <c r="J911" s="696"/>
      <c r="L911" s="696"/>
      <c r="S911" s="699"/>
    </row>
    <row r="912" spans="1:19" s="695" customFormat="1">
      <c r="A912" s="691"/>
      <c r="B912" s="692"/>
      <c r="C912" s="693"/>
      <c r="D912" s="692"/>
      <c r="E912" s="692"/>
      <c r="F912" s="692"/>
      <c r="G912" s="698"/>
      <c r="H912" s="694"/>
      <c r="J912" s="696"/>
      <c r="L912" s="696"/>
      <c r="S912" s="699"/>
    </row>
    <row r="913" spans="1:19" s="695" customFormat="1">
      <c r="A913" s="691"/>
      <c r="B913" s="692"/>
      <c r="C913" s="693"/>
      <c r="D913" s="692"/>
      <c r="E913" s="692"/>
      <c r="F913" s="692"/>
      <c r="G913" s="698"/>
      <c r="H913" s="694"/>
      <c r="J913" s="696"/>
      <c r="L913" s="696"/>
      <c r="S913" s="699"/>
    </row>
    <row r="914" spans="1:19" s="695" customFormat="1">
      <c r="A914" s="691"/>
      <c r="B914" s="692"/>
      <c r="C914" s="693"/>
      <c r="D914" s="692"/>
      <c r="E914" s="692"/>
      <c r="F914" s="692"/>
      <c r="G914" s="698"/>
      <c r="H914" s="694"/>
      <c r="J914" s="696"/>
      <c r="L914" s="696"/>
      <c r="S914" s="699"/>
    </row>
    <row r="915" spans="1:19" s="695" customFormat="1">
      <c r="A915" s="691"/>
      <c r="B915" s="692"/>
      <c r="C915" s="693"/>
      <c r="D915" s="692"/>
      <c r="E915" s="692"/>
      <c r="F915" s="692"/>
      <c r="G915" s="698"/>
      <c r="H915" s="694"/>
      <c r="J915" s="696"/>
      <c r="L915" s="696"/>
      <c r="S915" s="699"/>
    </row>
    <row r="916" spans="1:19" s="695" customFormat="1">
      <c r="A916" s="691"/>
      <c r="B916" s="692"/>
      <c r="C916" s="693"/>
      <c r="D916" s="692"/>
      <c r="E916" s="692"/>
      <c r="F916" s="692"/>
      <c r="G916" s="698"/>
      <c r="H916" s="694"/>
      <c r="J916" s="696"/>
      <c r="L916" s="696"/>
      <c r="S916" s="699"/>
    </row>
    <row r="917" spans="1:19" s="695" customFormat="1">
      <c r="A917" s="691"/>
      <c r="B917" s="692"/>
      <c r="C917" s="693"/>
      <c r="D917" s="692"/>
      <c r="E917" s="692"/>
      <c r="F917" s="692"/>
      <c r="G917" s="698"/>
      <c r="H917" s="694"/>
      <c r="J917" s="696"/>
      <c r="L917" s="696"/>
      <c r="S917" s="699"/>
    </row>
    <row r="918" spans="1:19" s="695" customFormat="1">
      <c r="A918" s="691"/>
      <c r="B918" s="692"/>
      <c r="C918" s="693"/>
      <c r="D918" s="692"/>
      <c r="E918" s="692"/>
      <c r="F918" s="692"/>
      <c r="G918" s="698"/>
      <c r="H918" s="694"/>
      <c r="J918" s="696"/>
      <c r="L918" s="696"/>
      <c r="S918" s="699"/>
    </row>
    <row r="919" spans="1:19" s="695" customFormat="1">
      <c r="A919" s="691"/>
      <c r="B919" s="692"/>
      <c r="C919" s="693"/>
      <c r="D919" s="692"/>
      <c r="E919" s="692"/>
      <c r="F919" s="692"/>
      <c r="G919" s="698"/>
      <c r="H919" s="694"/>
      <c r="J919" s="696"/>
      <c r="L919" s="696"/>
      <c r="S919" s="699"/>
    </row>
    <row r="920" spans="1:19" s="695" customFormat="1">
      <c r="A920" s="691"/>
      <c r="B920" s="692"/>
      <c r="C920" s="693"/>
      <c r="D920" s="692"/>
      <c r="E920" s="692"/>
      <c r="F920" s="692"/>
      <c r="G920" s="698"/>
      <c r="H920" s="694"/>
      <c r="J920" s="696"/>
      <c r="L920" s="696"/>
      <c r="S920" s="699"/>
    </row>
    <row r="921" spans="1:19" s="695" customFormat="1">
      <c r="A921" s="691"/>
      <c r="B921" s="692"/>
      <c r="C921" s="693"/>
      <c r="D921" s="692"/>
      <c r="E921" s="692"/>
      <c r="F921" s="692"/>
      <c r="G921" s="698"/>
      <c r="H921" s="694"/>
      <c r="J921" s="696"/>
      <c r="L921" s="696"/>
      <c r="S921" s="699"/>
    </row>
    <row r="922" spans="1:19" s="695" customFormat="1">
      <c r="A922" s="691"/>
      <c r="B922" s="692"/>
      <c r="C922" s="693"/>
      <c r="D922" s="692"/>
      <c r="E922" s="692"/>
      <c r="F922" s="692"/>
      <c r="G922" s="698"/>
      <c r="H922" s="694"/>
      <c r="J922" s="696"/>
      <c r="L922" s="696"/>
      <c r="S922" s="699"/>
    </row>
    <row r="923" spans="1:19" s="695" customFormat="1">
      <c r="A923" s="691"/>
      <c r="B923" s="692"/>
      <c r="C923" s="693"/>
      <c r="D923" s="692"/>
      <c r="E923" s="692"/>
      <c r="F923" s="692"/>
      <c r="G923" s="698"/>
      <c r="H923" s="694"/>
      <c r="J923" s="696"/>
      <c r="L923" s="696"/>
      <c r="S923" s="699"/>
    </row>
    <row r="924" spans="1:19" s="695" customFormat="1">
      <c r="A924" s="691"/>
      <c r="B924" s="692"/>
      <c r="C924" s="693"/>
      <c r="D924" s="692"/>
      <c r="E924" s="692"/>
      <c r="F924" s="692"/>
      <c r="G924" s="698"/>
      <c r="H924" s="694"/>
      <c r="J924" s="696"/>
      <c r="L924" s="696"/>
      <c r="S924" s="699"/>
    </row>
    <row r="925" spans="1:19" s="695" customFormat="1">
      <c r="A925" s="691"/>
      <c r="B925" s="692"/>
      <c r="C925" s="693"/>
      <c r="D925" s="692"/>
      <c r="E925" s="692"/>
      <c r="F925" s="692"/>
      <c r="G925" s="698"/>
      <c r="H925" s="694"/>
      <c r="J925" s="696"/>
      <c r="L925" s="696"/>
      <c r="S925" s="699"/>
    </row>
    <row r="926" spans="1:19" s="695" customFormat="1">
      <c r="A926" s="691"/>
      <c r="B926" s="692"/>
      <c r="C926" s="693"/>
      <c r="D926" s="692"/>
      <c r="E926" s="692"/>
      <c r="F926" s="692"/>
      <c r="G926" s="698"/>
      <c r="H926" s="694"/>
      <c r="J926" s="696"/>
      <c r="L926" s="696"/>
      <c r="S926" s="699"/>
    </row>
    <row r="927" spans="1:19" s="695" customFormat="1">
      <c r="A927" s="691"/>
      <c r="B927" s="692"/>
      <c r="C927" s="693"/>
      <c r="D927" s="692"/>
      <c r="E927" s="692"/>
      <c r="F927" s="692"/>
      <c r="G927" s="698"/>
      <c r="H927" s="694"/>
      <c r="J927" s="696"/>
      <c r="L927" s="696"/>
      <c r="S927" s="699"/>
    </row>
    <row r="928" spans="1:19" s="695" customFormat="1">
      <c r="A928" s="691"/>
      <c r="B928" s="692"/>
      <c r="C928" s="693"/>
      <c r="D928" s="692"/>
      <c r="E928" s="692"/>
      <c r="F928" s="692"/>
      <c r="G928" s="698"/>
      <c r="H928" s="694"/>
      <c r="J928" s="696"/>
      <c r="L928" s="696"/>
      <c r="S928" s="699"/>
    </row>
    <row r="929" spans="1:19" s="695" customFormat="1">
      <c r="A929" s="691"/>
      <c r="B929" s="692"/>
      <c r="C929" s="693"/>
      <c r="D929" s="692"/>
      <c r="E929" s="692"/>
      <c r="F929" s="692"/>
      <c r="G929" s="698"/>
      <c r="H929" s="694"/>
      <c r="J929" s="696"/>
      <c r="L929" s="696"/>
      <c r="S929" s="699"/>
    </row>
    <row r="930" spans="1:19" s="695" customFormat="1">
      <c r="A930" s="691"/>
      <c r="B930" s="692"/>
      <c r="C930" s="693"/>
      <c r="D930" s="692"/>
      <c r="E930" s="692"/>
      <c r="F930" s="692"/>
      <c r="G930" s="698"/>
      <c r="H930" s="694"/>
      <c r="J930" s="696"/>
      <c r="L930" s="696"/>
      <c r="S930" s="699"/>
    </row>
    <row r="931" spans="1:19" s="695" customFormat="1">
      <c r="A931" s="691"/>
      <c r="B931" s="692"/>
      <c r="C931" s="693"/>
      <c r="D931" s="692"/>
      <c r="E931" s="692"/>
      <c r="F931" s="692"/>
      <c r="G931" s="698"/>
      <c r="H931" s="694"/>
      <c r="J931" s="696"/>
      <c r="L931" s="696"/>
      <c r="S931" s="699"/>
    </row>
    <row r="932" spans="1:19" s="695" customFormat="1">
      <c r="A932" s="691"/>
      <c r="B932" s="692"/>
      <c r="C932" s="693"/>
      <c r="D932" s="692"/>
      <c r="E932" s="692"/>
      <c r="F932" s="692"/>
      <c r="G932" s="698"/>
      <c r="H932" s="694"/>
      <c r="J932" s="696"/>
      <c r="L932" s="696"/>
      <c r="S932" s="699"/>
    </row>
    <row r="933" spans="1:19" s="695" customFormat="1">
      <c r="A933" s="691"/>
      <c r="B933" s="692"/>
      <c r="C933" s="693"/>
      <c r="D933" s="692"/>
      <c r="E933" s="692"/>
      <c r="F933" s="692"/>
      <c r="G933" s="698"/>
      <c r="H933" s="694"/>
      <c r="J933" s="696"/>
      <c r="L933" s="696"/>
      <c r="S933" s="699"/>
    </row>
    <row r="934" spans="1:19" s="695" customFormat="1">
      <c r="A934" s="691"/>
      <c r="B934" s="692"/>
      <c r="C934" s="693"/>
      <c r="D934" s="692"/>
      <c r="E934" s="692"/>
      <c r="F934" s="692"/>
      <c r="G934" s="698"/>
      <c r="H934" s="694"/>
      <c r="J934" s="696"/>
      <c r="L934" s="696"/>
      <c r="S934" s="699"/>
    </row>
    <row r="935" spans="1:19" s="695" customFormat="1">
      <c r="A935" s="691"/>
      <c r="B935" s="692"/>
      <c r="C935" s="693"/>
      <c r="D935" s="692"/>
      <c r="E935" s="692"/>
      <c r="F935" s="692"/>
      <c r="G935" s="698"/>
      <c r="H935" s="694"/>
      <c r="J935" s="696"/>
      <c r="L935" s="696"/>
      <c r="S935" s="699"/>
    </row>
    <row r="936" spans="1:19" s="695" customFormat="1">
      <c r="A936" s="691"/>
      <c r="B936" s="692"/>
      <c r="C936" s="693"/>
      <c r="D936" s="692"/>
      <c r="E936" s="692"/>
      <c r="F936" s="692"/>
      <c r="G936" s="698"/>
      <c r="H936" s="694"/>
      <c r="J936" s="696"/>
      <c r="L936" s="696"/>
      <c r="S936" s="699"/>
    </row>
    <row r="937" spans="1:19" s="695" customFormat="1">
      <c r="A937" s="691"/>
      <c r="B937" s="692"/>
      <c r="C937" s="693"/>
      <c r="D937" s="692"/>
      <c r="E937" s="692"/>
      <c r="F937" s="692"/>
      <c r="G937" s="698"/>
      <c r="H937" s="694"/>
      <c r="J937" s="696"/>
      <c r="L937" s="696"/>
      <c r="S937" s="699"/>
    </row>
    <row r="938" spans="1:19" s="695" customFormat="1">
      <c r="A938" s="691"/>
      <c r="B938" s="692"/>
      <c r="C938" s="693"/>
      <c r="D938" s="692"/>
      <c r="E938" s="692"/>
      <c r="F938" s="692"/>
      <c r="G938" s="698"/>
      <c r="H938" s="694"/>
      <c r="J938" s="696"/>
      <c r="L938" s="696"/>
      <c r="S938" s="699"/>
    </row>
    <row r="939" spans="1:19" s="695" customFormat="1">
      <c r="A939" s="691"/>
      <c r="B939" s="692"/>
      <c r="C939" s="693"/>
      <c r="D939" s="692"/>
      <c r="E939" s="692"/>
      <c r="F939" s="692"/>
      <c r="G939" s="698"/>
      <c r="H939" s="694"/>
      <c r="J939" s="696"/>
      <c r="L939" s="696"/>
      <c r="S939" s="699"/>
    </row>
    <row r="940" spans="1:19" s="695" customFormat="1">
      <c r="A940" s="691"/>
      <c r="B940" s="692"/>
      <c r="C940" s="693"/>
      <c r="D940" s="692"/>
      <c r="E940" s="692"/>
      <c r="F940" s="692"/>
      <c r="G940" s="698"/>
      <c r="H940" s="694"/>
      <c r="J940" s="696"/>
      <c r="L940" s="696"/>
      <c r="S940" s="699"/>
    </row>
    <row r="941" spans="1:19" s="695" customFormat="1">
      <c r="A941" s="691"/>
      <c r="B941" s="692"/>
      <c r="C941" s="693"/>
      <c r="D941" s="692"/>
      <c r="E941" s="692"/>
      <c r="F941" s="692"/>
      <c r="G941" s="698"/>
      <c r="H941" s="694"/>
      <c r="J941" s="696"/>
      <c r="L941" s="696"/>
      <c r="S941" s="699"/>
    </row>
    <row r="942" spans="1:19" s="695" customFormat="1">
      <c r="A942" s="691"/>
      <c r="B942" s="692"/>
      <c r="C942" s="693"/>
      <c r="D942" s="692"/>
      <c r="E942" s="692"/>
      <c r="F942" s="692"/>
      <c r="G942" s="698"/>
      <c r="H942" s="694"/>
      <c r="J942" s="696"/>
      <c r="L942" s="696"/>
      <c r="S942" s="699"/>
    </row>
    <row r="943" spans="1:19" s="695" customFormat="1">
      <c r="A943" s="691"/>
      <c r="B943" s="692"/>
      <c r="C943" s="693"/>
      <c r="D943" s="692"/>
      <c r="E943" s="692"/>
      <c r="F943" s="692"/>
      <c r="G943" s="698"/>
      <c r="H943" s="694"/>
      <c r="J943" s="696"/>
      <c r="L943" s="696"/>
      <c r="S943" s="699"/>
    </row>
    <row r="944" spans="1:19" s="695" customFormat="1">
      <c r="A944" s="691"/>
      <c r="B944" s="692"/>
      <c r="C944" s="693"/>
      <c r="D944" s="692"/>
      <c r="E944" s="692"/>
      <c r="F944" s="692"/>
      <c r="G944" s="698"/>
      <c r="H944" s="694"/>
      <c r="J944" s="696"/>
      <c r="L944" s="696"/>
      <c r="S944" s="699"/>
    </row>
    <row r="945" spans="1:19" s="695" customFormat="1">
      <c r="A945" s="691"/>
      <c r="B945" s="692"/>
      <c r="C945" s="693"/>
      <c r="D945" s="692"/>
      <c r="E945" s="692"/>
      <c r="F945" s="692"/>
      <c r="G945" s="698"/>
      <c r="H945" s="694"/>
      <c r="J945" s="696"/>
      <c r="L945" s="696"/>
      <c r="S945" s="699"/>
    </row>
    <row r="946" spans="1:19" s="695" customFormat="1">
      <c r="A946" s="691"/>
      <c r="B946" s="692"/>
      <c r="C946" s="693"/>
      <c r="D946" s="692"/>
      <c r="E946" s="692"/>
      <c r="F946" s="692"/>
      <c r="G946" s="698"/>
      <c r="H946" s="694"/>
      <c r="J946" s="696"/>
      <c r="L946" s="696"/>
      <c r="S946" s="699"/>
    </row>
    <row r="947" spans="1:19" s="695" customFormat="1">
      <c r="A947" s="691"/>
      <c r="B947" s="692"/>
      <c r="C947" s="693"/>
      <c r="D947" s="692"/>
      <c r="E947" s="692"/>
      <c r="F947" s="692"/>
      <c r="G947" s="698"/>
      <c r="H947" s="694"/>
      <c r="J947" s="696"/>
      <c r="L947" s="696"/>
      <c r="S947" s="699"/>
    </row>
    <row r="948" spans="1:19" s="695" customFormat="1">
      <c r="A948" s="691"/>
      <c r="B948" s="692"/>
      <c r="C948" s="693"/>
      <c r="D948" s="692"/>
      <c r="E948" s="692"/>
      <c r="F948" s="692"/>
      <c r="G948" s="698"/>
      <c r="H948" s="694"/>
      <c r="J948" s="696"/>
      <c r="L948" s="696"/>
      <c r="S948" s="699"/>
    </row>
    <row r="949" spans="1:19" s="695" customFormat="1">
      <c r="A949" s="691"/>
      <c r="B949" s="692"/>
      <c r="C949" s="693"/>
      <c r="D949" s="692"/>
      <c r="E949" s="692"/>
      <c r="F949" s="692"/>
      <c r="G949" s="698"/>
      <c r="H949" s="694"/>
      <c r="J949" s="696"/>
      <c r="L949" s="696"/>
      <c r="S949" s="699"/>
    </row>
    <row r="950" spans="1:19" s="695" customFormat="1">
      <c r="A950" s="691"/>
      <c r="B950" s="692"/>
      <c r="C950" s="693"/>
      <c r="D950" s="692"/>
      <c r="E950" s="692"/>
      <c r="F950" s="692"/>
      <c r="G950" s="698"/>
      <c r="H950" s="694"/>
      <c r="J950" s="696"/>
      <c r="L950" s="696"/>
      <c r="S950" s="699"/>
    </row>
    <row r="951" spans="1:19" s="695" customFormat="1">
      <c r="A951" s="691"/>
      <c r="B951" s="692"/>
      <c r="C951" s="693"/>
      <c r="D951" s="692"/>
      <c r="E951" s="692"/>
      <c r="F951" s="692"/>
      <c r="G951" s="698"/>
      <c r="H951" s="694"/>
      <c r="J951" s="696"/>
      <c r="L951" s="696"/>
      <c r="S951" s="699"/>
    </row>
    <row r="952" spans="1:19" s="695" customFormat="1">
      <c r="A952" s="691"/>
      <c r="B952" s="692"/>
      <c r="C952" s="693"/>
      <c r="D952" s="692"/>
      <c r="E952" s="692"/>
      <c r="F952" s="692"/>
      <c r="G952" s="698"/>
      <c r="H952" s="694"/>
      <c r="J952" s="696"/>
      <c r="L952" s="696"/>
      <c r="S952" s="699"/>
    </row>
    <row r="953" spans="1:19" s="695" customFormat="1">
      <c r="A953" s="691"/>
      <c r="B953" s="692"/>
      <c r="C953" s="693"/>
      <c r="D953" s="692"/>
      <c r="E953" s="692"/>
      <c r="F953" s="692"/>
      <c r="G953" s="698"/>
      <c r="H953" s="694"/>
      <c r="J953" s="696"/>
      <c r="L953" s="696"/>
      <c r="S953" s="699"/>
    </row>
    <row r="954" spans="1:19" s="695" customFormat="1">
      <c r="A954" s="691"/>
      <c r="B954" s="692"/>
      <c r="C954" s="693"/>
      <c r="D954" s="692"/>
      <c r="E954" s="692"/>
      <c r="F954" s="692"/>
      <c r="G954" s="698"/>
      <c r="H954" s="694"/>
      <c r="J954" s="696"/>
      <c r="L954" s="696"/>
      <c r="S954" s="699"/>
    </row>
    <row r="955" spans="1:19" s="695" customFormat="1">
      <c r="A955" s="691"/>
      <c r="B955" s="692"/>
      <c r="C955" s="693"/>
      <c r="D955" s="692"/>
      <c r="E955" s="692"/>
      <c r="F955" s="692"/>
      <c r="G955" s="698"/>
      <c r="H955" s="694"/>
      <c r="J955" s="696"/>
      <c r="L955" s="696"/>
      <c r="S955" s="699"/>
    </row>
    <row r="956" spans="1:19" s="695" customFormat="1">
      <c r="A956" s="691"/>
      <c r="B956" s="692"/>
      <c r="C956" s="693"/>
      <c r="D956" s="692"/>
      <c r="E956" s="692"/>
      <c r="F956" s="692"/>
      <c r="G956" s="698"/>
      <c r="H956" s="694"/>
      <c r="J956" s="696"/>
      <c r="L956" s="696"/>
      <c r="S956" s="699"/>
    </row>
    <row r="957" spans="1:19" s="695" customFormat="1">
      <c r="A957" s="691"/>
      <c r="B957" s="692"/>
      <c r="C957" s="693"/>
      <c r="D957" s="692"/>
      <c r="E957" s="692"/>
      <c r="F957" s="692"/>
      <c r="G957" s="698"/>
      <c r="H957" s="694"/>
      <c r="J957" s="696"/>
      <c r="L957" s="696"/>
      <c r="S957" s="699"/>
    </row>
    <row r="958" spans="1:19" s="695" customFormat="1">
      <c r="A958" s="691"/>
      <c r="B958" s="692"/>
      <c r="C958" s="693"/>
      <c r="D958" s="692"/>
      <c r="E958" s="692"/>
      <c r="F958" s="692"/>
      <c r="G958" s="698"/>
      <c r="H958" s="694"/>
      <c r="J958" s="696"/>
      <c r="L958" s="696"/>
      <c r="S958" s="699"/>
    </row>
    <row r="959" spans="1:19" s="695" customFormat="1">
      <c r="A959" s="691"/>
      <c r="B959" s="692"/>
      <c r="C959" s="693"/>
      <c r="D959" s="692"/>
      <c r="E959" s="692"/>
      <c r="F959" s="692"/>
      <c r="G959" s="698"/>
      <c r="H959" s="694"/>
      <c r="J959" s="696"/>
      <c r="L959" s="696"/>
      <c r="S959" s="699"/>
    </row>
    <row r="960" spans="1:19" s="695" customFormat="1">
      <c r="A960" s="691"/>
      <c r="B960" s="692"/>
      <c r="C960" s="693"/>
      <c r="D960" s="692"/>
      <c r="E960" s="692"/>
      <c r="F960" s="692"/>
      <c r="G960" s="698"/>
      <c r="H960" s="694"/>
      <c r="J960" s="696"/>
      <c r="L960" s="696"/>
      <c r="S960" s="699"/>
    </row>
    <row r="961" spans="1:19" s="695" customFormat="1">
      <c r="A961" s="691"/>
      <c r="B961" s="692"/>
      <c r="C961" s="693"/>
      <c r="D961" s="692"/>
      <c r="E961" s="692"/>
      <c r="F961" s="692"/>
      <c r="G961" s="698"/>
      <c r="H961" s="694"/>
      <c r="J961" s="696"/>
      <c r="L961" s="696"/>
      <c r="S961" s="699"/>
    </row>
    <row r="962" spans="1:19" s="695" customFormat="1">
      <c r="A962" s="691"/>
      <c r="B962" s="692"/>
      <c r="C962" s="693"/>
      <c r="D962" s="692"/>
      <c r="E962" s="692"/>
      <c r="F962" s="692"/>
      <c r="G962" s="698"/>
      <c r="H962" s="694"/>
      <c r="J962" s="696"/>
      <c r="L962" s="696"/>
      <c r="S962" s="699"/>
    </row>
    <row r="963" spans="1:19" s="695" customFormat="1">
      <c r="A963" s="691"/>
      <c r="B963" s="692"/>
      <c r="C963" s="693"/>
      <c r="D963" s="692"/>
      <c r="E963" s="692"/>
      <c r="F963" s="692"/>
      <c r="G963" s="698"/>
      <c r="H963" s="694"/>
      <c r="J963" s="696"/>
      <c r="L963" s="696"/>
      <c r="S963" s="699"/>
    </row>
    <row r="964" spans="1:19" s="695" customFormat="1">
      <c r="A964" s="691"/>
      <c r="B964" s="692"/>
      <c r="C964" s="693"/>
      <c r="D964" s="692"/>
      <c r="E964" s="692"/>
      <c r="F964" s="692"/>
      <c r="G964" s="698"/>
      <c r="H964" s="694"/>
      <c r="J964" s="696"/>
      <c r="L964" s="696"/>
      <c r="S964" s="699"/>
    </row>
    <row r="965" spans="1:19" s="695" customFormat="1">
      <c r="A965" s="691"/>
      <c r="B965" s="692"/>
      <c r="C965" s="693"/>
      <c r="D965" s="692"/>
      <c r="E965" s="692"/>
      <c r="F965" s="692"/>
      <c r="G965" s="698"/>
      <c r="H965" s="694"/>
      <c r="J965" s="696"/>
      <c r="L965" s="696"/>
      <c r="S965" s="699"/>
    </row>
    <row r="966" spans="1:19" s="695" customFormat="1">
      <c r="A966" s="691"/>
      <c r="B966" s="692"/>
      <c r="C966" s="693"/>
      <c r="D966" s="692"/>
      <c r="E966" s="692"/>
      <c r="F966" s="692"/>
      <c r="G966" s="698"/>
      <c r="H966" s="694"/>
      <c r="J966" s="696"/>
      <c r="L966" s="696"/>
      <c r="S966" s="699"/>
    </row>
    <row r="967" spans="1:19" s="695" customFormat="1">
      <c r="A967" s="691"/>
      <c r="B967" s="692"/>
      <c r="C967" s="693"/>
      <c r="D967" s="692"/>
      <c r="E967" s="692"/>
      <c r="F967" s="692"/>
      <c r="G967" s="698"/>
      <c r="H967" s="694"/>
      <c r="J967" s="696"/>
      <c r="L967" s="696"/>
      <c r="S967" s="699"/>
    </row>
    <row r="968" spans="1:19" s="695" customFormat="1">
      <c r="A968" s="691"/>
      <c r="B968" s="692"/>
      <c r="C968" s="693"/>
      <c r="D968" s="692"/>
      <c r="E968" s="692"/>
      <c r="F968" s="692"/>
      <c r="G968" s="698"/>
      <c r="H968" s="694"/>
      <c r="J968" s="696"/>
      <c r="L968" s="696"/>
      <c r="S968" s="699"/>
    </row>
    <row r="969" spans="1:19" s="695" customFormat="1">
      <c r="A969" s="691"/>
      <c r="B969" s="692"/>
      <c r="C969" s="693"/>
      <c r="D969" s="692"/>
      <c r="E969" s="692"/>
      <c r="F969" s="692"/>
      <c r="G969" s="698"/>
      <c r="H969" s="694"/>
      <c r="J969" s="696"/>
      <c r="L969" s="696"/>
      <c r="S969" s="699"/>
    </row>
    <row r="970" spans="1:19" s="695" customFormat="1">
      <c r="A970" s="691"/>
      <c r="B970" s="692"/>
      <c r="C970" s="693"/>
      <c r="D970" s="692"/>
      <c r="E970" s="692"/>
      <c r="F970" s="692"/>
      <c r="G970" s="698"/>
      <c r="H970" s="694"/>
      <c r="J970" s="696"/>
      <c r="L970" s="696"/>
      <c r="S970" s="699"/>
    </row>
    <row r="971" spans="1:19" s="695" customFormat="1">
      <c r="A971" s="691"/>
      <c r="B971" s="692"/>
      <c r="C971" s="693"/>
      <c r="D971" s="692"/>
      <c r="E971" s="692"/>
      <c r="F971" s="692"/>
      <c r="G971" s="698"/>
      <c r="H971" s="694"/>
      <c r="J971" s="696"/>
      <c r="L971" s="696"/>
      <c r="S971" s="699"/>
    </row>
    <row r="972" spans="1:19" s="695" customFormat="1">
      <c r="A972" s="691"/>
      <c r="B972" s="692"/>
      <c r="C972" s="693"/>
      <c r="D972" s="692"/>
      <c r="E972" s="692"/>
      <c r="F972" s="692"/>
      <c r="G972" s="698"/>
      <c r="H972" s="694"/>
      <c r="J972" s="696"/>
      <c r="L972" s="696"/>
      <c r="S972" s="699"/>
    </row>
    <row r="973" spans="1:19" s="695" customFormat="1">
      <c r="A973" s="691"/>
      <c r="B973" s="692"/>
      <c r="C973" s="693"/>
      <c r="D973" s="692"/>
      <c r="E973" s="692"/>
      <c r="F973" s="692"/>
      <c r="G973" s="698"/>
      <c r="H973" s="694"/>
      <c r="J973" s="696"/>
      <c r="L973" s="696"/>
      <c r="S973" s="699"/>
    </row>
    <row r="974" spans="1:19" s="695" customFormat="1">
      <c r="A974" s="691"/>
      <c r="B974" s="692"/>
      <c r="C974" s="693"/>
      <c r="D974" s="692"/>
      <c r="E974" s="692"/>
      <c r="F974" s="692"/>
      <c r="G974" s="698"/>
      <c r="H974" s="694"/>
      <c r="J974" s="696"/>
      <c r="L974" s="696"/>
      <c r="S974" s="699"/>
    </row>
    <row r="975" spans="1:19" s="695" customFormat="1">
      <c r="A975" s="691"/>
      <c r="B975" s="692"/>
      <c r="C975" s="693"/>
      <c r="D975" s="692"/>
      <c r="E975" s="692"/>
      <c r="F975" s="692"/>
      <c r="G975" s="698"/>
      <c r="H975" s="694"/>
      <c r="J975" s="696"/>
      <c r="L975" s="696"/>
      <c r="S975" s="699"/>
    </row>
    <row r="976" spans="1:19" s="695" customFormat="1">
      <c r="A976" s="691"/>
      <c r="B976" s="692"/>
      <c r="C976" s="693"/>
      <c r="D976" s="692"/>
      <c r="E976" s="692"/>
      <c r="F976" s="692"/>
      <c r="G976" s="698"/>
      <c r="H976" s="694"/>
      <c r="J976" s="696"/>
      <c r="L976" s="696"/>
      <c r="S976" s="699"/>
    </row>
    <row r="977" spans="1:19" s="695" customFormat="1">
      <c r="A977" s="691"/>
      <c r="B977" s="692"/>
      <c r="C977" s="693"/>
      <c r="D977" s="692"/>
      <c r="E977" s="692"/>
      <c r="F977" s="692"/>
      <c r="G977" s="698"/>
      <c r="H977" s="694"/>
      <c r="J977" s="696"/>
      <c r="L977" s="696"/>
      <c r="S977" s="699"/>
    </row>
    <row r="978" spans="1:19" s="695" customFormat="1">
      <c r="A978" s="691"/>
      <c r="B978" s="692"/>
      <c r="C978" s="693"/>
      <c r="D978" s="692"/>
      <c r="E978" s="692"/>
      <c r="F978" s="692"/>
      <c r="G978" s="698"/>
      <c r="H978" s="694"/>
      <c r="J978" s="696"/>
      <c r="L978" s="696"/>
      <c r="S978" s="699"/>
    </row>
    <row r="979" spans="1:19" s="695" customFormat="1">
      <c r="A979" s="691"/>
      <c r="B979" s="692"/>
      <c r="C979" s="693"/>
      <c r="D979" s="692"/>
      <c r="E979" s="692"/>
      <c r="F979" s="692"/>
      <c r="G979" s="698"/>
      <c r="H979" s="694"/>
      <c r="J979" s="696"/>
      <c r="L979" s="696"/>
      <c r="S979" s="699"/>
    </row>
    <row r="980" spans="1:19" s="695" customFormat="1">
      <c r="A980" s="691"/>
      <c r="B980" s="692"/>
      <c r="C980" s="693"/>
      <c r="D980" s="692"/>
      <c r="E980" s="692"/>
      <c r="F980" s="692"/>
      <c r="G980" s="698"/>
      <c r="H980" s="694"/>
      <c r="J980" s="696"/>
      <c r="L980" s="696"/>
      <c r="S980" s="699"/>
    </row>
    <row r="981" spans="1:19" s="695" customFormat="1">
      <c r="A981" s="691"/>
      <c r="B981" s="692"/>
      <c r="C981" s="693"/>
      <c r="D981" s="692"/>
      <c r="E981" s="692"/>
      <c r="F981" s="692"/>
      <c r="G981" s="698"/>
      <c r="H981" s="694"/>
      <c r="J981" s="696"/>
      <c r="L981" s="696"/>
      <c r="S981" s="699"/>
    </row>
    <row r="982" spans="1:19" s="695" customFormat="1">
      <c r="A982" s="691"/>
      <c r="B982" s="692"/>
      <c r="C982" s="693"/>
      <c r="D982" s="692"/>
      <c r="E982" s="692"/>
      <c r="F982" s="692"/>
      <c r="G982" s="698"/>
      <c r="H982" s="694"/>
      <c r="J982" s="696"/>
      <c r="L982" s="696"/>
      <c r="S982" s="699"/>
    </row>
    <row r="983" spans="1:19" s="695" customFormat="1">
      <c r="A983" s="691"/>
      <c r="B983" s="692"/>
      <c r="C983" s="693"/>
      <c r="D983" s="692"/>
      <c r="E983" s="692"/>
      <c r="F983" s="692"/>
      <c r="G983" s="698"/>
      <c r="H983" s="694"/>
      <c r="J983" s="696"/>
      <c r="L983" s="696"/>
      <c r="S983" s="699"/>
    </row>
    <row r="984" spans="1:19" s="695" customFormat="1">
      <c r="A984" s="691"/>
      <c r="B984" s="692"/>
      <c r="C984" s="693"/>
      <c r="D984" s="692"/>
      <c r="E984" s="692"/>
      <c r="F984" s="692"/>
      <c r="G984" s="698"/>
      <c r="H984" s="694"/>
      <c r="J984" s="696"/>
      <c r="L984" s="696"/>
      <c r="S984" s="699"/>
    </row>
    <row r="985" spans="1:19" s="695" customFormat="1">
      <c r="A985" s="691"/>
      <c r="B985" s="692"/>
      <c r="C985" s="693"/>
      <c r="D985" s="692"/>
      <c r="E985" s="692"/>
      <c r="F985" s="692"/>
      <c r="G985" s="698"/>
      <c r="H985" s="694"/>
      <c r="J985" s="696"/>
      <c r="L985" s="696"/>
      <c r="S985" s="699"/>
    </row>
    <row r="986" spans="1:19" s="695" customFormat="1">
      <c r="A986" s="691"/>
      <c r="B986" s="692"/>
      <c r="C986" s="693"/>
      <c r="D986" s="692"/>
      <c r="E986" s="692"/>
      <c r="F986" s="692"/>
      <c r="G986" s="698"/>
      <c r="H986" s="694"/>
      <c r="J986" s="696"/>
      <c r="L986" s="696"/>
      <c r="S986" s="699"/>
    </row>
    <row r="987" spans="1:19" s="695" customFormat="1">
      <c r="A987" s="691"/>
      <c r="B987" s="692"/>
      <c r="C987" s="693"/>
      <c r="D987" s="692"/>
      <c r="E987" s="692"/>
      <c r="F987" s="692"/>
      <c r="G987" s="698"/>
      <c r="H987" s="694"/>
      <c r="J987" s="696"/>
      <c r="L987" s="696"/>
      <c r="S987" s="699"/>
    </row>
    <row r="988" spans="1:19" s="695" customFormat="1">
      <c r="A988" s="691"/>
      <c r="B988" s="692"/>
      <c r="C988" s="693"/>
      <c r="D988" s="692"/>
      <c r="E988" s="692"/>
      <c r="F988" s="692"/>
      <c r="G988" s="698"/>
      <c r="H988" s="694"/>
      <c r="J988" s="696"/>
      <c r="L988" s="696"/>
      <c r="S988" s="699"/>
    </row>
    <row r="989" spans="1:19" s="695" customFormat="1">
      <c r="A989" s="691"/>
      <c r="B989" s="692"/>
      <c r="C989" s="693"/>
      <c r="D989" s="692"/>
      <c r="E989" s="692"/>
      <c r="F989" s="692"/>
      <c r="G989" s="698"/>
      <c r="H989" s="694"/>
      <c r="J989" s="696"/>
      <c r="L989" s="696"/>
      <c r="S989" s="699"/>
    </row>
    <row r="990" spans="1:19" s="695" customFormat="1">
      <c r="A990" s="691"/>
      <c r="B990" s="692"/>
      <c r="C990" s="693"/>
      <c r="D990" s="692"/>
      <c r="E990" s="692"/>
      <c r="F990" s="692"/>
      <c r="G990" s="698"/>
      <c r="H990" s="694"/>
      <c r="J990" s="696"/>
      <c r="L990" s="696"/>
      <c r="S990" s="699"/>
    </row>
    <row r="991" spans="1:19" s="695" customFormat="1">
      <c r="A991" s="691"/>
      <c r="B991" s="692"/>
      <c r="C991" s="693"/>
      <c r="D991" s="692"/>
      <c r="E991" s="692"/>
      <c r="F991" s="692"/>
      <c r="G991" s="698"/>
      <c r="H991" s="694"/>
      <c r="J991" s="696"/>
      <c r="L991" s="696"/>
      <c r="S991" s="699"/>
    </row>
    <row r="992" spans="1:19" s="695" customFormat="1">
      <c r="A992" s="691"/>
      <c r="B992" s="692"/>
      <c r="C992" s="693"/>
      <c r="D992" s="692"/>
      <c r="E992" s="692"/>
      <c r="F992" s="692"/>
      <c r="G992" s="698"/>
      <c r="H992" s="694"/>
      <c r="J992" s="696"/>
      <c r="L992" s="696"/>
      <c r="S992" s="699"/>
    </row>
    <row r="993" spans="1:19" s="695" customFormat="1">
      <c r="A993" s="691"/>
      <c r="B993" s="692"/>
      <c r="C993" s="693"/>
      <c r="D993" s="692"/>
      <c r="E993" s="692"/>
      <c r="F993" s="692"/>
      <c r="G993" s="698"/>
      <c r="H993" s="694"/>
      <c r="J993" s="696"/>
      <c r="L993" s="696"/>
      <c r="S993" s="699"/>
    </row>
    <row r="994" spans="1:19" s="695" customFormat="1">
      <c r="A994" s="691"/>
      <c r="B994" s="692"/>
      <c r="C994" s="693"/>
      <c r="D994" s="692"/>
      <c r="E994" s="692"/>
      <c r="F994" s="692"/>
      <c r="G994" s="698"/>
      <c r="H994" s="694"/>
      <c r="J994" s="696"/>
      <c r="L994" s="696"/>
      <c r="S994" s="699"/>
    </row>
    <row r="995" spans="1:19" s="695" customFormat="1">
      <c r="A995" s="691"/>
      <c r="B995" s="692"/>
      <c r="C995" s="693"/>
      <c r="D995" s="692"/>
      <c r="E995" s="692"/>
      <c r="F995" s="692"/>
      <c r="G995" s="698"/>
      <c r="H995" s="694"/>
      <c r="J995" s="696"/>
      <c r="L995" s="696"/>
      <c r="S995" s="699"/>
    </row>
    <row r="996" spans="1:19" s="695" customFormat="1">
      <c r="A996" s="691"/>
      <c r="B996" s="692"/>
      <c r="C996" s="693"/>
      <c r="D996" s="692"/>
      <c r="E996" s="692"/>
      <c r="F996" s="692"/>
      <c r="G996" s="698"/>
      <c r="H996" s="694"/>
      <c r="J996" s="696"/>
      <c r="L996" s="696"/>
      <c r="S996" s="699"/>
    </row>
    <row r="997" spans="1:19" s="695" customFormat="1">
      <c r="A997" s="691"/>
      <c r="B997" s="692"/>
      <c r="C997" s="693"/>
      <c r="D997" s="692"/>
      <c r="E997" s="692"/>
      <c r="F997" s="692"/>
      <c r="G997" s="698"/>
      <c r="H997" s="694"/>
      <c r="J997" s="696"/>
      <c r="L997" s="696"/>
      <c r="S997" s="699"/>
    </row>
    <row r="998" spans="1:19" s="695" customFormat="1">
      <c r="A998" s="691"/>
      <c r="B998" s="692"/>
      <c r="C998" s="693"/>
      <c r="D998" s="692"/>
      <c r="E998" s="692"/>
      <c r="F998" s="692"/>
      <c r="G998" s="698"/>
      <c r="H998" s="694"/>
      <c r="J998" s="696"/>
      <c r="L998" s="696"/>
      <c r="S998" s="699"/>
    </row>
    <row r="999" spans="1:19" s="695" customFormat="1">
      <c r="A999" s="691"/>
      <c r="B999" s="692"/>
      <c r="C999" s="693"/>
      <c r="D999" s="692"/>
      <c r="E999" s="692"/>
      <c r="F999" s="692"/>
      <c r="G999" s="698"/>
      <c r="H999" s="694"/>
      <c r="J999" s="696"/>
      <c r="L999" s="696"/>
      <c r="S999" s="699"/>
    </row>
    <row r="1000" spans="1:19" s="695" customFormat="1">
      <c r="A1000" s="691"/>
      <c r="B1000" s="692"/>
      <c r="C1000" s="693"/>
      <c r="D1000" s="692"/>
      <c r="E1000" s="692"/>
      <c r="F1000" s="692"/>
      <c r="G1000" s="698"/>
      <c r="H1000" s="694"/>
      <c r="J1000" s="696"/>
      <c r="L1000" s="696"/>
      <c r="S1000" s="699"/>
    </row>
    <row r="1001" spans="1:19" s="695" customFormat="1">
      <c r="A1001" s="691"/>
      <c r="B1001" s="692"/>
      <c r="C1001" s="693"/>
      <c r="D1001" s="692"/>
      <c r="E1001" s="692"/>
      <c r="F1001" s="692"/>
      <c r="G1001" s="698"/>
      <c r="H1001" s="694"/>
      <c r="J1001" s="696"/>
      <c r="L1001" s="696"/>
      <c r="S1001" s="699"/>
    </row>
    <row r="1002" spans="1:19" s="695" customFormat="1">
      <c r="A1002" s="691"/>
      <c r="B1002" s="692"/>
      <c r="C1002" s="693"/>
      <c r="D1002" s="692"/>
      <c r="E1002" s="692"/>
      <c r="F1002" s="692"/>
      <c r="G1002" s="698"/>
      <c r="H1002" s="694"/>
      <c r="J1002" s="696"/>
      <c r="L1002" s="696"/>
      <c r="S1002" s="699"/>
    </row>
    <row r="1003" spans="1:19" s="695" customFormat="1">
      <c r="A1003" s="691"/>
      <c r="B1003" s="692"/>
      <c r="C1003" s="693"/>
      <c r="D1003" s="692"/>
      <c r="E1003" s="692"/>
      <c r="F1003" s="692"/>
      <c r="G1003" s="698"/>
      <c r="H1003" s="694"/>
      <c r="J1003" s="696"/>
      <c r="L1003" s="696"/>
      <c r="S1003" s="699"/>
    </row>
    <row r="1004" spans="1:19" s="695" customFormat="1">
      <c r="A1004" s="691"/>
      <c r="B1004" s="692"/>
      <c r="C1004" s="693"/>
      <c r="D1004" s="692"/>
      <c r="E1004" s="692"/>
      <c r="F1004" s="692"/>
      <c r="G1004" s="698"/>
      <c r="H1004" s="694"/>
      <c r="J1004" s="696"/>
      <c r="L1004" s="696"/>
      <c r="S1004" s="699"/>
    </row>
    <row r="1005" spans="1:19" s="695" customFormat="1">
      <c r="A1005" s="691"/>
      <c r="B1005" s="692"/>
      <c r="C1005" s="693"/>
      <c r="D1005" s="692"/>
      <c r="E1005" s="692"/>
      <c r="F1005" s="692"/>
      <c r="G1005" s="698"/>
      <c r="H1005" s="694"/>
      <c r="J1005" s="696"/>
      <c r="L1005" s="696"/>
      <c r="S1005" s="699"/>
    </row>
    <row r="1006" spans="1:19" s="695" customFormat="1">
      <c r="A1006" s="691"/>
      <c r="B1006" s="692"/>
      <c r="C1006" s="693"/>
      <c r="D1006" s="692"/>
      <c r="E1006" s="692"/>
      <c r="F1006" s="692"/>
      <c r="G1006" s="698"/>
      <c r="H1006" s="694"/>
      <c r="J1006" s="696"/>
      <c r="L1006" s="696"/>
      <c r="S1006" s="699"/>
    </row>
    <row r="1007" spans="1:19" s="695" customFormat="1">
      <c r="A1007" s="691"/>
      <c r="B1007" s="692"/>
      <c r="C1007" s="693"/>
      <c r="D1007" s="692"/>
      <c r="E1007" s="692"/>
      <c r="F1007" s="692"/>
      <c r="G1007" s="698"/>
      <c r="H1007" s="694"/>
      <c r="J1007" s="696"/>
      <c r="L1007" s="696"/>
      <c r="S1007" s="699"/>
    </row>
    <row r="1008" spans="1:19" s="695" customFormat="1">
      <c r="A1008" s="691"/>
      <c r="B1008" s="692"/>
      <c r="C1008" s="693"/>
      <c r="D1008" s="692"/>
      <c r="E1008" s="692"/>
      <c r="F1008" s="692"/>
      <c r="G1008" s="698"/>
      <c r="H1008" s="694"/>
      <c r="J1008" s="696"/>
      <c r="L1008" s="696"/>
      <c r="S1008" s="699"/>
    </row>
    <row r="1009" spans="1:19" s="695" customFormat="1">
      <c r="A1009" s="691"/>
      <c r="B1009" s="692"/>
      <c r="C1009" s="693"/>
      <c r="D1009" s="692"/>
      <c r="E1009" s="692"/>
      <c r="F1009" s="692"/>
      <c r="G1009" s="698"/>
      <c r="H1009" s="694"/>
      <c r="J1009" s="696"/>
      <c r="L1009" s="696"/>
      <c r="S1009" s="699"/>
    </row>
    <row r="1010" spans="1:19" s="695" customFormat="1">
      <c r="A1010" s="691"/>
      <c r="B1010" s="692"/>
      <c r="C1010" s="693"/>
      <c r="D1010" s="692"/>
      <c r="E1010" s="692"/>
      <c r="F1010" s="692"/>
      <c r="G1010" s="698"/>
      <c r="H1010" s="694"/>
      <c r="J1010" s="696"/>
      <c r="L1010" s="696"/>
      <c r="S1010" s="699"/>
    </row>
    <row r="1011" spans="1:19" s="695" customFormat="1">
      <c r="A1011" s="691"/>
      <c r="B1011" s="692"/>
      <c r="C1011" s="693"/>
      <c r="D1011" s="692"/>
      <c r="E1011" s="692"/>
      <c r="F1011" s="692"/>
      <c r="G1011" s="698"/>
      <c r="H1011" s="694"/>
      <c r="J1011" s="696"/>
      <c r="L1011" s="696"/>
      <c r="S1011" s="699"/>
    </row>
    <row r="1012" spans="1:19" s="695" customFormat="1">
      <c r="A1012" s="691"/>
      <c r="B1012" s="692"/>
      <c r="C1012" s="693"/>
      <c r="D1012" s="692"/>
      <c r="E1012" s="692"/>
      <c r="F1012" s="692"/>
      <c r="G1012" s="698"/>
      <c r="H1012" s="694"/>
      <c r="J1012" s="696"/>
      <c r="L1012" s="696"/>
      <c r="S1012" s="699"/>
    </row>
    <row r="1013" spans="1:19" s="695" customFormat="1">
      <c r="A1013" s="691"/>
      <c r="B1013" s="692"/>
      <c r="C1013" s="693"/>
      <c r="D1013" s="692"/>
      <c r="E1013" s="692"/>
      <c r="F1013" s="692"/>
      <c r="G1013" s="698"/>
      <c r="H1013" s="694"/>
      <c r="J1013" s="696"/>
      <c r="L1013" s="696"/>
      <c r="S1013" s="699"/>
    </row>
    <row r="1014" spans="1:19" s="695" customFormat="1">
      <c r="A1014" s="691"/>
      <c r="B1014" s="692"/>
      <c r="C1014" s="693"/>
      <c r="D1014" s="692"/>
      <c r="E1014" s="692"/>
      <c r="F1014" s="692"/>
      <c r="G1014" s="698"/>
      <c r="H1014" s="694"/>
      <c r="J1014" s="696"/>
      <c r="L1014" s="696"/>
      <c r="S1014" s="699"/>
    </row>
    <row r="1015" spans="1:19" s="695" customFormat="1">
      <c r="A1015" s="691"/>
      <c r="B1015" s="692"/>
      <c r="C1015" s="693"/>
      <c r="D1015" s="692"/>
      <c r="E1015" s="692"/>
      <c r="F1015" s="692"/>
      <c r="G1015" s="698"/>
      <c r="H1015" s="694"/>
      <c r="J1015" s="696"/>
      <c r="L1015" s="696"/>
      <c r="S1015" s="699"/>
    </row>
    <row r="1016" spans="1:19" s="695" customFormat="1">
      <c r="A1016" s="691"/>
      <c r="B1016" s="692"/>
      <c r="C1016" s="693"/>
      <c r="D1016" s="692"/>
      <c r="E1016" s="692"/>
      <c r="F1016" s="692"/>
      <c r="G1016" s="698"/>
      <c r="H1016" s="694"/>
      <c r="J1016" s="696"/>
      <c r="L1016" s="696"/>
      <c r="S1016" s="699"/>
    </row>
    <row r="1017" spans="1:19" s="695" customFormat="1">
      <c r="A1017" s="691"/>
      <c r="B1017" s="692"/>
      <c r="C1017" s="693"/>
      <c r="D1017" s="692"/>
      <c r="E1017" s="692"/>
      <c r="F1017" s="692"/>
      <c r="G1017" s="698"/>
      <c r="H1017" s="694"/>
      <c r="J1017" s="696"/>
      <c r="L1017" s="696"/>
      <c r="S1017" s="699"/>
    </row>
    <row r="1018" spans="1:19" s="695" customFormat="1">
      <c r="A1018" s="691"/>
      <c r="B1018" s="692"/>
      <c r="C1018" s="693"/>
      <c r="D1018" s="692"/>
      <c r="E1018" s="692"/>
      <c r="F1018" s="692"/>
      <c r="G1018" s="698"/>
      <c r="H1018" s="694"/>
      <c r="J1018" s="696"/>
      <c r="L1018" s="696"/>
      <c r="S1018" s="699"/>
    </row>
    <row r="1019" spans="1:19" s="695" customFormat="1">
      <c r="A1019" s="691"/>
      <c r="B1019" s="692"/>
      <c r="C1019" s="693"/>
      <c r="D1019" s="692"/>
      <c r="E1019" s="692"/>
      <c r="F1019" s="692"/>
      <c r="G1019" s="698"/>
      <c r="H1019" s="694"/>
      <c r="J1019" s="696"/>
      <c r="L1019" s="696"/>
      <c r="S1019" s="699"/>
    </row>
    <row r="1020" spans="1:19" s="695" customFormat="1">
      <c r="A1020" s="691"/>
      <c r="B1020" s="692"/>
      <c r="C1020" s="693"/>
      <c r="D1020" s="692"/>
      <c r="E1020" s="692"/>
      <c r="F1020" s="692"/>
      <c r="G1020" s="698"/>
      <c r="H1020" s="694"/>
      <c r="J1020" s="696"/>
      <c r="L1020" s="696"/>
      <c r="S1020" s="699"/>
    </row>
    <row r="1021" spans="1:19" s="695" customFormat="1">
      <c r="A1021" s="691"/>
      <c r="B1021" s="692"/>
      <c r="C1021" s="693"/>
      <c r="D1021" s="692"/>
      <c r="E1021" s="692"/>
      <c r="F1021" s="692"/>
      <c r="G1021" s="698"/>
      <c r="H1021" s="694"/>
      <c r="J1021" s="696"/>
      <c r="L1021" s="696"/>
      <c r="S1021" s="699"/>
    </row>
    <row r="1022" spans="1:19" s="695" customFormat="1">
      <c r="A1022" s="691"/>
      <c r="B1022" s="692"/>
      <c r="C1022" s="693"/>
      <c r="D1022" s="692"/>
      <c r="E1022" s="692"/>
      <c r="F1022" s="692"/>
      <c r="G1022" s="698"/>
      <c r="H1022" s="694"/>
      <c r="J1022" s="696"/>
      <c r="L1022" s="696"/>
      <c r="S1022" s="699"/>
    </row>
    <row r="1023" spans="1:19" s="695" customFormat="1">
      <c r="A1023" s="691"/>
      <c r="B1023" s="692"/>
      <c r="C1023" s="693"/>
      <c r="D1023" s="692"/>
      <c r="E1023" s="692"/>
      <c r="F1023" s="692"/>
      <c r="G1023" s="698"/>
      <c r="H1023" s="694"/>
      <c r="J1023" s="696"/>
      <c r="L1023" s="696"/>
      <c r="S1023" s="699"/>
    </row>
    <row r="1024" spans="1:19" s="695" customFormat="1">
      <c r="A1024" s="691"/>
      <c r="B1024" s="692"/>
      <c r="C1024" s="693"/>
      <c r="D1024" s="692"/>
      <c r="E1024" s="692"/>
      <c r="F1024" s="692"/>
      <c r="G1024" s="698"/>
      <c r="H1024" s="694"/>
      <c r="J1024" s="696"/>
      <c r="L1024" s="696"/>
      <c r="S1024" s="699"/>
    </row>
    <row r="1025" spans="1:19" s="695" customFormat="1">
      <c r="A1025" s="691"/>
      <c r="B1025" s="692"/>
      <c r="C1025" s="693"/>
      <c r="D1025" s="692"/>
      <c r="E1025" s="692"/>
      <c r="F1025" s="692"/>
      <c r="G1025" s="698"/>
      <c r="H1025" s="694"/>
      <c r="J1025" s="696"/>
      <c r="L1025" s="696"/>
      <c r="S1025" s="699"/>
    </row>
    <row r="1026" spans="1:19" s="695" customFormat="1">
      <c r="A1026" s="691"/>
      <c r="B1026" s="692"/>
      <c r="C1026" s="693"/>
      <c r="D1026" s="692"/>
      <c r="E1026" s="692"/>
      <c r="F1026" s="692"/>
      <c r="G1026" s="698"/>
      <c r="H1026" s="694"/>
      <c r="J1026" s="696"/>
      <c r="L1026" s="696"/>
      <c r="S1026" s="699"/>
    </row>
    <row r="1027" spans="1:19" s="695" customFormat="1">
      <c r="A1027" s="691"/>
      <c r="B1027" s="692"/>
      <c r="C1027" s="693"/>
      <c r="D1027" s="692"/>
      <c r="E1027" s="692"/>
      <c r="F1027" s="692"/>
      <c r="G1027" s="698"/>
      <c r="H1027" s="694"/>
      <c r="J1027" s="696"/>
      <c r="L1027" s="696"/>
      <c r="S1027" s="699"/>
    </row>
    <row r="1028" spans="1:19" s="695" customFormat="1">
      <c r="A1028" s="691"/>
      <c r="B1028" s="692"/>
      <c r="C1028" s="693"/>
      <c r="D1028" s="692"/>
      <c r="E1028" s="692"/>
      <c r="F1028" s="692"/>
      <c r="G1028" s="698"/>
      <c r="H1028" s="694"/>
      <c r="J1028" s="696"/>
      <c r="L1028" s="696"/>
      <c r="S1028" s="699"/>
    </row>
    <row r="1029" spans="1:19" s="695" customFormat="1">
      <c r="A1029" s="691"/>
      <c r="B1029" s="692"/>
      <c r="C1029" s="693"/>
      <c r="D1029" s="692"/>
      <c r="E1029" s="692"/>
      <c r="F1029" s="692"/>
      <c r="G1029" s="698"/>
      <c r="H1029" s="694"/>
      <c r="J1029" s="696"/>
      <c r="L1029" s="696"/>
      <c r="S1029" s="699"/>
    </row>
    <row r="1030" spans="1:19" s="695" customFormat="1">
      <c r="A1030" s="691"/>
      <c r="B1030" s="692"/>
      <c r="C1030" s="693"/>
      <c r="D1030" s="692"/>
      <c r="E1030" s="692"/>
      <c r="F1030" s="692"/>
      <c r="G1030" s="698"/>
      <c r="H1030" s="694"/>
      <c r="J1030" s="696"/>
      <c r="L1030" s="696"/>
      <c r="S1030" s="699"/>
    </row>
    <row r="1031" spans="1:19" s="695" customFormat="1">
      <c r="A1031" s="691"/>
      <c r="B1031" s="692"/>
      <c r="C1031" s="693"/>
      <c r="D1031" s="692"/>
      <c r="E1031" s="692"/>
      <c r="F1031" s="692"/>
      <c r="G1031" s="698"/>
      <c r="H1031" s="694"/>
      <c r="J1031" s="696"/>
      <c r="L1031" s="696"/>
      <c r="S1031" s="699"/>
    </row>
    <row r="1032" spans="1:19" s="695" customFormat="1">
      <c r="A1032" s="691"/>
      <c r="B1032" s="692"/>
      <c r="C1032" s="693"/>
      <c r="D1032" s="692"/>
      <c r="E1032" s="692"/>
      <c r="F1032" s="692"/>
      <c r="G1032" s="698"/>
      <c r="H1032" s="694"/>
      <c r="J1032" s="696"/>
      <c r="L1032" s="696"/>
      <c r="S1032" s="699"/>
    </row>
    <row r="1033" spans="1:19" s="695" customFormat="1">
      <c r="A1033" s="691"/>
      <c r="B1033" s="692"/>
      <c r="C1033" s="693"/>
      <c r="D1033" s="692"/>
      <c r="E1033" s="692"/>
      <c r="F1033" s="692"/>
      <c r="G1033" s="698"/>
      <c r="H1033" s="694"/>
      <c r="J1033" s="696"/>
      <c r="L1033" s="696"/>
      <c r="S1033" s="699"/>
    </row>
    <row r="1034" spans="1:19" s="695" customFormat="1">
      <c r="A1034" s="691"/>
      <c r="B1034" s="692"/>
      <c r="C1034" s="693"/>
      <c r="D1034" s="692"/>
      <c r="E1034" s="692"/>
      <c r="F1034" s="692"/>
      <c r="G1034" s="698"/>
      <c r="H1034" s="694"/>
      <c r="J1034" s="696"/>
      <c r="L1034" s="696"/>
      <c r="S1034" s="699"/>
    </row>
    <row r="1035" spans="1:19" s="695" customFormat="1">
      <c r="A1035" s="691"/>
      <c r="B1035" s="692"/>
      <c r="C1035" s="693"/>
      <c r="D1035" s="692"/>
      <c r="E1035" s="692"/>
      <c r="F1035" s="692"/>
      <c r="G1035" s="698"/>
      <c r="H1035" s="694"/>
      <c r="J1035" s="696"/>
      <c r="L1035" s="696"/>
      <c r="S1035" s="699"/>
    </row>
    <row r="1036" spans="1:19" s="695" customFormat="1">
      <c r="A1036" s="691"/>
      <c r="B1036" s="692"/>
      <c r="C1036" s="693"/>
      <c r="D1036" s="692"/>
      <c r="E1036" s="692"/>
      <c r="F1036" s="692"/>
      <c r="G1036" s="698"/>
      <c r="H1036" s="694"/>
      <c r="J1036" s="696"/>
      <c r="L1036" s="696"/>
      <c r="S1036" s="699"/>
    </row>
    <row r="1037" spans="1:19" s="695" customFormat="1">
      <c r="A1037" s="691"/>
      <c r="B1037" s="692"/>
      <c r="C1037" s="693"/>
      <c r="D1037" s="692"/>
      <c r="E1037" s="692"/>
      <c r="F1037" s="692"/>
      <c r="G1037" s="698"/>
      <c r="H1037" s="694"/>
      <c r="J1037" s="696"/>
      <c r="L1037" s="696"/>
      <c r="S1037" s="699"/>
    </row>
    <row r="1038" spans="1:19" s="695" customFormat="1">
      <c r="A1038" s="691"/>
      <c r="B1038" s="692"/>
      <c r="C1038" s="693"/>
      <c r="D1038" s="692"/>
      <c r="E1038" s="692"/>
      <c r="F1038" s="692"/>
      <c r="G1038" s="698"/>
      <c r="H1038" s="694"/>
      <c r="J1038" s="696"/>
      <c r="L1038" s="696"/>
      <c r="S1038" s="699"/>
    </row>
    <row r="1039" spans="1:19" s="695" customFormat="1">
      <c r="A1039" s="691"/>
      <c r="B1039" s="692"/>
      <c r="C1039" s="693"/>
      <c r="D1039" s="692"/>
      <c r="E1039" s="692"/>
      <c r="F1039" s="692"/>
      <c r="G1039" s="698"/>
      <c r="H1039" s="694"/>
      <c r="J1039" s="696"/>
      <c r="L1039" s="696"/>
      <c r="S1039" s="699"/>
    </row>
    <row r="1040" spans="1:19" s="695" customFormat="1">
      <c r="A1040" s="691"/>
      <c r="B1040" s="692"/>
      <c r="C1040" s="693"/>
      <c r="D1040" s="692"/>
      <c r="E1040" s="692"/>
      <c r="F1040" s="692"/>
      <c r="G1040" s="698"/>
      <c r="H1040" s="694"/>
      <c r="J1040" s="696"/>
      <c r="L1040" s="696"/>
      <c r="S1040" s="699"/>
    </row>
    <row r="1041" spans="1:19" s="695" customFormat="1">
      <c r="A1041" s="691"/>
      <c r="B1041" s="692"/>
      <c r="C1041" s="693"/>
      <c r="D1041" s="692"/>
      <c r="E1041" s="692"/>
      <c r="F1041" s="692"/>
      <c r="G1041" s="698"/>
      <c r="H1041" s="694"/>
      <c r="J1041" s="696"/>
      <c r="L1041" s="696"/>
      <c r="S1041" s="699"/>
    </row>
    <row r="1042" spans="1:19" s="695" customFormat="1">
      <c r="A1042" s="691"/>
      <c r="B1042" s="692"/>
      <c r="C1042" s="693"/>
      <c r="D1042" s="692"/>
      <c r="E1042" s="692"/>
      <c r="F1042" s="692"/>
      <c r="G1042" s="698"/>
      <c r="H1042" s="694"/>
      <c r="J1042" s="696"/>
      <c r="L1042" s="696"/>
      <c r="S1042" s="699"/>
    </row>
    <row r="1043" spans="1:19" s="695" customFormat="1">
      <c r="A1043" s="691"/>
      <c r="B1043" s="692"/>
      <c r="C1043" s="693"/>
      <c r="D1043" s="692"/>
      <c r="E1043" s="692"/>
      <c r="F1043" s="692"/>
      <c r="G1043" s="698"/>
      <c r="H1043" s="694"/>
      <c r="J1043" s="696"/>
      <c r="L1043" s="696"/>
      <c r="S1043" s="699"/>
    </row>
    <row r="1044" spans="1:19" s="695" customFormat="1">
      <c r="A1044" s="691"/>
      <c r="B1044" s="692"/>
      <c r="C1044" s="693"/>
      <c r="D1044" s="692"/>
      <c r="E1044" s="692"/>
      <c r="F1044" s="692"/>
      <c r="G1044" s="698"/>
      <c r="H1044" s="694"/>
      <c r="J1044" s="696"/>
      <c r="L1044" s="696"/>
      <c r="S1044" s="699"/>
    </row>
    <row r="1045" spans="1:19" s="695" customFormat="1">
      <c r="A1045" s="691"/>
      <c r="B1045" s="692"/>
      <c r="C1045" s="693"/>
      <c r="D1045" s="692"/>
      <c r="E1045" s="692"/>
      <c r="F1045" s="692"/>
      <c r="G1045" s="698"/>
      <c r="H1045" s="694"/>
      <c r="J1045" s="696"/>
      <c r="L1045" s="696"/>
      <c r="S1045" s="699"/>
    </row>
    <row r="1046" spans="1:19" s="695" customFormat="1">
      <c r="A1046" s="691"/>
      <c r="B1046" s="692"/>
      <c r="C1046" s="693"/>
      <c r="D1046" s="692"/>
      <c r="E1046" s="692"/>
      <c r="F1046" s="692"/>
      <c r="G1046" s="698"/>
      <c r="H1046" s="694"/>
      <c r="J1046" s="696"/>
      <c r="L1046" s="696"/>
      <c r="S1046" s="699"/>
    </row>
    <row r="1047" spans="1:19" s="695" customFormat="1">
      <c r="A1047" s="691"/>
      <c r="B1047" s="692"/>
      <c r="C1047" s="693"/>
      <c r="D1047" s="692"/>
      <c r="E1047" s="692"/>
      <c r="F1047" s="692"/>
      <c r="G1047" s="698"/>
      <c r="H1047" s="694"/>
      <c r="J1047" s="696"/>
      <c r="L1047" s="696"/>
      <c r="S1047" s="699"/>
    </row>
    <row r="1048" spans="1:19" s="695" customFormat="1">
      <c r="A1048" s="691"/>
      <c r="B1048" s="692"/>
      <c r="C1048" s="693"/>
      <c r="D1048" s="692"/>
      <c r="E1048" s="692"/>
      <c r="F1048" s="692"/>
      <c r="G1048" s="698"/>
      <c r="H1048" s="694"/>
      <c r="J1048" s="696"/>
      <c r="L1048" s="696"/>
      <c r="S1048" s="699"/>
    </row>
    <row r="1049" spans="1:19" s="695" customFormat="1">
      <c r="A1049" s="691"/>
      <c r="B1049" s="692"/>
      <c r="C1049" s="693"/>
      <c r="D1049" s="692"/>
      <c r="E1049" s="692"/>
      <c r="F1049" s="692"/>
      <c r="G1049" s="698"/>
      <c r="H1049" s="694"/>
      <c r="J1049" s="696"/>
      <c r="L1049" s="696"/>
      <c r="S1049" s="699"/>
    </row>
    <row r="1050" spans="1:19" s="695" customFormat="1">
      <c r="A1050" s="691"/>
      <c r="B1050" s="692"/>
      <c r="C1050" s="693"/>
      <c r="D1050" s="692"/>
      <c r="E1050" s="692"/>
      <c r="F1050" s="692"/>
      <c r="G1050" s="698"/>
      <c r="H1050" s="694"/>
      <c r="J1050" s="696"/>
      <c r="L1050" s="696"/>
      <c r="S1050" s="699"/>
    </row>
    <row r="1051" spans="1:19" s="695" customFormat="1">
      <c r="A1051" s="691"/>
      <c r="B1051" s="692"/>
      <c r="C1051" s="693"/>
      <c r="D1051" s="692"/>
      <c r="E1051" s="692"/>
      <c r="F1051" s="692"/>
      <c r="G1051" s="698"/>
      <c r="H1051" s="694"/>
      <c r="J1051" s="696"/>
      <c r="L1051" s="696"/>
      <c r="S1051" s="699"/>
    </row>
    <row r="1052" spans="1:19" s="695" customFormat="1">
      <c r="A1052" s="691"/>
      <c r="B1052" s="692"/>
      <c r="C1052" s="693"/>
      <c r="D1052" s="692"/>
      <c r="E1052" s="692"/>
      <c r="F1052" s="692"/>
      <c r="G1052" s="698"/>
      <c r="H1052" s="694"/>
      <c r="J1052" s="696"/>
      <c r="L1052" s="696"/>
      <c r="S1052" s="699"/>
    </row>
    <row r="1053" spans="1:19" s="695" customFormat="1">
      <c r="A1053" s="691"/>
      <c r="B1053" s="692"/>
      <c r="C1053" s="693"/>
      <c r="D1053" s="692"/>
      <c r="E1053" s="692"/>
      <c r="F1053" s="692"/>
      <c r="G1053" s="698"/>
      <c r="H1053" s="694"/>
      <c r="J1053" s="696"/>
      <c r="L1053" s="696"/>
      <c r="S1053" s="699"/>
    </row>
    <row r="1054" spans="1:19" s="695" customFormat="1">
      <c r="A1054" s="691"/>
      <c r="B1054" s="692"/>
      <c r="C1054" s="693"/>
      <c r="D1054" s="692"/>
      <c r="E1054" s="692"/>
      <c r="F1054" s="692"/>
      <c r="G1054" s="698"/>
      <c r="H1054" s="694"/>
      <c r="J1054" s="696"/>
      <c r="L1054" s="696"/>
      <c r="S1054" s="699"/>
    </row>
    <row r="1055" spans="1:19" s="695" customFormat="1">
      <c r="A1055" s="691"/>
      <c r="B1055" s="692"/>
      <c r="C1055" s="693"/>
      <c r="D1055" s="692"/>
      <c r="E1055" s="692"/>
      <c r="F1055" s="692"/>
      <c r="G1055" s="698"/>
      <c r="H1055" s="694"/>
      <c r="J1055" s="696"/>
      <c r="L1055" s="696"/>
      <c r="S1055" s="699"/>
    </row>
    <row r="1056" spans="1:19" s="695" customFormat="1">
      <c r="A1056" s="691"/>
      <c r="B1056" s="692"/>
      <c r="C1056" s="693"/>
      <c r="D1056" s="692"/>
      <c r="E1056" s="692"/>
      <c r="F1056" s="692"/>
      <c r="G1056" s="698"/>
      <c r="H1056" s="694"/>
      <c r="J1056" s="696"/>
      <c r="L1056" s="696"/>
      <c r="S1056" s="699"/>
    </row>
    <row r="1057" spans="1:19" s="695" customFormat="1">
      <c r="A1057" s="691"/>
      <c r="B1057" s="692"/>
      <c r="C1057" s="693"/>
      <c r="D1057" s="692"/>
      <c r="E1057" s="692"/>
      <c r="F1057" s="692"/>
      <c r="G1057" s="698"/>
      <c r="H1057" s="694"/>
      <c r="J1057" s="696"/>
      <c r="L1057" s="696"/>
      <c r="S1057" s="699"/>
    </row>
    <row r="1058" spans="1:19" s="695" customFormat="1">
      <c r="A1058" s="691"/>
      <c r="B1058" s="692"/>
      <c r="C1058" s="693"/>
      <c r="D1058" s="692"/>
      <c r="E1058" s="692"/>
      <c r="F1058" s="692"/>
      <c r="G1058" s="698"/>
      <c r="H1058" s="694"/>
      <c r="J1058" s="696"/>
      <c r="L1058" s="696"/>
      <c r="S1058" s="699"/>
    </row>
    <row r="1059" spans="1:19" s="695" customFormat="1">
      <c r="A1059" s="691"/>
      <c r="B1059" s="692"/>
      <c r="C1059" s="693"/>
      <c r="D1059" s="692"/>
      <c r="E1059" s="692"/>
      <c r="F1059" s="692"/>
      <c r="G1059" s="698"/>
      <c r="H1059" s="694"/>
      <c r="J1059" s="696"/>
      <c r="L1059" s="696"/>
      <c r="S1059" s="699"/>
    </row>
    <row r="1060" spans="1:19" s="695" customFormat="1">
      <c r="A1060" s="691"/>
      <c r="B1060" s="692"/>
      <c r="C1060" s="693"/>
      <c r="D1060" s="692"/>
      <c r="E1060" s="692"/>
      <c r="F1060" s="692"/>
      <c r="G1060" s="698"/>
      <c r="H1060" s="694"/>
      <c r="J1060" s="696"/>
      <c r="L1060" s="696"/>
      <c r="S1060" s="699"/>
    </row>
    <row r="1061" spans="1:19" s="695" customFormat="1">
      <c r="A1061" s="691"/>
      <c r="B1061" s="692"/>
      <c r="C1061" s="693"/>
      <c r="D1061" s="692"/>
      <c r="E1061" s="692"/>
      <c r="F1061" s="692"/>
      <c r="G1061" s="698"/>
      <c r="H1061" s="694"/>
      <c r="J1061" s="696"/>
      <c r="L1061" s="696"/>
      <c r="S1061" s="699"/>
    </row>
    <row r="1062" spans="1:19" s="695" customFormat="1">
      <c r="A1062" s="691"/>
      <c r="B1062" s="692"/>
      <c r="C1062" s="693"/>
      <c r="D1062" s="692"/>
      <c r="E1062" s="692"/>
      <c r="F1062" s="692"/>
      <c r="G1062" s="698"/>
      <c r="H1062" s="694"/>
      <c r="J1062" s="696"/>
      <c r="L1062" s="696"/>
      <c r="S1062" s="699"/>
    </row>
    <row r="1063" spans="1:19" s="695" customFormat="1">
      <c r="A1063" s="691"/>
      <c r="B1063" s="692"/>
      <c r="C1063" s="693"/>
      <c r="D1063" s="692"/>
      <c r="E1063" s="692"/>
      <c r="F1063" s="692"/>
      <c r="G1063" s="698"/>
      <c r="H1063" s="694"/>
      <c r="J1063" s="696"/>
      <c r="L1063" s="696"/>
      <c r="S1063" s="699"/>
    </row>
    <row r="1064" spans="1:19" s="695" customFormat="1">
      <c r="A1064" s="691"/>
      <c r="B1064" s="692"/>
      <c r="C1064" s="693"/>
      <c r="D1064" s="692"/>
      <c r="E1064" s="692"/>
      <c r="F1064" s="692"/>
      <c r="G1064" s="698"/>
      <c r="H1064" s="694"/>
      <c r="J1064" s="696"/>
      <c r="L1064" s="696"/>
      <c r="S1064" s="699"/>
    </row>
    <row r="1065" spans="1:19" s="695" customFormat="1">
      <c r="A1065" s="691"/>
      <c r="B1065" s="692"/>
      <c r="C1065" s="693"/>
      <c r="D1065" s="692"/>
      <c r="E1065" s="692"/>
      <c r="F1065" s="692"/>
      <c r="G1065" s="698"/>
      <c r="H1065" s="694"/>
      <c r="J1065" s="696"/>
      <c r="L1065" s="696"/>
      <c r="S1065" s="699"/>
    </row>
    <row r="1066" spans="1:19" s="695" customFormat="1">
      <c r="A1066" s="691"/>
      <c r="B1066" s="692"/>
      <c r="C1066" s="693"/>
      <c r="D1066" s="692"/>
      <c r="E1066" s="692"/>
      <c r="F1066" s="692"/>
      <c r="G1066" s="698"/>
      <c r="H1066" s="694"/>
      <c r="J1066" s="696"/>
      <c r="L1066" s="696"/>
      <c r="S1066" s="699"/>
    </row>
    <row r="1067" spans="1:19" s="695" customFormat="1">
      <c r="A1067" s="691"/>
      <c r="B1067" s="692"/>
      <c r="C1067" s="693"/>
      <c r="D1067" s="692"/>
      <c r="E1067" s="692"/>
      <c r="F1067" s="692"/>
      <c r="G1067" s="698"/>
      <c r="H1067" s="694"/>
      <c r="J1067" s="696"/>
      <c r="L1067" s="696"/>
      <c r="S1067" s="699"/>
    </row>
    <row r="1068" spans="1:19" s="695" customFormat="1">
      <c r="A1068" s="691"/>
      <c r="B1068" s="692"/>
      <c r="C1068" s="693"/>
      <c r="D1068" s="692"/>
      <c r="E1068" s="692"/>
      <c r="F1068" s="692"/>
      <c r="G1068" s="698"/>
      <c r="H1068" s="694"/>
      <c r="J1068" s="696"/>
      <c r="L1068" s="696"/>
      <c r="S1068" s="699"/>
    </row>
    <row r="1069" spans="1:19" s="695" customFormat="1">
      <c r="A1069" s="691"/>
      <c r="B1069" s="692"/>
      <c r="C1069" s="693"/>
      <c r="D1069" s="692"/>
      <c r="E1069" s="692"/>
      <c r="F1069" s="692"/>
      <c r="G1069" s="698"/>
      <c r="H1069" s="694"/>
      <c r="J1069" s="696"/>
      <c r="L1069" s="696"/>
      <c r="S1069" s="699"/>
    </row>
    <row r="1070" spans="1:19" s="695" customFormat="1">
      <c r="A1070" s="691"/>
      <c r="B1070" s="692"/>
      <c r="C1070" s="693"/>
      <c r="D1070" s="692"/>
      <c r="E1070" s="692"/>
      <c r="F1070" s="692"/>
      <c r="G1070" s="698"/>
      <c r="H1070" s="694"/>
      <c r="J1070" s="696"/>
      <c r="L1070" s="696"/>
      <c r="S1070" s="699"/>
    </row>
    <row r="1071" spans="1:19" s="695" customFormat="1">
      <c r="A1071" s="691"/>
      <c r="B1071" s="692"/>
      <c r="C1071" s="693"/>
      <c r="D1071" s="692"/>
      <c r="E1071" s="692"/>
      <c r="F1071" s="692"/>
      <c r="G1071" s="698"/>
      <c r="H1071" s="694"/>
      <c r="J1071" s="696"/>
      <c r="L1071" s="696"/>
      <c r="S1071" s="699"/>
    </row>
    <row r="1072" spans="1:19" s="695" customFormat="1">
      <c r="A1072" s="691"/>
      <c r="B1072" s="692"/>
      <c r="C1072" s="693"/>
      <c r="D1072" s="692"/>
      <c r="E1072" s="692"/>
      <c r="F1072" s="692"/>
      <c r="G1072" s="698"/>
      <c r="H1072" s="694"/>
      <c r="J1072" s="696"/>
      <c r="L1072" s="696"/>
      <c r="S1072" s="699"/>
    </row>
    <row r="1073" spans="1:19" s="695" customFormat="1">
      <c r="A1073" s="691"/>
      <c r="B1073" s="692"/>
      <c r="C1073" s="693"/>
      <c r="D1073" s="692"/>
      <c r="E1073" s="692"/>
      <c r="F1073" s="692"/>
      <c r="G1073" s="698"/>
      <c r="H1073" s="694"/>
      <c r="J1073" s="696"/>
      <c r="L1073" s="696"/>
      <c r="S1073" s="699"/>
    </row>
    <row r="1074" spans="1:19" s="695" customFormat="1">
      <c r="A1074" s="691"/>
      <c r="B1074" s="692"/>
      <c r="C1074" s="693"/>
      <c r="D1074" s="692"/>
      <c r="E1074" s="692"/>
      <c r="F1074" s="692"/>
      <c r="G1074" s="698"/>
      <c r="H1074" s="694"/>
      <c r="J1074" s="696"/>
      <c r="L1074" s="696"/>
      <c r="S1074" s="699"/>
    </row>
    <row r="1075" spans="1:19" s="695" customFormat="1">
      <c r="A1075" s="691"/>
      <c r="B1075" s="692"/>
      <c r="C1075" s="693"/>
      <c r="D1075" s="692"/>
      <c r="E1075" s="692"/>
      <c r="F1075" s="692"/>
      <c r="G1075" s="698"/>
      <c r="H1075" s="694"/>
      <c r="J1075" s="696"/>
      <c r="L1075" s="696"/>
      <c r="S1075" s="699"/>
    </row>
    <row r="1076" spans="1:19" s="695" customFormat="1">
      <c r="A1076" s="691"/>
      <c r="B1076" s="692"/>
      <c r="C1076" s="693"/>
      <c r="D1076" s="692"/>
      <c r="E1076" s="692"/>
      <c r="F1076" s="692"/>
      <c r="G1076" s="698"/>
      <c r="H1076" s="694"/>
      <c r="J1076" s="696"/>
      <c r="L1076" s="696"/>
      <c r="S1076" s="699"/>
    </row>
    <row r="1077" spans="1:19" s="695" customFormat="1">
      <c r="A1077" s="691"/>
      <c r="B1077" s="692"/>
      <c r="C1077" s="693"/>
      <c r="D1077" s="692"/>
      <c r="E1077" s="692"/>
      <c r="F1077" s="692"/>
      <c r="G1077" s="698"/>
      <c r="H1077" s="694"/>
      <c r="J1077" s="696"/>
      <c r="L1077" s="696"/>
      <c r="S1077" s="699"/>
    </row>
    <row r="1078" spans="1:19" s="695" customFormat="1">
      <c r="A1078" s="691"/>
      <c r="B1078" s="692"/>
      <c r="C1078" s="693"/>
      <c r="D1078" s="692"/>
      <c r="E1078" s="692"/>
      <c r="F1078" s="692"/>
      <c r="G1078" s="698"/>
      <c r="H1078" s="694"/>
      <c r="J1078" s="696"/>
      <c r="L1078" s="696"/>
      <c r="S1078" s="699"/>
    </row>
    <row r="1079" spans="1:19" s="695" customFormat="1">
      <c r="A1079" s="691"/>
      <c r="B1079" s="692"/>
      <c r="C1079" s="693"/>
      <c r="D1079" s="692"/>
      <c r="E1079" s="692"/>
      <c r="F1079" s="692"/>
      <c r="G1079" s="698"/>
      <c r="H1079" s="694"/>
      <c r="J1079" s="696"/>
      <c r="L1079" s="696"/>
      <c r="S1079" s="699"/>
    </row>
    <row r="1080" spans="1:19" s="695" customFormat="1">
      <c r="A1080" s="691"/>
      <c r="B1080" s="692"/>
      <c r="C1080" s="693"/>
      <c r="D1080" s="692"/>
      <c r="E1080" s="692"/>
      <c r="F1080" s="692"/>
      <c r="G1080" s="698"/>
      <c r="H1080" s="694"/>
      <c r="J1080" s="696"/>
      <c r="L1080" s="696"/>
      <c r="S1080" s="699"/>
    </row>
    <row r="1081" spans="1:19" s="695" customFormat="1">
      <c r="A1081" s="691"/>
      <c r="B1081" s="692"/>
      <c r="C1081" s="693"/>
      <c r="D1081" s="692"/>
      <c r="E1081" s="692"/>
      <c r="F1081" s="692"/>
      <c r="G1081" s="698"/>
      <c r="H1081" s="694"/>
      <c r="J1081" s="696"/>
      <c r="L1081" s="696"/>
      <c r="S1081" s="699"/>
    </row>
    <row r="1082" spans="1:19" s="695" customFormat="1">
      <c r="A1082" s="691"/>
      <c r="B1082" s="692"/>
      <c r="C1082" s="693"/>
      <c r="D1082" s="692"/>
      <c r="E1082" s="692"/>
      <c r="F1082" s="692"/>
      <c r="G1082" s="698"/>
      <c r="H1082" s="694"/>
      <c r="J1082" s="696"/>
      <c r="L1082" s="696"/>
      <c r="S1082" s="699"/>
    </row>
    <row r="1083" spans="1:19" s="695" customFormat="1">
      <c r="A1083" s="691"/>
      <c r="B1083" s="692"/>
      <c r="C1083" s="693"/>
      <c r="D1083" s="692"/>
      <c r="E1083" s="692"/>
      <c r="F1083" s="692"/>
      <c r="G1083" s="698"/>
      <c r="H1083" s="694"/>
      <c r="J1083" s="696"/>
      <c r="L1083" s="696"/>
      <c r="S1083" s="699"/>
    </row>
    <row r="1084" spans="1:19" s="695" customFormat="1">
      <c r="A1084" s="691"/>
      <c r="B1084" s="692"/>
      <c r="C1084" s="693"/>
      <c r="D1084" s="692"/>
      <c r="E1084" s="692"/>
      <c r="F1084" s="692"/>
      <c r="G1084" s="698"/>
      <c r="H1084" s="694"/>
      <c r="J1084" s="696"/>
      <c r="L1084" s="696"/>
      <c r="S1084" s="699"/>
    </row>
    <row r="1085" spans="1:19" s="695" customFormat="1">
      <c r="A1085" s="691"/>
      <c r="B1085" s="692"/>
      <c r="C1085" s="693"/>
      <c r="D1085" s="692"/>
      <c r="E1085" s="692"/>
      <c r="F1085" s="692"/>
      <c r="G1085" s="698"/>
      <c r="H1085" s="694"/>
      <c r="J1085" s="696"/>
      <c r="L1085" s="696"/>
      <c r="S1085" s="699"/>
    </row>
    <row r="1086" spans="1:19" s="695" customFormat="1">
      <c r="A1086" s="691"/>
      <c r="B1086" s="692"/>
      <c r="C1086" s="693"/>
      <c r="D1086" s="692"/>
      <c r="E1086" s="692"/>
      <c r="F1086" s="692"/>
      <c r="G1086" s="698"/>
      <c r="H1086" s="694"/>
      <c r="J1086" s="696"/>
      <c r="L1086" s="696"/>
      <c r="S1086" s="699"/>
    </row>
    <row r="1087" spans="1:19" s="695" customFormat="1">
      <c r="A1087" s="691"/>
      <c r="B1087" s="692"/>
      <c r="C1087" s="693"/>
      <c r="D1087" s="692"/>
      <c r="E1087" s="692"/>
      <c r="F1087" s="692"/>
      <c r="G1087" s="698"/>
      <c r="H1087" s="694"/>
      <c r="J1087" s="696"/>
      <c r="L1087" s="696"/>
      <c r="S1087" s="699"/>
    </row>
    <row r="1088" spans="1:19" s="695" customFormat="1">
      <c r="A1088" s="691"/>
      <c r="B1088" s="692"/>
      <c r="C1088" s="693"/>
      <c r="D1088" s="692"/>
      <c r="E1088" s="692"/>
      <c r="F1088" s="692"/>
      <c r="G1088" s="698"/>
      <c r="H1088" s="694"/>
      <c r="J1088" s="696"/>
      <c r="L1088" s="696"/>
      <c r="S1088" s="699"/>
    </row>
    <row r="1089" spans="1:19" s="695" customFormat="1">
      <c r="A1089" s="691"/>
      <c r="B1089" s="692"/>
      <c r="C1089" s="693"/>
      <c r="D1089" s="692"/>
      <c r="E1089" s="692"/>
      <c r="F1089" s="692"/>
      <c r="G1089" s="698"/>
      <c r="H1089" s="694"/>
      <c r="J1089" s="696"/>
      <c r="L1089" s="696"/>
      <c r="S1089" s="699"/>
    </row>
    <row r="1090" spans="1:19" s="695" customFormat="1">
      <c r="A1090" s="691"/>
      <c r="B1090" s="692"/>
      <c r="C1090" s="693"/>
      <c r="D1090" s="692"/>
      <c r="E1090" s="692"/>
      <c r="F1090" s="692"/>
      <c r="G1090" s="698"/>
      <c r="H1090" s="694"/>
      <c r="J1090" s="696"/>
      <c r="L1090" s="696"/>
      <c r="S1090" s="699"/>
    </row>
    <row r="1091" spans="1:19" s="695" customFormat="1">
      <c r="A1091" s="691"/>
      <c r="B1091" s="692"/>
      <c r="C1091" s="693"/>
      <c r="D1091" s="692"/>
      <c r="E1091" s="692"/>
      <c r="F1091" s="692"/>
      <c r="G1091" s="698"/>
      <c r="H1091" s="694"/>
      <c r="J1091" s="696"/>
      <c r="L1091" s="696"/>
      <c r="S1091" s="699"/>
    </row>
    <row r="1092" spans="1:19" s="695" customFormat="1">
      <c r="A1092" s="691"/>
      <c r="B1092" s="692"/>
      <c r="C1092" s="693"/>
      <c r="D1092" s="692"/>
      <c r="E1092" s="692"/>
      <c r="F1092" s="692"/>
      <c r="G1092" s="698"/>
      <c r="H1092" s="694"/>
      <c r="J1092" s="696"/>
      <c r="L1092" s="696"/>
      <c r="S1092" s="699"/>
    </row>
    <row r="1093" spans="1:19" s="695" customFormat="1">
      <c r="A1093" s="691"/>
      <c r="B1093" s="692"/>
      <c r="C1093" s="693"/>
      <c r="D1093" s="692"/>
      <c r="E1093" s="692"/>
      <c r="F1093" s="692"/>
      <c r="G1093" s="698"/>
      <c r="H1093" s="694"/>
      <c r="J1093" s="696"/>
      <c r="L1093" s="696"/>
      <c r="S1093" s="699"/>
    </row>
    <row r="1094" spans="1:19" s="695" customFormat="1">
      <c r="A1094" s="691"/>
      <c r="B1094" s="692"/>
      <c r="C1094" s="693"/>
      <c r="D1094" s="692"/>
      <c r="E1094" s="692"/>
      <c r="F1094" s="692"/>
      <c r="G1094" s="698"/>
      <c r="H1094" s="694"/>
      <c r="J1094" s="696"/>
      <c r="L1094" s="696"/>
      <c r="S1094" s="699"/>
    </row>
    <row r="1095" spans="1:19" s="695" customFormat="1">
      <c r="A1095" s="691"/>
      <c r="B1095" s="692"/>
      <c r="C1095" s="693"/>
      <c r="D1095" s="692"/>
      <c r="E1095" s="692"/>
      <c r="F1095" s="692"/>
      <c r="G1095" s="698"/>
      <c r="H1095" s="694"/>
      <c r="J1095" s="696"/>
      <c r="L1095" s="696"/>
      <c r="S1095" s="699"/>
    </row>
    <row r="1096" spans="1:19" s="695" customFormat="1">
      <c r="A1096" s="691"/>
      <c r="B1096" s="692"/>
      <c r="C1096" s="693"/>
      <c r="D1096" s="692"/>
      <c r="E1096" s="692"/>
      <c r="F1096" s="692"/>
      <c r="G1096" s="698"/>
      <c r="H1096" s="694"/>
      <c r="J1096" s="696"/>
      <c r="L1096" s="696"/>
      <c r="S1096" s="699"/>
    </row>
    <row r="1097" spans="1:19" s="695" customFormat="1">
      <c r="A1097" s="691"/>
      <c r="B1097" s="692"/>
      <c r="C1097" s="693"/>
      <c r="D1097" s="692"/>
      <c r="E1097" s="692"/>
      <c r="F1097" s="692"/>
      <c r="G1097" s="698"/>
      <c r="H1097" s="694"/>
      <c r="J1097" s="696"/>
      <c r="L1097" s="696"/>
      <c r="S1097" s="699"/>
    </row>
    <row r="1098" spans="1:19" s="695" customFormat="1">
      <c r="A1098" s="691"/>
      <c r="B1098" s="692"/>
      <c r="C1098" s="693"/>
      <c r="D1098" s="692"/>
      <c r="E1098" s="692"/>
      <c r="F1098" s="692"/>
      <c r="G1098" s="698"/>
      <c r="H1098" s="694"/>
      <c r="J1098" s="696"/>
      <c r="L1098" s="696"/>
      <c r="S1098" s="699"/>
    </row>
    <row r="1099" spans="1:19" s="695" customFormat="1">
      <c r="A1099" s="691"/>
      <c r="B1099" s="692"/>
      <c r="C1099" s="693"/>
      <c r="D1099" s="692"/>
      <c r="E1099" s="692"/>
      <c r="F1099" s="692"/>
      <c r="G1099" s="698"/>
      <c r="H1099" s="694"/>
      <c r="J1099" s="696"/>
      <c r="L1099" s="696"/>
      <c r="S1099" s="699"/>
    </row>
    <row r="1100" spans="1:19" s="695" customFormat="1">
      <c r="A1100" s="691"/>
      <c r="B1100" s="692"/>
      <c r="C1100" s="693"/>
      <c r="D1100" s="692"/>
      <c r="E1100" s="692"/>
      <c r="F1100" s="692"/>
      <c r="G1100" s="698"/>
      <c r="H1100" s="694"/>
      <c r="J1100" s="696"/>
      <c r="L1100" s="696"/>
      <c r="S1100" s="699"/>
    </row>
    <row r="1101" spans="1:19" s="695" customFormat="1">
      <c r="A1101" s="691"/>
      <c r="B1101" s="692"/>
      <c r="C1101" s="693"/>
      <c r="D1101" s="692"/>
      <c r="E1101" s="692"/>
      <c r="F1101" s="692"/>
      <c r="G1101" s="698"/>
      <c r="H1101" s="694"/>
      <c r="J1101" s="696"/>
      <c r="L1101" s="696"/>
      <c r="S1101" s="699"/>
    </row>
    <row r="1102" spans="1:19" s="695" customFormat="1">
      <c r="A1102" s="691"/>
      <c r="B1102" s="692"/>
      <c r="C1102" s="693"/>
      <c r="D1102" s="692"/>
      <c r="E1102" s="692"/>
      <c r="F1102" s="692"/>
      <c r="G1102" s="698"/>
      <c r="H1102" s="694"/>
      <c r="J1102" s="696"/>
      <c r="L1102" s="696"/>
      <c r="S1102" s="699"/>
    </row>
    <row r="1103" spans="1:19" s="695" customFormat="1">
      <c r="A1103" s="691"/>
      <c r="B1103" s="692"/>
      <c r="C1103" s="693"/>
      <c r="D1103" s="692"/>
      <c r="E1103" s="692"/>
      <c r="F1103" s="692"/>
      <c r="G1103" s="698"/>
      <c r="H1103" s="694"/>
      <c r="J1103" s="696"/>
      <c r="L1103" s="696"/>
      <c r="S1103" s="699"/>
    </row>
    <row r="1104" spans="1:19" s="695" customFormat="1">
      <c r="A1104" s="691"/>
      <c r="B1104" s="692"/>
      <c r="C1104" s="693"/>
      <c r="D1104" s="692"/>
      <c r="E1104" s="692"/>
      <c r="F1104" s="692"/>
      <c r="G1104" s="698"/>
      <c r="H1104" s="694"/>
      <c r="J1104" s="696"/>
      <c r="L1104" s="696"/>
      <c r="S1104" s="699"/>
    </row>
    <row r="1105" spans="1:19" s="695" customFormat="1">
      <c r="A1105" s="691"/>
      <c r="B1105" s="692"/>
      <c r="C1105" s="693"/>
      <c r="D1105" s="692"/>
      <c r="E1105" s="692"/>
      <c r="F1105" s="692"/>
      <c r="G1105" s="698"/>
      <c r="H1105" s="694"/>
      <c r="J1105" s="696"/>
      <c r="L1105" s="696"/>
      <c r="S1105" s="699"/>
    </row>
    <row r="1106" spans="1:19" s="695" customFormat="1">
      <c r="A1106" s="691"/>
      <c r="B1106" s="692"/>
      <c r="C1106" s="693"/>
      <c r="D1106" s="692"/>
      <c r="E1106" s="692"/>
      <c r="F1106" s="692"/>
      <c r="G1106" s="698"/>
      <c r="H1106" s="694"/>
      <c r="J1106" s="696"/>
      <c r="L1106" s="696"/>
      <c r="S1106" s="699"/>
    </row>
    <row r="1107" spans="1:19" s="695" customFormat="1">
      <c r="A1107" s="691"/>
      <c r="B1107" s="692"/>
      <c r="C1107" s="693"/>
      <c r="D1107" s="692"/>
      <c r="E1107" s="692"/>
      <c r="F1107" s="692"/>
      <c r="G1107" s="698"/>
      <c r="H1107" s="694"/>
      <c r="J1107" s="696"/>
      <c r="L1107" s="696"/>
      <c r="S1107" s="699"/>
    </row>
    <row r="1108" spans="1:19" s="695" customFormat="1">
      <c r="A1108" s="691"/>
      <c r="B1108" s="692"/>
      <c r="C1108" s="693"/>
      <c r="D1108" s="692"/>
      <c r="E1108" s="692"/>
      <c r="F1108" s="692"/>
      <c r="G1108" s="698"/>
      <c r="H1108" s="694"/>
      <c r="J1108" s="696"/>
      <c r="L1108" s="696"/>
      <c r="S1108" s="699"/>
    </row>
    <row r="1109" spans="1:19" s="695" customFormat="1">
      <c r="A1109" s="691"/>
      <c r="B1109" s="692"/>
      <c r="C1109" s="693"/>
      <c r="D1109" s="692"/>
      <c r="E1109" s="692"/>
      <c r="F1109" s="692"/>
      <c r="G1109" s="698"/>
      <c r="H1109" s="694"/>
      <c r="J1109" s="696"/>
      <c r="L1109" s="696"/>
      <c r="S1109" s="699"/>
    </row>
    <row r="1110" spans="1:19" s="695" customFormat="1">
      <c r="A1110" s="691"/>
      <c r="B1110" s="692"/>
      <c r="C1110" s="693"/>
      <c r="D1110" s="692"/>
      <c r="E1110" s="692"/>
      <c r="F1110" s="692"/>
      <c r="G1110" s="698"/>
      <c r="H1110" s="694"/>
      <c r="J1110" s="696"/>
      <c r="L1110" s="696"/>
      <c r="S1110" s="699"/>
    </row>
    <row r="1111" spans="1:19" s="695" customFormat="1">
      <c r="A1111" s="691"/>
      <c r="B1111" s="692"/>
      <c r="C1111" s="693"/>
      <c r="D1111" s="692"/>
      <c r="E1111" s="692"/>
      <c r="F1111" s="692"/>
      <c r="G1111" s="698"/>
      <c r="H1111" s="694"/>
      <c r="J1111" s="696"/>
      <c r="L1111" s="696"/>
      <c r="S1111" s="699"/>
    </row>
    <row r="1112" spans="1:19" s="695" customFormat="1">
      <c r="A1112" s="691"/>
      <c r="B1112" s="692"/>
      <c r="C1112" s="693"/>
      <c r="D1112" s="692"/>
      <c r="E1112" s="692"/>
      <c r="F1112" s="692"/>
      <c r="G1112" s="698"/>
      <c r="H1112" s="694"/>
      <c r="J1112" s="696"/>
      <c r="L1112" s="696"/>
      <c r="S1112" s="699"/>
    </row>
    <row r="1113" spans="1:19" s="695" customFormat="1">
      <c r="A1113" s="691"/>
      <c r="B1113" s="692"/>
      <c r="C1113" s="693"/>
      <c r="D1113" s="692"/>
      <c r="E1113" s="692"/>
      <c r="F1113" s="692"/>
      <c r="G1113" s="698"/>
      <c r="H1113" s="694"/>
      <c r="J1113" s="696"/>
      <c r="L1113" s="696"/>
      <c r="S1113" s="699"/>
    </row>
    <row r="1114" spans="1:19" s="695" customFormat="1">
      <c r="A1114" s="691"/>
      <c r="B1114" s="692"/>
      <c r="C1114" s="693"/>
      <c r="D1114" s="692"/>
      <c r="E1114" s="692"/>
      <c r="F1114" s="692"/>
      <c r="G1114" s="698"/>
      <c r="H1114" s="694"/>
      <c r="J1114" s="696"/>
      <c r="L1114" s="696"/>
      <c r="S1114" s="699"/>
    </row>
    <row r="1115" spans="1:19" s="695" customFormat="1">
      <c r="A1115" s="691"/>
      <c r="B1115" s="692"/>
      <c r="C1115" s="693"/>
      <c r="D1115" s="692"/>
      <c r="E1115" s="692"/>
      <c r="F1115" s="692"/>
      <c r="G1115" s="698"/>
      <c r="H1115" s="694"/>
      <c r="J1115" s="696"/>
      <c r="L1115" s="696"/>
      <c r="S1115" s="699"/>
    </row>
    <row r="1116" spans="1:19" s="695" customFormat="1">
      <c r="A1116" s="691"/>
      <c r="B1116" s="692"/>
      <c r="C1116" s="693"/>
      <c r="D1116" s="692"/>
      <c r="E1116" s="692"/>
      <c r="F1116" s="692"/>
      <c r="G1116" s="698"/>
      <c r="H1116" s="694"/>
      <c r="J1116" s="696"/>
      <c r="L1116" s="696"/>
      <c r="S1116" s="699"/>
    </row>
    <row r="1117" spans="1:19" s="695" customFormat="1">
      <c r="A1117" s="691"/>
      <c r="B1117" s="692"/>
      <c r="C1117" s="693"/>
      <c r="D1117" s="692"/>
      <c r="E1117" s="692"/>
      <c r="F1117" s="692"/>
      <c r="G1117" s="698"/>
      <c r="H1117" s="694"/>
      <c r="J1117" s="696"/>
      <c r="L1117" s="696"/>
      <c r="S1117" s="699"/>
    </row>
    <row r="1118" spans="1:19" s="695" customFormat="1">
      <c r="A1118" s="691"/>
      <c r="B1118" s="692"/>
      <c r="C1118" s="693"/>
      <c r="D1118" s="692"/>
      <c r="E1118" s="692"/>
      <c r="F1118" s="692"/>
      <c r="G1118" s="698"/>
      <c r="H1118" s="694"/>
      <c r="J1118" s="696"/>
      <c r="L1118" s="696"/>
      <c r="S1118" s="699"/>
    </row>
    <row r="1119" spans="1:19" s="695" customFormat="1">
      <c r="A1119" s="691"/>
      <c r="B1119" s="692"/>
      <c r="C1119" s="693"/>
      <c r="D1119" s="692"/>
      <c r="E1119" s="692"/>
      <c r="F1119" s="692"/>
      <c r="G1119" s="698"/>
      <c r="H1119" s="694"/>
      <c r="J1119" s="696"/>
      <c r="L1119" s="696"/>
      <c r="S1119" s="699"/>
    </row>
    <row r="1120" spans="1:19" s="695" customFormat="1">
      <c r="A1120" s="691"/>
      <c r="B1120" s="692"/>
      <c r="C1120" s="693"/>
      <c r="D1120" s="692"/>
      <c r="E1120" s="692"/>
      <c r="F1120" s="692"/>
      <c r="G1120" s="698"/>
      <c r="H1120" s="694"/>
      <c r="J1120" s="696"/>
      <c r="L1120" s="696"/>
      <c r="S1120" s="699"/>
    </row>
    <row r="1121" spans="1:19" s="695" customFormat="1">
      <c r="A1121" s="691"/>
      <c r="B1121" s="692"/>
      <c r="C1121" s="693"/>
      <c r="D1121" s="692"/>
      <c r="E1121" s="692"/>
      <c r="F1121" s="692"/>
      <c r="G1121" s="698"/>
      <c r="H1121" s="694"/>
      <c r="J1121" s="696"/>
      <c r="L1121" s="696"/>
      <c r="S1121" s="699"/>
    </row>
    <row r="1122" spans="1:19" s="695" customFormat="1">
      <c r="A1122" s="691"/>
      <c r="B1122" s="692"/>
      <c r="C1122" s="693"/>
      <c r="D1122" s="692"/>
      <c r="E1122" s="692"/>
      <c r="F1122" s="692"/>
      <c r="G1122" s="698"/>
      <c r="H1122" s="694"/>
      <c r="J1122" s="696"/>
      <c r="L1122" s="696"/>
      <c r="S1122" s="699"/>
    </row>
    <row r="1123" spans="1:19" s="695" customFormat="1">
      <c r="A1123" s="691"/>
      <c r="B1123" s="692"/>
      <c r="C1123" s="693"/>
      <c r="D1123" s="692"/>
      <c r="E1123" s="692"/>
      <c r="F1123" s="692"/>
      <c r="G1123" s="698"/>
      <c r="H1123" s="694"/>
      <c r="J1123" s="696"/>
      <c r="L1123" s="696"/>
      <c r="S1123" s="699"/>
    </row>
    <row r="1124" spans="1:19" s="695" customFormat="1">
      <c r="A1124" s="691"/>
      <c r="B1124" s="692"/>
      <c r="C1124" s="693"/>
      <c r="D1124" s="692"/>
      <c r="E1124" s="692"/>
      <c r="F1124" s="692"/>
      <c r="G1124" s="698"/>
      <c r="H1124" s="694"/>
      <c r="J1124" s="696"/>
      <c r="L1124" s="696"/>
      <c r="S1124" s="699"/>
    </row>
    <row r="1125" spans="1:19" s="695" customFormat="1">
      <c r="A1125" s="691"/>
      <c r="B1125" s="692"/>
      <c r="C1125" s="693"/>
      <c r="D1125" s="692"/>
      <c r="E1125" s="692"/>
      <c r="F1125" s="692"/>
      <c r="G1125" s="698"/>
      <c r="H1125" s="694"/>
      <c r="J1125" s="696"/>
      <c r="L1125" s="696"/>
      <c r="S1125" s="699"/>
    </row>
    <row r="1126" spans="1:19" s="695" customFormat="1">
      <c r="A1126" s="691"/>
      <c r="B1126" s="692"/>
      <c r="C1126" s="693"/>
      <c r="D1126" s="692"/>
      <c r="E1126" s="692"/>
      <c r="F1126" s="692"/>
      <c r="G1126" s="698"/>
      <c r="H1126" s="694"/>
      <c r="J1126" s="696"/>
      <c r="L1126" s="696"/>
      <c r="S1126" s="699"/>
    </row>
    <row r="1127" spans="1:19" s="695" customFormat="1">
      <c r="A1127" s="691"/>
      <c r="B1127" s="692"/>
      <c r="C1127" s="693"/>
      <c r="D1127" s="692"/>
      <c r="E1127" s="692"/>
      <c r="F1127" s="692"/>
      <c r="G1127" s="698"/>
      <c r="H1127" s="694"/>
      <c r="J1127" s="696"/>
      <c r="L1127" s="696"/>
      <c r="S1127" s="699"/>
    </row>
    <row r="1128" spans="1:19" s="695" customFormat="1">
      <c r="A1128" s="691"/>
      <c r="B1128" s="692"/>
      <c r="C1128" s="693"/>
      <c r="D1128" s="692"/>
      <c r="E1128" s="692"/>
      <c r="F1128" s="692"/>
      <c r="G1128" s="698"/>
      <c r="H1128" s="694"/>
      <c r="J1128" s="696"/>
      <c r="L1128" s="696"/>
      <c r="S1128" s="699"/>
    </row>
    <row r="1129" spans="1:19" s="695" customFormat="1">
      <c r="A1129" s="691"/>
      <c r="B1129" s="692"/>
      <c r="C1129" s="693"/>
      <c r="D1129" s="692"/>
      <c r="E1129" s="692"/>
      <c r="F1129" s="692"/>
      <c r="G1129" s="698"/>
      <c r="H1129" s="694"/>
      <c r="J1129" s="696"/>
      <c r="L1129" s="696"/>
      <c r="S1129" s="699"/>
    </row>
    <row r="1130" spans="1:19" s="695" customFormat="1">
      <c r="A1130" s="691"/>
      <c r="B1130" s="692"/>
      <c r="C1130" s="693"/>
      <c r="D1130" s="692"/>
      <c r="E1130" s="692"/>
      <c r="F1130" s="692"/>
      <c r="G1130" s="698"/>
      <c r="H1130" s="694"/>
      <c r="J1130" s="696"/>
      <c r="L1130" s="696"/>
      <c r="S1130" s="699"/>
    </row>
    <row r="1131" spans="1:19" s="695" customFormat="1">
      <c r="A1131" s="691"/>
      <c r="B1131" s="692"/>
      <c r="C1131" s="693"/>
      <c r="D1131" s="692"/>
      <c r="E1131" s="692"/>
      <c r="F1131" s="692"/>
      <c r="G1131" s="698"/>
      <c r="H1131" s="694"/>
      <c r="J1131" s="696"/>
      <c r="L1131" s="696"/>
      <c r="S1131" s="699"/>
    </row>
    <row r="1132" spans="1:19" s="695" customFormat="1">
      <c r="A1132" s="691"/>
      <c r="B1132" s="692"/>
      <c r="C1132" s="693"/>
      <c r="D1132" s="692"/>
      <c r="E1132" s="692"/>
      <c r="F1132" s="692"/>
      <c r="G1132" s="698"/>
      <c r="H1132" s="694"/>
      <c r="J1132" s="696"/>
      <c r="L1132" s="696"/>
      <c r="S1132" s="699"/>
    </row>
    <row r="1133" spans="1:19" s="695" customFormat="1">
      <c r="A1133" s="691"/>
      <c r="B1133" s="692"/>
      <c r="C1133" s="693"/>
      <c r="D1133" s="692"/>
      <c r="E1133" s="692"/>
      <c r="F1133" s="692"/>
      <c r="G1133" s="698"/>
      <c r="H1133" s="694"/>
      <c r="J1133" s="696"/>
      <c r="L1133" s="696"/>
      <c r="S1133" s="699"/>
    </row>
    <row r="1134" spans="1:19" s="695" customFormat="1">
      <c r="A1134" s="691"/>
      <c r="B1134" s="692"/>
      <c r="C1134" s="693"/>
      <c r="D1134" s="692"/>
      <c r="E1134" s="692"/>
      <c r="F1134" s="692"/>
      <c r="G1134" s="698"/>
      <c r="H1134" s="694"/>
      <c r="J1134" s="696"/>
      <c r="L1134" s="696"/>
      <c r="S1134" s="699"/>
    </row>
    <row r="1135" spans="1:19" s="695" customFormat="1">
      <c r="A1135" s="691"/>
      <c r="B1135" s="692"/>
      <c r="C1135" s="693"/>
      <c r="D1135" s="692"/>
      <c r="E1135" s="692"/>
      <c r="F1135" s="692"/>
      <c r="G1135" s="698"/>
      <c r="H1135" s="694"/>
      <c r="J1135" s="696"/>
      <c r="L1135" s="696"/>
      <c r="S1135" s="699"/>
    </row>
    <row r="1136" spans="1:19" s="695" customFormat="1">
      <c r="A1136" s="691"/>
      <c r="B1136" s="692"/>
      <c r="C1136" s="693"/>
      <c r="D1136" s="692"/>
      <c r="E1136" s="692"/>
      <c r="F1136" s="692"/>
      <c r="G1136" s="698"/>
      <c r="H1136" s="694"/>
      <c r="J1136" s="696"/>
      <c r="L1136" s="696"/>
      <c r="S1136" s="699"/>
    </row>
    <row r="1137" spans="1:19" s="695" customFormat="1">
      <c r="A1137" s="691"/>
      <c r="B1137" s="692"/>
      <c r="C1137" s="693"/>
      <c r="D1137" s="692"/>
      <c r="E1137" s="692"/>
      <c r="F1137" s="692"/>
      <c r="G1137" s="698"/>
      <c r="H1137" s="694"/>
      <c r="J1137" s="696"/>
      <c r="L1137" s="696"/>
      <c r="S1137" s="699"/>
    </row>
    <row r="1138" spans="1:19" s="695" customFormat="1">
      <c r="A1138" s="691"/>
      <c r="B1138" s="692"/>
      <c r="C1138" s="693"/>
      <c r="D1138" s="692"/>
      <c r="E1138" s="692"/>
      <c r="F1138" s="692"/>
      <c r="G1138" s="698"/>
      <c r="H1138" s="694"/>
      <c r="J1138" s="696"/>
      <c r="L1138" s="696"/>
      <c r="S1138" s="699"/>
    </row>
    <row r="1139" spans="1:19" s="695" customFormat="1">
      <c r="A1139" s="691"/>
      <c r="B1139" s="692"/>
      <c r="C1139" s="693"/>
      <c r="D1139" s="692"/>
      <c r="E1139" s="692"/>
      <c r="F1139" s="692"/>
      <c r="G1139" s="698"/>
      <c r="H1139" s="694"/>
      <c r="J1139" s="696"/>
      <c r="L1139" s="696"/>
      <c r="S1139" s="699"/>
    </row>
    <row r="1140" spans="1:19" s="695" customFormat="1">
      <c r="A1140" s="691"/>
      <c r="B1140" s="692"/>
      <c r="C1140" s="693"/>
      <c r="D1140" s="692"/>
      <c r="E1140" s="692"/>
      <c r="F1140" s="692"/>
      <c r="G1140" s="698"/>
      <c r="H1140" s="694"/>
      <c r="J1140" s="696"/>
      <c r="L1140" s="696"/>
      <c r="S1140" s="699"/>
    </row>
    <row r="1141" spans="1:19" s="695" customFormat="1">
      <c r="A1141" s="691"/>
      <c r="B1141" s="692"/>
      <c r="C1141" s="693"/>
      <c r="D1141" s="692"/>
      <c r="E1141" s="692"/>
      <c r="F1141" s="692"/>
      <c r="G1141" s="698"/>
      <c r="H1141" s="694"/>
      <c r="J1141" s="696"/>
      <c r="L1141" s="696"/>
      <c r="S1141" s="699"/>
    </row>
    <row r="1142" spans="1:19" s="695" customFormat="1">
      <c r="A1142" s="691"/>
      <c r="B1142" s="692"/>
      <c r="C1142" s="693"/>
      <c r="D1142" s="692"/>
      <c r="E1142" s="692"/>
      <c r="F1142" s="692"/>
      <c r="G1142" s="698"/>
      <c r="H1142" s="694"/>
      <c r="J1142" s="696"/>
      <c r="L1142" s="696"/>
      <c r="S1142" s="699"/>
    </row>
    <row r="1143" spans="1:19" s="695" customFormat="1">
      <c r="A1143" s="691"/>
      <c r="B1143" s="692"/>
      <c r="C1143" s="693"/>
      <c r="D1143" s="692"/>
      <c r="E1143" s="692"/>
      <c r="F1143" s="692"/>
      <c r="G1143" s="698"/>
      <c r="H1143" s="694"/>
      <c r="J1143" s="696"/>
      <c r="L1143" s="696"/>
      <c r="S1143" s="699"/>
    </row>
    <row r="1144" spans="1:19" s="695" customFormat="1">
      <c r="A1144" s="691"/>
      <c r="B1144" s="692"/>
      <c r="C1144" s="693"/>
      <c r="D1144" s="692"/>
      <c r="E1144" s="692"/>
      <c r="F1144" s="692"/>
      <c r="G1144" s="698"/>
      <c r="H1144" s="694"/>
      <c r="J1144" s="696"/>
      <c r="L1144" s="696"/>
      <c r="S1144" s="699"/>
    </row>
    <row r="1145" spans="1:19" s="695" customFormat="1">
      <c r="A1145" s="691"/>
      <c r="B1145" s="692"/>
      <c r="C1145" s="693"/>
      <c r="D1145" s="692"/>
      <c r="E1145" s="692"/>
      <c r="F1145" s="692"/>
      <c r="G1145" s="698"/>
      <c r="H1145" s="694"/>
      <c r="J1145" s="696"/>
      <c r="L1145" s="696"/>
      <c r="S1145" s="699"/>
    </row>
    <row r="1146" spans="1:19" s="695" customFormat="1">
      <c r="A1146" s="691"/>
      <c r="B1146" s="692"/>
      <c r="C1146" s="693"/>
      <c r="D1146" s="692"/>
      <c r="E1146" s="692"/>
      <c r="F1146" s="692"/>
      <c r="G1146" s="698"/>
      <c r="H1146" s="694"/>
      <c r="J1146" s="696"/>
      <c r="L1146" s="696"/>
      <c r="S1146" s="699"/>
    </row>
    <row r="1147" spans="1:19" s="695" customFormat="1">
      <c r="A1147" s="691"/>
      <c r="B1147" s="692"/>
      <c r="C1147" s="693"/>
      <c r="D1147" s="692"/>
      <c r="E1147" s="692"/>
      <c r="F1147" s="692"/>
      <c r="G1147" s="698"/>
      <c r="H1147" s="694"/>
      <c r="J1147" s="696"/>
      <c r="L1147" s="696"/>
      <c r="S1147" s="699"/>
    </row>
    <row r="1148" spans="1:19" s="695" customFormat="1">
      <c r="A1148" s="691"/>
      <c r="B1148" s="692"/>
      <c r="C1148" s="693"/>
      <c r="D1148" s="692"/>
      <c r="E1148" s="692"/>
      <c r="F1148" s="692"/>
      <c r="G1148" s="698"/>
      <c r="H1148" s="694"/>
      <c r="J1148" s="696"/>
      <c r="L1148" s="696"/>
      <c r="S1148" s="699"/>
    </row>
    <row r="1149" spans="1:19" s="695" customFormat="1">
      <c r="A1149" s="691"/>
      <c r="B1149" s="692"/>
      <c r="C1149" s="693"/>
      <c r="D1149" s="692"/>
      <c r="E1149" s="692"/>
      <c r="F1149" s="692"/>
      <c r="G1149" s="698"/>
      <c r="H1149" s="694"/>
      <c r="J1149" s="696"/>
      <c r="L1149" s="696"/>
      <c r="S1149" s="699"/>
    </row>
    <row r="1150" spans="1:19" s="695" customFormat="1">
      <c r="A1150" s="691"/>
      <c r="B1150" s="692"/>
      <c r="C1150" s="693"/>
      <c r="D1150" s="692"/>
      <c r="E1150" s="692"/>
      <c r="F1150" s="692"/>
      <c r="G1150" s="698"/>
      <c r="H1150" s="694"/>
      <c r="J1150" s="696"/>
      <c r="L1150" s="696"/>
      <c r="S1150" s="699"/>
    </row>
    <row r="1151" spans="1:19" s="695" customFormat="1">
      <c r="A1151" s="691"/>
      <c r="B1151" s="692"/>
      <c r="C1151" s="693"/>
      <c r="D1151" s="692"/>
      <c r="E1151" s="692"/>
      <c r="F1151" s="692"/>
      <c r="G1151" s="698"/>
      <c r="H1151" s="694"/>
      <c r="J1151" s="696"/>
      <c r="L1151" s="696"/>
      <c r="S1151" s="699"/>
    </row>
    <row r="1152" spans="1:19" s="695" customFormat="1">
      <c r="A1152" s="691"/>
      <c r="B1152" s="692"/>
      <c r="C1152" s="693"/>
      <c r="D1152" s="692"/>
      <c r="E1152" s="692"/>
      <c r="F1152" s="692"/>
      <c r="G1152" s="698"/>
      <c r="H1152" s="694"/>
      <c r="J1152" s="696"/>
      <c r="L1152" s="696"/>
      <c r="S1152" s="699"/>
    </row>
    <row r="1153" spans="1:19" s="695" customFormat="1">
      <c r="A1153" s="691"/>
      <c r="B1153" s="692"/>
      <c r="C1153" s="693"/>
      <c r="D1153" s="692"/>
      <c r="E1153" s="692"/>
      <c r="F1153" s="692"/>
      <c r="G1153" s="698"/>
      <c r="H1153" s="694"/>
      <c r="J1153" s="696"/>
      <c r="L1153" s="696"/>
      <c r="S1153" s="699"/>
    </row>
    <row r="1154" spans="1:19" s="695" customFormat="1">
      <c r="A1154" s="691"/>
      <c r="B1154" s="692"/>
      <c r="C1154" s="693"/>
      <c r="D1154" s="692"/>
      <c r="E1154" s="692"/>
      <c r="F1154" s="692"/>
      <c r="G1154" s="698"/>
      <c r="H1154" s="694"/>
      <c r="J1154" s="696"/>
      <c r="L1154" s="696"/>
      <c r="S1154" s="699"/>
    </row>
    <row r="1155" spans="1:19" s="695" customFormat="1">
      <c r="A1155" s="691"/>
      <c r="B1155" s="692"/>
      <c r="C1155" s="693"/>
      <c r="D1155" s="692"/>
      <c r="E1155" s="692"/>
      <c r="F1155" s="692"/>
      <c r="G1155" s="698"/>
      <c r="H1155" s="694"/>
      <c r="J1155" s="696"/>
      <c r="L1155" s="696"/>
      <c r="S1155" s="699"/>
    </row>
    <row r="1156" spans="1:19" s="695" customFormat="1">
      <c r="A1156" s="691"/>
      <c r="B1156" s="692"/>
      <c r="C1156" s="693"/>
      <c r="D1156" s="692"/>
      <c r="E1156" s="692"/>
      <c r="F1156" s="692"/>
      <c r="G1156" s="698"/>
      <c r="H1156" s="694"/>
      <c r="J1156" s="696"/>
      <c r="L1156" s="696"/>
      <c r="S1156" s="699"/>
    </row>
    <row r="1157" spans="1:19" s="695" customFormat="1">
      <c r="A1157" s="691"/>
      <c r="B1157" s="692"/>
      <c r="C1157" s="693"/>
      <c r="D1157" s="692"/>
      <c r="E1157" s="692"/>
      <c r="F1157" s="692"/>
      <c r="G1157" s="698"/>
      <c r="H1157" s="694"/>
      <c r="J1157" s="696"/>
      <c r="L1157" s="696"/>
      <c r="S1157" s="699"/>
    </row>
    <row r="1158" spans="1:19" s="695" customFormat="1">
      <c r="A1158" s="691"/>
      <c r="B1158" s="692"/>
      <c r="C1158" s="693"/>
      <c r="D1158" s="692"/>
      <c r="E1158" s="692"/>
      <c r="F1158" s="692"/>
      <c r="G1158" s="698"/>
      <c r="H1158" s="694"/>
      <c r="J1158" s="696"/>
      <c r="L1158" s="696"/>
      <c r="S1158" s="699"/>
    </row>
    <row r="1159" spans="1:19" s="695" customFormat="1">
      <c r="A1159" s="691"/>
      <c r="B1159" s="692"/>
      <c r="C1159" s="693"/>
      <c r="D1159" s="692"/>
      <c r="E1159" s="692"/>
      <c r="F1159" s="692"/>
      <c r="G1159" s="698"/>
      <c r="H1159" s="694"/>
      <c r="J1159" s="696"/>
      <c r="L1159" s="696"/>
      <c r="S1159" s="699"/>
    </row>
    <row r="1160" spans="1:19" s="695" customFormat="1">
      <c r="A1160" s="691"/>
      <c r="B1160" s="692"/>
      <c r="C1160" s="693"/>
      <c r="D1160" s="692"/>
      <c r="E1160" s="692"/>
      <c r="F1160" s="692"/>
      <c r="G1160" s="698"/>
      <c r="H1160" s="694"/>
      <c r="J1160" s="696"/>
      <c r="L1160" s="696"/>
      <c r="S1160" s="699"/>
    </row>
    <row r="1161" spans="1:19" s="695" customFormat="1">
      <c r="A1161" s="691"/>
      <c r="B1161" s="692"/>
      <c r="C1161" s="693"/>
      <c r="D1161" s="692"/>
      <c r="E1161" s="692"/>
      <c r="F1161" s="692"/>
      <c r="G1161" s="698"/>
      <c r="H1161" s="694"/>
      <c r="J1161" s="696"/>
      <c r="L1161" s="696"/>
      <c r="S1161" s="699"/>
    </row>
    <row r="1162" spans="1:19" s="695" customFormat="1">
      <c r="A1162" s="691"/>
      <c r="B1162" s="692"/>
      <c r="C1162" s="693"/>
      <c r="D1162" s="692"/>
      <c r="E1162" s="692"/>
      <c r="F1162" s="692"/>
      <c r="G1162" s="698"/>
      <c r="H1162" s="694"/>
      <c r="J1162" s="696"/>
      <c r="L1162" s="696"/>
      <c r="S1162" s="699"/>
    </row>
    <row r="1163" spans="1:19" s="695" customFormat="1">
      <c r="A1163" s="691"/>
      <c r="B1163" s="692"/>
      <c r="C1163" s="693"/>
      <c r="D1163" s="692"/>
      <c r="E1163" s="692"/>
      <c r="F1163" s="692"/>
      <c r="G1163" s="698"/>
      <c r="H1163" s="694"/>
      <c r="J1163" s="696"/>
      <c r="L1163" s="696"/>
      <c r="S1163" s="699"/>
    </row>
    <row r="1164" spans="1:19" s="695" customFormat="1">
      <c r="A1164" s="691"/>
      <c r="B1164" s="692"/>
      <c r="C1164" s="693"/>
      <c r="D1164" s="692"/>
      <c r="E1164" s="692"/>
      <c r="F1164" s="692"/>
      <c r="G1164" s="698"/>
      <c r="H1164" s="694"/>
      <c r="J1164" s="696"/>
      <c r="L1164" s="696"/>
      <c r="S1164" s="699"/>
    </row>
    <row r="1165" spans="1:19" s="695" customFormat="1">
      <c r="A1165" s="691"/>
      <c r="B1165" s="692"/>
      <c r="C1165" s="693"/>
      <c r="D1165" s="692"/>
      <c r="E1165" s="692"/>
      <c r="F1165" s="692"/>
      <c r="G1165" s="698"/>
      <c r="H1165" s="694"/>
      <c r="J1165" s="696"/>
      <c r="L1165" s="696"/>
      <c r="S1165" s="699"/>
    </row>
    <row r="1166" spans="1:19" s="695" customFormat="1">
      <c r="A1166" s="691"/>
      <c r="B1166" s="692"/>
      <c r="C1166" s="693"/>
      <c r="D1166" s="692"/>
      <c r="E1166" s="692"/>
      <c r="F1166" s="692"/>
      <c r="G1166" s="698"/>
      <c r="H1166" s="694"/>
      <c r="J1166" s="696"/>
      <c r="L1166" s="696"/>
      <c r="S1166" s="699"/>
    </row>
    <row r="1167" spans="1:19" s="695" customFormat="1">
      <c r="A1167" s="691"/>
      <c r="B1167" s="692"/>
      <c r="C1167" s="693"/>
      <c r="D1167" s="692"/>
      <c r="E1167" s="692"/>
      <c r="F1167" s="692"/>
      <c r="G1167" s="698"/>
      <c r="H1167" s="694"/>
      <c r="J1167" s="696"/>
      <c r="L1167" s="696"/>
      <c r="S1167" s="699"/>
    </row>
    <row r="1168" spans="1:19" s="695" customFormat="1">
      <c r="A1168" s="691"/>
      <c r="B1168" s="692"/>
      <c r="C1168" s="693"/>
      <c r="D1168" s="692"/>
      <c r="E1168" s="692"/>
      <c r="F1168" s="692"/>
      <c r="G1168" s="698"/>
      <c r="H1168" s="694"/>
      <c r="J1168" s="696"/>
      <c r="L1168" s="696"/>
      <c r="S1168" s="699"/>
    </row>
    <row r="1169" spans="1:19" s="695" customFormat="1">
      <c r="A1169" s="691"/>
      <c r="B1169" s="692"/>
      <c r="C1169" s="693"/>
      <c r="D1169" s="692"/>
      <c r="E1169" s="692"/>
      <c r="F1169" s="692"/>
      <c r="G1169" s="698"/>
      <c r="H1169" s="694"/>
      <c r="J1169" s="696"/>
      <c r="L1169" s="696"/>
      <c r="S1169" s="699"/>
    </row>
    <row r="1170" spans="1:19" s="695" customFormat="1">
      <c r="A1170" s="691"/>
      <c r="B1170" s="692"/>
      <c r="C1170" s="693"/>
      <c r="D1170" s="692"/>
      <c r="E1170" s="692"/>
      <c r="F1170" s="692"/>
      <c r="G1170" s="698"/>
      <c r="H1170" s="694"/>
      <c r="J1170" s="696"/>
      <c r="L1170" s="696"/>
      <c r="S1170" s="699"/>
    </row>
    <row r="1171" spans="1:19" s="695" customFormat="1">
      <c r="A1171" s="691"/>
      <c r="B1171" s="692"/>
      <c r="C1171" s="693"/>
      <c r="D1171" s="692"/>
      <c r="E1171" s="692"/>
      <c r="F1171" s="692"/>
      <c r="G1171" s="698"/>
      <c r="H1171" s="694"/>
      <c r="J1171" s="696"/>
      <c r="L1171" s="696"/>
      <c r="S1171" s="699"/>
    </row>
    <row r="1172" spans="1:19" s="695" customFormat="1">
      <c r="A1172" s="691"/>
      <c r="B1172" s="692"/>
      <c r="C1172" s="693"/>
      <c r="D1172" s="692"/>
      <c r="E1172" s="692"/>
      <c r="F1172" s="692"/>
      <c r="G1172" s="698"/>
      <c r="H1172" s="694"/>
      <c r="J1172" s="696"/>
      <c r="L1172" s="696"/>
      <c r="S1172" s="699"/>
    </row>
    <row r="1173" spans="1:19" s="695" customFormat="1">
      <c r="A1173" s="691"/>
      <c r="B1173" s="692"/>
      <c r="C1173" s="693"/>
      <c r="D1173" s="692"/>
      <c r="E1173" s="692"/>
      <c r="F1173" s="692"/>
      <c r="G1173" s="698"/>
      <c r="H1173" s="694"/>
      <c r="J1173" s="696"/>
      <c r="L1173" s="696"/>
      <c r="S1173" s="699"/>
    </row>
    <row r="1174" spans="1:19" s="695" customFormat="1">
      <c r="A1174" s="691"/>
      <c r="B1174" s="692"/>
      <c r="C1174" s="693"/>
      <c r="D1174" s="692"/>
      <c r="E1174" s="692"/>
      <c r="F1174" s="692"/>
      <c r="G1174" s="698"/>
      <c r="H1174" s="694"/>
      <c r="J1174" s="696"/>
      <c r="L1174" s="696"/>
      <c r="S1174" s="699"/>
    </row>
    <row r="1175" spans="1:19" s="695" customFormat="1">
      <c r="A1175" s="691"/>
      <c r="B1175" s="692"/>
      <c r="C1175" s="693"/>
      <c r="D1175" s="692"/>
      <c r="E1175" s="692"/>
      <c r="F1175" s="692"/>
      <c r="G1175" s="698"/>
      <c r="H1175" s="694"/>
      <c r="J1175" s="696"/>
      <c r="L1175" s="696"/>
      <c r="S1175" s="699"/>
    </row>
    <row r="1176" spans="1:19" s="695" customFormat="1">
      <c r="A1176" s="691"/>
      <c r="B1176" s="692"/>
      <c r="C1176" s="693"/>
      <c r="D1176" s="692"/>
      <c r="E1176" s="692"/>
      <c r="F1176" s="692"/>
      <c r="G1176" s="698"/>
      <c r="H1176" s="694"/>
      <c r="J1176" s="696"/>
      <c r="L1176" s="696"/>
      <c r="S1176" s="699"/>
    </row>
    <row r="1177" spans="1:19" s="695" customFormat="1">
      <c r="A1177" s="691"/>
      <c r="B1177" s="692"/>
      <c r="C1177" s="693"/>
      <c r="D1177" s="692"/>
      <c r="E1177" s="692"/>
      <c r="F1177" s="692"/>
      <c r="G1177" s="698"/>
      <c r="H1177" s="694"/>
      <c r="J1177" s="696"/>
      <c r="L1177" s="696"/>
      <c r="S1177" s="699"/>
    </row>
    <row r="1178" spans="1:19" s="695" customFormat="1">
      <c r="A1178" s="691"/>
      <c r="B1178" s="692"/>
      <c r="C1178" s="693"/>
      <c r="D1178" s="692"/>
      <c r="E1178" s="692"/>
      <c r="F1178" s="692"/>
      <c r="G1178" s="698"/>
      <c r="H1178" s="694"/>
      <c r="J1178" s="696"/>
      <c r="L1178" s="696"/>
      <c r="S1178" s="699"/>
    </row>
    <row r="1179" spans="1:19" s="695" customFormat="1">
      <c r="A1179" s="691"/>
      <c r="B1179" s="692"/>
      <c r="C1179" s="693"/>
      <c r="D1179" s="692"/>
      <c r="E1179" s="692"/>
      <c r="F1179" s="692"/>
      <c r="G1179" s="698"/>
      <c r="H1179" s="694"/>
      <c r="J1179" s="696"/>
      <c r="L1179" s="696"/>
      <c r="S1179" s="699"/>
    </row>
    <row r="1180" spans="1:19" s="695" customFormat="1">
      <c r="A1180" s="691"/>
      <c r="B1180" s="692"/>
      <c r="C1180" s="693"/>
      <c r="D1180" s="692"/>
      <c r="E1180" s="692"/>
      <c r="F1180" s="692"/>
      <c r="G1180" s="698"/>
      <c r="H1180" s="694"/>
      <c r="J1180" s="696"/>
      <c r="L1180" s="696"/>
      <c r="S1180" s="699"/>
    </row>
    <row r="1181" spans="1:19" s="695" customFormat="1">
      <c r="A1181" s="691"/>
      <c r="B1181" s="692"/>
      <c r="C1181" s="693"/>
      <c r="D1181" s="692"/>
      <c r="E1181" s="692"/>
      <c r="F1181" s="692"/>
      <c r="G1181" s="698"/>
      <c r="H1181" s="694"/>
      <c r="J1181" s="696"/>
      <c r="L1181" s="696"/>
      <c r="S1181" s="699"/>
    </row>
    <row r="1182" spans="1:19" s="695" customFormat="1">
      <c r="A1182" s="691"/>
      <c r="B1182" s="692"/>
      <c r="C1182" s="693"/>
      <c r="D1182" s="692"/>
      <c r="E1182" s="692"/>
      <c r="F1182" s="692"/>
      <c r="G1182" s="698"/>
      <c r="H1182" s="694"/>
      <c r="J1182" s="696"/>
      <c r="L1182" s="696"/>
      <c r="S1182" s="699"/>
    </row>
    <row r="1183" spans="1:19" s="695" customFormat="1">
      <c r="A1183" s="691"/>
      <c r="B1183" s="692"/>
      <c r="C1183" s="693"/>
      <c r="D1183" s="692"/>
      <c r="E1183" s="692"/>
      <c r="F1183" s="692"/>
      <c r="G1183" s="698"/>
      <c r="H1183" s="694"/>
      <c r="J1183" s="696"/>
      <c r="L1183" s="696"/>
      <c r="S1183" s="699"/>
    </row>
    <row r="1184" spans="1:19" s="695" customFormat="1">
      <c r="A1184" s="691"/>
      <c r="B1184" s="692"/>
      <c r="C1184" s="693"/>
      <c r="D1184" s="692"/>
      <c r="E1184" s="692"/>
      <c r="F1184" s="692"/>
      <c r="G1184" s="698"/>
      <c r="H1184" s="694"/>
      <c r="J1184" s="696"/>
      <c r="L1184" s="696"/>
      <c r="S1184" s="699"/>
    </row>
    <row r="1185" spans="1:19" s="695" customFormat="1">
      <c r="A1185" s="691"/>
      <c r="B1185" s="692"/>
      <c r="C1185" s="693"/>
      <c r="D1185" s="692"/>
      <c r="E1185" s="692"/>
      <c r="F1185" s="692"/>
      <c r="G1185" s="698"/>
      <c r="H1185" s="694"/>
      <c r="J1185" s="696"/>
      <c r="L1185" s="696"/>
      <c r="S1185" s="699"/>
    </row>
    <row r="1186" spans="1:19" s="695" customFormat="1">
      <c r="A1186" s="691"/>
      <c r="B1186" s="692"/>
      <c r="C1186" s="693"/>
      <c r="D1186" s="692"/>
      <c r="E1186" s="692"/>
      <c r="F1186" s="692"/>
      <c r="G1186" s="698"/>
      <c r="H1186" s="694"/>
      <c r="J1186" s="696"/>
      <c r="L1186" s="696"/>
      <c r="S1186" s="699"/>
    </row>
    <row r="1187" spans="1:19" s="695" customFormat="1">
      <c r="A1187" s="691"/>
      <c r="B1187" s="692"/>
      <c r="C1187" s="693"/>
      <c r="D1187" s="692"/>
      <c r="E1187" s="692"/>
      <c r="F1187" s="692"/>
      <c r="G1187" s="698"/>
      <c r="H1187" s="694"/>
      <c r="J1187" s="696"/>
      <c r="L1187" s="696"/>
      <c r="S1187" s="699"/>
    </row>
    <row r="1188" spans="1:19" s="695" customFormat="1">
      <c r="A1188" s="691"/>
      <c r="B1188" s="692"/>
      <c r="C1188" s="693"/>
      <c r="D1188" s="692"/>
      <c r="E1188" s="692"/>
      <c r="F1188" s="692"/>
      <c r="G1188" s="698"/>
      <c r="H1188" s="694"/>
      <c r="J1188" s="696"/>
      <c r="L1188" s="696"/>
      <c r="S1188" s="699"/>
    </row>
    <row r="1189" spans="1:19" s="695" customFormat="1">
      <c r="A1189" s="691"/>
      <c r="B1189" s="692"/>
      <c r="C1189" s="693"/>
      <c r="D1189" s="692"/>
      <c r="E1189" s="692"/>
      <c r="F1189" s="692"/>
      <c r="G1189" s="698"/>
      <c r="H1189" s="694"/>
      <c r="J1189" s="696"/>
      <c r="L1189" s="696"/>
      <c r="S1189" s="699"/>
    </row>
    <row r="1190" spans="1:19" s="695" customFormat="1">
      <c r="A1190" s="691"/>
      <c r="B1190" s="692"/>
      <c r="C1190" s="693"/>
      <c r="D1190" s="692"/>
      <c r="E1190" s="692"/>
      <c r="F1190" s="692"/>
      <c r="G1190" s="698"/>
      <c r="H1190" s="694"/>
      <c r="J1190" s="696"/>
      <c r="L1190" s="696"/>
      <c r="S1190" s="699"/>
    </row>
    <row r="1191" spans="1:19" s="695" customFormat="1">
      <c r="A1191" s="691"/>
      <c r="B1191" s="692"/>
      <c r="C1191" s="693"/>
      <c r="D1191" s="692"/>
      <c r="E1191" s="692"/>
      <c r="F1191" s="692"/>
      <c r="G1191" s="698"/>
      <c r="H1191" s="694"/>
      <c r="J1191" s="696"/>
      <c r="L1191" s="696"/>
      <c r="S1191" s="699"/>
    </row>
    <row r="1192" spans="1:19" s="695" customFormat="1">
      <c r="A1192" s="691"/>
      <c r="B1192" s="692"/>
      <c r="C1192" s="693"/>
      <c r="D1192" s="692"/>
      <c r="E1192" s="692"/>
      <c r="F1192" s="692"/>
      <c r="G1192" s="698"/>
      <c r="H1192" s="694"/>
      <c r="J1192" s="696"/>
      <c r="L1192" s="696"/>
      <c r="S1192" s="699"/>
    </row>
    <row r="1193" spans="1:19" s="695" customFormat="1">
      <c r="A1193" s="691"/>
      <c r="B1193" s="692"/>
      <c r="C1193" s="693"/>
      <c r="D1193" s="692"/>
      <c r="E1193" s="692"/>
      <c r="F1193" s="692"/>
      <c r="G1193" s="698"/>
      <c r="H1193" s="694"/>
      <c r="J1193" s="696"/>
      <c r="L1193" s="696"/>
      <c r="S1193" s="699"/>
    </row>
    <row r="1194" spans="1:19" s="695" customFormat="1">
      <c r="A1194" s="691"/>
      <c r="B1194" s="692"/>
      <c r="C1194" s="693"/>
      <c r="D1194" s="692"/>
      <c r="E1194" s="692"/>
      <c r="F1194" s="692"/>
      <c r="G1194" s="698"/>
      <c r="H1194" s="694"/>
      <c r="J1194" s="696"/>
      <c r="L1194" s="696"/>
      <c r="S1194" s="699"/>
    </row>
    <row r="1195" spans="1:19" s="695" customFormat="1">
      <c r="A1195" s="691"/>
      <c r="B1195" s="692"/>
      <c r="C1195" s="693"/>
      <c r="D1195" s="692"/>
      <c r="E1195" s="692"/>
      <c r="F1195" s="692"/>
      <c r="G1195" s="698"/>
      <c r="H1195" s="694"/>
      <c r="J1195" s="696"/>
      <c r="L1195" s="696"/>
      <c r="S1195" s="699"/>
    </row>
    <row r="1196" spans="1:19" s="695" customFormat="1">
      <c r="A1196" s="691"/>
      <c r="B1196" s="692"/>
      <c r="C1196" s="693"/>
      <c r="D1196" s="692"/>
      <c r="E1196" s="692"/>
      <c r="F1196" s="692"/>
      <c r="G1196" s="698"/>
      <c r="H1196" s="694"/>
      <c r="J1196" s="696"/>
      <c r="L1196" s="696"/>
      <c r="S1196" s="699"/>
    </row>
    <row r="1197" spans="1:19" s="695" customFormat="1">
      <c r="A1197" s="691"/>
      <c r="B1197" s="692"/>
      <c r="C1197" s="693"/>
      <c r="D1197" s="692"/>
      <c r="E1197" s="692"/>
      <c r="F1197" s="692"/>
      <c r="G1197" s="698"/>
      <c r="H1197" s="694"/>
      <c r="J1197" s="696"/>
      <c r="L1197" s="696"/>
      <c r="S1197" s="699"/>
    </row>
    <row r="1198" spans="1:19" s="695" customFormat="1">
      <c r="A1198" s="691"/>
      <c r="B1198" s="692"/>
      <c r="C1198" s="693"/>
      <c r="D1198" s="692"/>
      <c r="E1198" s="692"/>
      <c r="F1198" s="692"/>
      <c r="G1198" s="698"/>
      <c r="H1198" s="694"/>
      <c r="J1198" s="696"/>
      <c r="L1198" s="696"/>
      <c r="S1198" s="699"/>
    </row>
    <row r="1199" spans="1:19" s="695" customFormat="1">
      <c r="A1199" s="691"/>
      <c r="B1199" s="692"/>
      <c r="C1199" s="693"/>
      <c r="D1199" s="692"/>
      <c r="E1199" s="692"/>
      <c r="F1199" s="692"/>
      <c r="G1199" s="698"/>
      <c r="H1199" s="694"/>
      <c r="J1199" s="696"/>
      <c r="L1199" s="696"/>
      <c r="S1199" s="699"/>
    </row>
    <row r="1200" spans="1:19">
      <c r="N1200" s="695"/>
      <c r="O1200" s="695"/>
      <c r="P1200" s="695"/>
      <c r="Q1200" s="695"/>
      <c r="R1200" s="695"/>
      <c r="S1200" s="699"/>
    </row>
    <row r="1201" spans="14:19">
      <c r="N1201" s="695"/>
      <c r="O1201" s="695"/>
      <c r="P1201" s="695"/>
      <c r="Q1201" s="695"/>
      <c r="R1201" s="695"/>
      <c r="S1201" s="699"/>
    </row>
    <row r="1202" spans="14:19">
      <c r="N1202" s="695"/>
      <c r="O1202" s="695"/>
      <c r="P1202" s="695"/>
      <c r="Q1202" s="695"/>
      <c r="R1202" s="695"/>
      <c r="S1202" s="699"/>
    </row>
    <row r="1203" spans="14:19">
      <c r="S1203" s="699"/>
    </row>
    <row r="1204" spans="14:19">
      <c r="S1204" s="699"/>
    </row>
    <row r="1205" spans="14:19">
      <c r="S1205" s="699"/>
    </row>
    <row r="1206" spans="14:19">
      <c r="S1206" s="699"/>
    </row>
    <row r="1207" spans="14:19">
      <c r="S1207" s="699"/>
    </row>
    <row r="1208" spans="14:19">
      <c r="S1208" s="699"/>
    </row>
    <row r="1209" spans="14:19">
      <c r="S1209" s="699"/>
    </row>
    <row r="1210" spans="14:19">
      <c r="S1210" s="699"/>
    </row>
    <row r="1211" spans="14:19">
      <c r="S1211" s="699"/>
    </row>
    <row r="1212" spans="14:19">
      <c r="S1212" s="699"/>
    </row>
  </sheetData>
  <mergeCells count="5">
    <mergeCell ref="I2:M2"/>
    <mergeCell ref="N2:R2"/>
    <mergeCell ref="A1:R1"/>
    <mergeCell ref="A2:H2"/>
    <mergeCell ref="A265:C265"/>
  </mergeCells>
  <conditionalFormatting sqref="F4:F263 F265">
    <cfRule type="cellIs" dxfId="36" priority="27" stopIfTrue="1" operator="lessThan">
      <formula>14</formula>
    </cfRule>
  </conditionalFormatting>
  <conditionalFormatting sqref="C4:C263">
    <cfRule type="containsText" dxfId="35" priority="26" operator="containsText" text="6">
      <formula>NOT(ISERROR(SEARCH("6",C4)))</formula>
    </cfRule>
  </conditionalFormatting>
  <conditionalFormatting sqref="F4:F263 F265">
    <cfRule type="cellIs" dxfId="34" priority="25" stopIfTrue="1" operator="between">
      <formula>25.9</formula>
      <formula>26.9</formula>
    </cfRule>
  </conditionalFormatting>
  <conditionalFormatting sqref="J4:J263">
    <cfRule type="expression" dxfId="33" priority="24" stopIfTrue="1">
      <formula>$J4&lt;$H4</formula>
    </cfRule>
  </conditionalFormatting>
  <conditionalFormatting sqref="I4:I263">
    <cfRule type="expression" dxfId="32" priority="23" stopIfTrue="1">
      <formula>$I4&lt;$G4</formula>
    </cfRule>
  </conditionalFormatting>
  <conditionalFormatting sqref="N4:N21 N25:N26 N29:N46 N49:N76 N80:N93 N95:N99 N101:N113 N119:N124 N126:N127 N146:N148 N162:N166 N180:N184 N186:N190 N198:N199 N206 N215:N217 N219 N226:N235 N243 N245:N251 N257:N263">
    <cfRule type="expression" dxfId="31" priority="22" stopIfTrue="1">
      <formula>#REF!&lt;$J4</formula>
    </cfRule>
  </conditionalFormatting>
  <conditionalFormatting sqref="N22 N139:N140 N172:N177 N208:N212 N220 N222 N242 N254">
    <cfRule type="expression" dxfId="30" priority="21" stopIfTrue="1">
      <formula>#REF!&lt;$J24</formula>
    </cfRule>
  </conditionalFormatting>
  <conditionalFormatting sqref="N23:N24 N28 N48 N118 N144:N145 N205 N256">
    <cfRule type="expression" dxfId="29" priority="20" stopIfTrue="1">
      <formula>#REF!&lt;$J22</formula>
    </cfRule>
  </conditionalFormatting>
  <conditionalFormatting sqref="N27 N47 N77:N78 N128:N138 N167:N171 N191:N196 N204 N207 N252:N253">
    <cfRule type="expression" dxfId="28" priority="19" stopIfTrue="1">
      <formula>#REF!&lt;$J28</formula>
    </cfRule>
  </conditionalFormatting>
  <conditionalFormatting sqref="N79 N116:N117 N152:N156 N225">
    <cfRule type="expression" dxfId="27" priority="18" stopIfTrue="1">
      <formula>#REF!&lt;$J77</formula>
    </cfRule>
  </conditionalFormatting>
  <conditionalFormatting sqref="N94 N149 N185">
    <cfRule type="expression" dxfId="26" priority="17" stopIfTrue="1">
      <formula>#REF!&lt;$J100</formula>
    </cfRule>
  </conditionalFormatting>
  <conditionalFormatting sqref="N100 N179 N213">
    <cfRule type="expression" dxfId="25" priority="16" stopIfTrue="1">
      <formula>#REF!&lt;$J94</formula>
    </cfRule>
  </conditionalFormatting>
  <conditionalFormatting sqref="N114 N141 N238">
    <cfRule type="expression" dxfId="24" priority="15" stopIfTrue="1">
      <formula>#REF!&lt;$J118</formula>
    </cfRule>
  </conditionalFormatting>
  <conditionalFormatting sqref="N115 N150:N151">
    <cfRule type="expression" dxfId="23" priority="14" stopIfTrue="1">
      <formula>#REF!&lt;$J125</formula>
    </cfRule>
  </conditionalFormatting>
  <conditionalFormatting sqref="N125">
    <cfRule type="expression" dxfId="22" priority="13" stopIfTrue="1">
      <formula>#REF!&lt;$J116</formula>
    </cfRule>
  </conditionalFormatting>
  <conditionalFormatting sqref="N142">
    <cfRule type="expression" dxfId="21" priority="12" stopIfTrue="1">
      <formula>#REF!&lt;$J128</formula>
    </cfRule>
  </conditionalFormatting>
  <conditionalFormatting sqref="N143 N221 N223:N224 N239:N241 N244 N255">
    <cfRule type="expression" dxfId="20" priority="11" stopIfTrue="1">
      <formula>#REF!&lt;$J140</formula>
    </cfRule>
  </conditionalFormatting>
  <conditionalFormatting sqref="N157:N160">
    <cfRule type="expression" dxfId="19" priority="10" stopIfTrue="1">
      <formula>#REF!&lt;$J156</formula>
    </cfRule>
  </conditionalFormatting>
  <conditionalFormatting sqref="N161">
    <cfRule type="expression" dxfId="18" priority="9" stopIfTrue="1">
      <formula>#REF!&lt;$J149</formula>
    </cfRule>
  </conditionalFormatting>
  <conditionalFormatting sqref="N178">
    <cfRule type="expression" dxfId="17" priority="8" stopIfTrue="1">
      <formula>#REF!&lt;$J167</formula>
    </cfRule>
  </conditionalFormatting>
  <conditionalFormatting sqref="N197">
    <cfRule type="expression" dxfId="16" priority="7" stopIfTrue="1">
      <formula>#REF!&lt;$J185</formula>
    </cfRule>
  </conditionalFormatting>
  <conditionalFormatting sqref="N200:N203">
    <cfRule type="expression" dxfId="15" priority="6" stopIfTrue="1">
      <formula>#REF!&lt;$J200</formula>
    </cfRule>
  </conditionalFormatting>
  <conditionalFormatting sqref="N214">
    <cfRule type="expression" dxfId="14" priority="5" stopIfTrue="1">
      <formula>#REF!&lt;$J209</formula>
    </cfRule>
  </conditionalFormatting>
  <conditionalFormatting sqref="N218">
    <cfRule type="expression" dxfId="13" priority="4" stopIfTrue="1">
      <formula>#REF!&lt;$J225</formula>
    </cfRule>
  </conditionalFormatting>
  <conditionalFormatting sqref="N236:N237">
    <cfRule type="expression" dxfId="12" priority="3" stopIfTrue="1">
      <formula>#REF!&lt;$J239</formula>
    </cfRule>
  </conditionalFormatting>
  <conditionalFormatting sqref="O4:O263">
    <cfRule type="expression" dxfId="11" priority="2" stopIfTrue="1">
      <formula>$O4&lt;$H4</formula>
    </cfRule>
  </conditionalFormatting>
  <conditionalFormatting sqref="N4:N263">
    <cfRule type="expression" dxfId="10" priority="1" stopIfTrue="1">
      <formula>$I4&lt;$G4</formula>
    </cfRule>
  </conditionalFormatting>
  <pageMargins left="0.51181102362204722" right="0.51181102362204722" top="0.59055118110236227" bottom="0.59055118110236227" header="0.31496062992125984" footer="0.31496062992125984"/>
  <pageSetup paperSize="9" scale="54" orientation="portrait" r:id="rId1"/>
  <headerFooter>
    <oddHeader>&amp;R&amp;"Arial,tučné kurzíva"Příloha č. 2 k č.j. 4 906/2011-26</oddHeader>
    <oddFooter>&amp;CStrana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V83"/>
  <sheetViews>
    <sheetView zoomScale="80" zoomScaleNormal="80" workbookViewId="0">
      <selection activeCell="D10" sqref="D10"/>
    </sheetView>
  </sheetViews>
  <sheetFormatPr defaultRowHeight="16.5"/>
  <cols>
    <col min="1" max="1" width="11.7109375" style="5" customWidth="1"/>
    <col min="2" max="2" width="14.28515625" style="5" customWidth="1"/>
    <col min="3" max="3" width="16" style="5" customWidth="1"/>
    <col min="4" max="5" width="18.140625" style="5" customWidth="1"/>
    <col min="6" max="7" width="9.140625" style="5"/>
    <col min="8" max="10" width="10.42578125" style="5" customWidth="1"/>
    <col min="11" max="15" width="9.140625" style="5"/>
    <col min="16" max="16" width="9.5703125" style="5" bestFit="1" customWidth="1"/>
    <col min="17" max="16384" width="9.140625" style="5"/>
  </cols>
  <sheetData>
    <row r="1" spans="1:18" s="2" customFormat="1" ht="43.5" customHeight="1">
      <c r="A1" s="961" t="s">
        <v>72</v>
      </c>
      <c r="B1" s="961"/>
      <c r="C1" s="961"/>
      <c r="D1" s="961"/>
      <c r="E1" s="961"/>
      <c r="F1" s="961"/>
      <c r="G1" s="96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5.75">
      <c r="A2" s="962" t="s">
        <v>40</v>
      </c>
      <c r="B2" s="962"/>
      <c r="C2" s="962"/>
      <c r="D2" s="962"/>
      <c r="E2" s="962"/>
      <c r="F2" s="962"/>
      <c r="G2" s="962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25.5" customHeight="1">
      <c r="A3" s="914" t="s">
        <v>239</v>
      </c>
      <c r="B3" s="914"/>
      <c r="C3" s="914"/>
      <c r="D3" s="914"/>
      <c r="E3" s="914"/>
      <c r="F3" s="914"/>
      <c r="G3" s="914"/>
      <c r="H3" s="608"/>
      <c r="I3" s="608"/>
      <c r="J3" s="608"/>
      <c r="K3" s="1"/>
      <c r="L3" s="1"/>
      <c r="M3" s="1"/>
      <c r="N3" s="1"/>
      <c r="O3" s="1"/>
      <c r="P3" s="1"/>
      <c r="Q3" s="1"/>
      <c r="R3" s="1"/>
    </row>
    <row r="4" spans="1:18" s="2" customFormat="1" ht="15.75">
      <c r="A4" s="34" t="s">
        <v>17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2" customFormat="1" ht="15.75">
      <c r="A5" s="34" t="s">
        <v>293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" customFormat="1" ht="18" customHeight="1">
      <c r="A6" s="34" t="s">
        <v>294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s="2" customFormat="1" ht="33.75" customHeight="1">
      <c r="A7" s="963" t="s">
        <v>295</v>
      </c>
      <c r="B7" s="963"/>
      <c r="C7" s="963"/>
      <c r="D7" s="963"/>
      <c r="E7" s="963"/>
      <c r="F7" s="963"/>
      <c r="G7" s="963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s="2" customFormat="1" ht="31.5" customHeight="1">
      <c r="A8" s="963" t="s">
        <v>286</v>
      </c>
      <c r="B8" s="963"/>
      <c r="C8" s="963"/>
      <c r="D8" s="963"/>
      <c r="E8" s="963"/>
      <c r="F8" s="963"/>
      <c r="G8" s="963"/>
      <c r="H8" s="963"/>
      <c r="I8" s="963"/>
      <c r="J8" s="963"/>
      <c r="K8" s="1"/>
      <c r="L8" s="1"/>
      <c r="M8" s="1"/>
      <c r="N8" s="1"/>
      <c r="O8" s="1"/>
      <c r="P8" s="1"/>
      <c r="Q8" s="1"/>
      <c r="R8" s="1"/>
    </row>
    <row r="9" spans="1:18" s="2" customFormat="1" ht="19.5">
      <c r="A9" s="34" t="s">
        <v>73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s="2" customFormat="1" ht="15.75">
      <c r="A10" s="34" t="s">
        <v>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s="2" customFormat="1" ht="36.75" customHeight="1">
      <c r="A11" s="963" t="s">
        <v>41</v>
      </c>
      <c r="B11" s="963"/>
      <c r="C11" s="963"/>
      <c r="D11" s="963"/>
      <c r="E11" s="963"/>
      <c r="F11" s="963"/>
      <c r="G11" s="96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2" customFormat="1" ht="33.75" customHeight="1">
      <c r="A12" s="963" t="s">
        <v>232</v>
      </c>
      <c r="B12" s="963"/>
      <c r="C12" s="963"/>
      <c r="D12" s="963"/>
      <c r="E12" s="963"/>
      <c r="F12" s="963"/>
      <c r="G12" s="963"/>
      <c r="H12" s="963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s="2" customFormat="1" ht="33.75" hidden="1" customHeight="1">
      <c r="A13" s="945"/>
      <c r="B13" s="945"/>
      <c r="C13" s="945"/>
      <c r="D13" s="945"/>
      <c r="E13" s="945"/>
      <c r="F13" s="945"/>
      <c r="G13" s="945"/>
      <c r="H13" s="945"/>
      <c r="I13" s="945"/>
      <c r="J13" s="945"/>
      <c r="K13" s="945"/>
      <c r="L13" s="945"/>
      <c r="M13" s="945"/>
      <c r="N13" s="945"/>
      <c r="O13" s="945"/>
      <c r="P13" s="945"/>
      <c r="Q13" s="945"/>
      <c r="R13" s="945"/>
    </row>
    <row r="14" spans="1:18" s="2" customFormat="1" ht="13.5" customHeight="1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s="2" customFormat="1" ht="15.75">
      <c r="A15" s="74" t="s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s="2" customFormat="1" ht="15.75">
      <c r="A16" s="31" t="s">
        <v>22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" customFormat="1" ht="18.75">
      <c r="A17" s="32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" customFormat="1" ht="15.75">
      <c r="A18" s="31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2" customFormat="1" ht="18.75">
      <c r="A19" s="32" t="s">
        <v>32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s="2" customFormat="1" ht="15.75">
      <c r="A20" s="31" t="s">
        <v>42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s="2" customForma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2" customFormat="1" ht="15.75" hidden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2" customFormat="1" ht="15.75" hidden="1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s="2" customFormat="1" ht="15.75" hidden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2" customFormat="1" ht="15.75" hidden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2" customFormat="1" ht="15.75" hidden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2" customFormat="1" ht="15.75" hidden="1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s="2" customFormat="1" ht="15.75" hidden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ht="15.75" hidden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ht="15.75" hidden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ht="53.25" hidden="1" customHeight="1">
      <c r="A31" s="947"/>
      <c r="B31" s="947"/>
      <c r="C31" s="947"/>
      <c r="D31" s="947"/>
      <c r="E31" s="947"/>
      <c r="F31" s="947"/>
      <c r="G31" s="947"/>
      <c r="H31" s="947"/>
      <c r="I31" s="947"/>
      <c r="J31" s="947"/>
      <c r="K31" s="947"/>
      <c r="L31" s="947"/>
      <c r="M31" s="947"/>
      <c r="N31" s="947"/>
      <c r="O31" s="947"/>
      <c r="P31" s="947"/>
      <c r="Q31" s="947"/>
      <c r="R31" s="947"/>
    </row>
    <row r="32" spans="1:18" s="2" customFormat="1" ht="15.75" hidden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s="2" customFormat="1" ht="18.75" hidden="1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idden="1"/>
    <row r="35" spans="1:18" hidden="1">
      <c r="D35" s="6"/>
    </row>
    <row r="36" spans="1:18" ht="20.25" hidden="1" customHeight="1" thickBot="1">
      <c r="A36" s="7"/>
      <c r="B36" s="7"/>
      <c r="C36" s="7"/>
      <c r="D36" s="8"/>
      <c r="E36" s="9"/>
      <c r="F36" s="9"/>
      <c r="G36" s="9"/>
    </row>
    <row r="37" spans="1:18" ht="42" customHeight="1" thickBot="1">
      <c r="A37" s="36" t="s">
        <v>18</v>
      </c>
      <c r="B37" s="37" t="s">
        <v>90</v>
      </c>
      <c r="C37" s="38" t="s">
        <v>20</v>
      </c>
      <c r="D37" s="116" t="s">
        <v>43</v>
      </c>
      <c r="E37" s="122" t="s">
        <v>30</v>
      </c>
      <c r="J37" s="10"/>
    </row>
    <row r="38" spans="1:18">
      <c r="A38" s="39">
        <v>14</v>
      </c>
      <c r="B38" s="97">
        <v>33</v>
      </c>
      <c r="C38" s="40">
        <v>5.3204000000000029</v>
      </c>
      <c r="D38" s="117">
        <f>D$50-D$50*E39*($A$50-$A38)</f>
        <v>79544.769230769249</v>
      </c>
      <c r="E38" s="104">
        <v>7.3899999999999993E-2</v>
      </c>
      <c r="H38" s="15"/>
    </row>
    <row r="39" spans="1:18">
      <c r="A39" s="41">
        <v>15</v>
      </c>
      <c r="B39" s="98">
        <v>33</v>
      </c>
      <c r="C39" s="42">
        <v>8.7937000000000083</v>
      </c>
      <c r="D39" s="118">
        <f t="shared" ref="D39:D49" si="0">D$50-D$50*E40*($A$50-$A39)</f>
        <v>131473.73076923087</v>
      </c>
      <c r="E39" s="105">
        <v>7.3899999999999993E-2</v>
      </c>
      <c r="H39" s="15"/>
      <c r="P39" s="11"/>
      <c r="Q39" s="11"/>
    </row>
    <row r="40" spans="1:18">
      <c r="A40" s="41">
        <v>16</v>
      </c>
      <c r="B40" s="98">
        <v>33</v>
      </c>
      <c r="C40" s="42">
        <v>12.267000000000007</v>
      </c>
      <c r="D40" s="118">
        <f t="shared" si="0"/>
        <v>183402.69230769237</v>
      </c>
      <c r="E40" s="105">
        <v>7.3899999999999993E-2</v>
      </c>
      <c r="H40" s="15"/>
      <c r="P40" s="11"/>
      <c r="Q40" s="11"/>
    </row>
    <row r="41" spans="1:18">
      <c r="A41" s="43">
        <v>17</v>
      </c>
      <c r="B41" s="99">
        <v>33</v>
      </c>
      <c r="C41" s="45">
        <v>15.740300000000005</v>
      </c>
      <c r="D41" s="119">
        <f t="shared" si="0"/>
        <v>235331.65384615387</v>
      </c>
      <c r="E41" s="106">
        <v>7.3899999999999993E-2</v>
      </c>
      <c r="F41" s="12"/>
      <c r="G41" s="12"/>
      <c r="H41" s="15"/>
      <c r="P41" s="11"/>
      <c r="Q41" s="11"/>
    </row>
    <row r="42" spans="1:18">
      <c r="A42" s="47">
        <v>18</v>
      </c>
      <c r="B42" s="100">
        <v>33</v>
      </c>
      <c r="C42" s="48">
        <v>19.213600000000003</v>
      </c>
      <c r="D42" s="120">
        <f t="shared" si="0"/>
        <v>287260.61538461538</v>
      </c>
      <c r="E42" s="107">
        <v>7.3899999999999993E-2</v>
      </c>
      <c r="H42" s="15"/>
      <c r="N42" s="10"/>
      <c r="O42" s="10"/>
      <c r="P42" s="11"/>
      <c r="Q42" s="11"/>
    </row>
    <row r="43" spans="1:18">
      <c r="A43" s="47">
        <v>19</v>
      </c>
      <c r="B43" s="100">
        <v>33</v>
      </c>
      <c r="C43" s="48">
        <v>22.686900000000001</v>
      </c>
      <c r="D43" s="120">
        <f t="shared" si="0"/>
        <v>339189.57692307688</v>
      </c>
      <c r="E43" s="107">
        <v>7.3899999999999993E-2</v>
      </c>
      <c r="H43" s="15"/>
      <c r="P43" s="11"/>
      <c r="Q43" s="11"/>
    </row>
    <row r="44" spans="1:18">
      <c r="A44" s="47">
        <v>20</v>
      </c>
      <c r="B44" s="100">
        <v>33</v>
      </c>
      <c r="C44" s="48">
        <v>26.1602</v>
      </c>
      <c r="D44" s="120">
        <f t="shared" si="0"/>
        <v>391118.53846153838</v>
      </c>
      <c r="E44" s="107">
        <v>7.3899999999999993E-2</v>
      </c>
      <c r="H44" s="15"/>
      <c r="P44" s="11"/>
      <c r="Q44" s="11"/>
    </row>
    <row r="45" spans="1:18">
      <c r="A45" s="47">
        <v>21</v>
      </c>
      <c r="B45" s="100">
        <v>33</v>
      </c>
      <c r="C45" s="48">
        <v>29.633500000000002</v>
      </c>
      <c r="D45" s="120">
        <f t="shared" si="0"/>
        <v>443047.49999999994</v>
      </c>
      <c r="E45" s="107">
        <v>7.3899999999999993E-2</v>
      </c>
      <c r="H45" s="15"/>
      <c r="P45" s="11"/>
      <c r="Q45" s="11"/>
    </row>
    <row r="46" spans="1:18">
      <c r="A46" s="49">
        <v>22</v>
      </c>
      <c r="B46" s="50">
        <v>33</v>
      </c>
      <c r="C46" s="51">
        <v>33.1068</v>
      </c>
      <c r="D46" s="52">
        <f t="shared" si="0"/>
        <v>494976.46153846144</v>
      </c>
      <c r="E46" s="108">
        <v>7.3899999999999993E-2</v>
      </c>
      <c r="F46" s="12"/>
      <c r="G46" s="12"/>
      <c r="H46" s="15"/>
      <c r="P46" s="11"/>
      <c r="Q46" s="11"/>
    </row>
    <row r="47" spans="1:18">
      <c r="A47" s="47">
        <v>23</v>
      </c>
      <c r="B47" s="100">
        <v>33</v>
      </c>
      <c r="C47" s="48">
        <v>36.580100000000002</v>
      </c>
      <c r="D47" s="120">
        <f t="shared" si="0"/>
        <v>546905.42307692301</v>
      </c>
      <c r="E47" s="107">
        <v>7.3899999999999993E-2</v>
      </c>
      <c r="H47" s="15"/>
      <c r="P47" s="11"/>
      <c r="Q47" s="11"/>
    </row>
    <row r="48" spans="1:18">
      <c r="A48" s="47">
        <v>24</v>
      </c>
      <c r="B48" s="100">
        <v>33</v>
      </c>
      <c r="C48" s="48">
        <v>40.053400000000003</v>
      </c>
      <c r="D48" s="120">
        <f t="shared" si="0"/>
        <v>598834.38461538451</v>
      </c>
      <c r="E48" s="107">
        <v>7.3899999999999993E-2</v>
      </c>
      <c r="H48" s="15"/>
      <c r="P48" s="11"/>
      <c r="Q48" s="11"/>
    </row>
    <row r="49" spans="1:22">
      <c r="A49" s="47">
        <v>25</v>
      </c>
      <c r="B49" s="100">
        <v>33</v>
      </c>
      <c r="C49" s="48">
        <v>43.526699999999998</v>
      </c>
      <c r="D49" s="120">
        <f t="shared" si="0"/>
        <v>650763.34615384601</v>
      </c>
      <c r="E49" s="107">
        <v>7.3899999999999993E-2</v>
      </c>
      <c r="G49" s="12"/>
      <c r="H49" s="15"/>
      <c r="P49" s="11"/>
      <c r="Q49" s="11"/>
    </row>
    <row r="50" spans="1:22">
      <c r="A50" s="53">
        <v>26</v>
      </c>
      <c r="B50" s="101">
        <v>33</v>
      </c>
      <c r="C50" s="55">
        <v>47</v>
      </c>
      <c r="D50" s="56">
        <v>702692.30769230751</v>
      </c>
      <c r="E50" s="109">
        <v>7.3899999999999993E-2</v>
      </c>
      <c r="F50" s="13"/>
      <c r="H50" s="15"/>
      <c r="P50" s="11"/>
      <c r="Q50" s="11"/>
    </row>
    <row r="51" spans="1:22">
      <c r="A51" s="57">
        <v>27</v>
      </c>
      <c r="B51" s="102">
        <v>33</v>
      </c>
      <c r="C51" s="59">
        <v>48.807692307692314</v>
      </c>
      <c r="D51" s="60">
        <f>D$50/$A$50*$A$51</f>
        <v>729718.93491124245</v>
      </c>
      <c r="E51" s="110"/>
      <c r="H51" s="15"/>
      <c r="P51" s="11"/>
      <c r="Q51" s="11"/>
    </row>
    <row r="52" spans="1:22">
      <c r="A52" s="47">
        <v>28</v>
      </c>
      <c r="B52" s="100">
        <v>33</v>
      </c>
      <c r="C52" s="48">
        <v>48.807692307692314</v>
      </c>
      <c r="D52" s="120">
        <f t="shared" ref="D52:D58" si="1">D$50/$A$50*$A$51</f>
        <v>729718.93491124245</v>
      </c>
      <c r="E52" s="111"/>
      <c r="F52" s="13"/>
      <c r="H52" s="15"/>
      <c r="P52" s="11"/>
      <c r="Q52" s="11"/>
    </row>
    <row r="53" spans="1:22">
      <c r="A53" s="47">
        <v>29</v>
      </c>
      <c r="B53" s="100">
        <v>33</v>
      </c>
      <c r="C53" s="48">
        <v>48.807692307692314</v>
      </c>
      <c r="D53" s="120">
        <f t="shared" si="1"/>
        <v>729718.93491124245</v>
      </c>
      <c r="E53" s="111"/>
      <c r="H53" s="15"/>
      <c r="K53" s="14"/>
      <c r="P53" s="11"/>
      <c r="Q53" s="11"/>
    </row>
    <row r="54" spans="1:22">
      <c r="A54" s="47">
        <v>30</v>
      </c>
      <c r="B54" s="100">
        <v>33</v>
      </c>
      <c r="C54" s="48">
        <v>48.807692307692314</v>
      </c>
      <c r="D54" s="120">
        <f t="shared" si="1"/>
        <v>729718.93491124245</v>
      </c>
      <c r="E54" s="111"/>
      <c r="G54" s="15"/>
      <c r="H54" s="15"/>
      <c r="I54" s="15"/>
      <c r="P54" s="11"/>
      <c r="Q54" s="11"/>
    </row>
    <row r="55" spans="1:22">
      <c r="A55" s="47">
        <v>31</v>
      </c>
      <c r="B55" s="100">
        <v>33</v>
      </c>
      <c r="C55" s="48">
        <v>48.807692307692314</v>
      </c>
      <c r="D55" s="120">
        <f t="shared" si="1"/>
        <v>729718.93491124245</v>
      </c>
      <c r="E55" s="111"/>
      <c r="H55" s="15"/>
      <c r="P55" s="11"/>
      <c r="Q55" s="11"/>
    </row>
    <row r="56" spans="1:22">
      <c r="A56" s="47">
        <v>32</v>
      </c>
      <c r="B56" s="100">
        <v>33</v>
      </c>
      <c r="C56" s="48">
        <v>48.807692307692314</v>
      </c>
      <c r="D56" s="120">
        <f t="shared" si="1"/>
        <v>729718.93491124245</v>
      </c>
      <c r="E56" s="111"/>
      <c r="H56" s="15"/>
      <c r="P56" s="11"/>
      <c r="Q56" s="11"/>
    </row>
    <row r="57" spans="1:22">
      <c r="A57" s="47">
        <v>33</v>
      </c>
      <c r="B57" s="100">
        <v>33</v>
      </c>
      <c r="C57" s="48">
        <v>48.807692307692314</v>
      </c>
      <c r="D57" s="120">
        <f t="shared" si="1"/>
        <v>729718.93491124245</v>
      </c>
      <c r="E57" s="111"/>
      <c r="H57" s="15"/>
      <c r="P57" s="11"/>
      <c r="Q57" s="11"/>
    </row>
    <row r="58" spans="1:22" ht="17.25" thickBot="1">
      <c r="A58" s="62">
        <v>34</v>
      </c>
      <c r="B58" s="103">
        <v>33</v>
      </c>
      <c r="C58" s="63">
        <v>48.807692307692314</v>
      </c>
      <c r="D58" s="121">
        <f t="shared" si="1"/>
        <v>729718.93491124245</v>
      </c>
      <c r="E58" s="112"/>
      <c r="H58" s="15"/>
      <c r="P58" s="11"/>
      <c r="Q58" s="11"/>
    </row>
    <row r="59" spans="1:22">
      <c r="H59" s="15"/>
      <c r="U59" s="11"/>
      <c r="V59" s="11"/>
    </row>
    <row r="61" spans="1:2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</sheetData>
  <mergeCells count="10">
    <mergeCell ref="A13:R13"/>
    <mergeCell ref="A31:R31"/>
    <mergeCell ref="A1:G1"/>
    <mergeCell ref="A2:G2"/>
    <mergeCell ref="A7:G7"/>
    <mergeCell ref="A11:G11"/>
    <mergeCell ref="A12:H12"/>
    <mergeCell ref="A3:G3"/>
    <mergeCell ref="A8:G8"/>
    <mergeCell ref="H8:J8"/>
  </mergeCells>
  <pageMargins left="0.9055118110236221" right="0.70866141732283472" top="0.78740157480314965" bottom="0.78740157480314965" header="0.31496062992125984" footer="0.31496062992125984"/>
  <pageSetup paperSize="9" scale="75" orientation="portrait" r:id="rId1"/>
  <headerFooter>
    <oddHeader>&amp;R&amp;"Arial,tučné kurzíva"Příloha č. 2 k č.j. 4 906/2011-26</oddHeader>
  </headerFooter>
  <colBreaks count="2" manualBreakCount="2">
    <brk id="18" max="58" man="1"/>
    <brk id="19" max="57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V83"/>
  <sheetViews>
    <sheetView zoomScale="80" zoomScaleNormal="80" workbookViewId="0">
      <selection activeCell="A12" sqref="A12:H12"/>
    </sheetView>
  </sheetViews>
  <sheetFormatPr defaultRowHeight="16.5"/>
  <cols>
    <col min="1" max="1" width="11.7109375" style="5" customWidth="1"/>
    <col min="2" max="2" width="14.28515625" style="5" customWidth="1"/>
    <col min="3" max="3" width="16" style="5" customWidth="1"/>
    <col min="4" max="5" width="18.140625" style="5" customWidth="1"/>
    <col min="6" max="7" width="9.140625" style="5"/>
    <col min="8" max="10" width="10.42578125" style="5" customWidth="1"/>
    <col min="11" max="15" width="9.140625" style="5"/>
    <col min="16" max="16" width="9.5703125" style="5" bestFit="1" customWidth="1"/>
    <col min="17" max="16384" width="9.140625" style="5"/>
  </cols>
  <sheetData>
    <row r="1" spans="1:18" s="2" customFormat="1" ht="43.5" customHeight="1">
      <c r="A1" s="961" t="s">
        <v>72</v>
      </c>
      <c r="B1" s="961"/>
      <c r="C1" s="961"/>
      <c r="D1" s="961"/>
      <c r="E1" s="961"/>
      <c r="F1" s="961"/>
      <c r="G1" s="96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5.75">
      <c r="A2" s="962" t="s">
        <v>40</v>
      </c>
      <c r="B2" s="962"/>
      <c r="C2" s="962"/>
      <c r="D2" s="962"/>
      <c r="E2" s="962"/>
      <c r="F2" s="962"/>
      <c r="G2" s="962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25.5" customHeight="1">
      <c r="A3" s="919" t="s">
        <v>240</v>
      </c>
      <c r="B3" s="919"/>
      <c r="C3" s="919"/>
      <c r="D3" s="919"/>
      <c r="E3" s="919"/>
      <c r="F3" s="919"/>
      <c r="G3" s="919"/>
      <c r="H3" s="683"/>
      <c r="I3" s="683"/>
      <c r="J3" s="683"/>
      <c r="K3" s="1"/>
      <c r="L3" s="1"/>
      <c r="M3" s="1"/>
      <c r="N3" s="1"/>
      <c r="O3" s="1"/>
      <c r="P3" s="1"/>
      <c r="Q3" s="1"/>
      <c r="R3" s="1"/>
    </row>
    <row r="4" spans="1:18" s="2" customFormat="1" ht="15.75">
      <c r="A4" s="34" t="s">
        <v>17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2" customFormat="1" ht="15.75">
      <c r="A5" s="34" t="s">
        <v>283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" customFormat="1" ht="18" customHeight="1">
      <c r="A6" s="34" t="s">
        <v>294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s="2" customFormat="1" ht="33.75" customHeight="1">
      <c r="A7" s="963" t="s">
        <v>296</v>
      </c>
      <c r="B7" s="963"/>
      <c r="C7" s="963"/>
      <c r="D7" s="963"/>
      <c r="E7" s="963"/>
      <c r="F7" s="963"/>
      <c r="G7" s="963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s="2" customFormat="1" ht="30.75" customHeight="1">
      <c r="A8" s="963" t="s">
        <v>290</v>
      </c>
      <c r="B8" s="963"/>
      <c r="C8" s="963"/>
      <c r="D8" s="963"/>
      <c r="E8" s="963"/>
      <c r="F8" s="963"/>
      <c r="G8" s="963"/>
      <c r="H8" s="963"/>
      <c r="I8" s="963"/>
      <c r="J8" s="963"/>
      <c r="K8" s="1"/>
      <c r="L8" s="1"/>
      <c r="M8" s="1"/>
      <c r="N8" s="1"/>
      <c r="O8" s="1"/>
      <c r="P8" s="1"/>
      <c r="Q8" s="1"/>
      <c r="R8" s="1"/>
    </row>
    <row r="9" spans="1:18" s="2" customFormat="1" ht="19.5">
      <c r="A9" s="34" t="s">
        <v>73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s="2" customFormat="1" ht="15.75">
      <c r="A10" s="34" t="s">
        <v>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s="2" customFormat="1" ht="36.75" customHeight="1">
      <c r="A11" s="963" t="s">
        <v>41</v>
      </c>
      <c r="B11" s="963"/>
      <c r="C11" s="963"/>
      <c r="D11" s="963"/>
      <c r="E11" s="963"/>
      <c r="F11" s="963"/>
      <c r="G11" s="96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2" customFormat="1" ht="33.75" customHeight="1">
      <c r="A12" s="963" t="s">
        <v>232</v>
      </c>
      <c r="B12" s="963"/>
      <c r="C12" s="963"/>
      <c r="D12" s="963"/>
      <c r="E12" s="963"/>
      <c r="F12" s="963"/>
      <c r="G12" s="963"/>
      <c r="H12" s="963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s="2" customFormat="1" ht="33.75" hidden="1" customHeight="1">
      <c r="A13" s="945"/>
      <c r="B13" s="945"/>
      <c r="C13" s="945"/>
      <c r="D13" s="945"/>
      <c r="E13" s="945"/>
      <c r="F13" s="945"/>
      <c r="G13" s="945"/>
      <c r="H13" s="945"/>
      <c r="I13" s="945"/>
      <c r="J13" s="945"/>
      <c r="K13" s="945"/>
      <c r="L13" s="945"/>
      <c r="M13" s="945"/>
      <c r="N13" s="945"/>
      <c r="O13" s="945"/>
      <c r="P13" s="945"/>
      <c r="Q13" s="945"/>
      <c r="R13" s="945"/>
    </row>
    <row r="14" spans="1:18" s="2" customFormat="1" ht="13.5" customHeight="1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s="2" customFormat="1" ht="15.75">
      <c r="A15" s="74" t="s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s="2" customFormat="1" ht="15.75">
      <c r="A16" s="31" t="s">
        <v>22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" customFormat="1" ht="18.75">
      <c r="A17" s="32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" customFormat="1" ht="15.75">
      <c r="A18" s="31" t="s">
        <v>29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2" customFormat="1" ht="15.75">
      <c r="A19" s="684" t="s">
        <v>243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s="2" customFormat="1" ht="3.75" customHeight="1">
      <c r="A20" s="3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s="2" customForma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2" customFormat="1" hidden="1" thickBo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2" customFormat="1" hidden="1" thickBot="1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s="2" customFormat="1" hidden="1" thickBo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2" customFormat="1" hidden="1" thickBo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2" customFormat="1" hidden="1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2" customFormat="1" hidden="1" thickBot="1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s="2" customFormat="1" hidden="1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hidden="1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hidden="1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ht="53.25" hidden="1" customHeight="1">
      <c r="A31" s="947"/>
      <c r="B31" s="947"/>
      <c r="C31" s="947"/>
      <c r="D31" s="947"/>
      <c r="E31" s="947"/>
      <c r="F31" s="947"/>
      <c r="G31" s="947"/>
      <c r="H31" s="947"/>
      <c r="I31" s="947"/>
      <c r="J31" s="947"/>
      <c r="K31" s="947"/>
      <c r="L31" s="947"/>
      <c r="M31" s="947"/>
      <c r="N31" s="947"/>
      <c r="O31" s="947"/>
      <c r="P31" s="947"/>
      <c r="Q31" s="947"/>
      <c r="R31" s="947"/>
    </row>
    <row r="32" spans="1:18" s="2" customFormat="1" hidden="1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s="2" customFormat="1" ht="19.5" hidden="1" thickBot="1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7.25" hidden="1" thickBot="1"/>
    <row r="35" spans="1:18" ht="17.25" hidden="1" thickBot="1">
      <c r="D35" s="6"/>
    </row>
    <row r="36" spans="1:18" ht="20.25" hidden="1" customHeight="1" thickBot="1">
      <c r="A36" s="7"/>
      <c r="B36" s="7"/>
      <c r="C36" s="7"/>
      <c r="D36" s="8"/>
      <c r="E36" s="9"/>
      <c r="F36" s="9"/>
      <c r="G36" s="9"/>
    </row>
    <row r="37" spans="1:18" ht="42" customHeight="1" thickBot="1">
      <c r="A37" s="36" t="s">
        <v>18</v>
      </c>
      <c r="B37" s="37" t="s">
        <v>90</v>
      </c>
      <c r="C37" s="38" t="s">
        <v>20</v>
      </c>
      <c r="D37" s="116" t="s">
        <v>43</v>
      </c>
      <c r="E37" s="122" t="s">
        <v>30</v>
      </c>
      <c r="J37" s="10"/>
    </row>
    <row r="38" spans="1:18">
      <c r="A38" s="39">
        <v>14</v>
      </c>
      <c r="B38" s="97">
        <v>33</v>
      </c>
      <c r="C38" s="40">
        <v>-36.347919999999981</v>
      </c>
      <c r="D38" s="117">
        <f>D$50-D$50*E39*($A$50-$A38)</f>
        <v>-543434.12307692273</v>
      </c>
      <c r="E38" s="104">
        <v>0.14777999999999999</v>
      </c>
      <c r="H38" s="15"/>
    </row>
    <row r="39" spans="1:18">
      <c r="A39" s="41">
        <v>15</v>
      </c>
      <c r="B39" s="98">
        <v>33</v>
      </c>
      <c r="C39" s="42">
        <v>-29.402259999999991</v>
      </c>
      <c r="D39" s="118">
        <f t="shared" ref="D39:D49" si="0">D$50-D$50*E40*($A$50-$A39)</f>
        <v>-439590.25384615362</v>
      </c>
      <c r="E39" s="105">
        <v>0.14777999999999999</v>
      </c>
      <c r="H39" s="15"/>
      <c r="P39" s="11"/>
      <c r="Q39" s="11"/>
    </row>
    <row r="40" spans="1:18">
      <c r="A40" s="41">
        <v>16</v>
      </c>
      <c r="B40" s="98">
        <v>33</v>
      </c>
      <c r="C40" s="42">
        <v>-22.456599999999998</v>
      </c>
      <c r="D40" s="118">
        <f t="shared" si="0"/>
        <v>-335746.38461538451</v>
      </c>
      <c r="E40" s="105">
        <v>0.14777999999999999</v>
      </c>
      <c r="H40" s="15"/>
      <c r="P40" s="11"/>
      <c r="Q40" s="11"/>
    </row>
    <row r="41" spans="1:18">
      <c r="A41" s="47">
        <v>17</v>
      </c>
      <c r="B41" s="100">
        <v>33</v>
      </c>
      <c r="C41" s="48">
        <v>-15.510939999999998</v>
      </c>
      <c r="D41" s="120">
        <f t="shared" si="0"/>
        <v>-231902.51538461528</v>
      </c>
      <c r="E41" s="107">
        <v>0.14777999999999999</v>
      </c>
      <c r="H41" s="15"/>
      <c r="N41" s="10"/>
      <c r="O41" s="10"/>
      <c r="P41" s="11"/>
      <c r="Q41" s="11"/>
    </row>
    <row r="42" spans="1:18">
      <c r="A42" s="47">
        <v>18</v>
      </c>
      <c r="B42" s="100">
        <v>33</v>
      </c>
      <c r="C42" s="48">
        <v>-8.565279999999996</v>
      </c>
      <c r="D42" s="120">
        <f t="shared" si="0"/>
        <v>-128058.64615384606</v>
      </c>
      <c r="E42" s="107">
        <v>0.14777999999999999</v>
      </c>
      <c r="H42" s="15"/>
      <c r="N42" s="10"/>
      <c r="O42" s="10"/>
      <c r="P42" s="11"/>
      <c r="Q42" s="11"/>
    </row>
    <row r="43" spans="1:18">
      <c r="A43" s="47">
        <v>19</v>
      </c>
      <c r="B43" s="100">
        <v>33</v>
      </c>
      <c r="C43" s="48">
        <v>-1.6196199999999943</v>
      </c>
      <c r="D43" s="120">
        <f t="shared" si="0"/>
        <v>-24214.776923076832</v>
      </c>
      <c r="E43" s="107">
        <v>0.14777999999999999</v>
      </c>
      <c r="H43" s="15"/>
      <c r="P43" s="11"/>
      <c r="Q43" s="11"/>
    </row>
    <row r="44" spans="1:18">
      <c r="A44" s="47">
        <v>20</v>
      </c>
      <c r="B44" s="100">
        <v>33</v>
      </c>
      <c r="C44" s="48">
        <v>5.326040000000007</v>
      </c>
      <c r="D44" s="120">
        <f t="shared" si="0"/>
        <v>79629.092307692394</v>
      </c>
      <c r="E44" s="107">
        <v>0.14777999999999999</v>
      </c>
      <c r="H44" s="15"/>
      <c r="P44" s="11"/>
      <c r="Q44" s="11"/>
    </row>
    <row r="45" spans="1:18">
      <c r="A45" s="47">
        <v>21</v>
      </c>
      <c r="B45" s="100">
        <v>33</v>
      </c>
      <c r="C45" s="48">
        <v>12.271700000000001</v>
      </c>
      <c r="D45" s="120">
        <f t="shared" si="0"/>
        <v>183472.9615384615</v>
      </c>
      <c r="E45" s="107">
        <v>0.14777999999999999</v>
      </c>
      <c r="H45" s="15"/>
      <c r="P45" s="11"/>
      <c r="Q45" s="11"/>
    </row>
    <row r="46" spans="1:18">
      <c r="A46" s="47">
        <v>22</v>
      </c>
      <c r="B46" s="100">
        <v>33</v>
      </c>
      <c r="C46" s="48">
        <v>19.217360000000003</v>
      </c>
      <c r="D46" s="120">
        <f t="shared" si="0"/>
        <v>287316.83076923073</v>
      </c>
      <c r="E46" s="107">
        <v>0.14777999999999999</v>
      </c>
      <c r="H46" s="15"/>
      <c r="P46" s="11"/>
      <c r="Q46" s="11"/>
    </row>
    <row r="47" spans="1:18">
      <c r="A47" s="47">
        <v>23</v>
      </c>
      <c r="B47" s="100">
        <v>33</v>
      </c>
      <c r="C47" s="48">
        <v>26.163020000000003</v>
      </c>
      <c r="D47" s="120">
        <f t="shared" si="0"/>
        <v>391160.69999999995</v>
      </c>
      <c r="E47" s="107">
        <v>0.14777999999999999</v>
      </c>
      <c r="H47" s="15"/>
      <c r="P47" s="11"/>
      <c r="Q47" s="11"/>
    </row>
    <row r="48" spans="1:18">
      <c r="A48" s="49">
        <v>24</v>
      </c>
      <c r="B48" s="50">
        <v>33</v>
      </c>
      <c r="C48" s="51">
        <v>33.10868</v>
      </c>
      <c r="D48" s="52">
        <f t="shared" si="0"/>
        <v>495004.56923076912</v>
      </c>
      <c r="E48" s="108">
        <v>0.14777999999999999</v>
      </c>
      <c r="F48" s="12"/>
      <c r="G48" s="12"/>
      <c r="H48" s="15"/>
      <c r="P48" s="11"/>
      <c r="Q48" s="11"/>
    </row>
    <row r="49" spans="1:22">
      <c r="A49" s="47">
        <v>25</v>
      </c>
      <c r="B49" s="100">
        <v>33</v>
      </c>
      <c r="C49" s="48">
        <v>40.054339999999996</v>
      </c>
      <c r="D49" s="120">
        <f t="shared" si="0"/>
        <v>598848.43846153829</v>
      </c>
      <c r="E49" s="107">
        <v>0.14777999999999999</v>
      </c>
      <c r="G49" s="12"/>
      <c r="H49" s="15"/>
      <c r="P49" s="11"/>
      <c r="Q49" s="11"/>
    </row>
    <row r="50" spans="1:22">
      <c r="A50" s="53">
        <v>26</v>
      </c>
      <c r="B50" s="101">
        <v>33</v>
      </c>
      <c r="C50" s="55">
        <v>47</v>
      </c>
      <c r="D50" s="56">
        <v>702692.30769230751</v>
      </c>
      <c r="E50" s="109">
        <v>0.14777999999999999</v>
      </c>
      <c r="F50" s="13"/>
      <c r="H50" s="15"/>
      <c r="P50" s="11"/>
      <c r="Q50" s="11"/>
    </row>
    <row r="51" spans="1:22">
      <c r="A51" s="47">
        <v>27</v>
      </c>
      <c r="B51" s="100">
        <v>33</v>
      </c>
      <c r="C51" s="48">
        <v>47</v>
      </c>
      <c r="D51" s="120">
        <f>D50</f>
        <v>702692.30769230751</v>
      </c>
      <c r="E51" s="111"/>
      <c r="F51" s="13"/>
      <c r="H51" s="15"/>
      <c r="P51" s="11"/>
      <c r="Q51" s="11"/>
    </row>
    <row r="52" spans="1:22">
      <c r="A52" s="47">
        <v>28</v>
      </c>
      <c r="B52" s="100">
        <v>33</v>
      </c>
      <c r="C52" s="48">
        <v>47</v>
      </c>
      <c r="D52" s="120">
        <f t="shared" ref="D52:D58" si="1">D51</f>
        <v>702692.30769230751</v>
      </c>
      <c r="E52" s="111"/>
      <c r="F52" s="13"/>
      <c r="H52" s="15"/>
      <c r="P52" s="11"/>
      <c r="Q52" s="11"/>
    </row>
    <row r="53" spans="1:22">
      <c r="A53" s="47">
        <v>29</v>
      </c>
      <c r="B53" s="100">
        <v>33</v>
      </c>
      <c r="C53" s="48">
        <v>47</v>
      </c>
      <c r="D53" s="120">
        <f t="shared" si="1"/>
        <v>702692.30769230751</v>
      </c>
      <c r="E53" s="111"/>
      <c r="H53" s="15"/>
      <c r="K53" s="14"/>
      <c r="P53" s="11"/>
      <c r="Q53" s="11"/>
    </row>
    <row r="54" spans="1:22">
      <c r="A54" s="47">
        <v>30</v>
      </c>
      <c r="B54" s="100">
        <v>33</v>
      </c>
      <c r="C54" s="48">
        <v>47</v>
      </c>
      <c r="D54" s="120">
        <f t="shared" si="1"/>
        <v>702692.30769230751</v>
      </c>
      <c r="E54" s="111"/>
      <c r="G54" s="15"/>
      <c r="H54" s="15"/>
      <c r="I54" s="15"/>
      <c r="P54" s="11"/>
      <c r="Q54" s="11"/>
    </row>
    <row r="55" spans="1:22">
      <c r="A55" s="47">
        <v>31</v>
      </c>
      <c r="B55" s="100">
        <v>33</v>
      </c>
      <c r="C55" s="48">
        <v>47</v>
      </c>
      <c r="D55" s="120">
        <f t="shared" si="1"/>
        <v>702692.30769230751</v>
      </c>
      <c r="E55" s="111"/>
      <c r="H55" s="15"/>
      <c r="P55" s="11"/>
      <c r="Q55" s="11"/>
    </row>
    <row r="56" spans="1:22">
      <c r="A56" s="47">
        <v>32</v>
      </c>
      <c r="B56" s="100">
        <v>33</v>
      </c>
      <c r="C56" s="48">
        <v>47</v>
      </c>
      <c r="D56" s="120">
        <f t="shared" si="1"/>
        <v>702692.30769230751</v>
      </c>
      <c r="E56" s="111"/>
      <c r="H56" s="15"/>
      <c r="P56" s="11"/>
      <c r="Q56" s="11"/>
    </row>
    <row r="57" spans="1:22">
      <c r="A57" s="47">
        <v>33</v>
      </c>
      <c r="B57" s="100">
        <v>33</v>
      </c>
      <c r="C57" s="48">
        <v>47</v>
      </c>
      <c r="D57" s="120">
        <f t="shared" si="1"/>
        <v>702692.30769230751</v>
      </c>
      <c r="E57" s="111"/>
      <c r="H57" s="15"/>
      <c r="P57" s="11"/>
      <c r="Q57" s="11"/>
    </row>
    <row r="58" spans="1:22" ht="17.25" thickBot="1">
      <c r="A58" s="62">
        <v>34</v>
      </c>
      <c r="B58" s="103">
        <v>33</v>
      </c>
      <c r="C58" s="63">
        <v>47</v>
      </c>
      <c r="D58" s="121">
        <f t="shared" si="1"/>
        <v>702692.30769230751</v>
      </c>
      <c r="E58" s="112"/>
      <c r="H58" s="15"/>
      <c r="P58" s="11"/>
      <c r="Q58" s="11"/>
    </row>
    <row r="59" spans="1:22">
      <c r="H59" s="15"/>
      <c r="U59" s="11"/>
      <c r="V59" s="11"/>
    </row>
    <row r="61" spans="1:2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</sheetData>
  <mergeCells count="10">
    <mergeCell ref="A31:R31"/>
    <mergeCell ref="A3:G3"/>
    <mergeCell ref="A8:G8"/>
    <mergeCell ref="H8:J8"/>
    <mergeCell ref="A1:G1"/>
    <mergeCell ref="A2:G2"/>
    <mergeCell ref="A7:G7"/>
    <mergeCell ref="A11:G11"/>
    <mergeCell ref="A12:H12"/>
    <mergeCell ref="A13:R13"/>
  </mergeCells>
  <pageMargins left="0.9055118110236221" right="0.70866141732283472" top="0.78740157480314965" bottom="0.78740157480314965" header="0.31496062992125984" footer="0.31496062992125984"/>
  <pageSetup paperSize="9" scale="75" orientation="portrait" r:id="rId1"/>
  <headerFooter>
    <oddHeader>&amp;R&amp;"Arial,tučné kurzíva"Příloha č. 2 k č.j. 4 906/2011-26</oddHeader>
  </headerFooter>
  <colBreaks count="2" manualBreakCount="2">
    <brk id="18" max="58" man="1"/>
    <brk id="19" max="57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T517"/>
  <sheetViews>
    <sheetView zoomScale="80" zoomScaleNormal="80" workbookViewId="0">
      <pane ySplit="3" topLeftCell="A496" activePane="bottomLeft" state="frozen"/>
      <selection pane="bottomLeft" activeCell="B498" sqref="B498"/>
    </sheetView>
  </sheetViews>
  <sheetFormatPr defaultRowHeight="12.75"/>
  <cols>
    <col min="1" max="1" width="9.140625" style="314" customWidth="1"/>
    <col min="2" max="2" width="6.85546875" style="314" customWidth="1"/>
    <col min="3" max="3" width="11" style="314" customWidth="1"/>
    <col min="4" max="4" width="9" style="314" customWidth="1"/>
    <col min="5" max="5" width="9.42578125" style="314" customWidth="1"/>
    <col min="6" max="6" width="10" style="314" customWidth="1"/>
    <col min="7" max="7" width="12.7109375" style="314" hidden="1" customWidth="1"/>
    <col min="8" max="8" width="16.140625" style="314" customWidth="1"/>
    <col min="9" max="9" width="14.7109375" style="314" hidden="1" customWidth="1"/>
    <col min="10" max="10" width="16" style="314" customWidth="1"/>
    <col min="11" max="11" width="13.28515625" style="314" hidden="1" customWidth="1"/>
    <col min="12" max="12" width="13.28515625" style="314" customWidth="1"/>
    <col min="13" max="13" width="12.85546875" style="314" customWidth="1"/>
    <col min="14" max="14" width="14.7109375" style="314" hidden="1" customWidth="1"/>
    <col min="15" max="15" width="16.42578125" style="314" customWidth="1"/>
    <col min="16" max="16" width="13.28515625" style="314" hidden="1" customWidth="1"/>
    <col min="17" max="17" width="15.42578125" style="314" customWidth="1"/>
    <col min="18" max="18" width="13.28515625" style="314" customWidth="1"/>
    <col min="19" max="19" width="9.140625" style="314"/>
    <col min="20" max="20" width="13.140625" style="314" customWidth="1"/>
    <col min="21" max="16384" width="9.140625" style="314"/>
  </cols>
  <sheetData>
    <row r="1" spans="1:20" s="31" customFormat="1" ht="68.25" customHeight="1" thickBot="1">
      <c r="A1" s="964" t="s">
        <v>253</v>
      </c>
      <c r="B1" s="964"/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  <c r="Q1" s="964"/>
      <c r="R1" s="964"/>
    </row>
    <row r="2" spans="1:20" s="31" customFormat="1" ht="25.5" customHeight="1" thickBot="1">
      <c r="A2" s="955"/>
      <c r="B2" s="956"/>
      <c r="C2" s="956"/>
      <c r="D2" s="956"/>
      <c r="E2" s="956"/>
      <c r="F2" s="956"/>
      <c r="G2" s="956"/>
      <c r="H2" s="957"/>
      <c r="I2" s="932" t="s">
        <v>239</v>
      </c>
      <c r="J2" s="933"/>
      <c r="K2" s="933"/>
      <c r="L2" s="933"/>
      <c r="M2" s="934"/>
      <c r="N2" s="935" t="s">
        <v>240</v>
      </c>
      <c r="O2" s="936"/>
      <c r="P2" s="936"/>
      <c r="Q2" s="936"/>
      <c r="R2" s="937"/>
    </row>
    <row r="3" spans="1:20" s="701" customFormat="1" ht="114.75" customHeight="1" thickBot="1">
      <c r="A3" s="743" t="s">
        <v>28</v>
      </c>
      <c r="B3" s="774" t="s">
        <v>57</v>
      </c>
      <c r="C3" s="747" t="s">
        <v>166</v>
      </c>
      <c r="D3" s="746" t="s">
        <v>23</v>
      </c>
      <c r="E3" s="746" t="s">
        <v>24</v>
      </c>
      <c r="F3" s="744" t="s">
        <v>25</v>
      </c>
      <c r="G3" s="748" t="s">
        <v>164</v>
      </c>
      <c r="H3" s="749" t="s">
        <v>259</v>
      </c>
      <c r="I3" s="750" t="s">
        <v>165</v>
      </c>
      <c r="J3" s="751" t="s">
        <v>260</v>
      </c>
      <c r="K3" s="744" t="s">
        <v>162</v>
      </c>
      <c r="L3" s="752" t="s">
        <v>300</v>
      </c>
      <c r="M3" s="753" t="s">
        <v>301</v>
      </c>
      <c r="N3" s="754" t="s">
        <v>165</v>
      </c>
      <c r="O3" s="755" t="s">
        <v>260</v>
      </c>
      <c r="P3" s="744" t="s">
        <v>162</v>
      </c>
      <c r="Q3" s="752" t="s">
        <v>300</v>
      </c>
      <c r="R3" s="753" t="s">
        <v>301</v>
      </c>
    </row>
    <row r="4" spans="1:20" ht="15.75">
      <c r="A4" s="765" t="s">
        <v>10</v>
      </c>
      <c r="B4" s="766">
        <v>1</v>
      </c>
      <c r="C4" s="766" t="s">
        <v>1</v>
      </c>
      <c r="D4" s="767">
        <v>1</v>
      </c>
      <c r="E4" s="767">
        <v>6</v>
      </c>
      <c r="F4" s="768">
        <v>6</v>
      </c>
      <c r="G4" s="769">
        <v>162955.10204081633</v>
      </c>
      <c r="H4" s="770">
        <v>162955.10204081633</v>
      </c>
      <c r="I4" s="771">
        <v>0</v>
      </c>
      <c r="J4" s="772">
        <v>0</v>
      </c>
      <c r="K4" s="739">
        <v>-162955.10204081633</v>
      </c>
      <c r="L4" s="740">
        <v>-162955.10204081633</v>
      </c>
      <c r="M4" s="741">
        <v>-100</v>
      </c>
      <c r="N4" s="773">
        <v>0</v>
      </c>
      <c r="O4" s="772">
        <v>0</v>
      </c>
      <c r="P4" s="739">
        <v>-162955.10204081633</v>
      </c>
      <c r="Q4" s="740">
        <v>-162955.10204081633</v>
      </c>
      <c r="R4" s="741">
        <v>-100</v>
      </c>
      <c r="T4" s="707"/>
    </row>
    <row r="5" spans="1:20" ht="15.75">
      <c r="A5" s="702" t="s">
        <v>11</v>
      </c>
      <c r="B5" s="703">
        <v>2</v>
      </c>
      <c r="C5" s="703" t="s">
        <v>1</v>
      </c>
      <c r="D5" s="704">
        <v>3</v>
      </c>
      <c r="E5" s="704">
        <v>18</v>
      </c>
      <c r="F5" s="705">
        <v>6</v>
      </c>
      <c r="G5" s="706">
        <v>148266.09464897405</v>
      </c>
      <c r="H5" s="761">
        <v>444798.28394692211</v>
      </c>
      <c r="I5" s="763">
        <v>0</v>
      </c>
      <c r="J5" s="687">
        <v>0</v>
      </c>
      <c r="K5" s="22">
        <v>-148266.09464897405</v>
      </c>
      <c r="L5" s="33">
        <v>-444798.28394692211</v>
      </c>
      <c r="M5" s="96">
        <v>-100</v>
      </c>
      <c r="N5" s="686">
        <v>0</v>
      </c>
      <c r="O5" s="687">
        <v>0</v>
      </c>
      <c r="P5" s="22">
        <v>-148266.09464897405</v>
      </c>
      <c r="Q5" s="33">
        <v>-444798.28394692211</v>
      </c>
      <c r="R5" s="96">
        <v>-100</v>
      </c>
      <c r="T5" s="707"/>
    </row>
    <row r="6" spans="1:20" ht="15.75">
      <c r="A6" s="702" t="s">
        <v>11</v>
      </c>
      <c r="B6" s="703">
        <v>3</v>
      </c>
      <c r="C6" s="703" t="s">
        <v>1</v>
      </c>
      <c r="D6" s="704">
        <v>4</v>
      </c>
      <c r="E6" s="704">
        <v>33</v>
      </c>
      <c r="F6" s="705">
        <v>8.25</v>
      </c>
      <c r="G6" s="706">
        <v>206061.64621370845</v>
      </c>
      <c r="H6" s="761">
        <v>824246.58485483378</v>
      </c>
      <c r="I6" s="763">
        <v>0</v>
      </c>
      <c r="J6" s="687">
        <v>0</v>
      </c>
      <c r="K6" s="22">
        <v>-206061.64621370845</v>
      </c>
      <c r="L6" s="33">
        <v>-824246.58485483378</v>
      </c>
      <c r="M6" s="96">
        <v>-100</v>
      </c>
      <c r="N6" s="686">
        <v>0</v>
      </c>
      <c r="O6" s="687">
        <v>0</v>
      </c>
      <c r="P6" s="22">
        <v>-206061.64621370845</v>
      </c>
      <c r="Q6" s="33">
        <v>-824246.58485483378</v>
      </c>
      <c r="R6" s="96">
        <v>-100</v>
      </c>
      <c r="T6" s="707"/>
    </row>
    <row r="7" spans="1:20" ht="15.75">
      <c r="A7" s="702" t="s">
        <v>0</v>
      </c>
      <c r="B7" s="703">
        <v>4</v>
      </c>
      <c r="C7" s="703" t="s">
        <v>1</v>
      </c>
      <c r="D7" s="704">
        <v>2.54</v>
      </c>
      <c r="E7" s="704">
        <v>39</v>
      </c>
      <c r="F7" s="705">
        <v>15.354330708661417</v>
      </c>
      <c r="G7" s="706">
        <v>399557.03502579418</v>
      </c>
      <c r="H7" s="761">
        <v>1014874.8689655171</v>
      </c>
      <c r="I7" s="763">
        <v>149873.75651120534</v>
      </c>
      <c r="J7" s="687">
        <v>380679.34153846157</v>
      </c>
      <c r="K7" s="22">
        <v>-249683.27851458883</v>
      </c>
      <c r="L7" s="33">
        <v>-634195.52742705564</v>
      </c>
      <c r="M7" s="96">
        <v>-62.490021855946061</v>
      </c>
      <c r="N7" s="686">
        <v>0</v>
      </c>
      <c r="O7" s="687">
        <v>0</v>
      </c>
      <c r="P7" s="22">
        <v>-399557.03502579418</v>
      </c>
      <c r="Q7" s="33">
        <v>-1014874.8689655171</v>
      </c>
      <c r="R7" s="96">
        <v>-100</v>
      </c>
      <c r="T7" s="707"/>
    </row>
    <row r="8" spans="1:20" ht="15.75">
      <c r="A8" s="702" t="s">
        <v>11</v>
      </c>
      <c r="B8" s="703">
        <v>5</v>
      </c>
      <c r="C8" s="703" t="s">
        <v>2</v>
      </c>
      <c r="D8" s="704">
        <v>8</v>
      </c>
      <c r="E8" s="704">
        <v>132</v>
      </c>
      <c r="F8" s="705">
        <v>16.5</v>
      </c>
      <c r="G8" s="706">
        <v>422433.84615384613</v>
      </c>
      <c r="H8" s="761">
        <v>3379470.769230769</v>
      </c>
      <c r="I8" s="763">
        <v>209367.17307692312</v>
      </c>
      <c r="J8" s="687">
        <v>1674937.384615385</v>
      </c>
      <c r="K8" s="22">
        <v>-213066.67307692301</v>
      </c>
      <c r="L8" s="33">
        <v>-1704533.384615384</v>
      </c>
      <c r="M8" s="96">
        <v>-50.437879212767029</v>
      </c>
      <c r="N8" s="686">
        <v>0</v>
      </c>
      <c r="O8" s="687">
        <v>0</v>
      </c>
      <c r="P8" s="22">
        <v>-422433.84615384613</v>
      </c>
      <c r="Q8" s="33">
        <v>-3379470.769230769</v>
      </c>
      <c r="R8" s="96">
        <v>-100</v>
      </c>
      <c r="T8" s="707"/>
    </row>
    <row r="9" spans="1:20" ht="15.75">
      <c r="A9" s="702" t="s">
        <v>14</v>
      </c>
      <c r="B9" s="703">
        <v>6</v>
      </c>
      <c r="C9" s="703" t="s">
        <v>1</v>
      </c>
      <c r="D9" s="704">
        <v>0.12</v>
      </c>
      <c r="E9" s="704">
        <v>2</v>
      </c>
      <c r="F9" s="705">
        <v>16.666666666666668</v>
      </c>
      <c r="G9" s="706">
        <v>422878.28947368416</v>
      </c>
      <c r="H9" s="761">
        <v>50745.3947368421</v>
      </c>
      <c r="I9" s="763">
        <v>218022.00000000006</v>
      </c>
      <c r="J9" s="687">
        <v>26162.640000000007</v>
      </c>
      <c r="K9" s="22">
        <v>-204856.2894736841</v>
      </c>
      <c r="L9" s="33">
        <v>-24582.754736842093</v>
      </c>
      <c r="M9" s="96">
        <v>-48.443321535529513</v>
      </c>
      <c r="N9" s="686">
        <v>0</v>
      </c>
      <c r="O9" s="687">
        <v>0</v>
      </c>
      <c r="P9" s="22">
        <v>-422878.28947368416</v>
      </c>
      <c r="Q9" s="33">
        <v>-50745.3947368421</v>
      </c>
      <c r="R9" s="96">
        <v>-100</v>
      </c>
      <c r="T9" s="707"/>
    </row>
    <row r="10" spans="1:20" ht="15.75">
      <c r="A10" s="702" t="s">
        <v>8</v>
      </c>
      <c r="B10" s="703">
        <v>7</v>
      </c>
      <c r="C10" s="703" t="s">
        <v>1</v>
      </c>
      <c r="D10" s="704">
        <v>3</v>
      </c>
      <c r="E10" s="704">
        <v>50</v>
      </c>
      <c r="F10" s="705">
        <v>16.666666666666668</v>
      </c>
      <c r="G10" s="706">
        <v>437937.04490575002</v>
      </c>
      <c r="H10" s="761">
        <v>1313811.13471725</v>
      </c>
      <c r="I10" s="763">
        <v>218022.00000000006</v>
      </c>
      <c r="J10" s="687">
        <v>654066.00000000023</v>
      </c>
      <c r="K10" s="22">
        <v>-219915.04490574996</v>
      </c>
      <c r="L10" s="33">
        <v>-659745.13471724978</v>
      </c>
      <c r="M10" s="96">
        <v>-50.216132081970514</v>
      </c>
      <c r="N10" s="686">
        <v>0</v>
      </c>
      <c r="O10" s="687">
        <v>0</v>
      </c>
      <c r="P10" s="22">
        <v>-437937.04490575002</v>
      </c>
      <c r="Q10" s="33">
        <v>-1313811.13471725</v>
      </c>
      <c r="R10" s="96">
        <v>-100</v>
      </c>
      <c r="T10" s="707"/>
    </row>
    <row r="11" spans="1:20" ht="15.75">
      <c r="A11" s="702" t="s">
        <v>9</v>
      </c>
      <c r="B11" s="703">
        <v>8</v>
      </c>
      <c r="C11" s="703" t="s">
        <v>2</v>
      </c>
      <c r="D11" s="704">
        <v>4</v>
      </c>
      <c r="E11" s="704">
        <v>69</v>
      </c>
      <c r="F11" s="705">
        <v>17.25</v>
      </c>
      <c r="G11" s="706">
        <v>439138.3128295255</v>
      </c>
      <c r="H11" s="761">
        <v>1756553.251318102</v>
      </c>
      <c r="I11" s="763">
        <v>248313.89423076925</v>
      </c>
      <c r="J11" s="687">
        <v>993255.57692307699</v>
      </c>
      <c r="K11" s="22">
        <v>-190824.41859875625</v>
      </c>
      <c r="L11" s="33">
        <v>-763297.67439502501</v>
      </c>
      <c r="M11" s="96">
        <v>-43.454286046964597</v>
      </c>
      <c r="N11" s="686">
        <v>0</v>
      </c>
      <c r="O11" s="687">
        <v>0</v>
      </c>
      <c r="P11" s="22">
        <v>-439138.3128295255</v>
      </c>
      <c r="Q11" s="33">
        <v>-1756553.251318102</v>
      </c>
      <c r="R11" s="96">
        <v>-100</v>
      </c>
      <c r="T11" s="707"/>
    </row>
    <row r="12" spans="1:20" ht="15.75">
      <c r="A12" s="702" t="s">
        <v>14</v>
      </c>
      <c r="B12" s="703">
        <v>9</v>
      </c>
      <c r="C12" s="703" t="s">
        <v>1</v>
      </c>
      <c r="D12" s="704">
        <v>4</v>
      </c>
      <c r="E12" s="704">
        <v>70</v>
      </c>
      <c r="F12" s="705">
        <v>17.5</v>
      </c>
      <c r="G12" s="706">
        <v>445123.08544475853</v>
      </c>
      <c r="H12" s="761">
        <v>1780492.3417790341</v>
      </c>
      <c r="I12" s="763">
        <v>261296.13461538462</v>
      </c>
      <c r="J12" s="687">
        <v>1045184.5384615385</v>
      </c>
      <c r="K12" s="22">
        <v>-183826.95082937391</v>
      </c>
      <c r="L12" s="33">
        <v>-735307.80331749562</v>
      </c>
      <c r="M12" s="96">
        <v>-41.298004269020893</v>
      </c>
      <c r="N12" s="686">
        <v>0</v>
      </c>
      <c r="O12" s="687">
        <v>0</v>
      </c>
      <c r="P12" s="22">
        <v>-445123.08544475853</v>
      </c>
      <c r="Q12" s="33">
        <v>-1780492.3417790341</v>
      </c>
      <c r="R12" s="96">
        <v>-100</v>
      </c>
      <c r="T12" s="707"/>
    </row>
    <row r="13" spans="1:20" ht="15.75">
      <c r="A13" s="702" t="s">
        <v>12</v>
      </c>
      <c r="B13" s="703">
        <v>10</v>
      </c>
      <c r="C13" s="703" t="s">
        <v>2</v>
      </c>
      <c r="D13" s="704">
        <v>3</v>
      </c>
      <c r="E13" s="704">
        <v>53</v>
      </c>
      <c r="F13" s="705">
        <v>17.666666666666668</v>
      </c>
      <c r="G13" s="706">
        <v>447924.64788732392</v>
      </c>
      <c r="H13" s="761">
        <v>1343773.9436619717</v>
      </c>
      <c r="I13" s="763">
        <v>269950.96153846162</v>
      </c>
      <c r="J13" s="687">
        <v>809852.88461538486</v>
      </c>
      <c r="K13" s="22">
        <v>-177973.68634886231</v>
      </c>
      <c r="L13" s="33">
        <v>-533921.05904658686</v>
      </c>
      <c r="M13" s="96">
        <v>-39.732952224953657</v>
      </c>
      <c r="N13" s="686">
        <v>0</v>
      </c>
      <c r="O13" s="687">
        <v>0</v>
      </c>
      <c r="P13" s="22">
        <v>-447924.64788732392</v>
      </c>
      <c r="Q13" s="33">
        <v>-1343773.9436619717</v>
      </c>
      <c r="R13" s="96">
        <v>-100</v>
      </c>
      <c r="T13" s="707"/>
    </row>
    <row r="14" spans="1:20" ht="15.75">
      <c r="A14" s="702" t="s">
        <v>13</v>
      </c>
      <c r="B14" s="703">
        <v>11</v>
      </c>
      <c r="C14" s="703" t="s">
        <v>1</v>
      </c>
      <c r="D14" s="704">
        <v>4</v>
      </c>
      <c r="E14" s="704">
        <v>72</v>
      </c>
      <c r="F14" s="705">
        <v>18</v>
      </c>
      <c r="G14" s="706">
        <v>465144.48979591829</v>
      </c>
      <c r="H14" s="761">
        <v>1860577.9591836731</v>
      </c>
      <c r="I14" s="763">
        <v>287260.61538461538</v>
      </c>
      <c r="J14" s="687">
        <v>1149042.4615384615</v>
      </c>
      <c r="K14" s="22">
        <v>-177883.87441130291</v>
      </c>
      <c r="L14" s="33">
        <v>-711535.49764521164</v>
      </c>
      <c r="M14" s="96">
        <v>-38.242713460789204</v>
      </c>
      <c r="N14" s="686">
        <v>0</v>
      </c>
      <c r="O14" s="687">
        <v>0</v>
      </c>
      <c r="P14" s="22">
        <v>-465144.48979591829</v>
      </c>
      <c r="Q14" s="33">
        <v>-1860577.9591836731</v>
      </c>
      <c r="R14" s="96">
        <v>-100</v>
      </c>
      <c r="T14" s="707"/>
    </row>
    <row r="15" spans="1:20" ht="15.75">
      <c r="A15" s="702" t="s">
        <v>14</v>
      </c>
      <c r="B15" s="703">
        <v>12</v>
      </c>
      <c r="C15" s="703" t="s">
        <v>1</v>
      </c>
      <c r="D15" s="704">
        <v>4</v>
      </c>
      <c r="E15" s="704">
        <v>73</v>
      </c>
      <c r="F15" s="705">
        <v>18.25</v>
      </c>
      <c r="G15" s="706">
        <v>463869.5246574597</v>
      </c>
      <c r="H15" s="761">
        <v>1855478.0986298388</v>
      </c>
      <c r="I15" s="763">
        <v>300242.85576923075</v>
      </c>
      <c r="J15" s="687">
        <v>1200971.423076923</v>
      </c>
      <c r="K15" s="22">
        <v>-163626.66888822895</v>
      </c>
      <c r="L15" s="33">
        <v>-654506.67555291578</v>
      </c>
      <c r="M15" s="96">
        <v>-35.274287313670285</v>
      </c>
      <c r="N15" s="686">
        <v>0</v>
      </c>
      <c r="O15" s="687">
        <v>0</v>
      </c>
      <c r="P15" s="22">
        <v>-463869.5246574597</v>
      </c>
      <c r="Q15" s="33">
        <v>-1855478.0986298388</v>
      </c>
      <c r="R15" s="96">
        <v>-100</v>
      </c>
      <c r="T15" s="707"/>
    </row>
    <row r="16" spans="1:20" ht="15.75">
      <c r="A16" s="702" t="s">
        <v>9</v>
      </c>
      <c r="B16" s="703">
        <v>13</v>
      </c>
      <c r="C16" s="703" t="s">
        <v>2</v>
      </c>
      <c r="D16" s="704">
        <v>4</v>
      </c>
      <c r="E16" s="704">
        <v>73</v>
      </c>
      <c r="F16" s="705">
        <v>18.25</v>
      </c>
      <c r="G16" s="706">
        <v>464595.6063268893</v>
      </c>
      <c r="H16" s="761">
        <v>1858382.4253075572</v>
      </c>
      <c r="I16" s="763">
        <v>300242.85576923075</v>
      </c>
      <c r="J16" s="687">
        <v>1200971.423076923</v>
      </c>
      <c r="K16" s="22">
        <v>-164352.75055765855</v>
      </c>
      <c r="L16" s="33">
        <v>-657411.00223063421</v>
      </c>
      <c r="M16" s="96">
        <v>-35.375442281307329</v>
      </c>
      <c r="N16" s="686">
        <v>0</v>
      </c>
      <c r="O16" s="687">
        <v>0</v>
      </c>
      <c r="P16" s="22">
        <v>-464595.6063268893</v>
      </c>
      <c r="Q16" s="33">
        <v>-1858382.4253075572</v>
      </c>
      <c r="R16" s="96">
        <v>-100</v>
      </c>
      <c r="T16" s="707"/>
    </row>
    <row r="17" spans="1:20" ht="15.75">
      <c r="A17" s="702" t="s">
        <v>7</v>
      </c>
      <c r="B17" s="703">
        <v>14</v>
      </c>
      <c r="C17" s="703" t="s">
        <v>2</v>
      </c>
      <c r="D17" s="704">
        <v>4</v>
      </c>
      <c r="E17" s="704">
        <v>76</v>
      </c>
      <c r="F17" s="705">
        <v>19</v>
      </c>
      <c r="G17" s="706">
        <v>509833.33333333326</v>
      </c>
      <c r="H17" s="761">
        <v>2039333.333333333</v>
      </c>
      <c r="I17" s="763">
        <v>339189.57692307688</v>
      </c>
      <c r="J17" s="687">
        <v>1356758.3076923075</v>
      </c>
      <c r="K17" s="22">
        <v>-170643.75641025638</v>
      </c>
      <c r="L17" s="33">
        <v>-682575.02564102551</v>
      </c>
      <c r="M17" s="96">
        <v>-33.47049815173385</v>
      </c>
      <c r="N17" s="686">
        <v>0</v>
      </c>
      <c r="O17" s="687">
        <v>0</v>
      </c>
      <c r="P17" s="22">
        <v>-509833.33333333326</v>
      </c>
      <c r="Q17" s="33">
        <v>-2039333.333333333</v>
      </c>
      <c r="R17" s="96">
        <v>-100</v>
      </c>
      <c r="T17" s="707"/>
    </row>
    <row r="18" spans="1:20" ht="15.75">
      <c r="A18" s="702" t="s">
        <v>5</v>
      </c>
      <c r="B18" s="703">
        <v>15</v>
      </c>
      <c r="C18" s="703" t="s">
        <v>2</v>
      </c>
      <c r="D18" s="704">
        <v>4</v>
      </c>
      <c r="E18" s="704">
        <v>76</v>
      </c>
      <c r="F18" s="705">
        <v>19</v>
      </c>
      <c r="G18" s="706">
        <v>476332.15635847236</v>
      </c>
      <c r="H18" s="761">
        <v>1905328.6254338895</v>
      </c>
      <c r="I18" s="763">
        <v>339189.57692307688</v>
      </c>
      <c r="J18" s="687">
        <v>1356758.3076923075</v>
      </c>
      <c r="K18" s="22">
        <v>-137142.57943539548</v>
      </c>
      <c r="L18" s="33">
        <v>-548570.31774158194</v>
      </c>
      <c r="M18" s="96">
        <v>-28.791375430926465</v>
      </c>
      <c r="N18" s="686">
        <v>0</v>
      </c>
      <c r="O18" s="687">
        <v>0</v>
      </c>
      <c r="P18" s="22">
        <v>-476332.15635847236</v>
      </c>
      <c r="Q18" s="33">
        <v>-1905328.6254338895</v>
      </c>
      <c r="R18" s="96">
        <v>-100</v>
      </c>
      <c r="T18" s="707"/>
    </row>
    <row r="19" spans="1:20" ht="15.75">
      <c r="A19" s="702" t="s">
        <v>12</v>
      </c>
      <c r="B19" s="703">
        <v>16</v>
      </c>
      <c r="C19" s="703" t="s">
        <v>2</v>
      </c>
      <c r="D19" s="704">
        <v>4</v>
      </c>
      <c r="E19" s="704">
        <v>76</v>
      </c>
      <c r="F19" s="705">
        <v>19</v>
      </c>
      <c r="G19" s="706">
        <v>481730.28169014084</v>
      </c>
      <c r="H19" s="761">
        <v>1926921.1267605633</v>
      </c>
      <c r="I19" s="763">
        <v>339189.57692307688</v>
      </c>
      <c r="J19" s="687">
        <v>1356758.3076923075</v>
      </c>
      <c r="K19" s="22">
        <v>-142540.70476706396</v>
      </c>
      <c r="L19" s="33">
        <v>-570162.81906825583</v>
      </c>
      <c r="M19" s="96">
        <v>-29.589317961694832</v>
      </c>
      <c r="N19" s="686">
        <v>0</v>
      </c>
      <c r="O19" s="687">
        <v>0</v>
      </c>
      <c r="P19" s="22">
        <v>-481730.28169014084</v>
      </c>
      <c r="Q19" s="33">
        <v>-1926921.1267605633</v>
      </c>
      <c r="R19" s="96">
        <v>-100</v>
      </c>
      <c r="T19" s="707"/>
    </row>
    <row r="20" spans="1:20" ht="15.75">
      <c r="A20" s="702" t="s">
        <v>14</v>
      </c>
      <c r="B20" s="703">
        <v>17</v>
      </c>
      <c r="C20" s="703" t="s">
        <v>2</v>
      </c>
      <c r="D20" s="704">
        <v>2.5</v>
      </c>
      <c r="E20" s="704">
        <v>48</v>
      </c>
      <c r="F20" s="705">
        <v>19.2</v>
      </c>
      <c r="G20" s="706">
        <v>507837.22982357891</v>
      </c>
      <c r="H20" s="761">
        <v>1269593.0745589472</v>
      </c>
      <c r="I20" s="763">
        <v>349575.36923076917</v>
      </c>
      <c r="J20" s="687">
        <v>873938.42307692289</v>
      </c>
      <c r="K20" s="22">
        <v>-158261.86059280974</v>
      </c>
      <c r="L20" s="33">
        <v>-395654.65148202435</v>
      </c>
      <c r="M20" s="96">
        <v>-31.163894905418701</v>
      </c>
      <c r="N20" s="686">
        <v>-3446.0030769230798</v>
      </c>
      <c r="O20" s="687">
        <v>-8615.0076923076995</v>
      </c>
      <c r="P20" s="22">
        <v>-511283.23290050199</v>
      </c>
      <c r="Q20" s="33">
        <v>-1278208.0822512549</v>
      </c>
      <c r="R20" s="96">
        <v>-100.67856448376584</v>
      </c>
      <c r="T20" s="707"/>
    </row>
    <row r="21" spans="1:20" ht="15.75">
      <c r="A21" s="702" t="s">
        <v>0</v>
      </c>
      <c r="B21" s="703">
        <v>18</v>
      </c>
      <c r="C21" s="703" t="s">
        <v>1</v>
      </c>
      <c r="D21" s="704">
        <v>4</v>
      </c>
      <c r="E21" s="704">
        <v>77</v>
      </c>
      <c r="F21" s="705">
        <v>19.25</v>
      </c>
      <c r="G21" s="706">
        <v>496722.22068965517</v>
      </c>
      <c r="H21" s="761">
        <v>1986888.8827586207</v>
      </c>
      <c r="I21" s="763">
        <v>352171.81730769225</v>
      </c>
      <c r="J21" s="687">
        <v>1408687.269230769</v>
      </c>
      <c r="K21" s="22">
        <v>-144550.40338196291</v>
      </c>
      <c r="L21" s="33">
        <v>-578201.61352785164</v>
      </c>
      <c r="M21" s="96">
        <v>-29.100853024305493</v>
      </c>
      <c r="N21" s="686">
        <v>1746.1903846154455</v>
      </c>
      <c r="O21" s="687">
        <v>6984.761538461782</v>
      </c>
      <c r="P21" s="22">
        <v>-494976.03030503972</v>
      </c>
      <c r="Q21" s="33">
        <v>-1979904.1212201589</v>
      </c>
      <c r="R21" s="96">
        <v>-99.648457364723683</v>
      </c>
      <c r="T21" s="707"/>
    </row>
    <row r="22" spans="1:20" ht="15.75">
      <c r="A22" s="702" t="s">
        <v>10</v>
      </c>
      <c r="B22" s="703">
        <v>19</v>
      </c>
      <c r="C22" s="703" t="s">
        <v>2</v>
      </c>
      <c r="D22" s="704">
        <v>3</v>
      </c>
      <c r="E22" s="704">
        <v>58</v>
      </c>
      <c r="F22" s="705">
        <v>19.333333333333332</v>
      </c>
      <c r="G22" s="706">
        <v>475658.48739495786</v>
      </c>
      <c r="H22" s="761">
        <v>1426975.4621848736</v>
      </c>
      <c r="I22" s="763">
        <v>356499.23076923069</v>
      </c>
      <c r="J22" s="687">
        <v>1069497.692307692</v>
      </c>
      <c r="K22" s="22">
        <v>-119159.25662572717</v>
      </c>
      <c r="L22" s="33">
        <v>-357477.76987718162</v>
      </c>
      <c r="M22" s="96">
        <v>-25.051430760402809</v>
      </c>
      <c r="N22" s="686">
        <v>10399.846153846127</v>
      </c>
      <c r="O22" s="687">
        <v>31199.538461538381</v>
      </c>
      <c r="P22" s="22">
        <v>-465258.64124111173</v>
      </c>
      <c r="Q22" s="33">
        <v>-1395775.9237233354</v>
      </c>
      <c r="R22" s="96">
        <v>-97.813589701551834</v>
      </c>
      <c r="T22" s="707"/>
    </row>
    <row r="23" spans="1:20" ht="15.75">
      <c r="A23" s="702" t="s">
        <v>11</v>
      </c>
      <c r="B23" s="703">
        <v>20</v>
      </c>
      <c r="C23" s="703" t="s">
        <v>1</v>
      </c>
      <c r="D23" s="704">
        <v>2</v>
      </c>
      <c r="E23" s="704">
        <v>39</v>
      </c>
      <c r="F23" s="705">
        <v>19.5</v>
      </c>
      <c r="G23" s="706">
        <v>470599.57298214105</v>
      </c>
      <c r="H23" s="761">
        <v>941199.1459642821</v>
      </c>
      <c r="I23" s="763">
        <v>365154.05769230763</v>
      </c>
      <c r="J23" s="687">
        <v>730308.11538461526</v>
      </c>
      <c r="K23" s="22">
        <v>-105445.51528983342</v>
      </c>
      <c r="L23" s="33">
        <v>-210891.03057966684</v>
      </c>
      <c r="M23" s="96">
        <v>-22.40663216535367</v>
      </c>
      <c r="N23" s="686">
        <v>27707.157692307723</v>
      </c>
      <c r="O23" s="687">
        <v>55414.315384615446</v>
      </c>
      <c r="P23" s="22">
        <v>-442892.41528983333</v>
      </c>
      <c r="Q23" s="33">
        <v>-885784.83057966665</v>
      </c>
      <c r="R23" s="96">
        <v>-94.1123708386027</v>
      </c>
      <c r="T23" s="707"/>
    </row>
    <row r="24" spans="1:20" ht="15.75">
      <c r="A24" s="702" t="s">
        <v>5</v>
      </c>
      <c r="B24" s="703">
        <v>21</v>
      </c>
      <c r="C24" s="703" t="s">
        <v>6</v>
      </c>
      <c r="D24" s="704">
        <v>2</v>
      </c>
      <c r="E24" s="704">
        <v>40</v>
      </c>
      <c r="F24" s="705">
        <v>20</v>
      </c>
      <c r="G24" s="706">
        <v>574647.88732394355</v>
      </c>
      <c r="H24" s="761">
        <v>1149295.7746478871</v>
      </c>
      <c r="I24" s="763">
        <v>391118.53846153838</v>
      </c>
      <c r="J24" s="687">
        <v>782237.07692307676</v>
      </c>
      <c r="K24" s="22">
        <v>-183529.34886240517</v>
      </c>
      <c r="L24" s="33">
        <v>-367058.69772481034</v>
      </c>
      <c r="M24" s="96">
        <v>-31.937705316742083</v>
      </c>
      <c r="N24" s="686">
        <v>79629.092307692394</v>
      </c>
      <c r="O24" s="687">
        <v>159258.18461538479</v>
      </c>
      <c r="P24" s="22">
        <v>-495018.79501625116</v>
      </c>
      <c r="Q24" s="33">
        <v>-990037.59003250231</v>
      </c>
      <c r="R24" s="96">
        <v>-86.142976583710393</v>
      </c>
      <c r="T24" s="707"/>
    </row>
    <row r="25" spans="1:20" ht="15.75">
      <c r="A25" s="702" t="s">
        <v>7</v>
      </c>
      <c r="B25" s="703">
        <v>22</v>
      </c>
      <c r="C25" s="703" t="s">
        <v>2</v>
      </c>
      <c r="D25" s="704">
        <v>4</v>
      </c>
      <c r="E25" s="704">
        <v>80</v>
      </c>
      <c r="F25" s="705">
        <v>20</v>
      </c>
      <c r="G25" s="706">
        <v>536666.66666666651</v>
      </c>
      <c r="H25" s="761">
        <v>2146666.666666666</v>
      </c>
      <c r="I25" s="763">
        <v>391118.53846153838</v>
      </c>
      <c r="J25" s="687">
        <v>1564474.1538461535</v>
      </c>
      <c r="K25" s="22">
        <v>-145548.12820512813</v>
      </c>
      <c r="L25" s="33">
        <v>-582192.51282051252</v>
      </c>
      <c r="M25" s="96">
        <v>-27.120769230769227</v>
      </c>
      <c r="N25" s="686">
        <v>79629.092307692394</v>
      </c>
      <c r="O25" s="687">
        <v>318516.36923076957</v>
      </c>
      <c r="P25" s="22">
        <v>-457037.57435897412</v>
      </c>
      <c r="Q25" s="33">
        <v>-1828150.2974358965</v>
      </c>
      <c r="R25" s="96">
        <v>-85.162280936454835</v>
      </c>
      <c r="T25" s="707"/>
    </row>
    <row r="26" spans="1:20" ht="15.75">
      <c r="A26" s="702" t="s">
        <v>12</v>
      </c>
      <c r="B26" s="703">
        <v>23</v>
      </c>
      <c r="C26" s="703" t="s">
        <v>2</v>
      </c>
      <c r="D26" s="704">
        <v>4</v>
      </c>
      <c r="E26" s="704">
        <v>81</v>
      </c>
      <c r="F26" s="705">
        <v>20.25</v>
      </c>
      <c r="G26" s="706">
        <v>513423.06338028167</v>
      </c>
      <c r="H26" s="761">
        <v>2053692.2535211267</v>
      </c>
      <c r="I26" s="763">
        <v>404100.77884615381</v>
      </c>
      <c r="J26" s="687">
        <v>1616403.1153846153</v>
      </c>
      <c r="K26" s="22">
        <v>-109322.28453412786</v>
      </c>
      <c r="L26" s="33">
        <v>-437289.13813651144</v>
      </c>
      <c r="M26" s="96">
        <v>-21.292826974770151</v>
      </c>
      <c r="N26" s="686">
        <v>105590.05961538467</v>
      </c>
      <c r="O26" s="687">
        <v>422360.23846153868</v>
      </c>
      <c r="P26" s="22">
        <v>-407833.003764897</v>
      </c>
      <c r="Q26" s="33">
        <v>-1631332.015059588</v>
      </c>
      <c r="R26" s="96">
        <v>-79.434102761142157</v>
      </c>
      <c r="T26" s="707"/>
    </row>
    <row r="27" spans="1:20" ht="15.75">
      <c r="A27" s="702" t="s">
        <v>14</v>
      </c>
      <c r="B27" s="703">
        <v>24</v>
      </c>
      <c r="C27" s="703" t="s">
        <v>1</v>
      </c>
      <c r="D27" s="704">
        <v>3</v>
      </c>
      <c r="E27" s="704">
        <v>61</v>
      </c>
      <c r="F27" s="705">
        <v>20.333333333333332</v>
      </c>
      <c r="G27" s="706">
        <v>516540.58829926047</v>
      </c>
      <c r="H27" s="761">
        <v>1549621.7648977814</v>
      </c>
      <c r="I27" s="763">
        <v>408428.1923076922</v>
      </c>
      <c r="J27" s="687">
        <v>1225284.5769230765</v>
      </c>
      <c r="K27" s="22">
        <v>-108112.39599156828</v>
      </c>
      <c r="L27" s="33">
        <v>-324337.1879747049</v>
      </c>
      <c r="M27" s="96">
        <v>-20.930087284628414</v>
      </c>
      <c r="N27" s="686">
        <v>114243.71538461524</v>
      </c>
      <c r="O27" s="687">
        <v>342731.14615384571</v>
      </c>
      <c r="P27" s="22">
        <v>-402296.87291464524</v>
      </c>
      <c r="Q27" s="33">
        <v>-1206890.6187439356</v>
      </c>
      <c r="R27" s="96">
        <v>-77.882916082012215</v>
      </c>
      <c r="T27" s="707"/>
    </row>
    <row r="28" spans="1:20" ht="15.75">
      <c r="A28" s="702" t="s">
        <v>10</v>
      </c>
      <c r="B28" s="703">
        <v>25</v>
      </c>
      <c r="C28" s="703" t="s">
        <v>1</v>
      </c>
      <c r="D28" s="704">
        <v>4</v>
      </c>
      <c r="E28" s="704">
        <v>82</v>
      </c>
      <c r="F28" s="705">
        <v>20.5</v>
      </c>
      <c r="G28" s="706">
        <v>528006.48259303719</v>
      </c>
      <c r="H28" s="761">
        <v>2112025.9303721488</v>
      </c>
      <c r="I28" s="763">
        <v>417083.01923076919</v>
      </c>
      <c r="J28" s="687">
        <v>1668332.0769230768</v>
      </c>
      <c r="K28" s="22">
        <v>-110923.463362268</v>
      </c>
      <c r="L28" s="33">
        <v>-443693.85344907199</v>
      </c>
      <c r="M28" s="96">
        <v>-21.007973769095301</v>
      </c>
      <c r="N28" s="686">
        <v>131551.02692307695</v>
      </c>
      <c r="O28" s="687">
        <v>526204.10769230779</v>
      </c>
      <c r="P28" s="22">
        <v>-396455.45566996024</v>
      </c>
      <c r="Q28" s="33">
        <v>-1585821.822679841</v>
      </c>
      <c r="R28" s="96">
        <v>-75.085338672921111</v>
      </c>
      <c r="T28" s="707"/>
    </row>
    <row r="29" spans="1:20" ht="15.75">
      <c r="A29" s="702" t="s">
        <v>14</v>
      </c>
      <c r="B29" s="703">
        <v>26</v>
      </c>
      <c r="C29" s="703" t="s">
        <v>2</v>
      </c>
      <c r="D29" s="704">
        <v>4</v>
      </c>
      <c r="E29" s="704">
        <v>82</v>
      </c>
      <c r="F29" s="705">
        <v>20.5</v>
      </c>
      <c r="G29" s="706">
        <v>542184.01583865029</v>
      </c>
      <c r="H29" s="761">
        <v>2168736.0633546012</v>
      </c>
      <c r="I29" s="763">
        <v>417083.01923076919</v>
      </c>
      <c r="J29" s="687">
        <v>1668332.0769230768</v>
      </c>
      <c r="K29" s="22">
        <v>-125100.9966078811</v>
      </c>
      <c r="L29" s="33">
        <v>-500403.98643152439</v>
      </c>
      <c r="M29" s="96">
        <v>-23.07353093292042</v>
      </c>
      <c r="N29" s="686">
        <v>131551.02692307695</v>
      </c>
      <c r="O29" s="687">
        <v>526204.10769230779</v>
      </c>
      <c r="P29" s="22">
        <v>-410632.98891557334</v>
      </c>
      <c r="Q29" s="33">
        <v>-1642531.9556622934</v>
      </c>
      <c r="R29" s="96">
        <v>-75.736830470814638</v>
      </c>
      <c r="T29" s="707"/>
    </row>
    <row r="30" spans="1:20" ht="15.75">
      <c r="A30" s="702" t="s">
        <v>8</v>
      </c>
      <c r="B30" s="703">
        <v>27</v>
      </c>
      <c r="C30" s="703" t="s">
        <v>2</v>
      </c>
      <c r="D30" s="704">
        <v>4</v>
      </c>
      <c r="E30" s="704">
        <v>83</v>
      </c>
      <c r="F30" s="705">
        <v>20.75</v>
      </c>
      <c r="G30" s="706">
        <v>527270.95473957481</v>
      </c>
      <c r="H30" s="761">
        <v>2109083.8189582992</v>
      </c>
      <c r="I30" s="763">
        <v>430065.25961538457</v>
      </c>
      <c r="J30" s="687">
        <v>1720261.0384615383</v>
      </c>
      <c r="K30" s="22">
        <v>-97205.695124190242</v>
      </c>
      <c r="L30" s="33">
        <v>-388822.78049676097</v>
      </c>
      <c r="M30" s="96">
        <v>-18.435624843435818</v>
      </c>
      <c r="N30" s="686">
        <v>157511.99423076923</v>
      </c>
      <c r="O30" s="687">
        <v>630047.9769230769</v>
      </c>
      <c r="P30" s="22">
        <v>-369758.96050880558</v>
      </c>
      <c r="Q30" s="33">
        <v>-1479035.8420352223</v>
      </c>
      <c r="R30" s="96">
        <v>-70.126935152616895</v>
      </c>
      <c r="T30" s="707"/>
    </row>
    <row r="31" spans="1:20" ht="15.75">
      <c r="A31" s="702" t="s">
        <v>5</v>
      </c>
      <c r="B31" s="703">
        <v>28</v>
      </c>
      <c r="C31" s="703" t="s">
        <v>1</v>
      </c>
      <c r="D31" s="704">
        <v>4</v>
      </c>
      <c r="E31" s="704">
        <v>83</v>
      </c>
      <c r="F31" s="705">
        <v>20.75</v>
      </c>
      <c r="G31" s="706">
        <v>510820.59533386969</v>
      </c>
      <c r="H31" s="761">
        <v>2043282.3813354787</v>
      </c>
      <c r="I31" s="763">
        <v>430065.25961538457</v>
      </c>
      <c r="J31" s="687">
        <v>1720261.0384615383</v>
      </c>
      <c r="K31" s="22">
        <v>-80755.335718485119</v>
      </c>
      <c r="L31" s="33">
        <v>-323021.34287394048</v>
      </c>
      <c r="M31" s="96">
        <v>-15.808942798342713</v>
      </c>
      <c r="N31" s="686">
        <v>157511.99423076923</v>
      </c>
      <c r="O31" s="687">
        <v>630047.9769230769</v>
      </c>
      <c r="P31" s="22">
        <v>-353308.60110310046</v>
      </c>
      <c r="Q31" s="33">
        <v>-1413234.4044124018</v>
      </c>
      <c r="R31" s="96">
        <v>-69.164909232404739</v>
      </c>
      <c r="T31" s="707"/>
    </row>
    <row r="32" spans="1:20" ht="15.75">
      <c r="A32" s="702" t="s">
        <v>12</v>
      </c>
      <c r="B32" s="703">
        <v>29</v>
      </c>
      <c r="C32" s="703" t="s">
        <v>2</v>
      </c>
      <c r="D32" s="704">
        <v>1</v>
      </c>
      <c r="E32" s="704">
        <v>21</v>
      </c>
      <c r="F32" s="705">
        <v>21</v>
      </c>
      <c r="G32" s="706">
        <v>532438.73239436618</v>
      </c>
      <c r="H32" s="761">
        <v>532438.73239436618</v>
      </c>
      <c r="I32" s="763">
        <v>443047.49999999994</v>
      </c>
      <c r="J32" s="687">
        <v>443047.49999999994</v>
      </c>
      <c r="K32" s="22">
        <v>-89391.232394366234</v>
      </c>
      <c r="L32" s="33">
        <v>-89391.232394366234</v>
      </c>
      <c r="M32" s="96">
        <v>-16.78901758186818</v>
      </c>
      <c r="N32" s="686">
        <v>183472.9615384615</v>
      </c>
      <c r="O32" s="687">
        <v>183472.9615384615</v>
      </c>
      <c r="P32" s="22">
        <v>-348965.77085590467</v>
      </c>
      <c r="Q32" s="33">
        <v>-348965.77085590467</v>
      </c>
      <c r="R32" s="96">
        <v>-65.541019017645965</v>
      </c>
      <c r="T32" s="707"/>
    </row>
    <row r="33" spans="1:20" ht="15.75">
      <c r="A33" s="702" t="s">
        <v>13</v>
      </c>
      <c r="B33" s="703">
        <v>30</v>
      </c>
      <c r="C33" s="703" t="s">
        <v>2</v>
      </c>
      <c r="D33" s="704">
        <v>4</v>
      </c>
      <c r="E33" s="704">
        <v>84</v>
      </c>
      <c r="F33" s="705">
        <v>21</v>
      </c>
      <c r="G33" s="706">
        <v>543572.88203086099</v>
      </c>
      <c r="H33" s="761">
        <v>2174291.5281234439</v>
      </c>
      <c r="I33" s="763">
        <v>443047.49999999994</v>
      </c>
      <c r="J33" s="687">
        <v>1772189.9999999998</v>
      </c>
      <c r="K33" s="22">
        <v>-100525.38203086104</v>
      </c>
      <c r="L33" s="33">
        <v>-402101.52812344418</v>
      </c>
      <c r="M33" s="96">
        <v>-18.493450529629953</v>
      </c>
      <c r="N33" s="686">
        <v>183472.9615384615</v>
      </c>
      <c r="O33" s="687">
        <v>733891.84615384601</v>
      </c>
      <c r="P33" s="22">
        <v>-360099.92049239948</v>
      </c>
      <c r="Q33" s="33">
        <v>-1440399.6819695979</v>
      </c>
      <c r="R33" s="96">
        <v>-66.246851599185391</v>
      </c>
      <c r="T33" s="707"/>
    </row>
    <row r="34" spans="1:20" ht="15.75">
      <c r="A34" s="702" t="s">
        <v>14</v>
      </c>
      <c r="B34" s="703">
        <v>31</v>
      </c>
      <c r="C34" s="703" t="s">
        <v>2</v>
      </c>
      <c r="D34" s="704">
        <v>4</v>
      </c>
      <c r="E34" s="704">
        <v>85</v>
      </c>
      <c r="F34" s="705">
        <v>21.25</v>
      </c>
      <c r="G34" s="706">
        <v>561808.48329048837</v>
      </c>
      <c r="H34" s="761">
        <v>2247233.9331619535</v>
      </c>
      <c r="I34" s="763">
        <v>456029.74038461532</v>
      </c>
      <c r="J34" s="687">
        <v>1824118.9615384613</v>
      </c>
      <c r="K34" s="22">
        <v>-105778.74290587305</v>
      </c>
      <c r="L34" s="33">
        <v>-423114.97162349219</v>
      </c>
      <c r="M34" s="96">
        <v>-18.828256612703925</v>
      </c>
      <c r="N34" s="686">
        <v>209433.92884615384</v>
      </c>
      <c r="O34" s="687">
        <v>837735.71538461535</v>
      </c>
      <c r="P34" s="22">
        <v>-352374.55444433453</v>
      </c>
      <c r="Q34" s="33">
        <v>-1409498.2177773381</v>
      </c>
      <c r="R34" s="96">
        <v>-62.721472694839306</v>
      </c>
      <c r="T34" s="707"/>
    </row>
    <row r="35" spans="1:20" ht="15.75">
      <c r="A35" s="702" t="s">
        <v>0</v>
      </c>
      <c r="B35" s="703">
        <v>32</v>
      </c>
      <c r="C35" s="703" t="s">
        <v>1</v>
      </c>
      <c r="D35" s="704">
        <v>4</v>
      </c>
      <c r="E35" s="704">
        <v>85</v>
      </c>
      <c r="F35" s="705">
        <v>21.25</v>
      </c>
      <c r="G35" s="706">
        <v>549233.03448275861</v>
      </c>
      <c r="H35" s="761">
        <v>2196932.1379310344</v>
      </c>
      <c r="I35" s="763">
        <v>456029.74038461532</v>
      </c>
      <c r="J35" s="687">
        <v>1824118.9615384613</v>
      </c>
      <c r="K35" s="22">
        <v>-93203.294098143291</v>
      </c>
      <c r="L35" s="33">
        <v>-372813.17639257316</v>
      </c>
      <c r="M35" s="96">
        <v>-16.969717450793482</v>
      </c>
      <c r="N35" s="686">
        <v>209433.92884615384</v>
      </c>
      <c r="O35" s="687">
        <v>837735.71538461535</v>
      </c>
      <c r="P35" s="22">
        <v>-339799.10563660477</v>
      </c>
      <c r="Q35" s="33">
        <v>-1359196.4225464191</v>
      </c>
      <c r="R35" s="96">
        <v>-61.8679293310555</v>
      </c>
      <c r="T35" s="707"/>
    </row>
    <row r="36" spans="1:20" ht="15.75">
      <c r="A36" s="702" t="s">
        <v>7</v>
      </c>
      <c r="B36" s="703">
        <v>33</v>
      </c>
      <c r="C36" s="703" t="s">
        <v>2</v>
      </c>
      <c r="D36" s="704">
        <v>4</v>
      </c>
      <c r="E36" s="704">
        <v>85</v>
      </c>
      <c r="F36" s="705">
        <v>21.25</v>
      </c>
      <c r="G36" s="706">
        <v>570208.33333333326</v>
      </c>
      <c r="H36" s="761">
        <v>2280833.333333333</v>
      </c>
      <c r="I36" s="763">
        <v>456029.74038461532</v>
      </c>
      <c r="J36" s="687">
        <v>1824118.9615384613</v>
      </c>
      <c r="K36" s="22">
        <v>-114178.59294871794</v>
      </c>
      <c r="L36" s="33">
        <v>-456714.37179487175</v>
      </c>
      <c r="M36" s="96">
        <v>-20.024013377926423</v>
      </c>
      <c r="N36" s="686">
        <v>209433.92884615384</v>
      </c>
      <c r="O36" s="687">
        <v>837735.71538461535</v>
      </c>
      <c r="P36" s="22">
        <v>-360774.40448717942</v>
      </c>
      <c r="Q36" s="33">
        <v>-1443097.6179487177</v>
      </c>
      <c r="R36" s="96">
        <v>-63.270629942947075</v>
      </c>
      <c r="T36" s="707"/>
    </row>
    <row r="37" spans="1:20" ht="15.75">
      <c r="A37" s="702" t="s">
        <v>12</v>
      </c>
      <c r="B37" s="703">
        <v>34</v>
      </c>
      <c r="C37" s="703" t="s">
        <v>1</v>
      </c>
      <c r="D37" s="704">
        <v>3</v>
      </c>
      <c r="E37" s="704">
        <v>64</v>
      </c>
      <c r="F37" s="705">
        <v>21.333333333333332</v>
      </c>
      <c r="G37" s="706">
        <v>540890.14084507048</v>
      </c>
      <c r="H37" s="761">
        <v>1622670.4225352113</v>
      </c>
      <c r="I37" s="763">
        <v>460357.1538461537</v>
      </c>
      <c r="J37" s="687">
        <v>1381071.461538461</v>
      </c>
      <c r="K37" s="22">
        <v>-80532.986998916778</v>
      </c>
      <c r="L37" s="33">
        <v>-241598.96099675028</v>
      </c>
      <c r="M37" s="96">
        <v>-14.88897299423769</v>
      </c>
      <c r="N37" s="686">
        <v>218087.58461538446</v>
      </c>
      <c r="O37" s="687">
        <v>654262.75384615338</v>
      </c>
      <c r="P37" s="22">
        <v>-322802.55622968602</v>
      </c>
      <c r="Q37" s="33">
        <v>-968407.66868905793</v>
      </c>
      <c r="R37" s="96">
        <v>-59.679874313358532</v>
      </c>
      <c r="T37" s="707"/>
    </row>
    <row r="38" spans="1:20" ht="15.75">
      <c r="A38" s="702" t="s">
        <v>8</v>
      </c>
      <c r="B38" s="703">
        <v>35</v>
      </c>
      <c r="C38" s="703" t="s">
        <v>1</v>
      </c>
      <c r="D38" s="704">
        <v>4</v>
      </c>
      <c r="E38" s="704">
        <v>86</v>
      </c>
      <c r="F38" s="705">
        <v>21.5</v>
      </c>
      <c r="G38" s="706">
        <v>537203.82126986352</v>
      </c>
      <c r="H38" s="761">
        <v>2148815.2850794541</v>
      </c>
      <c r="I38" s="763">
        <v>469011.98076923069</v>
      </c>
      <c r="J38" s="687">
        <v>1876047.9230769228</v>
      </c>
      <c r="K38" s="22">
        <v>-68191.840500632825</v>
      </c>
      <c r="L38" s="33">
        <v>-272767.3620025313</v>
      </c>
      <c r="M38" s="96">
        <v>-12.693848740583832</v>
      </c>
      <c r="N38" s="686">
        <v>235394.89615384612</v>
      </c>
      <c r="O38" s="687">
        <v>941579.58461538446</v>
      </c>
      <c r="P38" s="22">
        <v>-301808.9251160174</v>
      </c>
      <c r="Q38" s="33">
        <v>-1207235.7004640696</v>
      </c>
      <c r="R38" s="96">
        <v>-56.181455374347408</v>
      </c>
      <c r="T38" s="707"/>
    </row>
    <row r="39" spans="1:20" ht="15.75">
      <c r="A39" s="702" t="s">
        <v>0</v>
      </c>
      <c r="B39" s="703">
        <v>36</v>
      </c>
      <c r="C39" s="703" t="s">
        <v>1</v>
      </c>
      <c r="D39" s="704">
        <v>8</v>
      </c>
      <c r="E39" s="704">
        <v>172</v>
      </c>
      <c r="F39" s="705">
        <v>21.5</v>
      </c>
      <c r="G39" s="706">
        <v>558851.6620689655</v>
      </c>
      <c r="H39" s="761">
        <v>4470813.296551724</v>
      </c>
      <c r="I39" s="763">
        <v>469011.98076923069</v>
      </c>
      <c r="J39" s="687">
        <v>3752095.8461538455</v>
      </c>
      <c r="K39" s="22">
        <v>-89839.681299734802</v>
      </c>
      <c r="L39" s="33">
        <v>-718717.45039787842</v>
      </c>
      <c r="M39" s="96">
        <v>-16.075765251754433</v>
      </c>
      <c r="N39" s="686">
        <v>235394.89615384612</v>
      </c>
      <c r="O39" s="687">
        <v>1883159.1692307689</v>
      </c>
      <c r="P39" s="22">
        <v>-323456.76591511938</v>
      </c>
      <c r="Q39" s="33">
        <v>-2587654.127320955</v>
      </c>
      <c r="R39" s="96">
        <v>-57.878823285167748</v>
      </c>
      <c r="T39" s="707"/>
    </row>
    <row r="40" spans="1:20" ht="15.75">
      <c r="A40" s="702" t="s">
        <v>0</v>
      </c>
      <c r="B40" s="703">
        <v>37</v>
      </c>
      <c r="C40" s="703" t="s">
        <v>2</v>
      </c>
      <c r="D40" s="704">
        <v>6.27</v>
      </c>
      <c r="E40" s="704">
        <v>136</v>
      </c>
      <c r="F40" s="705">
        <v>21.690590111642745</v>
      </c>
      <c r="G40" s="706">
        <v>566896.84210526326</v>
      </c>
      <c r="H40" s="761">
        <v>3554443.2</v>
      </c>
      <c r="I40" s="763">
        <v>478909.12734633789</v>
      </c>
      <c r="J40" s="687">
        <v>3002760.2284615384</v>
      </c>
      <c r="K40" s="22">
        <v>-87987.714758925373</v>
      </c>
      <c r="L40" s="33">
        <v>-551682.97153846174</v>
      </c>
      <c r="M40" s="96">
        <v>-15.520939300379354</v>
      </c>
      <c r="N40" s="686">
        <v>255186.51078395307</v>
      </c>
      <c r="O40" s="687">
        <v>1600019.4226153856</v>
      </c>
      <c r="P40" s="22">
        <v>-311710.33132131019</v>
      </c>
      <c r="Q40" s="33">
        <v>-1954423.7773846146</v>
      </c>
      <c r="R40" s="96">
        <v>-54.98537091223217</v>
      </c>
      <c r="T40" s="707"/>
    </row>
    <row r="41" spans="1:20" ht="15.75">
      <c r="A41" s="702" t="s">
        <v>14</v>
      </c>
      <c r="B41" s="703">
        <v>38</v>
      </c>
      <c r="C41" s="703" t="s">
        <v>2</v>
      </c>
      <c r="D41" s="704">
        <v>4</v>
      </c>
      <c r="E41" s="704">
        <v>88</v>
      </c>
      <c r="F41" s="705">
        <v>22</v>
      </c>
      <c r="G41" s="706">
        <v>581846.75378218328</v>
      </c>
      <c r="H41" s="761">
        <v>2327387.0151287331</v>
      </c>
      <c r="I41" s="763">
        <v>494976.46153846144</v>
      </c>
      <c r="J41" s="687">
        <v>1979905.8461538458</v>
      </c>
      <c r="K41" s="22">
        <v>-86870.292243721837</v>
      </c>
      <c r="L41" s="33">
        <v>-347481.16897488735</v>
      </c>
      <c r="M41" s="96">
        <v>-14.9300982911803</v>
      </c>
      <c r="N41" s="686">
        <v>287316.83076923073</v>
      </c>
      <c r="O41" s="687">
        <v>1149267.3230769229</v>
      </c>
      <c r="P41" s="22">
        <v>-294529.92301295255</v>
      </c>
      <c r="Q41" s="33">
        <v>-1178119.6920518102</v>
      </c>
      <c r="R41" s="96">
        <v>-50.619844675323399</v>
      </c>
      <c r="T41" s="707"/>
    </row>
    <row r="42" spans="1:20" ht="15.75">
      <c r="A42" s="702" t="s">
        <v>8</v>
      </c>
      <c r="B42" s="703">
        <v>39</v>
      </c>
      <c r="C42" s="703" t="s">
        <v>6</v>
      </c>
      <c r="D42" s="704">
        <v>4</v>
      </c>
      <c r="E42" s="704">
        <v>88</v>
      </c>
      <c r="F42" s="705">
        <v>22</v>
      </c>
      <c r="G42" s="706">
        <v>691384.03636363556</v>
      </c>
      <c r="H42" s="761">
        <v>2765536.1454545422</v>
      </c>
      <c r="I42" s="763">
        <v>494976.46153846144</v>
      </c>
      <c r="J42" s="687">
        <v>1979905.8461538458</v>
      </c>
      <c r="K42" s="22">
        <v>-196407.57482517412</v>
      </c>
      <c r="L42" s="33">
        <v>-785630.29930069647</v>
      </c>
      <c r="M42" s="96">
        <v>-28.407883968248427</v>
      </c>
      <c r="N42" s="686">
        <v>287316.83076923073</v>
      </c>
      <c r="O42" s="687">
        <v>1149267.3230769229</v>
      </c>
      <c r="P42" s="22">
        <v>-404067.20559440483</v>
      </c>
      <c r="Q42" s="33">
        <v>-1616268.8223776193</v>
      </c>
      <c r="R42" s="96">
        <v>-58.443236225067317</v>
      </c>
      <c r="T42" s="707"/>
    </row>
    <row r="43" spans="1:20" ht="15.75">
      <c r="A43" s="702" t="s">
        <v>11</v>
      </c>
      <c r="B43" s="703">
        <v>40</v>
      </c>
      <c r="C43" s="703" t="s">
        <v>2</v>
      </c>
      <c r="D43" s="704">
        <v>10</v>
      </c>
      <c r="E43" s="704">
        <v>222</v>
      </c>
      <c r="F43" s="705">
        <v>22.2</v>
      </c>
      <c r="G43" s="706">
        <v>568365.53846153838</v>
      </c>
      <c r="H43" s="761">
        <v>5683655.384615384</v>
      </c>
      <c r="I43" s="763">
        <v>505362.25384615373</v>
      </c>
      <c r="J43" s="687">
        <v>5053622.5384615371</v>
      </c>
      <c r="K43" s="22">
        <v>-63003.284615384648</v>
      </c>
      <c r="L43" s="33">
        <v>-630032.84615384694</v>
      </c>
      <c r="M43" s="96">
        <v>-11.084993785148029</v>
      </c>
      <c r="N43" s="686">
        <v>308085.60461538448</v>
      </c>
      <c r="O43" s="687">
        <v>3080856.0461538448</v>
      </c>
      <c r="P43" s="22">
        <v>-260279.9338461539</v>
      </c>
      <c r="Q43" s="33">
        <v>-2602799.3384615392</v>
      </c>
      <c r="R43" s="96">
        <v>-45.794460823695282</v>
      </c>
      <c r="T43" s="707"/>
    </row>
    <row r="44" spans="1:20" ht="15.75">
      <c r="A44" s="702" t="s">
        <v>8</v>
      </c>
      <c r="B44" s="703">
        <v>41</v>
      </c>
      <c r="C44" s="703" t="s">
        <v>2</v>
      </c>
      <c r="D44" s="704">
        <v>4</v>
      </c>
      <c r="E44" s="704">
        <v>89</v>
      </c>
      <c r="F44" s="705">
        <v>22.25</v>
      </c>
      <c r="G44" s="706">
        <v>562083.89343018853</v>
      </c>
      <c r="H44" s="761">
        <v>2248335.5737207541</v>
      </c>
      <c r="I44" s="763">
        <v>507958.70192307682</v>
      </c>
      <c r="J44" s="687">
        <v>2031834.8076923073</v>
      </c>
      <c r="K44" s="22">
        <v>-54125.191507111711</v>
      </c>
      <c r="L44" s="33">
        <v>-216500.76602844684</v>
      </c>
      <c r="M44" s="96">
        <v>-9.6293795534338926</v>
      </c>
      <c r="N44" s="686">
        <v>313277.79807692301</v>
      </c>
      <c r="O44" s="687">
        <v>1253111.192307692</v>
      </c>
      <c r="P44" s="22">
        <v>-248806.09535326553</v>
      </c>
      <c r="Q44" s="33">
        <v>-995224.3814130621</v>
      </c>
      <c r="R44" s="96">
        <v>-44.264939497713527</v>
      </c>
      <c r="T44" s="707"/>
    </row>
    <row r="45" spans="1:20" ht="15.75">
      <c r="A45" s="702" t="s">
        <v>10</v>
      </c>
      <c r="B45" s="703">
        <v>42</v>
      </c>
      <c r="C45" s="703" t="s">
        <v>2</v>
      </c>
      <c r="D45" s="704">
        <v>4</v>
      </c>
      <c r="E45" s="704">
        <v>89</v>
      </c>
      <c r="F45" s="705">
        <v>22.25</v>
      </c>
      <c r="G45" s="706">
        <v>569783.69747899158</v>
      </c>
      <c r="H45" s="761">
        <v>2279134.7899159663</v>
      </c>
      <c r="I45" s="763">
        <v>507958.70192307682</v>
      </c>
      <c r="J45" s="687">
        <v>2031834.8076923073</v>
      </c>
      <c r="K45" s="22">
        <v>-61824.995555914764</v>
      </c>
      <c r="L45" s="33">
        <v>-247299.98222365906</v>
      </c>
      <c r="M45" s="96">
        <v>-10.850608016596382</v>
      </c>
      <c r="N45" s="686">
        <v>313277.79807692301</v>
      </c>
      <c r="O45" s="687">
        <v>1253111.192307692</v>
      </c>
      <c r="P45" s="22">
        <v>-256505.89940206858</v>
      </c>
      <c r="Q45" s="33">
        <v>-1026023.5976082743</v>
      </c>
      <c r="R45" s="96">
        <v>-45.018118373161457</v>
      </c>
      <c r="T45" s="707"/>
    </row>
    <row r="46" spans="1:20" ht="15.75">
      <c r="A46" s="702" t="s">
        <v>12</v>
      </c>
      <c r="B46" s="703">
        <v>43</v>
      </c>
      <c r="C46" s="703" t="s">
        <v>2</v>
      </c>
      <c r="D46" s="704">
        <v>4</v>
      </c>
      <c r="E46" s="704">
        <v>89</v>
      </c>
      <c r="F46" s="705">
        <v>22.25</v>
      </c>
      <c r="G46" s="706">
        <v>564131.51408450701</v>
      </c>
      <c r="H46" s="761">
        <v>2256526.0563380281</v>
      </c>
      <c r="I46" s="763">
        <v>507958.70192307682</v>
      </c>
      <c r="J46" s="687">
        <v>2031834.8076923073</v>
      </c>
      <c r="K46" s="22">
        <v>-56172.812161430193</v>
      </c>
      <c r="L46" s="33">
        <v>-224691.24864572077</v>
      </c>
      <c r="M46" s="96">
        <v>-9.9573965926348649</v>
      </c>
      <c r="N46" s="686">
        <v>313277.79807692301</v>
      </c>
      <c r="O46" s="687">
        <v>1253111.192307692</v>
      </c>
      <c r="P46" s="22">
        <v>-250853.71600758401</v>
      </c>
      <c r="Q46" s="33">
        <v>-1003414.864030336</v>
      </c>
      <c r="R46" s="96">
        <v>-44.467240305601166</v>
      </c>
      <c r="T46" s="707"/>
    </row>
    <row r="47" spans="1:20" ht="15.75">
      <c r="A47" s="702" t="s">
        <v>4</v>
      </c>
      <c r="B47" s="703">
        <v>44</v>
      </c>
      <c r="C47" s="703" t="s">
        <v>2</v>
      </c>
      <c r="D47" s="704">
        <v>3</v>
      </c>
      <c r="E47" s="704">
        <v>67</v>
      </c>
      <c r="F47" s="705">
        <v>22.333333333333332</v>
      </c>
      <c r="G47" s="706">
        <v>598616.40589562082</v>
      </c>
      <c r="H47" s="761">
        <v>1795849.2176868625</v>
      </c>
      <c r="I47" s="763">
        <v>512286.11538461526</v>
      </c>
      <c r="J47" s="687">
        <v>1536858.3461538458</v>
      </c>
      <c r="K47" s="22">
        <v>-86330.290511005558</v>
      </c>
      <c r="L47" s="33">
        <v>-258990.87153301667</v>
      </c>
      <c r="M47" s="96">
        <v>-14.421637907140621</v>
      </c>
      <c r="N47" s="686">
        <v>321931.45384615369</v>
      </c>
      <c r="O47" s="687">
        <v>965794.36153846106</v>
      </c>
      <c r="P47" s="22">
        <v>-276684.95204946713</v>
      </c>
      <c r="Q47" s="33">
        <v>-830054.85614840139</v>
      </c>
      <c r="R47" s="96">
        <v>-46.220743254689879</v>
      </c>
      <c r="T47" s="707"/>
    </row>
    <row r="48" spans="1:20" ht="15.75">
      <c r="A48" s="702" t="s">
        <v>0</v>
      </c>
      <c r="B48" s="703">
        <v>45</v>
      </c>
      <c r="C48" s="703" t="s">
        <v>1</v>
      </c>
      <c r="D48" s="704">
        <v>4</v>
      </c>
      <c r="E48" s="704">
        <v>90</v>
      </c>
      <c r="F48" s="705">
        <v>22.5</v>
      </c>
      <c r="G48" s="706">
        <v>580877.37931034481</v>
      </c>
      <c r="H48" s="761">
        <v>2323509.5172413792</v>
      </c>
      <c r="I48" s="763">
        <v>520940.9423076922</v>
      </c>
      <c r="J48" s="687">
        <v>2083763.7692307688</v>
      </c>
      <c r="K48" s="22">
        <v>-59936.437002652616</v>
      </c>
      <c r="L48" s="33">
        <v>-239745.74801061046</v>
      </c>
      <c r="M48" s="96">
        <v>-10.318259780371037</v>
      </c>
      <c r="N48" s="686">
        <v>339238.76538461534</v>
      </c>
      <c r="O48" s="687">
        <v>1356955.0615384614</v>
      </c>
      <c r="P48" s="22">
        <v>-241638.61392572947</v>
      </c>
      <c r="Q48" s="33">
        <v>-966554.45570291788</v>
      </c>
      <c r="R48" s="96">
        <v>-41.598902372927391</v>
      </c>
      <c r="T48" s="707"/>
    </row>
    <row r="49" spans="1:20" ht="15.75">
      <c r="A49" s="702" t="s">
        <v>5</v>
      </c>
      <c r="B49" s="703">
        <v>46</v>
      </c>
      <c r="C49" s="703" t="s">
        <v>1</v>
      </c>
      <c r="D49" s="704">
        <v>4</v>
      </c>
      <c r="E49" s="704">
        <v>90</v>
      </c>
      <c r="F49" s="705">
        <v>22.5</v>
      </c>
      <c r="G49" s="706">
        <v>553901.8503620273</v>
      </c>
      <c r="H49" s="761">
        <v>2215607.4014481092</v>
      </c>
      <c r="I49" s="763">
        <v>520940.9423076922</v>
      </c>
      <c r="J49" s="687">
        <v>2083763.7692307688</v>
      </c>
      <c r="K49" s="22">
        <v>-32960.908054335101</v>
      </c>
      <c r="L49" s="33">
        <v>-131843.6322173404</v>
      </c>
      <c r="M49" s="96">
        <v>-5.9506766465560617</v>
      </c>
      <c r="N49" s="686">
        <v>339238.76538461534</v>
      </c>
      <c r="O49" s="687">
        <v>1356955.0615384614</v>
      </c>
      <c r="P49" s="22">
        <v>-214663.08497741196</v>
      </c>
      <c r="Q49" s="33">
        <v>-858652.33990964782</v>
      </c>
      <c r="R49" s="96">
        <v>-38.754715268979389</v>
      </c>
      <c r="T49" s="707"/>
    </row>
    <row r="50" spans="1:20" ht="15.75">
      <c r="A50" s="702" t="s">
        <v>10</v>
      </c>
      <c r="B50" s="703">
        <v>47</v>
      </c>
      <c r="C50" s="703" t="s">
        <v>2</v>
      </c>
      <c r="D50" s="704">
        <v>4</v>
      </c>
      <c r="E50" s="704">
        <v>91</v>
      </c>
      <c r="F50" s="705">
        <v>22.75</v>
      </c>
      <c r="G50" s="706">
        <v>584641.36854741897</v>
      </c>
      <c r="H50" s="761">
        <v>2338565.4741896759</v>
      </c>
      <c r="I50" s="763">
        <v>533923.18269230751</v>
      </c>
      <c r="J50" s="687">
        <v>2135692.7307692301</v>
      </c>
      <c r="K50" s="22">
        <v>-50718.185855111456</v>
      </c>
      <c r="L50" s="33">
        <v>-202872.74342044583</v>
      </c>
      <c r="M50" s="96">
        <v>-8.6750935844865324</v>
      </c>
      <c r="N50" s="686">
        <v>365199.73269230762</v>
      </c>
      <c r="O50" s="687">
        <v>1460798.9307692305</v>
      </c>
      <c r="P50" s="22">
        <v>-219441.63585511135</v>
      </c>
      <c r="Q50" s="33">
        <v>-877766.54342044541</v>
      </c>
      <c r="R50" s="96">
        <v>-37.534401029528397</v>
      </c>
      <c r="T50" s="707"/>
    </row>
    <row r="51" spans="1:20" ht="15.75">
      <c r="A51" s="702" t="s">
        <v>3</v>
      </c>
      <c r="B51" s="703">
        <v>48</v>
      </c>
      <c r="C51" s="703" t="s">
        <v>1</v>
      </c>
      <c r="D51" s="704">
        <v>4</v>
      </c>
      <c r="E51" s="704">
        <v>91</v>
      </c>
      <c r="F51" s="705">
        <v>22.75</v>
      </c>
      <c r="G51" s="706">
        <v>592804.97490804002</v>
      </c>
      <c r="H51" s="761">
        <v>2371219.8996321601</v>
      </c>
      <c r="I51" s="763">
        <v>533923.18269230751</v>
      </c>
      <c r="J51" s="687">
        <v>2135692.7307692301</v>
      </c>
      <c r="K51" s="22">
        <v>-58881.792215732508</v>
      </c>
      <c r="L51" s="33">
        <v>-235527.16886293003</v>
      </c>
      <c r="M51" s="96">
        <v>-9.9327425895618831</v>
      </c>
      <c r="N51" s="686">
        <v>365199.73269230762</v>
      </c>
      <c r="O51" s="687">
        <v>1460798.9307692305</v>
      </c>
      <c r="P51" s="22">
        <v>-227605.2422157324</v>
      </c>
      <c r="Q51" s="33">
        <v>-910420.96886292961</v>
      </c>
      <c r="R51" s="96">
        <v>-38.394624176532943</v>
      </c>
      <c r="T51" s="707"/>
    </row>
    <row r="52" spans="1:20" ht="15.75">
      <c r="A52" s="702" t="s">
        <v>15</v>
      </c>
      <c r="B52" s="703">
        <v>49</v>
      </c>
      <c r="C52" s="703" t="s">
        <v>2</v>
      </c>
      <c r="D52" s="704">
        <v>8</v>
      </c>
      <c r="E52" s="704">
        <v>182</v>
      </c>
      <c r="F52" s="705">
        <v>22.75</v>
      </c>
      <c r="G52" s="706">
        <v>586805.72764324374</v>
      </c>
      <c r="H52" s="761">
        <v>4694445.8211459499</v>
      </c>
      <c r="I52" s="763">
        <v>533923.18269230751</v>
      </c>
      <c r="J52" s="687">
        <v>4271385.4615384601</v>
      </c>
      <c r="K52" s="22">
        <v>-52882.544950936222</v>
      </c>
      <c r="L52" s="33">
        <v>-423060.35960748978</v>
      </c>
      <c r="M52" s="96">
        <v>-9.0119340115042093</v>
      </c>
      <c r="N52" s="686">
        <v>365199.73269230762</v>
      </c>
      <c r="O52" s="687">
        <v>2921597.8615384609</v>
      </c>
      <c r="P52" s="22">
        <v>-221605.99495093612</v>
      </c>
      <c r="Q52" s="33">
        <v>-1772847.9596074889</v>
      </c>
      <c r="R52" s="96">
        <v>-37.764797532048696</v>
      </c>
      <c r="T52" s="707"/>
    </row>
    <row r="53" spans="1:20" ht="15.75">
      <c r="A53" s="702" t="s">
        <v>3</v>
      </c>
      <c r="B53" s="703">
        <v>50</v>
      </c>
      <c r="C53" s="703" t="s">
        <v>2</v>
      </c>
      <c r="D53" s="704">
        <v>4</v>
      </c>
      <c r="E53" s="704">
        <v>92</v>
      </c>
      <c r="F53" s="705">
        <v>23</v>
      </c>
      <c r="G53" s="706">
        <v>599319.31529164477</v>
      </c>
      <c r="H53" s="761">
        <v>2397277.2611665791</v>
      </c>
      <c r="I53" s="763">
        <v>546905.42307692301</v>
      </c>
      <c r="J53" s="687">
        <v>2187621.692307692</v>
      </c>
      <c r="K53" s="22">
        <v>-52413.892214721767</v>
      </c>
      <c r="L53" s="33">
        <v>-209655.56885888707</v>
      </c>
      <c r="M53" s="96">
        <v>-8.7455703291017386</v>
      </c>
      <c r="N53" s="686">
        <v>391160.69999999995</v>
      </c>
      <c r="O53" s="687">
        <v>1564642.7999999998</v>
      </c>
      <c r="P53" s="22">
        <v>-208158.61529164482</v>
      </c>
      <c r="Q53" s="33">
        <v>-832634.46116657928</v>
      </c>
      <c r="R53" s="96">
        <v>-34.732505691118803</v>
      </c>
      <c r="T53" s="707"/>
    </row>
    <row r="54" spans="1:20" ht="15.75">
      <c r="A54" s="702" t="s">
        <v>0</v>
      </c>
      <c r="B54" s="703">
        <v>51</v>
      </c>
      <c r="C54" s="703" t="s">
        <v>1</v>
      </c>
      <c r="D54" s="704">
        <v>4</v>
      </c>
      <c r="E54" s="704">
        <v>92</v>
      </c>
      <c r="F54" s="705">
        <v>23</v>
      </c>
      <c r="G54" s="706">
        <v>594788.3586206896</v>
      </c>
      <c r="H54" s="761">
        <v>2379153.4344827584</v>
      </c>
      <c r="I54" s="763">
        <v>546905.42307692301</v>
      </c>
      <c r="J54" s="687">
        <v>2187621.692307692</v>
      </c>
      <c r="K54" s="22">
        <v>-47882.935543766594</v>
      </c>
      <c r="L54" s="33">
        <v>-191531.74217506638</v>
      </c>
      <c r="M54" s="96">
        <v>-8.0504157234695697</v>
      </c>
      <c r="N54" s="686">
        <v>391160.69999999995</v>
      </c>
      <c r="O54" s="687">
        <v>1564642.7999999998</v>
      </c>
      <c r="P54" s="22">
        <v>-203627.65862068965</v>
      </c>
      <c r="Q54" s="33">
        <v>-814510.63448275859</v>
      </c>
      <c r="R54" s="96">
        <v>-34.235313396667834</v>
      </c>
      <c r="T54" s="707"/>
    </row>
    <row r="55" spans="1:20" ht="15.75">
      <c r="A55" s="702" t="s">
        <v>16</v>
      </c>
      <c r="B55" s="703">
        <v>52</v>
      </c>
      <c r="C55" s="703" t="s">
        <v>2</v>
      </c>
      <c r="D55" s="704">
        <v>4</v>
      </c>
      <c r="E55" s="704">
        <v>93</v>
      </c>
      <c r="F55" s="705">
        <v>23.25</v>
      </c>
      <c r="G55" s="706">
        <v>578566.82611815352</v>
      </c>
      <c r="H55" s="761">
        <v>2314267.3044726141</v>
      </c>
      <c r="I55" s="763">
        <v>559887.66346153838</v>
      </c>
      <c r="J55" s="687">
        <v>2239550.6538461535</v>
      </c>
      <c r="K55" s="22">
        <v>-18679.162656615139</v>
      </c>
      <c r="L55" s="33">
        <v>-74716.650626460556</v>
      </c>
      <c r="M55" s="96">
        <v>-3.2285229317314048</v>
      </c>
      <c r="N55" s="686">
        <v>417121.66730769223</v>
      </c>
      <c r="O55" s="687">
        <v>1668486.6692307689</v>
      </c>
      <c r="P55" s="22">
        <v>-161445.15881046129</v>
      </c>
      <c r="Q55" s="33">
        <v>-645780.63524184516</v>
      </c>
      <c r="R55" s="96">
        <v>-27.904323497713179</v>
      </c>
      <c r="T55" s="707"/>
    </row>
    <row r="56" spans="1:20" ht="15.75">
      <c r="A56" s="702" t="s">
        <v>3</v>
      </c>
      <c r="B56" s="703">
        <v>53</v>
      </c>
      <c r="C56" s="703" t="s">
        <v>1</v>
      </c>
      <c r="D56" s="704">
        <v>4</v>
      </c>
      <c r="E56" s="704">
        <v>93</v>
      </c>
      <c r="F56" s="705">
        <v>23.25</v>
      </c>
      <c r="G56" s="706">
        <v>605833.65567524976</v>
      </c>
      <c r="H56" s="761">
        <v>2423334.622700999</v>
      </c>
      <c r="I56" s="763">
        <v>559887.66346153838</v>
      </c>
      <c r="J56" s="687">
        <v>2239550.6538461535</v>
      </c>
      <c r="K56" s="22">
        <v>-45945.992213711375</v>
      </c>
      <c r="L56" s="33">
        <v>-183783.9688548455</v>
      </c>
      <c r="M56" s="96">
        <v>-7.583928654888112</v>
      </c>
      <c r="N56" s="686">
        <v>417121.66730769223</v>
      </c>
      <c r="O56" s="687">
        <v>1668486.6692307689</v>
      </c>
      <c r="P56" s="22">
        <v>-188711.98836755753</v>
      </c>
      <c r="Q56" s="33">
        <v>-754847.9534702301</v>
      </c>
      <c r="R56" s="96">
        <v>-31.149142441950175</v>
      </c>
      <c r="T56" s="707"/>
    </row>
    <row r="57" spans="1:20" ht="15.75">
      <c r="A57" s="702" t="s">
        <v>15</v>
      </c>
      <c r="B57" s="703">
        <v>54</v>
      </c>
      <c r="C57" s="703" t="s">
        <v>2</v>
      </c>
      <c r="D57" s="704">
        <v>4</v>
      </c>
      <c r="E57" s="704">
        <v>93</v>
      </c>
      <c r="F57" s="705">
        <v>23.25</v>
      </c>
      <c r="G57" s="706">
        <v>589994.53924914682</v>
      </c>
      <c r="H57" s="761">
        <v>2359978.1569965873</v>
      </c>
      <c r="I57" s="763">
        <v>559887.66346153838</v>
      </c>
      <c r="J57" s="687">
        <v>2239550.6538461535</v>
      </c>
      <c r="K57" s="22">
        <v>-30106.875787608442</v>
      </c>
      <c r="L57" s="33">
        <v>-120427.50315043377</v>
      </c>
      <c r="M57" s="96">
        <v>-5.1029075329957863</v>
      </c>
      <c r="N57" s="686">
        <v>417121.66730769223</v>
      </c>
      <c r="O57" s="687">
        <v>1668486.6692307689</v>
      </c>
      <c r="P57" s="22">
        <v>-172872.87194145459</v>
      </c>
      <c r="Q57" s="33">
        <v>-691491.48776581837</v>
      </c>
      <c r="R57" s="96">
        <v>-29.300757963194073</v>
      </c>
      <c r="T57" s="707"/>
    </row>
    <row r="58" spans="1:20" ht="15.75">
      <c r="A58" s="702" t="s">
        <v>15</v>
      </c>
      <c r="B58" s="703">
        <v>55</v>
      </c>
      <c r="C58" s="703" t="s">
        <v>2</v>
      </c>
      <c r="D58" s="704">
        <v>4</v>
      </c>
      <c r="E58" s="704">
        <v>93</v>
      </c>
      <c r="F58" s="705">
        <v>23.25</v>
      </c>
      <c r="G58" s="706">
        <v>600039.71575659176</v>
      </c>
      <c r="H58" s="761">
        <v>2400158.863026367</v>
      </c>
      <c r="I58" s="763">
        <v>559887.66346153838</v>
      </c>
      <c r="J58" s="687">
        <v>2239550.6538461535</v>
      </c>
      <c r="K58" s="22">
        <v>-40152.052295053378</v>
      </c>
      <c r="L58" s="33">
        <v>-160608.20918021351</v>
      </c>
      <c r="M58" s="96">
        <v>-6.6915657815125655</v>
      </c>
      <c r="N58" s="686">
        <v>417121.66730769223</v>
      </c>
      <c r="O58" s="687">
        <v>1668486.6692307689</v>
      </c>
      <c r="P58" s="22">
        <v>-182918.04844889953</v>
      </c>
      <c r="Q58" s="33">
        <v>-731672.19379559811</v>
      </c>
      <c r="R58" s="96">
        <v>-30.484323561525855</v>
      </c>
      <c r="T58" s="707"/>
    </row>
    <row r="59" spans="1:20" ht="15.75">
      <c r="A59" s="702" t="s">
        <v>11</v>
      </c>
      <c r="B59" s="703">
        <v>56</v>
      </c>
      <c r="C59" s="703" t="s">
        <v>1</v>
      </c>
      <c r="D59" s="704">
        <v>3</v>
      </c>
      <c r="E59" s="704">
        <v>70</v>
      </c>
      <c r="F59" s="705">
        <v>23.333333333333332</v>
      </c>
      <c r="G59" s="706">
        <v>561485.19471881341</v>
      </c>
      <c r="H59" s="761">
        <v>1684455.5841564401</v>
      </c>
      <c r="I59" s="763">
        <v>564215.07692307676</v>
      </c>
      <c r="J59" s="687">
        <v>1692645.2307692303</v>
      </c>
      <c r="K59" s="22">
        <v>2729.8822042633547</v>
      </c>
      <c r="L59" s="33">
        <v>8189.6466127901804</v>
      </c>
      <c r="M59" s="96">
        <v>0.48618952555472106</v>
      </c>
      <c r="N59" s="686">
        <v>425775.32307692285</v>
      </c>
      <c r="O59" s="687">
        <v>1277325.9692307685</v>
      </c>
      <c r="P59" s="22">
        <v>-135709.87164189055</v>
      </c>
      <c r="Q59" s="33">
        <v>-407129.6149256716</v>
      </c>
      <c r="R59" s="96">
        <v>-24.169804104960022</v>
      </c>
      <c r="T59" s="707"/>
    </row>
    <row r="60" spans="1:20" ht="15.75">
      <c r="A60" s="702" t="s">
        <v>14</v>
      </c>
      <c r="B60" s="703">
        <v>57</v>
      </c>
      <c r="C60" s="703" t="s">
        <v>1</v>
      </c>
      <c r="D60" s="704">
        <v>8</v>
      </c>
      <c r="E60" s="704">
        <v>187</v>
      </c>
      <c r="F60" s="705">
        <v>23.375</v>
      </c>
      <c r="G60" s="706">
        <v>594455.03941931273</v>
      </c>
      <c r="H60" s="761">
        <v>4755640.3153545018</v>
      </c>
      <c r="I60" s="763">
        <v>566378.78365384601</v>
      </c>
      <c r="J60" s="687">
        <v>4531030.2692307681</v>
      </c>
      <c r="K60" s="22">
        <v>-28076.255765466718</v>
      </c>
      <c r="L60" s="33">
        <v>-224610.04612373374</v>
      </c>
      <c r="M60" s="96">
        <v>-4.7230242665438027</v>
      </c>
      <c r="N60" s="686">
        <v>430102.15096153837</v>
      </c>
      <c r="O60" s="687">
        <v>3440817.207692307</v>
      </c>
      <c r="P60" s="22">
        <v>-164352.88845777436</v>
      </c>
      <c r="Q60" s="33">
        <v>-1314823.1076621949</v>
      </c>
      <c r="R60" s="96">
        <v>-27.647656687092905</v>
      </c>
      <c r="T60" s="707"/>
    </row>
    <row r="61" spans="1:20" ht="15.75">
      <c r="A61" s="702" t="s">
        <v>5</v>
      </c>
      <c r="B61" s="703">
        <v>58</v>
      </c>
      <c r="C61" s="703" t="s">
        <v>2</v>
      </c>
      <c r="D61" s="704">
        <v>5</v>
      </c>
      <c r="E61" s="704">
        <v>117</v>
      </c>
      <c r="F61" s="705">
        <v>23.4</v>
      </c>
      <c r="G61" s="706">
        <v>649174.97733454208</v>
      </c>
      <c r="H61" s="761">
        <v>3245874.8866727105</v>
      </c>
      <c r="I61" s="763">
        <v>567677.00769230747</v>
      </c>
      <c r="J61" s="687">
        <v>2838385.0384615371</v>
      </c>
      <c r="K61" s="22">
        <v>-81497.969642234617</v>
      </c>
      <c r="L61" s="33">
        <v>-407489.84821117343</v>
      </c>
      <c r="M61" s="96">
        <v>-12.554083642727349</v>
      </c>
      <c r="N61" s="686">
        <v>432698.24769230746</v>
      </c>
      <c r="O61" s="687">
        <v>2163491.2384615373</v>
      </c>
      <c r="P61" s="22">
        <v>-216476.72964223463</v>
      </c>
      <c r="Q61" s="33">
        <v>-1082383.6482111732</v>
      </c>
      <c r="R61" s="96">
        <v>-33.346437740263795</v>
      </c>
      <c r="T61" s="707"/>
    </row>
    <row r="62" spans="1:20" ht="15.75">
      <c r="A62" s="702" t="s">
        <v>0</v>
      </c>
      <c r="B62" s="703">
        <v>59</v>
      </c>
      <c r="C62" s="703" t="s">
        <v>2</v>
      </c>
      <c r="D62" s="704">
        <v>4</v>
      </c>
      <c r="E62" s="704">
        <v>94</v>
      </c>
      <c r="F62" s="705">
        <v>23.5</v>
      </c>
      <c r="G62" s="706">
        <v>609639.26896551717</v>
      </c>
      <c r="H62" s="761">
        <v>2438557.0758620687</v>
      </c>
      <c r="I62" s="763">
        <v>572869.90384615376</v>
      </c>
      <c r="J62" s="687">
        <v>2291479.615384615</v>
      </c>
      <c r="K62" s="22">
        <v>-36769.365119363414</v>
      </c>
      <c r="L62" s="33">
        <v>-147077.46047745366</v>
      </c>
      <c r="M62" s="96">
        <v>-6.0313314760311414</v>
      </c>
      <c r="N62" s="686">
        <v>443082.63461538451</v>
      </c>
      <c r="O62" s="687">
        <v>1772330.538461538</v>
      </c>
      <c r="P62" s="22">
        <v>-166556.63435013266</v>
      </c>
      <c r="Q62" s="33">
        <v>-666226.53740053065</v>
      </c>
      <c r="R62" s="96">
        <v>-27.320522615408095</v>
      </c>
      <c r="T62" s="707"/>
    </row>
    <row r="63" spans="1:20" ht="15.75">
      <c r="A63" s="702" t="s">
        <v>7</v>
      </c>
      <c r="B63" s="703">
        <v>60</v>
      </c>
      <c r="C63" s="703" t="s">
        <v>2</v>
      </c>
      <c r="D63" s="704">
        <v>4</v>
      </c>
      <c r="E63" s="704">
        <v>94</v>
      </c>
      <c r="F63" s="705">
        <v>23.5</v>
      </c>
      <c r="G63" s="706">
        <v>630583.33333333314</v>
      </c>
      <c r="H63" s="761">
        <v>2522333.3333333326</v>
      </c>
      <c r="I63" s="763">
        <v>572869.90384615376</v>
      </c>
      <c r="J63" s="687">
        <v>2291479.615384615</v>
      </c>
      <c r="K63" s="22">
        <v>-57713.429487179383</v>
      </c>
      <c r="L63" s="33">
        <v>-230853.71794871753</v>
      </c>
      <c r="M63" s="96">
        <v>-9.152387390592736</v>
      </c>
      <c r="N63" s="686">
        <v>443082.63461538451</v>
      </c>
      <c r="O63" s="687">
        <v>1772330.538461538</v>
      </c>
      <c r="P63" s="22">
        <v>-187500.69871794863</v>
      </c>
      <c r="Q63" s="33">
        <v>-750002.79487179453</v>
      </c>
      <c r="R63" s="96">
        <v>-29.734483740126663</v>
      </c>
      <c r="T63" s="707"/>
    </row>
    <row r="64" spans="1:20" ht="15.75">
      <c r="A64" s="702" t="s">
        <v>7</v>
      </c>
      <c r="B64" s="703">
        <v>61</v>
      </c>
      <c r="C64" s="703" t="s">
        <v>2</v>
      </c>
      <c r="D64" s="704">
        <v>4</v>
      </c>
      <c r="E64" s="704">
        <v>94</v>
      </c>
      <c r="F64" s="705">
        <v>23.5</v>
      </c>
      <c r="G64" s="706">
        <v>630583.33333333326</v>
      </c>
      <c r="H64" s="761">
        <v>2522333.333333333</v>
      </c>
      <c r="I64" s="763">
        <v>572869.90384615376</v>
      </c>
      <c r="J64" s="687">
        <v>2291479.615384615</v>
      </c>
      <c r="K64" s="22">
        <v>-57713.429487179499</v>
      </c>
      <c r="L64" s="33">
        <v>-230853.717948718</v>
      </c>
      <c r="M64" s="96">
        <v>-9.1523873905927644</v>
      </c>
      <c r="N64" s="686">
        <v>443082.63461538451</v>
      </c>
      <c r="O64" s="687">
        <v>1772330.538461538</v>
      </c>
      <c r="P64" s="22">
        <v>-187500.69871794875</v>
      </c>
      <c r="Q64" s="33">
        <v>-750002.79487179499</v>
      </c>
      <c r="R64" s="96">
        <v>-29.734483740126677</v>
      </c>
      <c r="T64" s="707"/>
    </row>
    <row r="65" spans="1:20" ht="15.75">
      <c r="A65" s="702" t="s">
        <v>4</v>
      </c>
      <c r="B65" s="703">
        <v>62</v>
      </c>
      <c r="C65" s="703" t="s">
        <v>1</v>
      </c>
      <c r="D65" s="704">
        <v>8</v>
      </c>
      <c r="E65" s="704">
        <v>188</v>
      </c>
      <c r="F65" s="705">
        <v>23.5</v>
      </c>
      <c r="G65" s="706">
        <v>612971.04951017001</v>
      </c>
      <c r="H65" s="761">
        <v>4903768.3960813601</v>
      </c>
      <c r="I65" s="763">
        <v>572869.90384615376</v>
      </c>
      <c r="J65" s="687">
        <v>4582959.2307692301</v>
      </c>
      <c r="K65" s="22">
        <v>-40101.145664016251</v>
      </c>
      <c r="L65" s="33">
        <v>-320809.16531213</v>
      </c>
      <c r="M65" s="96">
        <v>-6.5420945566778954</v>
      </c>
      <c r="N65" s="686">
        <v>443082.63461538451</v>
      </c>
      <c r="O65" s="687">
        <v>3544661.0769230761</v>
      </c>
      <c r="P65" s="22">
        <v>-169888.4148947855</v>
      </c>
      <c r="Q65" s="33">
        <v>-1359107.319158284</v>
      </c>
      <c r="R65" s="96">
        <v>-27.715569117096919</v>
      </c>
      <c r="T65" s="707"/>
    </row>
    <row r="66" spans="1:20" ht="15.75">
      <c r="A66" s="702" t="s">
        <v>7</v>
      </c>
      <c r="B66" s="703">
        <v>63</v>
      </c>
      <c r="C66" s="703" t="s">
        <v>1</v>
      </c>
      <c r="D66" s="704">
        <v>7</v>
      </c>
      <c r="E66" s="704">
        <v>165</v>
      </c>
      <c r="F66" s="705">
        <v>23.571428571428573</v>
      </c>
      <c r="G66" s="706">
        <v>632499.99999999988</v>
      </c>
      <c r="H66" s="761">
        <v>4427499.9999999991</v>
      </c>
      <c r="I66" s="763">
        <v>576579.11538461538</v>
      </c>
      <c r="J66" s="687">
        <v>4036053.8076923075</v>
      </c>
      <c r="K66" s="22">
        <v>-55920.884615384508</v>
      </c>
      <c r="L66" s="33">
        <v>-391446.19230769156</v>
      </c>
      <c r="M66" s="96">
        <v>-8.8412465795074269</v>
      </c>
      <c r="N66" s="686">
        <v>450500.0538461539</v>
      </c>
      <c r="O66" s="687">
        <v>3153500.3769230773</v>
      </c>
      <c r="P66" s="22">
        <v>-181999.94615384599</v>
      </c>
      <c r="Q66" s="33">
        <v>-1273999.6230769218</v>
      </c>
      <c r="R66" s="96">
        <v>-28.774695044086329</v>
      </c>
      <c r="T66" s="707"/>
    </row>
    <row r="67" spans="1:20" ht="15.75">
      <c r="A67" s="702" t="s">
        <v>7</v>
      </c>
      <c r="B67" s="703">
        <v>64</v>
      </c>
      <c r="C67" s="703" t="s">
        <v>2</v>
      </c>
      <c r="D67" s="704">
        <v>8</v>
      </c>
      <c r="E67" s="704">
        <v>189</v>
      </c>
      <c r="F67" s="705">
        <v>23.625</v>
      </c>
      <c r="G67" s="706">
        <v>633937.49999999988</v>
      </c>
      <c r="H67" s="761">
        <v>5071499.9999999991</v>
      </c>
      <c r="I67" s="763">
        <v>579361.02403846139</v>
      </c>
      <c r="J67" s="687">
        <v>4634888.1923076911</v>
      </c>
      <c r="K67" s="22">
        <v>-54576.475961538497</v>
      </c>
      <c r="L67" s="33">
        <v>-436611.80769230798</v>
      </c>
      <c r="M67" s="96">
        <v>-8.6091256569517611</v>
      </c>
      <c r="N67" s="686">
        <v>456063.1182692307</v>
      </c>
      <c r="O67" s="687">
        <v>3648504.9461538456</v>
      </c>
      <c r="P67" s="22">
        <v>-177874.38173076918</v>
      </c>
      <c r="Q67" s="33">
        <v>-1422995.0538461534</v>
      </c>
      <c r="R67" s="96">
        <v>-28.058662207357855</v>
      </c>
      <c r="T67" s="707"/>
    </row>
    <row r="68" spans="1:20" ht="15.75">
      <c r="A68" s="702" t="s">
        <v>7</v>
      </c>
      <c r="B68" s="703">
        <v>65</v>
      </c>
      <c r="C68" s="703" t="s">
        <v>1</v>
      </c>
      <c r="D68" s="704">
        <v>7</v>
      </c>
      <c r="E68" s="704">
        <v>166</v>
      </c>
      <c r="F68" s="705">
        <v>23.714285714285715</v>
      </c>
      <c r="G68" s="706">
        <v>636333.33333333314</v>
      </c>
      <c r="H68" s="761">
        <v>4454333.3333333321</v>
      </c>
      <c r="I68" s="763">
        <v>583997.53846153838</v>
      </c>
      <c r="J68" s="687">
        <v>4087982.7692307686</v>
      </c>
      <c r="K68" s="22">
        <v>-52335.794871794758</v>
      </c>
      <c r="L68" s="33">
        <v>-366350.56410256354</v>
      </c>
      <c r="M68" s="96">
        <v>-8.2245879840431826</v>
      </c>
      <c r="N68" s="686">
        <v>465334.89230769232</v>
      </c>
      <c r="O68" s="687">
        <v>3257344.2461538464</v>
      </c>
      <c r="P68" s="22">
        <v>-170998.44102564082</v>
      </c>
      <c r="Q68" s="33">
        <v>-1196989.0871794857</v>
      </c>
      <c r="R68" s="96">
        <v>-26.872463230849803</v>
      </c>
      <c r="T68" s="707"/>
    </row>
    <row r="69" spans="1:20" ht="15.75">
      <c r="A69" s="702" t="s">
        <v>7</v>
      </c>
      <c r="B69" s="703">
        <v>66</v>
      </c>
      <c r="C69" s="703" t="s">
        <v>2</v>
      </c>
      <c r="D69" s="704">
        <v>4</v>
      </c>
      <c r="E69" s="704">
        <v>95</v>
      </c>
      <c r="F69" s="705">
        <v>23.75</v>
      </c>
      <c r="G69" s="706">
        <v>637291.66666666651</v>
      </c>
      <c r="H69" s="761">
        <v>2549166.666666666</v>
      </c>
      <c r="I69" s="763">
        <v>585852.14423076913</v>
      </c>
      <c r="J69" s="687">
        <v>2343408.5769230765</v>
      </c>
      <c r="K69" s="22">
        <v>-51439.522435897379</v>
      </c>
      <c r="L69" s="33">
        <v>-205758.08974358952</v>
      </c>
      <c r="M69" s="96">
        <v>-8.0715824678753734</v>
      </c>
      <c r="N69" s="686">
        <v>469043.60192307679</v>
      </c>
      <c r="O69" s="687">
        <v>1876174.4076923071</v>
      </c>
      <c r="P69" s="22">
        <v>-168248.06474358973</v>
      </c>
      <c r="Q69" s="33">
        <v>-672992.25897435891</v>
      </c>
      <c r="R69" s="96">
        <v>-26.400480901249779</v>
      </c>
      <c r="T69" s="707"/>
    </row>
    <row r="70" spans="1:20" ht="15.75">
      <c r="A70" s="702" t="s">
        <v>3</v>
      </c>
      <c r="B70" s="703">
        <v>67</v>
      </c>
      <c r="C70" s="703" t="s">
        <v>1</v>
      </c>
      <c r="D70" s="704">
        <v>4</v>
      </c>
      <c r="E70" s="704">
        <v>95</v>
      </c>
      <c r="F70" s="705">
        <v>23.75</v>
      </c>
      <c r="G70" s="706">
        <v>618862.33644245937</v>
      </c>
      <c r="H70" s="761">
        <v>2475449.3457698375</v>
      </c>
      <c r="I70" s="763">
        <v>585852.14423076913</v>
      </c>
      <c r="J70" s="687">
        <v>2343408.5769230765</v>
      </c>
      <c r="K70" s="22">
        <v>-33010.192211690242</v>
      </c>
      <c r="L70" s="33">
        <v>-132040.76884676097</v>
      </c>
      <c r="M70" s="96">
        <v>-5.3340121490426924</v>
      </c>
      <c r="N70" s="686">
        <v>469043.60192307679</v>
      </c>
      <c r="O70" s="687">
        <v>1876174.4076923071</v>
      </c>
      <c r="P70" s="22">
        <v>-149818.73451938259</v>
      </c>
      <c r="Q70" s="33">
        <v>-599274.93807753036</v>
      </c>
      <c r="R70" s="96">
        <v>-24.208733622507722</v>
      </c>
      <c r="T70" s="707"/>
    </row>
    <row r="71" spans="1:20" ht="15.75">
      <c r="A71" s="702" t="s">
        <v>5</v>
      </c>
      <c r="B71" s="703">
        <v>68</v>
      </c>
      <c r="C71" s="703" t="s">
        <v>2</v>
      </c>
      <c r="D71" s="704">
        <v>4</v>
      </c>
      <c r="E71" s="704">
        <v>95</v>
      </c>
      <c r="F71" s="705">
        <v>23.75</v>
      </c>
      <c r="G71" s="706">
        <v>620607.76978459244</v>
      </c>
      <c r="H71" s="761">
        <v>2482431.0791383698</v>
      </c>
      <c r="I71" s="763">
        <v>585852.14423076913</v>
      </c>
      <c r="J71" s="687">
        <v>2343408.5769230765</v>
      </c>
      <c r="K71" s="22">
        <v>-34755.625553823309</v>
      </c>
      <c r="L71" s="33">
        <v>-139022.50221529324</v>
      </c>
      <c r="M71" s="96">
        <v>-5.6002562723129756</v>
      </c>
      <c r="N71" s="686">
        <v>469043.60192307679</v>
      </c>
      <c r="O71" s="687">
        <v>1876174.4076923071</v>
      </c>
      <c r="P71" s="22">
        <v>-151564.16786151566</v>
      </c>
      <c r="Q71" s="33">
        <v>-606256.67144606262</v>
      </c>
      <c r="R71" s="96">
        <v>-24.421893382695202</v>
      </c>
      <c r="T71" s="707"/>
    </row>
    <row r="72" spans="1:20" ht="15.75">
      <c r="A72" s="702" t="s">
        <v>0</v>
      </c>
      <c r="B72" s="703">
        <v>69</v>
      </c>
      <c r="C72" s="703" t="s">
        <v>2</v>
      </c>
      <c r="D72" s="704">
        <v>4</v>
      </c>
      <c r="E72" s="704">
        <v>95</v>
      </c>
      <c r="F72" s="705">
        <v>23.75</v>
      </c>
      <c r="G72" s="706">
        <v>614401.58620689646</v>
      </c>
      <c r="H72" s="761">
        <v>2457606.3448275859</v>
      </c>
      <c r="I72" s="763">
        <v>585852.14423076913</v>
      </c>
      <c r="J72" s="687">
        <v>2343408.5769230765</v>
      </c>
      <c r="K72" s="22">
        <v>-28549.441976127331</v>
      </c>
      <c r="L72" s="33">
        <v>-114197.76790450932</v>
      </c>
      <c r="M72" s="96">
        <v>-4.646707075152861</v>
      </c>
      <c r="N72" s="686">
        <v>469043.60192307679</v>
      </c>
      <c r="O72" s="687">
        <v>1876174.4076923071</v>
      </c>
      <c r="P72" s="22">
        <v>-145357.98428381968</v>
      </c>
      <c r="Q72" s="33">
        <v>-581431.93713527871</v>
      </c>
      <c r="R72" s="96">
        <v>-23.658465008401066</v>
      </c>
      <c r="T72" s="707"/>
    </row>
    <row r="73" spans="1:20" ht="15.75">
      <c r="A73" s="702" t="s">
        <v>12</v>
      </c>
      <c r="B73" s="703">
        <v>70</v>
      </c>
      <c r="C73" s="703" t="s">
        <v>1</v>
      </c>
      <c r="D73" s="704">
        <v>4</v>
      </c>
      <c r="E73" s="704">
        <v>95</v>
      </c>
      <c r="F73" s="705">
        <v>23.75</v>
      </c>
      <c r="G73" s="706">
        <v>602162.85211267602</v>
      </c>
      <c r="H73" s="761">
        <v>2408651.4084507041</v>
      </c>
      <c r="I73" s="763">
        <v>585852.14423076913</v>
      </c>
      <c r="J73" s="687">
        <v>2343408.5769230765</v>
      </c>
      <c r="K73" s="22">
        <v>-16310.707881906885</v>
      </c>
      <c r="L73" s="33">
        <v>-65242.831527627539</v>
      </c>
      <c r="M73" s="96">
        <v>-2.7086871640588726</v>
      </c>
      <c r="N73" s="686">
        <v>469043.60192307679</v>
      </c>
      <c r="O73" s="687">
        <v>1876174.4076923071</v>
      </c>
      <c r="P73" s="22">
        <v>-133119.25018959923</v>
      </c>
      <c r="Q73" s="33">
        <v>-532477.00075839693</v>
      </c>
      <c r="R73" s="96">
        <v>-22.106851945873629</v>
      </c>
      <c r="T73" s="707"/>
    </row>
    <row r="74" spans="1:20" ht="15.75">
      <c r="A74" s="702" t="s">
        <v>13</v>
      </c>
      <c r="B74" s="703">
        <v>71</v>
      </c>
      <c r="C74" s="703" t="s">
        <v>1</v>
      </c>
      <c r="D74" s="704">
        <v>4</v>
      </c>
      <c r="E74" s="704">
        <v>95</v>
      </c>
      <c r="F74" s="705">
        <v>23.75</v>
      </c>
      <c r="G74" s="706">
        <v>613862.47884519654</v>
      </c>
      <c r="H74" s="761">
        <v>2455449.9153807862</v>
      </c>
      <c r="I74" s="763">
        <v>585852.14423076913</v>
      </c>
      <c r="J74" s="687">
        <v>2343408.5769230765</v>
      </c>
      <c r="K74" s="22">
        <v>-28010.334614427411</v>
      </c>
      <c r="L74" s="33">
        <v>-112041.33845770964</v>
      </c>
      <c r="M74" s="96">
        <v>-4.5629657422816763</v>
      </c>
      <c r="N74" s="686">
        <v>469043.60192307679</v>
      </c>
      <c r="O74" s="687">
        <v>1876174.4076923071</v>
      </c>
      <c r="P74" s="22">
        <v>-144818.87692211976</v>
      </c>
      <c r="Q74" s="33">
        <v>-579275.50768847903</v>
      </c>
      <c r="R74" s="96">
        <v>-23.591420214272475</v>
      </c>
      <c r="T74" s="707"/>
    </row>
    <row r="75" spans="1:20" ht="15.75">
      <c r="A75" s="702" t="s">
        <v>3</v>
      </c>
      <c r="B75" s="703">
        <v>72</v>
      </c>
      <c r="C75" s="703" t="s">
        <v>2</v>
      </c>
      <c r="D75" s="704">
        <v>8</v>
      </c>
      <c r="E75" s="704">
        <v>190</v>
      </c>
      <c r="F75" s="705">
        <v>23.75</v>
      </c>
      <c r="G75" s="706">
        <v>618862.33644245937</v>
      </c>
      <c r="H75" s="761">
        <v>4950898.691539675</v>
      </c>
      <c r="I75" s="763">
        <v>585852.14423076913</v>
      </c>
      <c r="J75" s="687">
        <v>4686817.1538461531</v>
      </c>
      <c r="K75" s="22">
        <v>-33010.192211690242</v>
      </c>
      <c r="L75" s="33">
        <v>-264081.53769352194</v>
      </c>
      <c r="M75" s="96">
        <v>-5.3340121490426924</v>
      </c>
      <c r="N75" s="686">
        <v>469043.60192307679</v>
      </c>
      <c r="O75" s="687">
        <v>3752348.8153846143</v>
      </c>
      <c r="P75" s="22">
        <v>-149818.73451938259</v>
      </c>
      <c r="Q75" s="33">
        <v>-1198549.8761550607</v>
      </c>
      <c r="R75" s="96">
        <v>-24.208733622507722</v>
      </c>
      <c r="T75" s="707"/>
    </row>
    <row r="76" spans="1:20" ht="15.75">
      <c r="A76" s="702" t="s">
        <v>12</v>
      </c>
      <c r="B76" s="703">
        <v>73</v>
      </c>
      <c r="C76" s="703" t="s">
        <v>2</v>
      </c>
      <c r="D76" s="704">
        <v>1</v>
      </c>
      <c r="E76" s="704">
        <v>24</v>
      </c>
      <c r="F76" s="705">
        <v>24</v>
      </c>
      <c r="G76" s="706">
        <v>608501.4084507043</v>
      </c>
      <c r="H76" s="761">
        <v>608501.4084507043</v>
      </c>
      <c r="I76" s="763">
        <v>598834.38461538451</v>
      </c>
      <c r="J76" s="687">
        <v>598834.38461538451</v>
      </c>
      <c r="K76" s="22">
        <v>-9667.0238353197929</v>
      </c>
      <c r="L76" s="33">
        <v>-9667.0238353197929</v>
      </c>
      <c r="M76" s="96">
        <v>-1.5886608808240652</v>
      </c>
      <c r="N76" s="686">
        <v>495004.56923076912</v>
      </c>
      <c r="O76" s="687">
        <v>495004.56923076912</v>
      </c>
      <c r="P76" s="22">
        <v>-113496.83921993518</v>
      </c>
      <c r="Q76" s="33">
        <v>-113496.83921993518</v>
      </c>
      <c r="R76" s="96">
        <v>-18.651861383346287</v>
      </c>
      <c r="T76" s="707"/>
    </row>
    <row r="77" spans="1:20" ht="15.75">
      <c r="A77" s="702" t="s">
        <v>14</v>
      </c>
      <c r="B77" s="703">
        <v>74</v>
      </c>
      <c r="C77" s="703" t="s">
        <v>1</v>
      </c>
      <c r="D77" s="704">
        <v>3</v>
      </c>
      <c r="E77" s="704">
        <v>72</v>
      </c>
      <c r="F77" s="705">
        <v>24</v>
      </c>
      <c r="G77" s="706">
        <v>609657.68866898643</v>
      </c>
      <c r="H77" s="761">
        <v>1828973.0660069594</v>
      </c>
      <c r="I77" s="763">
        <v>598834.38461538451</v>
      </c>
      <c r="J77" s="687">
        <v>1796503.1538461535</v>
      </c>
      <c r="K77" s="22">
        <v>-10823.304053601925</v>
      </c>
      <c r="L77" s="33">
        <v>-32469.912160805892</v>
      </c>
      <c r="M77" s="96">
        <v>-1.7753083828453811</v>
      </c>
      <c r="N77" s="686">
        <v>495004.56923076912</v>
      </c>
      <c r="O77" s="687">
        <v>1485013.7076923074</v>
      </c>
      <c r="P77" s="22">
        <v>-114653.11943821731</v>
      </c>
      <c r="Q77" s="33">
        <v>-343959.358314652</v>
      </c>
      <c r="R77" s="96">
        <v>-18.806146722848638</v>
      </c>
      <c r="T77" s="707"/>
    </row>
    <row r="78" spans="1:20" ht="15.75">
      <c r="A78" s="702" t="s">
        <v>7</v>
      </c>
      <c r="B78" s="703">
        <v>75</v>
      </c>
      <c r="C78" s="703" t="s">
        <v>1</v>
      </c>
      <c r="D78" s="704">
        <v>4</v>
      </c>
      <c r="E78" s="704">
        <v>96</v>
      </c>
      <c r="F78" s="705">
        <v>24</v>
      </c>
      <c r="G78" s="706">
        <v>643999.99999999988</v>
      </c>
      <c r="H78" s="761">
        <v>2575999.9999999995</v>
      </c>
      <c r="I78" s="763">
        <v>598834.38461538451</v>
      </c>
      <c r="J78" s="687">
        <v>2395337.538461538</v>
      </c>
      <c r="K78" s="22">
        <v>-45165.615384615376</v>
      </c>
      <c r="L78" s="33">
        <v>-180662.4615384615</v>
      </c>
      <c r="M78" s="96">
        <v>-7.0132943143812696</v>
      </c>
      <c r="N78" s="686">
        <v>495004.56923076912</v>
      </c>
      <c r="O78" s="687">
        <v>1980018.2769230765</v>
      </c>
      <c r="P78" s="22">
        <v>-148995.43076923076</v>
      </c>
      <c r="Q78" s="33">
        <v>-595981.72307692305</v>
      </c>
      <c r="R78" s="96">
        <v>-23.135936454849499</v>
      </c>
      <c r="T78" s="707"/>
    </row>
    <row r="79" spans="1:20" ht="15.75">
      <c r="A79" s="702" t="s">
        <v>15</v>
      </c>
      <c r="B79" s="703">
        <v>76</v>
      </c>
      <c r="C79" s="703" t="s">
        <v>2</v>
      </c>
      <c r="D79" s="704">
        <v>4</v>
      </c>
      <c r="E79" s="704">
        <v>96</v>
      </c>
      <c r="F79" s="705">
        <v>24</v>
      </c>
      <c r="G79" s="706">
        <v>629990.46778464259</v>
      </c>
      <c r="H79" s="761">
        <v>2519961.8711385704</v>
      </c>
      <c r="I79" s="763">
        <v>598834.38461538451</v>
      </c>
      <c r="J79" s="687">
        <v>2395337.538461538</v>
      </c>
      <c r="K79" s="22">
        <v>-31156.083169258083</v>
      </c>
      <c r="L79" s="33">
        <v>-124624.33267703233</v>
      </c>
      <c r="M79" s="96">
        <v>-4.9454848545277628</v>
      </c>
      <c r="N79" s="686">
        <v>495004.56923076912</v>
      </c>
      <c r="O79" s="687">
        <v>1980018.2769230765</v>
      </c>
      <c r="P79" s="22">
        <v>-134985.89855387347</v>
      </c>
      <c r="Q79" s="33">
        <v>-539943.59421549388</v>
      </c>
      <c r="R79" s="96">
        <v>-21.426657299839874</v>
      </c>
      <c r="T79" s="707"/>
    </row>
    <row r="80" spans="1:20" ht="15.75">
      <c r="A80" s="702" t="s">
        <v>10</v>
      </c>
      <c r="B80" s="703">
        <v>77</v>
      </c>
      <c r="C80" s="703" t="s">
        <v>2</v>
      </c>
      <c r="D80" s="704">
        <v>4</v>
      </c>
      <c r="E80" s="704">
        <v>96</v>
      </c>
      <c r="F80" s="705">
        <v>24</v>
      </c>
      <c r="G80" s="706">
        <v>619229.38775510201</v>
      </c>
      <c r="H80" s="761">
        <v>2476917.551020408</v>
      </c>
      <c r="I80" s="763">
        <v>598834.38461538451</v>
      </c>
      <c r="J80" s="687">
        <v>2395337.538461538</v>
      </c>
      <c r="K80" s="22">
        <v>-20395.003139717504</v>
      </c>
      <c r="L80" s="33">
        <v>-81580.012558870018</v>
      </c>
      <c r="M80" s="96">
        <v>-3.2936103394019653</v>
      </c>
      <c r="N80" s="686">
        <v>495004.56923076912</v>
      </c>
      <c r="O80" s="687">
        <v>1980018.2769230765</v>
      </c>
      <c r="P80" s="22">
        <v>-124224.81852433289</v>
      </c>
      <c r="Q80" s="33">
        <v>-496899.27409733157</v>
      </c>
      <c r="R80" s="96">
        <v>-20.061195573208551</v>
      </c>
      <c r="T80" s="707"/>
    </row>
    <row r="81" spans="1:20" ht="15.75">
      <c r="A81" s="702" t="s">
        <v>9</v>
      </c>
      <c r="B81" s="703">
        <v>78</v>
      </c>
      <c r="C81" s="703" t="s">
        <v>6</v>
      </c>
      <c r="D81" s="704">
        <v>4</v>
      </c>
      <c r="E81" s="704">
        <v>96</v>
      </c>
      <c r="F81" s="705">
        <v>24</v>
      </c>
      <c r="G81" s="706">
        <v>610975.04393673106</v>
      </c>
      <c r="H81" s="761">
        <v>2443900.1757469242</v>
      </c>
      <c r="I81" s="763">
        <v>598834.38461538451</v>
      </c>
      <c r="J81" s="687">
        <v>2395337.538461538</v>
      </c>
      <c r="K81" s="22">
        <v>-12140.659321346553</v>
      </c>
      <c r="L81" s="33">
        <v>-48562.637285386212</v>
      </c>
      <c r="M81" s="96">
        <v>-1.9870957810518632</v>
      </c>
      <c r="N81" s="686">
        <v>495004.56923076912</v>
      </c>
      <c r="O81" s="687">
        <v>1980018.2769230765</v>
      </c>
      <c r="P81" s="22">
        <v>-115970.47470596194</v>
      </c>
      <c r="Q81" s="33">
        <v>-463881.89882384776</v>
      </c>
      <c r="R81" s="96">
        <v>-18.98121303919757</v>
      </c>
      <c r="T81" s="707"/>
    </row>
    <row r="82" spans="1:20" ht="15.75">
      <c r="A82" s="702" t="s">
        <v>12</v>
      </c>
      <c r="B82" s="703">
        <v>79</v>
      </c>
      <c r="C82" s="703" t="s">
        <v>2</v>
      </c>
      <c r="D82" s="704">
        <v>4</v>
      </c>
      <c r="E82" s="704">
        <v>96</v>
      </c>
      <c r="F82" s="705">
        <v>24</v>
      </c>
      <c r="G82" s="706">
        <v>608501.4084507043</v>
      </c>
      <c r="H82" s="761">
        <v>2434005.6338028172</v>
      </c>
      <c r="I82" s="763">
        <v>598834.38461538451</v>
      </c>
      <c r="J82" s="687">
        <v>2395337.538461538</v>
      </c>
      <c r="K82" s="22">
        <v>-9667.0238353197929</v>
      </c>
      <c r="L82" s="33">
        <v>-38668.095341279171</v>
      </c>
      <c r="M82" s="96">
        <v>-1.5886608808240652</v>
      </c>
      <c r="N82" s="686">
        <v>495004.56923076912</v>
      </c>
      <c r="O82" s="687">
        <v>1980018.2769230765</v>
      </c>
      <c r="P82" s="22">
        <v>-113496.83921993518</v>
      </c>
      <c r="Q82" s="33">
        <v>-453987.35687974072</v>
      </c>
      <c r="R82" s="96">
        <v>-18.651861383346287</v>
      </c>
      <c r="T82" s="707"/>
    </row>
    <row r="83" spans="1:20" ht="15.75">
      <c r="A83" s="702" t="s">
        <v>8</v>
      </c>
      <c r="B83" s="703">
        <v>80</v>
      </c>
      <c r="C83" s="703" t="s">
        <v>2</v>
      </c>
      <c r="D83" s="704">
        <v>4</v>
      </c>
      <c r="E83" s="704">
        <v>96</v>
      </c>
      <c r="F83" s="705">
        <v>24</v>
      </c>
      <c r="G83" s="706">
        <v>606292.73898087756</v>
      </c>
      <c r="H83" s="761">
        <v>2425170.9559235102</v>
      </c>
      <c r="I83" s="763">
        <v>598834.38461538451</v>
      </c>
      <c r="J83" s="687">
        <v>2395337.538461538</v>
      </c>
      <c r="K83" s="22">
        <v>-7458.3543654930545</v>
      </c>
      <c r="L83" s="33">
        <v>-29833.417461972218</v>
      </c>
      <c r="M83" s="96">
        <v>-1.2301572962971363</v>
      </c>
      <c r="N83" s="686">
        <v>495004.56923076912</v>
      </c>
      <c r="O83" s="687">
        <v>1980018.2769230765</v>
      </c>
      <c r="P83" s="22">
        <v>-111288.16975010844</v>
      </c>
      <c r="Q83" s="33">
        <v>-445152.67900043377</v>
      </c>
      <c r="R83" s="96">
        <v>-18.355517490968737</v>
      </c>
      <c r="T83" s="707"/>
    </row>
    <row r="84" spans="1:20" ht="15.75">
      <c r="A84" s="702" t="s">
        <v>3</v>
      </c>
      <c r="B84" s="703">
        <v>81</v>
      </c>
      <c r="C84" s="703" t="s">
        <v>1</v>
      </c>
      <c r="D84" s="704">
        <v>5</v>
      </c>
      <c r="E84" s="704">
        <v>120</v>
      </c>
      <c r="F84" s="705">
        <v>24</v>
      </c>
      <c r="G84" s="706">
        <v>625376.67682606424</v>
      </c>
      <c r="H84" s="761">
        <v>3126883.384130321</v>
      </c>
      <c r="I84" s="763">
        <v>598834.38461538451</v>
      </c>
      <c r="J84" s="687">
        <v>2994171.9230769225</v>
      </c>
      <c r="K84" s="22">
        <v>-26542.292210679734</v>
      </c>
      <c r="L84" s="33">
        <v>-132711.46105339844</v>
      </c>
      <c r="M84" s="96">
        <v>-4.2442088415238288</v>
      </c>
      <c r="N84" s="686">
        <v>495004.56923076912</v>
      </c>
      <c r="O84" s="687">
        <v>2475022.8461538455</v>
      </c>
      <c r="P84" s="22">
        <v>-130372.10759529512</v>
      </c>
      <c r="Q84" s="33">
        <v>-651860.53797647543</v>
      </c>
      <c r="R84" s="96">
        <v>-20.84697310059029</v>
      </c>
      <c r="T84" s="707"/>
    </row>
    <row r="85" spans="1:20" ht="15.75">
      <c r="A85" s="702" t="s">
        <v>7</v>
      </c>
      <c r="B85" s="703">
        <v>82</v>
      </c>
      <c r="C85" s="703" t="s">
        <v>1</v>
      </c>
      <c r="D85" s="704">
        <v>5</v>
      </c>
      <c r="E85" s="704">
        <v>120</v>
      </c>
      <c r="F85" s="705">
        <v>24</v>
      </c>
      <c r="G85" s="706">
        <v>643999.99999999977</v>
      </c>
      <c r="H85" s="761">
        <v>3219999.9999999991</v>
      </c>
      <c r="I85" s="763">
        <v>598834.38461538451</v>
      </c>
      <c r="J85" s="687">
        <v>2994171.9230769225</v>
      </c>
      <c r="K85" s="22">
        <v>-45165.615384615259</v>
      </c>
      <c r="L85" s="33">
        <v>-225828.07692307653</v>
      </c>
      <c r="M85" s="96">
        <v>-7.0132943143812554</v>
      </c>
      <c r="N85" s="686">
        <v>495004.56923076912</v>
      </c>
      <c r="O85" s="687">
        <v>2475022.8461538455</v>
      </c>
      <c r="P85" s="22">
        <v>-148995.43076923065</v>
      </c>
      <c r="Q85" s="33">
        <v>-744977.15384615352</v>
      </c>
      <c r="R85" s="96">
        <v>-23.135936454849499</v>
      </c>
      <c r="T85" s="707"/>
    </row>
    <row r="86" spans="1:20" ht="15.75">
      <c r="A86" s="702" t="s">
        <v>3</v>
      </c>
      <c r="B86" s="703">
        <v>83</v>
      </c>
      <c r="C86" s="703" t="s">
        <v>1</v>
      </c>
      <c r="D86" s="704">
        <v>6.1199999999999992</v>
      </c>
      <c r="E86" s="704">
        <v>147</v>
      </c>
      <c r="F86" s="705">
        <v>24.019607843137258</v>
      </c>
      <c r="G86" s="706">
        <v>625887.60548360192</v>
      </c>
      <c r="H86" s="761">
        <v>3830432.1455596434</v>
      </c>
      <c r="I86" s="763">
        <v>599852.59954751132</v>
      </c>
      <c r="J86" s="687">
        <v>3671097.9092307687</v>
      </c>
      <c r="K86" s="22">
        <v>-26035.005936090602</v>
      </c>
      <c r="L86" s="33">
        <v>-159334.23632887471</v>
      </c>
      <c r="M86" s="96">
        <v>-4.1596934829815382</v>
      </c>
      <c r="N86" s="686">
        <v>497040.723529412</v>
      </c>
      <c r="O86" s="687">
        <v>3041889.2280000011</v>
      </c>
      <c r="P86" s="22">
        <v>-128846.88195418991</v>
      </c>
      <c r="Q86" s="33">
        <v>-788542.91755964234</v>
      </c>
      <c r="R86" s="96">
        <v>-20.586265141747674</v>
      </c>
      <c r="T86" s="707"/>
    </row>
    <row r="87" spans="1:20" ht="15.75">
      <c r="A87" s="702" t="s">
        <v>0</v>
      </c>
      <c r="B87" s="703">
        <v>84</v>
      </c>
      <c r="C87" s="703" t="s">
        <v>2</v>
      </c>
      <c r="D87" s="704">
        <v>8</v>
      </c>
      <c r="E87" s="704">
        <v>193</v>
      </c>
      <c r="F87" s="705">
        <v>24.125</v>
      </c>
      <c r="G87" s="706">
        <v>610735.85517241363</v>
      </c>
      <c r="H87" s="761">
        <v>4885886.8413793091</v>
      </c>
      <c r="I87" s="763">
        <v>605325.50480769214</v>
      </c>
      <c r="J87" s="687">
        <v>4842604.0384615371</v>
      </c>
      <c r="K87" s="22">
        <v>-5410.3503647214966</v>
      </c>
      <c r="L87" s="33">
        <v>-43282.802917771973</v>
      </c>
      <c r="M87" s="96">
        <v>-0.88587403521512442</v>
      </c>
      <c r="N87" s="686">
        <v>507985.05288461526</v>
      </c>
      <c r="O87" s="687">
        <v>4063880.4230769221</v>
      </c>
      <c r="P87" s="22">
        <v>-102750.80228779837</v>
      </c>
      <c r="Q87" s="33">
        <v>-822006.418302387</v>
      </c>
      <c r="R87" s="96">
        <v>-16.824098571843521</v>
      </c>
      <c r="T87" s="707"/>
    </row>
    <row r="88" spans="1:20" ht="15.75">
      <c r="A88" s="702" t="s">
        <v>5</v>
      </c>
      <c r="B88" s="703">
        <v>85</v>
      </c>
      <c r="C88" s="703" t="s">
        <v>1</v>
      </c>
      <c r="D88" s="704">
        <v>8</v>
      </c>
      <c r="E88" s="704">
        <v>193</v>
      </c>
      <c r="F88" s="705">
        <v>24.125</v>
      </c>
      <c r="G88" s="706">
        <v>593905.87288817379</v>
      </c>
      <c r="H88" s="761">
        <v>4751246.9831053903</v>
      </c>
      <c r="I88" s="763">
        <v>605325.50480769214</v>
      </c>
      <c r="J88" s="687">
        <v>4842604.0384615371</v>
      </c>
      <c r="K88" s="22">
        <v>11419.631919518346</v>
      </c>
      <c r="L88" s="33">
        <v>91357.055356146768</v>
      </c>
      <c r="M88" s="96">
        <v>1.9228016493564155</v>
      </c>
      <c r="N88" s="686">
        <v>507985.05288461526</v>
      </c>
      <c r="O88" s="687">
        <v>4063880.4230769221</v>
      </c>
      <c r="P88" s="22">
        <v>-85920.820003558532</v>
      </c>
      <c r="Q88" s="33">
        <v>-687366.56002846826</v>
      </c>
      <c r="R88" s="96">
        <v>-14.467077010995737</v>
      </c>
      <c r="T88" s="707"/>
    </row>
    <row r="89" spans="1:20" ht="15.75">
      <c r="A89" s="702" t="s">
        <v>0</v>
      </c>
      <c r="B89" s="703">
        <v>86</v>
      </c>
      <c r="C89" s="703" t="s">
        <v>1</v>
      </c>
      <c r="D89" s="704">
        <v>7</v>
      </c>
      <c r="E89" s="704">
        <v>169</v>
      </c>
      <c r="F89" s="705">
        <v>24.142857142857142</v>
      </c>
      <c r="G89" s="706">
        <v>623362.26206896547</v>
      </c>
      <c r="H89" s="761">
        <v>4363535.8344827583</v>
      </c>
      <c r="I89" s="763">
        <v>606252.80769230751</v>
      </c>
      <c r="J89" s="687">
        <v>4243769.6538461521</v>
      </c>
      <c r="K89" s="22">
        <v>-17109.454376657959</v>
      </c>
      <c r="L89" s="33">
        <v>-119766.18063660618</v>
      </c>
      <c r="M89" s="96">
        <v>-2.744704871910443</v>
      </c>
      <c r="N89" s="686">
        <v>509839.40769230749</v>
      </c>
      <c r="O89" s="687">
        <v>3568875.8538461523</v>
      </c>
      <c r="P89" s="22">
        <v>-113522.85437665798</v>
      </c>
      <c r="Q89" s="33">
        <v>-794659.98063660599</v>
      </c>
      <c r="R89" s="96">
        <v>-18.211377442046441</v>
      </c>
      <c r="T89" s="707"/>
    </row>
    <row r="90" spans="1:20" ht="15.75">
      <c r="A90" s="702" t="s">
        <v>9</v>
      </c>
      <c r="B90" s="703">
        <v>87</v>
      </c>
      <c r="C90" s="703" t="s">
        <v>2</v>
      </c>
      <c r="D90" s="704">
        <v>4</v>
      </c>
      <c r="E90" s="704">
        <v>97</v>
      </c>
      <c r="F90" s="705">
        <v>24.25</v>
      </c>
      <c r="G90" s="706">
        <v>617339.36731107207</v>
      </c>
      <c r="H90" s="761">
        <v>2469357.4692442883</v>
      </c>
      <c r="I90" s="763">
        <v>611816.62499999988</v>
      </c>
      <c r="J90" s="687">
        <v>2447266.4999999995</v>
      </c>
      <c r="K90" s="22">
        <v>-5522.7423110721866</v>
      </c>
      <c r="L90" s="33">
        <v>-22090.969244288746</v>
      </c>
      <c r="M90" s="96">
        <v>-0.89460394128555265</v>
      </c>
      <c r="N90" s="686">
        <v>520965.53653846146</v>
      </c>
      <c r="O90" s="687">
        <v>2083862.1461538458</v>
      </c>
      <c r="P90" s="22">
        <v>-96373.830772610614</v>
      </c>
      <c r="Q90" s="33">
        <v>-385495.32309044246</v>
      </c>
      <c r="R90" s="96">
        <v>-15.611159092669467</v>
      </c>
      <c r="T90" s="707"/>
    </row>
    <row r="91" spans="1:20" ht="15.75">
      <c r="A91" s="702" t="s">
        <v>11</v>
      </c>
      <c r="B91" s="703">
        <v>88</v>
      </c>
      <c r="C91" s="703" t="s">
        <v>1</v>
      </c>
      <c r="D91" s="704">
        <v>4</v>
      </c>
      <c r="E91" s="704">
        <v>97</v>
      </c>
      <c r="F91" s="705">
        <v>24.25</v>
      </c>
      <c r="G91" s="706">
        <v>565287.3151750972</v>
      </c>
      <c r="H91" s="761">
        <v>2261149.2607003888</v>
      </c>
      <c r="I91" s="763">
        <v>611816.62499999988</v>
      </c>
      <c r="J91" s="687">
        <v>2447266.4999999995</v>
      </c>
      <c r="K91" s="22">
        <v>46529.309824902681</v>
      </c>
      <c r="L91" s="33">
        <v>186117.23929961072</v>
      </c>
      <c r="M91" s="96">
        <v>8.2310903810905955</v>
      </c>
      <c r="N91" s="686">
        <v>520965.53653846146</v>
      </c>
      <c r="O91" s="687">
        <v>2083862.1461538458</v>
      </c>
      <c r="P91" s="22">
        <v>-44321.778636635747</v>
      </c>
      <c r="Q91" s="33">
        <v>-177287.11454654299</v>
      </c>
      <c r="R91" s="96">
        <v>-7.8405754820284841</v>
      </c>
      <c r="T91" s="707"/>
    </row>
    <row r="92" spans="1:20" ht="15.75">
      <c r="A92" s="702" t="s">
        <v>0</v>
      </c>
      <c r="B92" s="703">
        <v>89</v>
      </c>
      <c r="C92" s="703" t="s">
        <v>1</v>
      </c>
      <c r="D92" s="704">
        <v>4</v>
      </c>
      <c r="E92" s="704">
        <v>97</v>
      </c>
      <c r="F92" s="705">
        <v>24.25</v>
      </c>
      <c r="G92" s="706">
        <v>626119.39310344821</v>
      </c>
      <c r="H92" s="761">
        <v>2504477.5724137928</v>
      </c>
      <c r="I92" s="763">
        <v>611816.62499999988</v>
      </c>
      <c r="J92" s="687">
        <v>2447266.4999999995</v>
      </c>
      <c r="K92" s="22">
        <v>-14302.768103448325</v>
      </c>
      <c r="L92" s="33">
        <v>-57211.072413793299</v>
      </c>
      <c r="M92" s="96">
        <v>-2.2843515567461736</v>
      </c>
      <c r="N92" s="686">
        <v>520965.53653846146</v>
      </c>
      <c r="O92" s="687">
        <v>2083862.1461538458</v>
      </c>
      <c r="P92" s="22">
        <v>-105153.85656498675</v>
      </c>
      <c r="Q92" s="33">
        <v>-420615.42625994701</v>
      </c>
      <c r="R92" s="96">
        <v>-16.794537547188398</v>
      </c>
      <c r="T92" s="707"/>
    </row>
    <row r="93" spans="1:20" ht="15.75">
      <c r="A93" s="702" t="s">
        <v>7</v>
      </c>
      <c r="B93" s="703">
        <v>90</v>
      </c>
      <c r="C93" s="703" t="s">
        <v>2</v>
      </c>
      <c r="D93" s="704">
        <v>4</v>
      </c>
      <c r="E93" s="704">
        <v>98</v>
      </c>
      <c r="F93" s="705">
        <v>24.5</v>
      </c>
      <c r="G93" s="706">
        <v>657416.66666666651</v>
      </c>
      <c r="H93" s="761">
        <v>2629666.666666666</v>
      </c>
      <c r="I93" s="763">
        <v>624798.86538461526</v>
      </c>
      <c r="J93" s="687">
        <v>2499195.461538461</v>
      </c>
      <c r="K93" s="22">
        <v>-32617.801282051252</v>
      </c>
      <c r="L93" s="33">
        <v>-130471.20512820501</v>
      </c>
      <c r="M93" s="96">
        <v>-4.9615111596477988</v>
      </c>
      <c r="N93" s="686">
        <v>546926.50384615373</v>
      </c>
      <c r="O93" s="687">
        <v>2187706.0153846149</v>
      </c>
      <c r="P93" s="22">
        <v>-110490.16282051278</v>
      </c>
      <c r="Q93" s="33">
        <v>-441960.65128205111</v>
      </c>
      <c r="R93" s="96">
        <v>-16.806717630195891</v>
      </c>
      <c r="T93" s="707"/>
    </row>
    <row r="94" spans="1:20" ht="15.75">
      <c r="A94" s="702" t="s">
        <v>8</v>
      </c>
      <c r="B94" s="703">
        <v>91</v>
      </c>
      <c r="C94" s="703" t="s">
        <v>2</v>
      </c>
      <c r="D94" s="704">
        <v>4</v>
      </c>
      <c r="E94" s="704">
        <v>98</v>
      </c>
      <c r="F94" s="705">
        <v>24.5</v>
      </c>
      <c r="G94" s="706">
        <v>625352.40987456637</v>
      </c>
      <c r="H94" s="761">
        <v>2501409.6394982655</v>
      </c>
      <c r="I94" s="763">
        <v>624798.86538461526</v>
      </c>
      <c r="J94" s="687">
        <v>2499195.461538461</v>
      </c>
      <c r="K94" s="22">
        <v>-553.54448995110579</v>
      </c>
      <c r="L94" s="33">
        <v>-2214.1779598044232</v>
      </c>
      <c r="M94" s="96">
        <v>-8.8517207451417335E-2</v>
      </c>
      <c r="N94" s="686">
        <v>546926.50384615373</v>
      </c>
      <c r="O94" s="687">
        <v>2187706.0153846149</v>
      </c>
      <c r="P94" s="22">
        <v>-78425.906028412632</v>
      </c>
      <c r="Q94" s="33">
        <v>-313703.62411365053</v>
      </c>
      <c r="R94" s="96">
        <v>-12.54107360746292</v>
      </c>
      <c r="T94" s="707"/>
    </row>
    <row r="95" spans="1:20" ht="15.75">
      <c r="A95" s="702" t="s">
        <v>13</v>
      </c>
      <c r="B95" s="703">
        <v>92</v>
      </c>
      <c r="C95" s="703" t="s">
        <v>2</v>
      </c>
      <c r="D95" s="704">
        <v>4</v>
      </c>
      <c r="E95" s="704">
        <v>98</v>
      </c>
      <c r="F95" s="705">
        <v>24.5</v>
      </c>
      <c r="G95" s="706">
        <v>631373.22050771513</v>
      </c>
      <c r="H95" s="761">
        <v>2525492.8820308605</v>
      </c>
      <c r="I95" s="763">
        <v>624798.86538461526</v>
      </c>
      <c r="J95" s="687">
        <v>2499195.461538461</v>
      </c>
      <c r="K95" s="22">
        <v>-6574.355123099871</v>
      </c>
      <c r="L95" s="33">
        <v>-26297.420492399484</v>
      </c>
      <c r="M95" s="96">
        <v>-1.0412787412511904</v>
      </c>
      <c r="N95" s="686">
        <v>546926.50384615373</v>
      </c>
      <c r="O95" s="687">
        <v>2187706.0153846149</v>
      </c>
      <c r="P95" s="22">
        <v>-84446.716661561397</v>
      </c>
      <c r="Q95" s="33">
        <v>-337786.86664624559</v>
      </c>
      <c r="R95" s="96">
        <v>-13.375086861247311</v>
      </c>
      <c r="T95" s="707"/>
    </row>
    <row r="96" spans="1:20" ht="15.75">
      <c r="A96" s="702" t="s">
        <v>15</v>
      </c>
      <c r="B96" s="703">
        <v>93</v>
      </c>
      <c r="C96" s="703" t="s">
        <v>2</v>
      </c>
      <c r="D96" s="704">
        <v>4</v>
      </c>
      <c r="E96" s="704">
        <v>98</v>
      </c>
      <c r="F96" s="705">
        <v>24.5</v>
      </c>
      <c r="G96" s="706">
        <v>631541.47887302726</v>
      </c>
      <c r="H96" s="761">
        <v>2526165.915492109</v>
      </c>
      <c r="I96" s="763">
        <v>624798.86538461526</v>
      </c>
      <c r="J96" s="687">
        <v>2499195.461538461</v>
      </c>
      <c r="K96" s="22">
        <v>-6742.6134884119965</v>
      </c>
      <c r="L96" s="33">
        <v>-26970.453953647986</v>
      </c>
      <c r="M96" s="96">
        <v>-1.0676438070930914</v>
      </c>
      <c r="N96" s="686">
        <v>546926.50384615373</v>
      </c>
      <c r="O96" s="687">
        <v>2187706.0153846149</v>
      </c>
      <c r="P96" s="22">
        <v>-84614.975026873522</v>
      </c>
      <c r="Q96" s="33">
        <v>-338459.90010749409</v>
      </c>
      <c r="R96" s="96">
        <v>-13.398165893690333</v>
      </c>
      <c r="T96" s="707"/>
    </row>
    <row r="97" spans="1:20" ht="15.75">
      <c r="A97" s="702" t="s">
        <v>11</v>
      </c>
      <c r="B97" s="703">
        <v>94</v>
      </c>
      <c r="C97" s="703" t="s">
        <v>1</v>
      </c>
      <c r="D97" s="704">
        <v>4</v>
      </c>
      <c r="E97" s="704">
        <v>98</v>
      </c>
      <c r="F97" s="705">
        <v>24.5</v>
      </c>
      <c r="G97" s="706">
        <v>627250.25641025638</v>
      </c>
      <c r="H97" s="761">
        <v>2509001.0256410255</v>
      </c>
      <c r="I97" s="763">
        <v>624798.86538461526</v>
      </c>
      <c r="J97" s="687">
        <v>2499195.461538461</v>
      </c>
      <c r="K97" s="22">
        <v>-2451.3910256411182</v>
      </c>
      <c r="L97" s="33">
        <v>-9805.5641025644727</v>
      </c>
      <c r="M97" s="96">
        <v>-0.3908154680829341</v>
      </c>
      <c r="N97" s="686">
        <v>546926.50384615373</v>
      </c>
      <c r="O97" s="687">
        <v>2187706.0153846149</v>
      </c>
      <c r="P97" s="22">
        <v>-80323.752564102644</v>
      </c>
      <c r="Q97" s="33">
        <v>-321295.01025641058</v>
      </c>
      <c r="R97" s="96">
        <v>-12.805694655876948</v>
      </c>
      <c r="T97" s="707"/>
    </row>
    <row r="98" spans="1:20" ht="15.75">
      <c r="A98" s="702" t="s">
        <v>7</v>
      </c>
      <c r="B98" s="703">
        <v>95</v>
      </c>
      <c r="C98" s="703" t="s">
        <v>1</v>
      </c>
      <c r="D98" s="704">
        <v>8</v>
      </c>
      <c r="E98" s="704">
        <v>197</v>
      </c>
      <c r="F98" s="705">
        <v>24.625</v>
      </c>
      <c r="G98" s="706">
        <v>660770.83333333326</v>
      </c>
      <c r="H98" s="761">
        <v>5286166.666666666</v>
      </c>
      <c r="I98" s="763">
        <v>631289.98557692289</v>
      </c>
      <c r="J98" s="687">
        <v>5050319.8846153831</v>
      </c>
      <c r="K98" s="22">
        <v>-29480.847756410367</v>
      </c>
      <c r="L98" s="33">
        <v>-235846.78205128293</v>
      </c>
      <c r="M98" s="96">
        <v>-4.4615842996112463</v>
      </c>
      <c r="N98" s="686">
        <v>559906.98749999981</v>
      </c>
      <c r="O98" s="687">
        <v>4479255.8999999985</v>
      </c>
      <c r="P98" s="22">
        <v>-100863.84583333344</v>
      </c>
      <c r="Q98" s="33">
        <v>-806910.76666666754</v>
      </c>
      <c r="R98" s="96">
        <v>-15.264572941955436</v>
      </c>
      <c r="T98" s="707"/>
    </row>
    <row r="99" spans="1:20" ht="15.75">
      <c r="A99" s="702" t="s">
        <v>11</v>
      </c>
      <c r="B99" s="703">
        <v>96</v>
      </c>
      <c r="C99" s="703" t="s">
        <v>1</v>
      </c>
      <c r="D99" s="704">
        <v>8</v>
      </c>
      <c r="E99" s="704">
        <v>197</v>
      </c>
      <c r="F99" s="705">
        <v>24.625</v>
      </c>
      <c r="G99" s="706">
        <v>584625.82959193853</v>
      </c>
      <c r="H99" s="761">
        <v>4677006.6367355082</v>
      </c>
      <c r="I99" s="763">
        <v>631289.98557692289</v>
      </c>
      <c r="J99" s="687">
        <v>5050319.8846153831</v>
      </c>
      <c r="K99" s="22">
        <v>46664.155984984362</v>
      </c>
      <c r="L99" s="33">
        <v>373313.24787987489</v>
      </c>
      <c r="M99" s="96">
        <v>7.9818840740504697</v>
      </c>
      <c r="N99" s="686">
        <v>559906.98749999981</v>
      </c>
      <c r="O99" s="687">
        <v>4479255.8999999985</v>
      </c>
      <c r="P99" s="22">
        <v>-24718.842091938714</v>
      </c>
      <c r="Q99" s="33">
        <v>-197750.73673550971</v>
      </c>
      <c r="R99" s="96">
        <v>-4.2281474476063039</v>
      </c>
      <c r="T99" s="707"/>
    </row>
    <row r="100" spans="1:20" ht="15.75">
      <c r="A100" s="702" t="s">
        <v>0</v>
      </c>
      <c r="B100" s="703">
        <v>97</v>
      </c>
      <c r="C100" s="703" t="s">
        <v>2</v>
      </c>
      <c r="D100" s="704">
        <v>4</v>
      </c>
      <c r="E100" s="704">
        <v>99</v>
      </c>
      <c r="F100" s="705">
        <v>24.75</v>
      </c>
      <c r="G100" s="706">
        <v>642536.85517241375</v>
      </c>
      <c r="H100" s="761">
        <v>2570147.420689655</v>
      </c>
      <c r="I100" s="763">
        <v>637781.10576923063</v>
      </c>
      <c r="J100" s="687">
        <v>2551124.4230769225</v>
      </c>
      <c r="K100" s="22">
        <v>-4755.7494031831156</v>
      </c>
      <c r="L100" s="33">
        <v>-19022.997612732463</v>
      </c>
      <c r="M100" s="96">
        <v>-0.7401520029394959</v>
      </c>
      <c r="N100" s="686">
        <v>572887.47115384601</v>
      </c>
      <c r="O100" s="687">
        <v>2291549.884615384</v>
      </c>
      <c r="P100" s="22">
        <v>-69649.38401856774</v>
      </c>
      <c r="Q100" s="33">
        <v>-278597.53607427096</v>
      </c>
      <c r="R100" s="96">
        <v>-10.839749262301623</v>
      </c>
      <c r="T100" s="707"/>
    </row>
    <row r="101" spans="1:20" ht="15.75">
      <c r="A101" s="702" t="s">
        <v>4</v>
      </c>
      <c r="B101" s="703">
        <v>98</v>
      </c>
      <c r="C101" s="703" t="s">
        <v>2</v>
      </c>
      <c r="D101" s="704">
        <v>4</v>
      </c>
      <c r="E101" s="704">
        <v>99</v>
      </c>
      <c r="F101" s="705">
        <v>24.75</v>
      </c>
      <c r="G101" s="706">
        <v>684348.04267988936</v>
      </c>
      <c r="H101" s="761">
        <v>2737392.1707195574</v>
      </c>
      <c r="I101" s="763">
        <v>637781.10576923063</v>
      </c>
      <c r="J101" s="687">
        <v>2551124.4230769225</v>
      </c>
      <c r="K101" s="22">
        <v>-46566.936910658726</v>
      </c>
      <c r="L101" s="33">
        <v>-186267.7476426349</v>
      </c>
      <c r="M101" s="96">
        <v>-6.8045693136351844</v>
      </c>
      <c r="N101" s="686">
        <v>572887.47115384601</v>
      </c>
      <c r="O101" s="687">
        <v>2291549.884615384</v>
      </c>
      <c r="P101" s="22">
        <v>-111460.57152604335</v>
      </c>
      <c r="Q101" s="33">
        <v>-445842.2861041734</v>
      </c>
      <c r="R101" s="96">
        <v>-16.287117749262009</v>
      </c>
      <c r="T101" s="707"/>
    </row>
    <row r="102" spans="1:20" ht="15.75">
      <c r="A102" s="702" t="s">
        <v>15</v>
      </c>
      <c r="B102" s="703">
        <v>99</v>
      </c>
      <c r="C102" s="703" t="s">
        <v>2</v>
      </c>
      <c r="D102" s="704">
        <v>4</v>
      </c>
      <c r="E102" s="704">
        <v>99</v>
      </c>
      <c r="F102" s="705">
        <v>24.75</v>
      </c>
      <c r="G102" s="706">
        <v>639414.11999313184</v>
      </c>
      <c r="H102" s="761">
        <v>2557656.4799725274</v>
      </c>
      <c r="I102" s="763">
        <v>637781.10576923063</v>
      </c>
      <c r="J102" s="687">
        <v>2551124.4230769225</v>
      </c>
      <c r="K102" s="22">
        <v>-1633.0142239012057</v>
      </c>
      <c r="L102" s="33">
        <v>-6532.0568956048228</v>
      </c>
      <c r="M102" s="96">
        <v>-0.25539226814677818</v>
      </c>
      <c r="N102" s="686">
        <v>572887.47115384601</v>
      </c>
      <c r="O102" s="687">
        <v>2291549.884615384</v>
      </c>
      <c r="P102" s="22">
        <v>-66526.64883928583</v>
      </c>
      <c r="Q102" s="33">
        <v>-266106.59535714332</v>
      </c>
      <c r="R102" s="96">
        <v>-10.404313379879753</v>
      </c>
      <c r="T102" s="707"/>
    </row>
    <row r="103" spans="1:20" ht="15.75">
      <c r="A103" s="702" t="s">
        <v>9</v>
      </c>
      <c r="B103" s="703">
        <v>100</v>
      </c>
      <c r="C103" s="703" t="s">
        <v>2</v>
      </c>
      <c r="D103" s="704">
        <v>4</v>
      </c>
      <c r="E103" s="704">
        <v>99</v>
      </c>
      <c r="F103" s="705">
        <v>24.75</v>
      </c>
      <c r="G103" s="706">
        <v>630068.01405975397</v>
      </c>
      <c r="H103" s="761">
        <v>2520272.0562390159</v>
      </c>
      <c r="I103" s="763">
        <v>637781.10576923063</v>
      </c>
      <c r="J103" s="687">
        <v>2551124.4230769225</v>
      </c>
      <c r="K103" s="22">
        <v>7713.0917094766628</v>
      </c>
      <c r="L103" s="33">
        <v>30852.366837906651</v>
      </c>
      <c r="M103" s="96">
        <v>1.2241681115945653</v>
      </c>
      <c r="N103" s="686">
        <v>572887.47115384601</v>
      </c>
      <c r="O103" s="687">
        <v>2291549.884615384</v>
      </c>
      <c r="P103" s="22">
        <v>-57180.542905907962</v>
      </c>
      <c r="Q103" s="33">
        <v>-228722.17162363185</v>
      </c>
      <c r="R103" s="96">
        <v>-9.0752968933422267</v>
      </c>
      <c r="T103" s="707"/>
    </row>
    <row r="104" spans="1:20" ht="15.75">
      <c r="A104" s="702" t="s">
        <v>7</v>
      </c>
      <c r="B104" s="703">
        <v>101</v>
      </c>
      <c r="C104" s="703" t="s">
        <v>2</v>
      </c>
      <c r="D104" s="704">
        <v>4</v>
      </c>
      <c r="E104" s="704">
        <v>99</v>
      </c>
      <c r="F104" s="705">
        <v>24.75</v>
      </c>
      <c r="G104" s="706">
        <v>664124.99999999988</v>
      </c>
      <c r="H104" s="761">
        <v>2656499.9999999995</v>
      </c>
      <c r="I104" s="763">
        <v>637781.10576923063</v>
      </c>
      <c r="J104" s="687">
        <v>2551124.4230769225</v>
      </c>
      <c r="K104" s="22">
        <v>-26343.894230769249</v>
      </c>
      <c r="L104" s="33">
        <v>-105375.57692307699</v>
      </c>
      <c r="M104" s="96">
        <v>-3.9667072058376363</v>
      </c>
      <c r="N104" s="686">
        <v>572887.47115384601</v>
      </c>
      <c r="O104" s="687">
        <v>2291549.884615384</v>
      </c>
      <c r="P104" s="22">
        <v>-91237.528846153873</v>
      </c>
      <c r="Q104" s="33">
        <v>-364950.11538461549</v>
      </c>
      <c r="R104" s="96">
        <v>-13.738005472788089</v>
      </c>
      <c r="T104" s="707"/>
    </row>
    <row r="105" spans="1:20" ht="15.75">
      <c r="A105" s="702" t="s">
        <v>11</v>
      </c>
      <c r="B105" s="703">
        <v>102</v>
      </c>
      <c r="C105" s="703" t="s">
        <v>2</v>
      </c>
      <c r="D105" s="704">
        <v>8</v>
      </c>
      <c r="E105" s="704">
        <v>199</v>
      </c>
      <c r="F105" s="705">
        <v>24.875</v>
      </c>
      <c r="G105" s="706">
        <v>595061.13027480734</v>
      </c>
      <c r="H105" s="761">
        <v>4760489.0421984587</v>
      </c>
      <c r="I105" s="763">
        <v>644272.22596153826</v>
      </c>
      <c r="J105" s="687">
        <v>5154177.8076923061</v>
      </c>
      <c r="K105" s="22">
        <v>49211.095686730929</v>
      </c>
      <c r="L105" s="33">
        <v>393688.76549384743</v>
      </c>
      <c r="M105" s="96">
        <v>8.2699227328131002</v>
      </c>
      <c r="N105" s="686">
        <v>585867.95480769221</v>
      </c>
      <c r="O105" s="687">
        <v>4686943.6384615377</v>
      </c>
      <c r="P105" s="22">
        <v>-9193.1754671151284</v>
      </c>
      <c r="Q105" s="33">
        <v>-73545.403736921027</v>
      </c>
      <c r="R105" s="96">
        <v>-1.5449127828042748</v>
      </c>
      <c r="T105" s="707"/>
    </row>
    <row r="106" spans="1:20" ht="15.75">
      <c r="A106" s="702" t="s">
        <v>10</v>
      </c>
      <c r="B106" s="703">
        <v>103</v>
      </c>
      <c r="C106" s="703" t="s">
        <v>1</v>
      </c>
      <c r="D106" s="704">
        <v>3</v>
      </c>
      <c r="E106" s="704">
        <v>75</v>
      </c>
      <c r="F106" s="705">
        <v>25</v>
      </c>
      <c r="G106" s="706">
        <v>627856.42256902752</v>
      </c>
      <c r="H106" s="761">
        <v>1883569.2677070824</v>
      </c>
      <c r="I106" s="763">
        <v>650763.34615384601</v>
      </c>
      <c r="J106" s="687">
        <v>1952290.038461538</v>
      </c>
      <c r="K106" s="22">
        <v>22906.923584818491</v>
      </c>
      <c r="L106" s="33">
        <v>68720.770754455589</v>
      </c>
      <c r="M106" s="96">
        <v>3.6484334254461004</v>
      </c>
      <c r="N106" s="686">
        <v>598848.43846153829</v>
      </c>
      <c r="O106" s="687">
        <v>1796545.3153846147</v>
      </c>
      <c r="P106" s="22">
        <v>-29007.984107489232</v>
      </c>
      <c r="Q106" s="33">
        <v>-87023.952322467696</v>
      </c>
      <c r="R106" s="96">
        <v>-4.6201620409959361</v>
      </c>
      <c r="T106" s="707"/>
    </row>
    <row r="107" spans="1:20" ht="15.75">
      <c r="A107" s="702" t="s">
        <v>0</v>
      </c>
      <c r="B107" s="703">
        <v>104</v>
      </c>
      <c r="C107" s="703" t="s">
        <v>2</v>
      </c>
      <c r="D107" s="704">
        <v>4</v>
      </c>
      <c r="E107" s="704">
        <v>100</v>
      </c>
      <c r="F107" s="705">
        <v>25</v>
      </c>
      <c r="G107" s="706">
        <v>648865.72413793101</v>
      </c>
      <c r="H107" s="761">
        <v>2595462.8965517241</v>
      </c>
      <c r="I107" s="763">
        <v>650763.34615384601</v>
      </c>
      <c r="J107" s="687">
        <v>2603053.384615384</v>
      </c>
      <c r="K107" s="22">
        <v>1897.6220159149962</v>
      </c>
      <c r="L107" s="33">
        <v>7590.4880636599846</v>
      </c>
      <c r="M107" s="96">
        <v>0.29245218930869044</v>
      </c>
      <c r="N107" s="686">
        <v>598848.43846153829</v>
      </c>
      <c r="O107" s="687">
        <v>2395393.7538461532</v>
      </c>
      <c r="P107" s="22">
        <v>-50017.285676392727</v>
      </c>
      <c r="Q107" s="33">
        <v>-200069.14270557091</v>
      </c>
      <c r="R107" s="96">
        <v>-7.7084185241630081</v>
      </c>
      <c r="T107" s="707"/>
    </row>
    <row r="108" spans="1:20" ht="15.75">
      <c r="A108" s="702" t="s">
        <v>8</v>
      </c>
      <c r="B108" s="703">
        <v>105</v>
      </c>
      <c r="C108" s="703" t="s">
        <v>1</v>
      </c>
      <c r="D108" s="704">
        <v>4</v>
      </c>
      <c r="E108" s="704">
        <v>100</v>
      </c>
      <c r="F108" s="705">
        <v>25</v>
      </c>
      <c r="G108" s="706">
        <v>620909.12126986345</v>
      </c>
      <c r="H108" s="761">
        <v>2483636.4850794538</v>
      </c>
      <c r="I108" s="763">
        <v>650763.34615384601</v>
      </c>
      <c r="J108" s="687">
        <v>2603053.384615384</v>
      </c>
      <c r="K108" s="22">
        <v>29854.224883982562</v>
      </c>
      <c r="L108" s="33">
        <v>119416.89953593025</v>
      </c>
      <c r="M108" s="96">
        <v>4.8081472571904982</v>
      </c>
      <c r="N108" s="686">
        <v>598848.43846153829</v>
      </c>
      <c r="O108" s="687">
        <v>2395393.7538461532</v>
      </c>
      <c r="P108" s="22">
        <v>-22060.68280832516</v>
      </c>
      <c r="Q108" s="33">
        <v>-88242.731233300641</v>
      </c>
      <c r="R108" s="96">
        <v>-3.5529648466441301</v>
      </c>
      <c r="T108" s="707"/>
    </row>
    <row r="109" spans="1:20" ht="15.75">
      <c r="A109" s="702" t="s">
        <v>4</v>
      </c>
      <c r="B109" s="703">
        <v>106</v>
      </c>
      <c r="C109" s="703" t="s">
        <v>2</v>
      </c>
      <c r="D109" s="704">
        <v>4</v>
      </c>
      <c r="E109" s="704">
        <v>100</v>
      </c>
      <c r="F109" s="705">
        <v>25</v>
      </c>
      <c r="G109" s="706">
        <v>691630.75996260648</v>
      </c>
      <c r="H109" s="761">
        <v>2766523.0398504259</v>
      </c>
      <c r="I109" s="763">
        <v>650763.34615384601</v>
      </c>
      <c r="J109" s="687">
        <v>2603053.384615384</v>
      </c>
      <c r="K109" s="22">
        <v>-40867.413808760466</v>
      </c>
      <c r="L109" s="33">
        <v>-163469.65523504186</v>
      </c>
      <c r="M109" s="96">
        <v>-5.9088485033502565</v>
      </c>
      <c r="N109" s="686">
        <v>598848.43846153829</v>
      </c>
      <c r="O109" s="687">
        <v>2395393.7538461532</v>
      </c>
      <c r="P109" s="22">
        <v>-92782.321501068189</v>
      </c>
      <c r="Q109" s="33">
        <v>-371129.28600427276</v>
      </c>
      <c r="R109" s="96">
        <v>-13.415007959750739</v>
      </c>
      <c r="T109" s="707"/>
    </row>
    <row r="110" spans="1:20" ht="15.75">
      <c r="A110" s="702" t="s">
        <v>12</v>
      </c>
      <c r="B110" s="703">
        <v>107</v>
      </c>
      <c r="C110" s="703" t="s">
        <v>6</v>
      </c>
      <c r="D110" s="704">
        <v>4</v>
      </c>
      <c r="E110" s="704">
        <v>100</v>
      </c>
      <c r="F110" s="705">
        <v>25</v>
      </c>
      <c r="G110" s="706">
        <v>633855.63380281697</v>
      </c>
      <c r="H110" s="761">
        <v>2535422.5352112679</v>
      </c>
      <c r="I110" s="763">
        <v>650763.34615384601</v>
      </c>
      <c r="J110" s="687">
        <v>2603053.384615384</v>
      </c>
      <c r="K110" s="22">
        <v>16907.71235102904</v>
      </c>
      <c r="L110" s="33">
        <v>67630.849404116161</v>
      </c>
      <c r="M110" s="96">
        <v>2.667438995468288</v>
      </c>
      <c r="N110" s="686">
        <v>598848.43846153829</v>
      </c>
      <c r="O110" s="687">
        <v>2395393.7538461532</v>
      </c>
      <c r="P110" s="22">
        <v>-35007.195341278682</v>
      </c>
      <c r="Q110" s="33">
        <v>-140028.78136511473</v>
      </c>
      <c r="R110" s="96">
        <v>-5.5228972457423708</v>
      </c>
      <c r="T110" s="707"/>
    </row>
    <row r="111" spans="1:20" ht="15.75">
      <c r="A111" s="702" t="s">
        <v>0</v>
      </c>
      <c r="B111" s="703">
        <v>108</v>
      </c>
      <c r="C111" s="703" t="s">
        <v>2</v>
      </c>
      <c r="D111" s="704">
        <v>4</v>
      </c>
      <c r="E111" s="704">
        <v>100</v>
      </c>
      <c r="F111" s="705">
        <v>25</v>
      </c>
      <c r="G111" s="706">
        <v>648239.10344827583</v>
      </c>
      <c r="H111" s="761">
        <v>2592956.4137931033</v>
      </c>
      <c r="I111" s="763">
        <v>650763.34615384601</v>
      </c>
      <c r="J111" s="687">
        <v>2603053.384615384</v>
      </c>
      <c r="K111" s="22">
        <v>2524.2427055701846</v>
      </c>
      <c r="L111" s="33">
        <v>10096.970822280739</v>
      </c>
      <c r="M111" s="96">
        <v>0.38939994396243094</v>
      </c>
      <c r="N111" s="686">
        <v>598848.43846153829</v>
      </c>
      <c r="O111" s="687">
        <v>2395393.7538461532</v>
      </c>
      <c r="P111" s="22">
        <v>-49390.664986737538</v>
      </c>
      <c r="Q111" s="33">
        <v>-197562.65994695015</v>
      </c>
      <c r="R111" s="96">
        <v>-7.6192048156315053</v>
      </c>
      <c r="T111" s="707"/>
    </row>
    <row r="112" spans="1:20" ht="15.75">
      <c r="A112" s="702" t="s">
        <v>3</v>
      </c>
      <c r="B112" s="703">
        <v>109</v>
      </c>
      <c r="C112" s="703" t="s">
        <v>2</v>
      </c>
      <c r="D112" s="704">
        <v>4</v>
      </c>
      <c r="E112" s="704">
        <v>100</v>
      </c>
      <c r="F112" s="705">
        <v>25</v>
      </c>
      <c r="G112" s="706">
        <v>651434.0383604836</v>
      </c>
      <c r="H112" s="761">
        <v>2605736.1534419344</v>
      </c>
      <c r="I112" s="763">
        <v>650763.34615384601</v>
      </c>
      <c r="J112" s="687">
        <v>2603053.384615384</v>
      </c>
      <c r="K112" s="22">
        <v>-670.6922066375846</v>
      </c>
      <c r="L112" s="33">
        <v>-2682.7688265503384</v>
      </c>
      <c r="M112" s="96">
        <v>-0.1029562729521416</v>
      </c>
      <c r="N112" s="686">
        <v>598848.43846153829</v>
      </c>
      <c r="O112" s="687">
        <v>2395393.7538461532</v>
      </c>
      <c r="P112" s="22">
        <v>-52585.599898945307</v>
      </c>
      <c r="Q112" s="33">
        <v>-210342.39959578123</v>
      </c>
      <c r="R112" s="96">
        <v>-8.0722831173040532</v>
      </c>
      <c r="T112" s="707"/>
    </row>
    <row r="113" spans="1:20" ht="15.75">
      <c r="A113" s="702" t="s">
        <v>15</v>
      </c>
      <c r="B113" s="703">
        <v>110</v>
      </c>
      <c r="C113" s="703" t="s">
        <v>2</v>
      </c>
      <c r="D113" s="704">
        <v>6.4</v>
      </c>
      <c r="E113" s="704">
        <v>161</v>
      </c>
      <c r="F113" s="705">
        <v>25.15625</v>
      </c>
      <c r="G113" s="706">
        <v>647785.10041600268</v>
      </c>
      <c r="H113" s="761">
        <v>4145824.6426624171</v>
      </c>
      <c r="I113" s="763">
        <v>658877.24639423063</v>
      </c>
      <c r="J113" s="687">
        <v>4216814.3769230759</v>
      </c>
      <c r="K113" s="22">
        <v>11092.145978227956</v>
      </c>
      <c r="L113" s="33">
        <v>70989.734260658734</v>
      </c>
      <c r="M113" s="96">
        <v>1.7123187876820083</v>
      </c>
      <c r="N113" s="686">
        <v>615074.04302884603</v>
      </c>
      <c r="O113" s="687">
        <v>3936473.8753846148</v>
      </c>
      <c r="P113" s="22">
        <v>-32711.057387156645</v>
      </c>
      <c r="Q113" s="33">
        <v>-209350.76727780234</v>
      </c>
      <c r="R113" s="96">
        <v>-5.0496773337561933</v>
      </c>
      <c r="T113" s="707"/>
    </row>
    <row r="114" spans="1:20" ht="15.75">
      <c r="A114" s="702" t="s">
        <v>7</v>
      </c>
      <c r="B114" s="703">
        <v>111</v>
      </c>
      <c r="C114" s="703" t="s">
        <v>1</v>
      </c>
      <c r="D114" s="704">
        <v>4</v>
      </c>
      <c r="E114" s="704">
        <v>101</v>
      </c>
      <c r="F114" s="705">
        <v>25.25</v>
      </c>
      <c r="G114" s="706">
        <v>677541.66666666651</v>
      </c>
      <c r="H114" s="761">
        <v>2710166.666666666</v>
      </c>
      <c r="I114" s="763">
        <v>663745.58653846139</v>
      </c>
      <c r="J114" s="687">
        <v>2654982.3461538455</v>
      </c>
      <c r="K114" s="22">
        <v>-13796.080128205125</v>
      </c>
      <c r="L114" s="33">
        <v>-55184.320512820501</v>
      </c>
      <c r="M114" s="96">
        <v>-2.0361965628001002</v>
      </c>
      <c r="N114" s="686">
        <v>624809.40576923057</v>
      </c>
      <c r="O114" s="687">
        <v>2499237.6230769223</v>
      </c>
      <c r="P114" s="22">
        <v>-52732.260897435946</v>
      </c>
      <c r="Q114" s="33">
        <v>-210929.04358974379</v>
      </c>
      <c r="R114" s="96">
        <v>-7.7828808900957114</v>
      </c>
      <c r="T114" s="707"/>
    </row>
    <row r="115" spans="1:20" ht="15.75">
      <c r="A115" s="702" t="s">
        <v>10</v>
      </c>
      <c r="B115" s="703">
        <v>112</v>
      </c>
      <c r="C115" s="703" t="s">
        <v>2</v>
      </c>
      <c r="D115" s="704">
        <v>4</v>
      </c>
      <c r="E115" s="704">
        <v>101</v>
      </c>
      <c r="F115" s="705">
        <v>25.25</v>
      </c>
      <c r="G115" s="706">
        <v>655095.48619447777</v>
      </c>
      <c r="H115" s="761">
        <v>2620381.9447779111</v>
      </c>
      <c r="I115" s="763">
        <v>663745.58653846139</v>
      </c>
      <c r="J115" s="687">
        <v>2654982.3461538455</v>
      </c>
      <c r="K115" s="22">
        <v>8650.1003439836204</v>
      </c>
      <c r="L115" s="33">
        <v>34600.401375934482</v>
      </c>
      <c r="M115" s="96">
        <v>1.3204335133238487</v>
      </c>
      <c r="N115" s="686">
        <v>624809.40576923057</v>
      </c>
      <c r="O115" s="687">
        <v>2499237.6230769223</v>
      </c>
      <c r="P115" s="22">
        <v>-30286.080425247201</v>
      </c>
      <c r="Q115" s="33">
        <v>-121144.3217009888</v>
      </c>
      <c r="R115" s="96">
        <v>-4.6231551069268306</v>
      </c>
      <c r="T115" s="707"/>
    </row>
    <row r="116" spans="1:20" ht="15.75">
      <c r="A116" s="702" t="s">
        <v>13</v>
      </c>
      <c r="B116" s="703">
        <v>113</v>
      </c>
      <c r="C116" s="703" t="s">
        <v>1</v>
      </c>
      <c r="D116" s="704">
        <v>4</v>
      </c>
      <c r="E116" s="704">
        <v>101</v>
      </c>
      <c r="F116" s="705">
        <v>25.25</v>
      </c>
      <c r="G116" s="706">
        <v>653816.56545545044</v>
      </c>
      <c r="H116" s="761">
        <v>2615266.2618218018</v>
      </c>
      <c r="I116" s="763">
        <v>663745.58653846139</v>
      </c>
      <c r="J116" s="687">
        <v>2654982.3461538455</v>
      </c>
      <c r="K116" s="22">
        <v>9929.0210830109427</v>
      </c>
      <c r="L116" s="33">
        <v>39716.084332043771</v>
      </c>
      <c r="M116" s="96">
        <v>1.5186248877151627</v>
      </c>
      <c r="N116" s="686">
        <v>624809.40576923057</v>
      </c>
      <c r="O116" s="687">
        <v>2499237.6230769223</v>
      </c>
      <c r="P116" s="22">
        <v>-29007.159686219878</v>
      </c>
      <c r="Q116" s="33">
        <v>-116028.63874487951</v>
      </c>
      <c r="R116" s="96">
        <v>-4.4365898967416655</v>
      </c>
      <c r="T116" s="707"/>
    </row>
    <row r="117" spans="1:20" ht="15.75">
      <c r="A117" s="702" t="s">
        <v>13</v>
      </c>
      <c r="B117" s="703">
        <v>114</v>
      </c>
      <c r="C117" s="703" t="s">
        <v>2</v>
      </c>
      <c r="D117" s="704">
        <v>4</v>
      </c>
      <c r="E117" s="704">
        <v>101</v>
      </c>
      <c r="F117" s="705">
        <v>25.25</v>
      </c>
      <c r="G117" s="706">
        <v>653446.62020905921</v>
      </c>
      <c r="H117" s="761">
        <v>2613786.4808362368</v>
      </c>
      <c r="I117" s="763">
        <v>663745.58653846139</v>
      </c>
      <c r="J117" s="687">
        <v>2654982.3461538455</v>
      </c>
      <c r="K117" s="22">
        <v>10298.966329402174</v>
      </c>
      <c r="L117" s="33">
        <v>41195.865317608695</v>
      </c>
      <c r="M117" s="96">
        <v>1.5760991044849533</v>
      </c>
      <c r="N117" s="686">
        <v>624809.40576923057</v>
      </c>
      <c r="O117" s="687">
        <v>2499237.6230769223</v>
      </c>
      <c r="P117" s="22">
        <v>-28637.214439828647</v>
      </c>
      <c r="Q117" s="33">
        <v>-114548.85775931459</v>
      </c>
      <c r="R117" s="96">
        <v>-4.3824871923993811</v>
      </c>
      <c r="T117" s="707"/>
    </row>
    <row r="118" spans="1:20" ht="15.75">
      <c r="A118" s="702" t="s">
        <v>12</v>
      </c>
      <c r="B118" s="703">
        <v>115</v>
      </c>
      <c r="C118" s="703" t="s">
        <v>2</v>
      </c>
      <c r="D118" s="704">
        <v>4</v>
      </c>
      <c r="E118" s="704">
        <v>101</v>
      </c>
      <c r="F118" s="705">
        <v>25.25</v>
      </c>
      <c r="G118" s="706">
        <v>640194.19014084514</v>
      </c>
      <c r="H118" s="761">
        <v>2560776.7605633806</v>
      </c>
      <c r="I118" s="763">
        <v>663745.58653846139</v>
      </c>
      <c r="J118" s="687">
        <v>2654982.3461538455</v>
      </c>
      <c r="K118" s="22">
        <v>23551.396397616249</v>
      </c>
      <c r="L118" s="33">
        <v>94205.585590464994</v>
      </c>
      <c r="M118" s="96">
        <v>3.678789461121923</v>
      </c>
      <c r="N118" s="686">
        <v>624809.40576923057</v>
      </c>
      <c r="O118" s="687">
        <v>2499237.6230769223</v>
      </c>
      <c r="P118" s="22">
        <v>-15384.784371614573</v>
      </c>
      <c r="Q118" s="33">
        <v>-61539.13748645829</v>
      </c>
      <c r="R118" s="96">
        <v>-2.4031433912622475</v>
      </c>
      <c r="T118" s="707"/>
    </row>
    <row r="119" spans="1:20" ht="15.75">
      <c r="A119" s="702" t="s">
        <v>5</v>
      </c>
      <c r="B119" s="703">
        <v>116</v>
      </c>
      <c r="C119" s="703" t="s">
        <v>6</v>
      </c>
      <c r="D119" s="704">
        <v>4</v>
      </c>
      <c r="E119" s="704">
        <v>101</v>
      </c>
      <c r="F119" s="705">
        <v>25.25</v>
      </c>
      <c r="G119" s="706">
        <v>648345.43868197105</v>
      </c>
      <c r="H119" s="761">
        <v>2593381.7547278842</v>
      </c>
      <c r="I119" s="763">
        <v>663745.58653846139</v>
      </c>
      <c r="J119" s="687">
        <v>2654982.3461538455</v>
      </c>
      <c r="K119" s="22">
        <v>15400.147856490337</v>
      </c>
      <c r="L119" s="33">
        <v>61600.591425961349</v>
      </c>
      <c r="M119" s="96">
        <v>2.3752997920055492</v>
      </c>
      <c r="N119" s="686">
        <v>624809.40576923057</v>
      </c>
      <c r="O119" s="687">
        <v>2499237.6230769223</v>
      </c>
      <c r="P119" s="22">
        <v>-23536.032912740484</v>
      </c>
      <c r="Q119" s="33">
        <v>-94144.131650961936</v>
      </c>
      <c r="R119" s="96">
        <v>-3.6301686583292962</v>
      </c>
      <c r="T119" s="707"/>
    </row>
    <row r="120" spans="1:20" ht="15.75">
      <c r="A120" s="702" t="s">
        <v>5</v>
      </c>
      <c r="B120" s="703">
        <v>117</v>
      </c>
      <c r="C120" s="703" t="s">
        <v>2</v>
      </c>
      <c r="D120" s="704">
        <v>4</v>
      </c>
      <c r="E120" s="704">
        <v>101</v>
      </c>
      <c r="F120" s="705">
        <v>25.25</v>
      </c>
      <c r="G120" s="706">
        <v>663002.71547866601</v>
      </c>
      <c r="H120" s="761">
        <v>2652010.861914664</v>
      </c>
      <c r="I120" s="763">
        <v>663745.58653846139</v>
      </c>
      <c r="J120" s="687">
        <v>2654982.3461538455</v>
      </c>
      <c r="K120" s="22">
        <v>742.87105979537591</v>
      </c>
      <c r="L120" s="33">
        <v>2971.4842391815037</v>
      </c>
      <c r="M120" s="96">
        <v>0.11204645809921487</v>
      </c>
      <c r="N120" s="686">
        <v>624809.40576923057</v>
      </c>
      <c r="O120" s="687">
        <v>2499237.6230769223</v>
      </c>
      <c r="P120" s="22">
        <v>-38193.309709435445</v>
      </c>
      <c r="Q120" s="33">
        <v>-152773.23883774178</v>
      </c>
      <c r="R120" s="96">
        <v>-5.7606566033234401</v>
      </c>
      <c r="T120" s="707"/>
    </row>
    <row r="121" spans="1:20" ht="15.75">
      <c r="A121" s="702" t="s">
        <v>15</v>
      </c>
      <c r="B121" s="703">
        <v>118</v>
      </c>
      <c r="C121" s="703" t="s">
        <v>1</v>
      </c>
      <c r="D121" s="704">
        <v>4</v>
      </c>
      <c r="E121" s="704">
        <v>101</v>
      </c>
      <c r="F121" s="705">
        <v>25.25</v>
      </c>
      <c r="G121" s="706">
        <v>650355.1873819544</v>
      </c>
      <c r="H121" s="761">
        <v>2601420.7495278176</v>
      </c>
      <c r="I121" s="763">
        <v>663745.58653846139</v>
      </c>
      <c r="J121" s="687">
        <v>2654982.3461538455</v>
      </c>
      <c r="K121" s="22">
        <v>13390.399156506988</v>
      </c>
      <c r="L121" s="33">
        <v>53561.596626027953</v>
      </c>
      <c r="M121" s="96">
        <v>2.0589363191536876</v>
      </c>
      <c r="N121" s="686">
        <v>624809.40576923057</v>
      </c>
      <c r="O121" s="687">
        <v>2499237.6230769223</v>
      </c>
      <c r="P121" s="22">
        <v>-25545.781612723833</v>
      </c>
      <c r="Q121" s="33">
        <v>-102183.12645089533</v>
      </c>
      <c r="R121" s="96">
        <v>-3.9279738377362605</v>
      </c>
      <c r="T121" s="707"/>
    </row>
    <row r="122" spans="1:20" ht="15.75">
      <c r="A122" s="702" t="s">
        <v>9</v>
      </c>
      <c r="B122" s="703">
        <v>119</v>
      </c>
      <c r="C122" s="703" t="s">
        <v>6</v>
      </c>
      <c r="D122" s="704">
        <v>4</v>
      </c>
      <c r="E122" s="704">
        <v>101</v>
      </c>
      <c r="F122" s="705">
        <v>25.25</v>
      </c>
      <c r="G122" s="706">
        <v>642796.66080843587</v>
      </c>
      <c r="H122" s="761">
        <v>2571186.6432337435</v>
      </c>
      <c r="I122" s="763">
        <v>663745.58653846139</v>
      </c>
      <c r="J122" s="687">
        <v>2654982.3461538455</v>
      </c>
      <c r="K122" s="22">
        <v>20948.925730025512</v>
      </c>
      <c r="L122" s="33">
        <v>83795.702920102049</v>
      </c>
      <c r="M122" s="96">
        <v>3.2590284000041834</v>
      </c>
      <c r="N122" s="686">
        <v>624809.40576923057</v>
      </c>
      <c r="O122" s="687">
        <v>2499237.6230769223</v>
      </c>
      <c r="P122" s="22">
        <v>-17987.255039205309</v>
      </c>
      <c r="Q122" s="33">
        <v>-71949.020156821236</v>
      </c>
      <c r="R122" s="96">
        <v>-2.798280721711123</v>
      </c>
      <c r="T122" s="707"/>
    </row>
    <row r="123" spans="1:20" ht="15.75">
      <c r="A123" s="702" t="s">
        <v>13</v>
      </c>
      <c r="B123" s="703">
        <v>120</v>
      </c>
      <c r="C123" s="703" t="s">
        <v>2</v>
      </c>
      <c r="D123" s="704">
        <v>4</v>
      </c>
      <c r="E123" s="704">
        <v>101</v>
      </c>
      <c r="F123" s="705">
        <v>25.25</v>
      </c>
      <c r="G123" s="706">
        <v>653569.93529118958</v>
      </c>
      <c r="H123" s="761">
        <v>2614279.7411647583</v>
      </c>
      <c r="I123" s="763">
        <v>663745.58653846139</v>
      </c>
      <c r="J123" s="687">
        <v>2654982.3461538455</v>
      </c>
      <c r="K123" s="22">
        <v>10175.651247271802</v>
      </c>
      <c r="L123" s="33">
        <v>40702.604989087209</v>
      </c>
      <c r="M123" s="96">
        <v>1.5569338027671336</v>
      </c>
      <c r="N123" s="686">
        <v>624809.40576923057</v>
      </c>
      <c r="O123" s="687">
        <v>2499237.6230769223</v>
      </c>
      <c r="P123" s="22">
        <v>-28760.529521959019</v>
      </c>
      <c r="Q123" s="33">
        <v>-115042.11808783608</v>
      </c>
      <c r="R123" s="96">
        <v>-4.4005282325517499</v>
      </c>
      <c r="T123" s="707"/>
    </row>
    <row r="124" spans="1:20" ht="15.75">
      <c r="A124" s="702" t="s">
        <v>9</v>
      </c>
      <c r="B124" s="703">
        <v>121</v>
      </c>
      <c r="C124" s="703" t="s">
        <v>2</v>
      </c>
      <c r="D124" s="704">
        <v>4</v>
      </c>
      <c r="E124" s="704">
        <v>101</v>
      </c>
      <c r="F124" s="705">
        <v>25.25</v>
      </c>
      <c r="G124" s="706">
        <v>642796.66080843587</v>
      </c>
      <c r="H124" s="761">
        <v>2571186.6432337435</v>
      </c>
      <c r="I124" s="763">
        <v>663745.58653846139</v>
      </c>
      <c r="J124" s="687">
        <v>2654982.3461538455</v>
      </c>
      <c r="K124" s="22">
        <v>20948.925730025512</v>
      </c>
      <c r="L124" s="33">
        <v>83795.702920102049</v>
      </c>
      <c r="M124" s="96">
        <v>3.2590284000041834</v>
      </c>
      <c r="N124" s="686">
        <v>624809.40576923057</v>
      </c>
      <c r="O124" s="687">
        <v>2499237.6230769223</v>
      </c>
      <c r="P124" s="22">
        <v>-17987.255039205309</v>
      </c>
      <c r="Q124" s="33">
        <v>-71949.020156821236</v>
      </c>
      <c r="R124" s="96">
        <v>-2.798280721711123</v>
      </c>
      <c r="T124" s="707"/>
    </row>
    <row r="125" spans="1:20" ht="15.75">
      <c r="A125" s="702" t="s">
        <v>3</v>
      </c>
      <c r="B125" s="703">
        <v>122</v>
      </c>
      <c r="C125" s="703" t="s">
        <v>2</v>
      </c>
      <c r="D125" s="704">
        <v>4</v>
      </c>
      <c r="E125" s="704">
        <v>101</v>
      </c>
      <c r="F125" s="705">
        <v>25.25</v>
      </c>
      <c r="G125" s="706">
        <v>657948.37874408835</v>
      </c>
      <c r="H125" s="761">
        <v>2631793.5149763534</v>
      </c>
      <c r="I125" s="763">
        <v>663745.58653846139</v>
      </c>
      <c r="J125" s="687">
        <v>2654982.3461538455</v>
      </c>
      <c r="K125" s="22">
        <v>5797.2077943730401</v>
      </c>
      <c r="L125" s="33">
        <v>23188.83117749216</v>
      </c>
      <c r="M125" s="96">
        <v>0.88110374334213759</v>
      </c>
      <c r="N125" s="686">
        <v>624809.40576923057</v>
      </c>
      <c r="O125" s="687">
        <v>2499237.6230769223</v>
      </c>
      <c r="P125" s="22">
        <v>-33138.972974857781</v>
      </c>
      <c r="Q125" s="33">
        <v>-132555.89189943112</v>
      </c>
      <c r="R125" s="96">
        <v>-5.0367132202855203</v>
      </c>
      <c r="T125" s="707"/>
    </row>
    <row r="126" spans="1:20" ht="15.75">
      <c r="A126" s="702" t="s">
        <v>13</v>
      </c>
      <c r="B126" s="703">
        <v>123</v>
      </c>
      <c r="C126" s="703" t="s">
        <v>2</v>
      </c>
      <c r="D126" s="704">
        <v>6</v>
      </c>
      <c r="E126" s="704">
        <v>152</v>
      </c>
      <c r="F126" s="705">
        <v>25.333333333333332</v>
      </c>
      <c r="G126" s="706">
        <v>654474.24589347921</v>
      </c>
      <c r="H126" s="761">
        <v>3926845.4753608755</v>
      </c>
      <c r="I126" s="763">
        <v>668072.99999999977</v>
      </c>
      <c r="J126" s="687">
        <v>4008437.9999999986</v>
      </c>
      <c r="K126" s="22">
        <v>13598.754106520559</v>
      </c>
      <c r="L126" s="33">
        <v>81592.524639123119</v>
      </c>
      <c r="M126" s="96">
        <v>2.0778134803388184</v>
      </c>
      <c r="N126" s="686">
        <v>633463.06153846125</v>
      </c>
      <c r="O126" s="687">
        <v>3800778.3692307677</v>
      </c>
      <c r="P126" s="22">
        <v>-21011.184355017962</v>
      </c>
      <c r="Q126" s="33">
        <v>-126067.10613010777</v>
      </c>
      <c r="R126" s="96">
        <v>-3.2103913159078985</v>
      </c>
      <c r="T126" s="707"/>
    </row>
    <row r="127" spans="1:20" ht="15.75">
      <c r="A127" s="702" t="s">
        <v>10</v>
      </c>
      <c r="B127" s="703">
        <v>124</v>
      </c>
      <c r="C127" s="703" t="s">
        <v>2</v>
      </c>
      <c r="D127" s="704">
        <v>4</v>
      </c>
      <c r="E127" s="704">
        <v>102</v>
      </c>
      <c r="F127" s="705">
        <v>25.5</v>
      </c>
      <c r="G127" s="706">
        <v>658051.04441776709</v>
      </c>
      <c r="H127" s="761">
        <v>2632204.1776710683</v>
      </c>
      <c r="I127" s="763">
        <v>676727.82692307676</v>
      </c>
      <c r="J127" s="687">
        <v>2706911.307692307</v>
      </c>
      <c r="K127" s="22">
        <v>18676.782505309675</v>
      </c>
      <c r="L127" s="33">
        <v>74707.1300212387</v>
      </c>
      <c r="M127" s="96">
        <v>2.8381966207248581</v>
      </c>
      <c r="N127" s="686">
        <v>650770.37307692296</v>
      </c>
      <c r="O127" s="687">
        <v>2603081.4923076918</v>
      </c>
      <c r="P127" s="22">
        <v>-7280.6713408441283</v>
      </c>
      <c r="Q127" s="33">
        <v>-29122.685363376513</v>
      </c>
      <c r="R127" s="96">
        <v>-1.1063991771771953</v>
      </c>
      <c r="T127" s="707"/>
    </row>
    <row r="128" spans="1:20" ht="15.75">
      <c r="A128" s="702" t="s">
        <v>3</v>
      </c>
      <c r="B128" s="703">
        <v>125</v>
      </c>
      <c r="C128" s="703" t="s">
        <v>6</v>
      </c>
      <c r="D128" s="704">
        <v>4</v>
      </c>
      <c r="E128" s="704">
        <v>102</v>
      </c>
      <c r="F128" s="705">
        <v>25.5</v>
      </c>
      <c r="G128" s="706">
        <v>664462.71912769321</v>
      </c>
      <c r="H128" s="761">
        <v>2657850.8765107729</v>
      </c>
      <c r="I128" s="763">
        <v>676727.82692307676</v>
      </c>
      <c r="J128" s="687">
        <v>2706911.307692307</v>
      </c>
      <c r="K128" s="22">
        <v>12265.107795383548</v>
      </c>
      <c r="L128" s="33">
        <v>49060.431181534193</v>
      </c>
      <c r="M128" s="96">
        <v>1.8458684651992456</v>
      </c>
      <c r="N128" s="686">
        <v>650770.37307692296</v>
      </c>
      <c r="O128" s="687">
        <v>2603081.4923076918</v>
      </c>
      <c r="P128" s="22">
        <v>-13692.346050770255</v>
      </c>
      <c r="Q128" s="33">
        <v>-54769.384203081019</v>
      </c>
      <c r="R128" s="96">
        <v>-2.0606643016399175</v>
      </c>
      <c r="T128" s="707"/>
    </row>
    <row r="129" spans="1:20" ht="15.75">
      <c r="A129" s="702" t="s">
        <v>10</v>
      </c>
      <c r="B129" s="703">
        <v>126</v>
      </c>
      <c r="C129" s="703" t="s">
        <v>2</v>
      </c>
      <c r="D129" s="704">
        <v>6</v>
      </c>
      <c r="E129" s="704">
        <v>153</v>
      </c>
      <c r="F129" s="705">
        <v>25.5</v>
      </c>
      <c r="G129" s="706">
        <v>651234.62184873945</v>
      </c>
      <c r="H129" s="761">
        <v>3907407.7310924367</v>
      </c>
      <c r="I129" s="763">
        <v>676727.82692307676</v>
      </c>
      <c r="J129" s="687">
        <v>4060366.9615384606</v>
      </c>
      <c r="K129" s="22">
        <v>25493.205074337311</v>
      </c>
      <c r="L129" s="33">
        <v>152959.23044602387</v>
      </c>
      <c r="M129" s="96">
        <v>3.9145960947172256</v>
      </c>
      <c r="N129" s="686">
        <v>650770.37307692296</v>
      </c>
      <c r="O129" s="687">
        <v>3904622.2384615378</v>
      </c>
      <c r="P129" s="22">
        <v>-464.24877181649208</v>
      </c>
      <c r="Q129" s="33">
        <v>-2785.4926308989525</v>
      </c>
      <c r="R129" s="96">
        <v>-7.1287483226640802E-2</v>
      </c>
      <c r="T129" s="707"/>
    </row>
    <row r="130" spans="1:20" ht="15.75">
      <c r="A130" s="702" t="s">
        <v>5</v>
      </c>
      <c r="B130" s="703">
        <v>127</v>
      </c>
      <c r="C130" s="703" t="s">
        <v>6</v>
      </c>
      <c r="D130" s="704">
        <v>7</v>
      </c>
      <c r="E130" s="704">
        <v>179</v>
      </c>
      <c r="F130" s="705">
        <v>25.571428571428573</v>
      </c>
      <c r="G130" s="706">
        <v>645384.19576186</v>
      </c>
      <c r="H130" s="761">
        <v>4517689.3703330196</v>
      </c>
      <c r="I130" s="763">
        <v>680437.03846153838</v>
      </c>
      <c r="J130" s="687">
        <v>4763059.269230769</v>
      </c>
      <c r="K130" s="22">
        <v>35052.842699678382</v>
      </c>
      <c r="L130" s="33">
        <v>245369.89889774937</v>
      </c>
      <c r="M130" s="96">
        <v>5.4313140808010445</v>
      </c>
      <c r="N130" s="686">
        <v>658187.79230769235</v>
      </c>
      <c r="O130" s="687">
        <v>4607314.5461538462</v>
      </c>
      <c r="P130" s="22">
        <v>12803.596545832348</v>
      </c>
      <c r="Q130" s="33">
        <v>89625.175820826553</v>
      </c>
      <c r="R130" s="96">
        <v>1.9838720300112271</v>
      </c>
      <c r="T130" s="707"/>
    </row>
    <row r="131" spans="1:20" ht="15.75">
      <c r="A131" s="702" t="s">
        <v>14</v>
      </c>
      <c r="B131" s="703">
        <v>128</v>
      </c>
      <c r="C131" s="703" t="s">
        <v>1</v>
      </c>
      <c r="D131" s="704">
        <v>7</v>
      </c>
      <c r="E131" s="704">
        <v>180</v>
      </c>
      <c r="F131" s="705">
        <v>25.714285714285715</v>
      </c>
      <c r="G131" s="706">
        <v>653645.01903001301</v>
      </c>
      <c r="H131" s="761">
        <v>4575515.1332100909</v>
      </c>
      <c r="I131" s="763">
        <v>687855.46153846139</v>
      </c>
      <c r="J131" s="687">
        <v>4814988.2307692301</v>
      </c>
      <c r="K131" s="22">
        <v>34210.442508448381</v>
      </c>
      <c r="L131" s="33">
        <v>239473.09755913913</v>
      </c>
      <c r="M131" s="96">
        <v>5.2337953342344008</v>
      </c>
      <c r="N131" s="686">
        <v>673022.63076923066</v>
      </c>
      <c r="O131" s="687">
        <v>4711158.4153846148</v>
      </c>
      <c r="P131" s="22">
        <v>19377.611739217653</v>
      </c>
      <c r="Q131" s="33">
        <v>135643.28217452392</v>
      </c>
      <c r="R131" s="96">
        <v>2.9645466843721096</v>
      </c>
      <c r="T131" s="707"/>
    </row>
    <row r="132" spans="1:20" ht="15.75">
      <c r="A132" s="702" t="s">
        <v>0</v>
      </c>
      <c r="B132" s="703">
        <v>129</v>
      </c>
      <c r="C132" s="703" t="s">
        <v>1</v>
      </c>
      <c r="D132" s="704">
        <v>4</v>
      </c>
      <c r="E132" s="704">
        <v>103</v>
      </c>
      <c r="F132" s="705">
        <v>25.75</v>
      </c>
      <c r="G132" s="706">
        <v>665972.46896551712</v>
      </c>
      <c r="H132" s="761">
        <v>2663889.8758620685</v>
      </c>
      <c r="I132" s="763">
        <v>689710.06730769214</v>
      </c>
      <c r="J132" s="687">
        <v>2758840.2692307686</v>
      </c>
      <c r="K132" s="22">
        <v>23737.598342175013</v>
      </c>
      <c r="L132" s="33">
        <v>94950.393368700054</v>
      </c>
      <c r="M132" s="96">
        <v>3.5643512980420411</v>
      </c>
      <c r="N132" s="686">
        <v>676731.34038461524</v>
      </c>
      <c r="O132" s="687">
        <v>2706925.3615384609</v>
      </c>
      <c r="P132" s="22">
        <v>10758.871419098112</v>
      </c>
      <c r="Q132" s="33">
        <v>43035.485676392447</v>
      </c>
      <c r="R132" s="96">
        <v>1.6155129409193734</v>
      </c>
      <c r="T132" s="707"/>
    </row>
    <row r="133" spans="1:20" ht="15.75">
      <c r="A133" s="702" t="s">
        <v>14</v>
      </c>
      <c r="B133" s="703">
        <v>130</v>
      </c>
      <c r="C133" s="703" t="s">
        <v>2</v>
      </c>
      <c r="D133" s="704">
        <v>4</v>
      </c>
      <c r="E133" s="704">
        <v>103</v>
      </c>
      <c r="F133" s="705">
        <v>25.75</v>
      </c>
      <c r="G133" s="706">
        <v>681080.12386071519</v>
      </c>
      <c r="H133" s="761">
        <v>2724320.4954428608</v>
      </c>
      <c r="I133" s="763">
        <v>689710.06730769214</v>
      </c>
      <c r="J133" s="687">
        <v>2758840.2692307686</v>
      </c>
      <c r="K133" s="22">
        <v>8629.9434469769476</v>
      </c>
      <c r="L133" s="33">
        <v>34519.77378790779</v>
      </c>
      <c r="M133" s="96">
        <v>1.2670966520147431</v>
      </c>
      <c r="N133" s="686">
        <v>676731.34038461524</v>
      </c>
      <c r="O133" s="687">
        <v>2706925.3615384609</v>
      </c>
      <c r="P133" s="22">
        <v>-4348.783476099954</v>
      </c>
      <c r="Q133" s="33">
        <v>-17395.133904399816</v>
      </c>
      <c r="R133" s="96">
        <v>-0.63851275697913934</v>
      </c>
      <c r="T133" s="707"/>
    </row>
    <row r="134" spans="1:20" ht="15.75">
      <c r="A134" s="702" t="s">
        <v>14</v>
      </c>
      <c r="B134" s="703">
        <v>131</v>
      </c>
      <c r="C134" s="703" t="s">
        <v>2</v>
      </c>
      <c r="D134" s="704">
        <v>4</v>
      </c>
      <c r="E134" s="704">
        <v>103</v>
      </c>
      <c r="F134" s="705">
        <v>25.75</v>
      </c>
      <c r="G134" s="706">
        <v>681204.83162615146</v>
      </c>
      <c r="H134" s="761">
        <v>2724819.3265046058</v>
      </c>
      <c r="I134" s="763">
        <v>689710.06730769214</v>
      </c>
      <c r="J134" s="687">
        <v>2758840.2692307686</v>
      </c>
      <c r="K134" s="22">
        <v>8505.235681540682</v>
      </c>
      <c r="L134" s="33">
        <v>34020.942726162728</v>
      </c>
      <c r="M134" s="96">
        <v>1.2485577445534517</v>
      </c>
      <c r="N134" s="686">
        <v>676731.34038461524</v>
      </c>
      <c r="O134" s="687">
        <v>2706925.3615384609</v>
      </c>
      <c r="P134" s="22">
        <v>-4473.4912415362196</v>
      </c>
      <c r="Q134" s="33">
        <v>-17893.964966144878</v>
      </c>
      <c r="R134" s="96">
        <v>-0.65670280565350936</v>
      </c>
      <c r="T134" s="707"/>
    </row>
    <row r="135" spans="1:20" ht="15.75">
      <c r="A135" s="702" t="s">
        <v>16</v>
      </c>
      <c r="B135" s="703">
        <v>132</v>
      </c>
      <c r="C135" s="703" t="s">
        <v>2</v>
      </c>
      <c r="D135" s="704">
        <v>4</v>
      </c>
      <c r="E135" s="704">
        <v>103</v>
      </c>
      <c r="F135" s="705">
        <v>25.75</v>
      </c>
      <c r="G135" s="706">
        <v>640228.77302080835</v>
      </c>
      <c r="H135" s="761">
        <v>2560915.0920832334</v>
      </c>
      <c r="I135" s="763">
        <v>689710.06730769214</v>
      </c>
      <c r="J135" s="687">
        <v>2758840.2692307686</v>
      </c>
      <c r="K135" s="22">
        <v>49481.294286883785</v>
      </c>
      <c r="L135" s="33">
        <v>197925.17714753514</v>
      </c>
      <c r="M135" s="96">
        <v>7.728689551613698</v>
      </c>
      <c r="N135" s="686">
        <v>676731.34038461524</v>
      </c>
      <c r="O135" s="687">
        <v>2706925.3615384609</v>
      </c>
      <c r="P135" s="22">
        <v>36502.567363806884</v>
      </c>
      <c r="Q135" s="33">
        <v>146010.26945522754</v>
      </c>
      <c r="R135" s="96">
        <v>5.7014881089420442</v>
      </c>
      <c r="T135" s="707"/>
    </row>
    <row r="136" spans="1:20" ht="15.75">
      <c r="A136" s="702" t="s">
        <v>10</v>
      </c>
      <c r="B136" s="703">
        <v>133</v>
      </c>
      <c r="C136" s="703" t="s">
        <v>1</v>
      </c>
      <c r="D136" s="704">
        <v>4</v>
      </c>
      <c r="E136" s="704">
        <v>103</v>
      </c>
      <c r="F136" s="705">
        <v>25.75</v>
      </c>
      <c r="G136" s="706">
        <v>659089.48379351734</v>
      </c>
      <c r="H136" s="761">
        <v>2636357.9351740694</v>
      </c>
      <c r="I136" s="763">
        <v>689710.06730769214</v>
      </c>
      <c r="J136" s="687">
        <v>2758840.2692307686</v>
      </c>
      <c r="K136" s="22">
        <v>30620.583514174796</v>
      </c>
      <c r="L136" s="33">
        <v>122482.33405669918</v>
      </c>
      <c r="M136" s="96">
        <v>4.6458916834679371</v>
      </c>
      <c r="N136" s="686">
        <v>676731.34038461524</v>
      </c>
      <c r="O136" s="687">
        <v>2706925.3615384609</v>
      </c>
      <c r="P136" s="22">
        <v>17641.856591097894</v>
      </c>
      <c r="Q136" s="33">
        <v>70567.426364391576</v>
      </c>
      <c r="R136" s="96">
        <v>2.6767012712077758</v>
      </c>
      <c r="T136" s="707"/>
    </row>
    <row r="137" spans="1:20" ht="15.75">
      <c r="A137" s="702" t="s">
        <v>16</v>
      </c>
      <c r="B137" s="703">
        <v>134</v>
      </c>
      <c r="C137" s="703" t="s">
        <v>2</v>
      </c>
      <c r="D137" s="704">
        <v>8</v>
      </c>
      <c r="E137" s="704">
        <v>206</v>
      </c>
      <c r="F137" s="705">
        <v>25.75</v>
      </c>
      <c r="G137" s="706">
        <v>640839.83735948335</v>
      </c>
      <c r="H137" s="761">
        <v>5126718.6988758668</v>
      </c>
      <c r="I137" s="763">
        <v>689710.06730769214</v>
      </c>
      <c r="J137" s="687">
        <v>5517680.5384615371</v>
      </c>
      <c r="K137" s="22">
        <v>48870.229948208784</v>
      </c>
      <c r="L137" s="33">
        <v>390961.83958567027</v>
      </c>
      <c r="M137" s="96">
        <v>7.6259662866112734</v>
      </c>
      <c r="N137" s="686">
        <v>676731.34038461524</v>
      </c>
      <c r="O137" s="687">
        <v>5413850.7230769219</v>
      </c>
      <c r="P137" s="22">
        <v>35891.503025131882</v>
      </c>
      <c r="Q137" s="33">
        <v>287132.02420105506</v>
      </c>
      <c r="R137" s="96">
        <v>5.600697855023995</v>
      </c>
      <c r="T137" s="707"/>
    </row>
    <row r="138" spans="1:20" ht="15.75">
      <c r="A138" s="702" t="s">
        <v>11</v>
      </c>
      <c r="B138" s="703">
        <v>135</v>
      </c>
      <c r="C138" s="703" t="s">
        <v>2</v>
      </c>
      <c r="D138" s="704">
        <v>9</v>
      </c>
      <c r="E138" s="704">
        <v>232</v>
      </c>
      <c r="F138" s="705">
        <v>25.777777777777779</v>
      </c>
      <c r="G138" s="706">
        <v>659963.98860398855</v>
      </c>
      <c r="H138" s="761">
        <v>5939675.897435897</v>
      </c>
      <c r="I138" s="763">
        <v>691152.53846153838</v>
      </c>
      <c r="J138" s="687">
        <v>6220372.8461538451</v>
      </c>
      <c r="K138" s="22">
        <v>31188.549857549835</v>
      </c>
      <c r="L138" s="33">
        <v>280696.94871794805</v>
      </c>
      <c r="M138" s="96">
        <v>4.7257957094784047</v>
      </c>
      <c r="N138" s="686">
        <v>679615.89230769221</v>
      </c>
      <c r="O138" s="687">
        <v>6116543.0307692299</v>
      </c>
      <c r="P138" s="22">
        <v>19651.903703703661</v>
      </c>
      <c r="Q138" s="33">
        <v>176867.13333333284</v>
      </c>
      <c r="R138" s="96">
        <v>2.977723639932691</v>
      </c>
      <c r="T138" s="707"/>
    </row>
    <row r="139" spans="1:20" ht="15.75">
      <c r="A139" s="702" t="s">
        <v>13</v>
      </c>
      <c r="B139" s="703">
        <v>136</v>
      </c>
      <c r="C139" s="703" t="s">
        <v>6</v>
      </c>
      <c r="D139" s="704">
        <v>1</v>
      </c>
      <c r="E139" s="704">
        <v>26</v>
      </c>
      <c r="F139" s="705">
        <v>26</v>
      </c>
      <c r="G139" s="706">
        <v>699532.82953979808</v>
      </c>
      <c r="H139" s="761">
        <v>699532.82953979808</v>
      </c>
      <c r="I139" s="763">
        <v>702692.30769230751</v>
      </c>
      <c r="J139" s="687">
        <v>702692.30769230751</v>
      </c>
      <c r="K139" s="22">
        <v>3159.4781525094295</v>
      </c>
      <c r="L139" s="33">
        <v>3159.4781525094295</v>
      </c>
      <c r="M139" s="96">
        <v>0.45165545047942146</v>
      </c>
      <c r="N139" s="686">
        <v>702692.30769230751</v>
      </c>
      <c r="O139" s="687">
        <v>702692.30769230751</v>
      </c>
      <c r="P139" s="22">
        <v>3159.4781525094295</v>
      </c>
      <c r="Q139" s="33">
        <v>3159.4781525094295</v>
      </c>
      <c r="R139" s="96">
        <v>0.45165545047942146</v>
      </c>
      <c r="T139" s="707"/>
    </row>
    <row r="140" spans="1:20" ht="15.75">
      <c r="A140" s="702" t="s">
        <v>13</v>
      </c>
      <c r="B140" s="703">
        <v>137</v>
      </c>
      <c r="C140" s="703" t="s">
        <v>2</v>
      </c>
      <c r="D140" s="704">
        <v>4</v>
      </c>
      <c r="E140" s="704">
        <v>104</v>
      </c>
      <c r="F140" s="705">
        <v>26</v>
      </c>
      <c r="G140" s="706">
        <v>666887.96416127414</v>
      </c>
      <c r="H140" s="761">
        <v>2667551.8566450966</v>
      </c>
      <c r="I140" s="763">
        <v>702692.30769230751</v>
      </c>
      <c r="J140" s="687">
        <v>2810769.2307692301</v>
      </c>
      <c r="K140" s="22">
        <v>35804.343531033373</v>
      </c>
      <c r="L140" s="33">
        <v>143217.37412413349</v>
      </c>
      <c r="M140" s="96">
        <v>5.3688693536497567</v>
      </c>
      <c r="N140" s="686">
        <v>702692.30769230751</v>
      </c>
      <c r="O140" s="687">
        <v>2810769.2307692301</v>
      </c>
      <c r="P140" s="22">
        <v>35804.343531033373</v>
      </c>
      <c r="Q140" s="33">
        <v>143217.37412413349</v>
      </c>
      <c r="R140" s="96">
        <v>5.3688693536497567</v>
      </c>
      <c r="T140" s="707"/>
    </row>
    <row r="141" spans="1:20" ht="15.75">
      <c r="A141" s="702" t="s">
        <v>12</v>
      </c>
      <c r="B141" s="703">
        <v>138</v>
      </c>
      <c r="C141" s="703" t="s">
        <v>2</v>
      </c>
      <c r="D141" s="704">
        <v>4</v>
      </c>
      <c r="E141" s="704">
        <v>104</v>
      </c>
      <c r="F141" s="705">
        <v>26</v>
      </c>
      <c r="G141" s="706">
        <v>659209.85915492964</v>
      </c>
      <c r="H141" s="761">
        <v>2636839.4366197186</v>
      </c>
      <c r="I141" s="763">
        <v>702692.30769230751</v>
      </c>
      <c r="J141" s="687">
        <v>2810769.2307692301</v>
      </c>
      <c r="K141" s="22">
        <v>43482.448537377873</v>
      </c>
      <c r="L141" s="33">
        <v>173929.79414951149</v>
      </c>
      <c r="M141" s="96">
        <v>6.5961465735843205</v>
      </c>
      <c r="N141" s="686">
        <v>702692.30769230751</v>
      </c>
      <c r="O141" s="687">
        <v>2810769.2307692301</v>
      </c>
      <c r="P141" s="22">
        <v>43482.448537377873</v>
      </c>
      <c r="Q141" s="33">
        <v>173929.79414951149</v>
      </c>
      <c r="R141" s="96">
        <v>6.5961465735843205</v>
      </c>
      <c r="T141" s="707"/>
    </row>
    <row r="142" spans="1:20" ht="15.75">
      <c r="A142" s="702" t="s">
        <v>12</v>
      </c>
      <c r="B142" s="703">
        <v>139</v>
      </c>
      <c r="C142" s="703" t="s">
        <v>2</v>
      </c>
      <c r="D142" s="704">
        <v>4</v>
      </c>
      <c r="E142" s="704">
        <v>104</v>
      </c>
      <c r="F142" s="705">
        <v>26</v>
      </c>
      <c r="G142" s="706">
        <v>659209.85915492964</v>
      </c>
      <c r="H142" s="761">
        <v>2636839.4366197186</v>
      </c>
      <c r="I142" s="763">
        <v>702692.30769230751</v>
      </c>
      <c r="J142" s="687">
        <v>2810769.2307692301</v>
      </c>
      <c r="K142" s="22">
        <v>43482.448537377873</v>
      </c>
      <c r="L142" s="33">
        <v>173929.79414951149</v>
      </c>
      <c r="M142" s="96">
        <v>6.5961465735843205</v>
      </c>
      <c r="N142" s="686">
        <v>702692.30769230751</v>
      </c>
      <c r="O142" s="687">
        <v>2810769.2307692301</v>
      </c>
      <c r="P142" s="22">
        <v>43482.448537377873</v>
      </c>
      <c r="Q142" s="33">
        <v>173929.79414951149</v>
      </c>
      <c r="R142" s="96">
        <v>6.5961465735843205</v>
      </c>
      <c r="T142" s="707"/>
    </row>
    <row r="143" spans="1:20" ht="15.75">
      <c r="A143" s="702" t="s">
        <v>7</v>
      </c>
      <c r="B143" s="703">
        <v>140</v>
      </c>
      <c r="C143" s="703" t="s">
        <v>1</v>
      </c>
      <c r="D143" s="704">
        <v>4</v>
      </c>
      <c r="E143" s="704">
        <v>104</v>
      </c>
      <c r="F143" s="705">
        <v>26</v>
      </c>
      <c r="G143" s="706">
        <v>697666.66666666651</v>
      </c>
      <c r="H143" s="761">
        <v>2790666.666666666</v>
      </c>
      <c r="I143" s="763">
        <v>702692.30769230751</v>
      </c>
      <c r="J143" s="687">
        <v>2810769.2307692301</v>
      </c>
      <c r="K143" s="22">
        <v>5025.6410256410018</v>
      </c>
      <c r="L143" s="33">
        <v>20102.564102564007</v>
      </c>
      <c r="M143" s="96">
        <v>0.72034988422949198</v>
      </c>
      <c r="N143" s="686">
        <v>702692.30769230751</v>
      </c>
      <c r="O143" s="687">
        <v>2810769.2307692301</v>
      </c>
      <c r="P143" s="22">
        <v>5025.6410256410018</v>
      </c>
      <c r="Q143" s="33">
        <v>20102.564102564007</v>
      </c>
      <c r="R143" s="96">
        <v>0.72034988422949198</v>
      </c>
      <c r="T143" s="707"/>
    </row>
    <row r="144" spans="1:20" ht="15.75">
      <c r="A144" s="702" t="s">
        <v>3</v>
      </c>
      <c r="B144" s="703">
        <v>141</v>
      </c>
      <c r="C144" s="703" t="s">
        <v>2</v>
      </c>
      <c r="D144" s="704">
        <v>4</v>
      </c>
      <c r="E144" s="704">
        <v>104</v>
      </c>
      <c r="F144" s="705">
        <v>26</v>
      </c>
      <c r="G144" s="706">
        <v>677491.39989490295</v>
      </c>
      <c r="H144" s="761">
        <v>2709965.5995796118</v>
      </c>
      <c r="I144" s="763">
        <v>702692.30769230751</v>
      </c>
      <c r="J144" s="687">
        <v>2810769.2307692301</v>
      </c>
      <c r="K144" s="22">
        <v>25200.907797404565</v>
      </c>
      <c r="L144" s="33">
        <v>100803.63118961826</v>
      </c>
      <c r="M144" s="96">
        <v>3.7197384057294158</v>
      </c>
      <c r="N144" s="686">
        <v>702692.30769230751</v>
      </c>
      <c r="O144" s="687">
        <v>2810769.2307692301</v>
      </c>
      <c r="P144" s="22">
        <v>25200.907797404565</v>
      </c>
      <c r="Q144" s="33">
        <v>100803.63118961826</v>
      </c>
      <c r="R144" s="96">
        <v>3.7197384057294158</v>
      </c>
      <c r="T144" s="707"/>
    </row>
    <row r="145" spans="1:20" ht="15.75">
      <c r="A145" s="702" t="s">
        <v>11</v>
      </c>
      <c r="B145" s="703">
        <v>142</v>
      </c>
      <c r="C145" s="703" t="s">
        <v>2</v>
      </c>
      <c r="D145" s="704">
        <v>6</v>
      </c>
      <c r="E145" s="704">
        <v>156</v>
      </c>
      <c r="F145" s="705">
        <v>26</v>
      </c>
      <c r="G145" s="706">
        <v>610469.24073435285</v>
      </c>
      <c r="H145" s="761">
        <v>3662815.4444061168</v>
      </c>
      <c r="I145" s="763">
        <v>702692.30769230751</v>
      </c>
      <c r="J145" s="687">
        <v>4216153.8461538451</v>
      </c>
      <c r="K145" s="22">
        <v>92223.066957954667</v>
      </c>
      <c r="L145" s="33">
        <v>553338.40174772823</v>
      </c>
      <c r="M145" s="96">
        <v>15.106914616536059</v>
      </c>
      <c r="N145" s="686">
        <v>702692.30769230751</v>
      </c>
      <c r="O145" s="687">
        <v>4216153.8461538451</v>
      </c>
      <c r="P145" s="22">
        <v>92223.066957954667</v>
      </c>
      <c r="Q145" s="33">
        <v>553338.40174772823</v>
      </c>
      <c r="R145" s="96">
        <v>15.106914616536059</v>
      </c>
      <c r="T145" s="707"/>
    </row>
    <row r="146" spans="1:20" ht="15.75">
      <c r="A146" s="702" t="s">
        <v>3</v>
      </c>
      <c r="B146" s="703">
        <v>143</v>
      </c>
      <c r="C146" s="703" t="s">
        <v>1</v>
      </c>
      <c r="D146" s="704">
        <v>8</v>
      </c>
      <c r="E146" s="704">
        <v>208</v>
      </c>
      <c r="F146" s="705">
        <v>26</v>
      </c>
      <c r="G146" s="706">
        <v>677491.39989490295</v>
      </c>
      <c r="H146" s="761">
        <v>5419931.1991592236</v>
      </c>
      <c r="I146" s="763">
        <v>702692.30769230751</v>
      </c>
      <c r="J146" s="687">
        <v>5621538.4615384601</v>
      </c>
      <c r="K146" s="22">
        <v>25200.907797404565</v>
      </c>
      <c r="L146" s="33">
        <v>201607.26237923652</v>
      </c>
      <c r="M146" s="96">
        <v>3.7197384057294158</v>
      </c>
      <c r="N146" s="686">
        <v>702692.30769230751</v>
      </c>
      <c r="O146" s="687">
        <v>5621538.4615384601</v>
      </c>
      <c r="P146" s="22">
        <v>25200.907797404565</v>
      </c>
      <c r="Q146" s="33">
        <v>201607.26237923652</v>
      </c>
      <c r="R146" s="96">
        <v>3.7197384057294158</v>
      </c>
      <c r="T146" s="707"/>
    </row>
    <row r="147" spans="1:20" ht="15.75">
      <c r="A147" s="702" t="s">
        <v>0</v>
      </c>
      <c r="B147" s="703">
        <v>144</v>
      </c>
      <c r="C147" s="703" t="s">
        <v>2</v>
      </c>
      <c r="D147" s="704">
        <v>3.96</v>
      </c>
      <c r="E147" s="704">
        <v>103</v>
      </c>
      <c r="F147" s="705">
        <v>26.01010101010101</v>
      </c>
      <c r="G147" s="706">
        <v>658458.08429118758</v>
      </c>
      <c r="H147" s="761">
        <v>2607494.0137931029</v>
      </c>
      <c r="I147" s="763">
        <v>729718.93491124245</v>
      </c>
      <c r="J147" s="687">
        <v>2889686.98224852</v>
      </c>
      <c r="K147" s="22">
        <v>71260.850620054873</v>
      </c>
      <c r="L147" s="33">
        <v>282192.96845541708</v>
      </c>
      <c r="M147" s="96">
        <v>10.822382216897708</v>
      </c>
      <c r="N147" s="686">
        <v>702692.30769230751</v>
      </c>
      <c r="O147" s="687">
        <v>2782661.5384615376</v>
      </c>
      <c r="P147" s="22">
        <v>44234.223401119933</v>
      </c>
      <c r="Q147" s="33">
        <v>175167.52466843463</v>
      </c>
      <c r="R147" s="96">
        <v>6.7178495421977829</v>
      </c>
      <c r="T147" s="707"/>
    </row>
    <row r="148" spans="1:20" ht="15.75">
      <c r="A148" s="702" t="s">
        <v>7</v>
      </c>
      <c r="B148" s="703">
        <v>145</v>
      </c>
      <c r="C148" s="703" t="s">
        <v>1</v>
      </c>
      <c r="D148" s="704">
        <v>16</v>
      </c>
      <c r="E148" s="704">
        <v>417</v>
      </c>
      <c r="F148" s="705">
        <v>26.0625</v>
      </c>
      <c r="G148" s="706">
        <v>699343.74999999988</v>
      </c>
      <c r="H148" s="761">
        <v>11189499.999999998</v>
      </c>
      <c r="I148" s="763">
        <v>729718.93491124245</v>
      </c>
      <c r="J148" s="687">
        <v>11675502.958579879</v>
      </c>
      <c r="K148" s="22">
        <v>30375.18491124257</v>
      </c>
      <c r="L148" s="33">
        <v>486002.95857988112</v>
      </c>
      <c r="M148" s="96">
        <v>4.3433840527269467</v>
      </c>
      <c r="N148" s="686">
        <v>702692.30769230751</v>
      </c>
      <c r="O148" s="687">
        <v>11243076.92307692</v>
      </c>
      <c r="P148" s="22">
        <v>3348.5576923076296</v>
      </c>
      <c r="Q148" s="33">
        <v>53576.923076922074</v>
      </c>
      <c r="R148" s="96">
        <v>0.47881427299631696</v>
      </c>
      <c r="T148" s="707"/>
    </row>
    <row r="149" spans="1:20" ht="15.75">
      <c r="A149" s="702" t="s">
        <v>4</v>
      </c>
      <c r="B149" s="703">
        <v>146</v>
      </c>
      <c r="C149" s="703" t="s">
        <v>2</v>
      </c>
      <c r="D149" s="704">
        <v>8</v>
      </c>
      <c r="E149" s="704">
        <v>209</v>
      </c>
      <c r="F149" s="705">
        <v>26.125</v>
      </c>
      <c r="G149" s="706">
        <v>722064.20252361381</v>
      </c>
      <c r="H149" s="761">
        <v>5776513.6201889105</v>
      </c>
      <c r="I149" s="763">
        <v>729718.93491124245</v>
      </c>
      <c r="J149" s="687">
        <v>5837751.4792899396</v>
      </c>
      <c r="K149" s="22">
        <v>7654.7323876286391</v>
      </c>
      <c r="L149" s="33">
        <v>61237.859101029113</v>
      </c>
      <c r="M149" s="96">
        <v>1.0601179730106196</v>
      </c>
      <c r="N149" s="686">
        <v>702692.30769230751</v>
      </c>
      <c r="O149" s="687">
        <v>5621538.4615384601</v>
      </c>
      <c r="P149" s="22">
        <v>-19371.894831306301</v>
      </c>
      <c r="Q149" s="33">
        <v>-154975.15865045041</v>
      </c>
      <c r="R149" s="96">
        <v>-2.6828493593231144</v>
      </c>
      <c r="T149" s="707"/>
    </row>
    <row r="150" spans="1:20" ht="15.75">
      <c r="A150" s="702" t="s">
        <v>14</v>
      </c>
      <c r="B150" s="703">
        <v>147</v>
      </c>
      <c r="C150" s="703" t="s">
        <v>2</v>
      </c>
      <c r="D150" s="704">
        <v>7</v>
      </c>
      <c r="E150" s="704">
        <v>183</v>
      </c>
      <c r="F150" s="705">
        <v>26.142857142857142</v>
      </c>
      <c r="G150" s="706">
        <v>691412.24320618028</v>
      </c>
      <c r="H150" s="761">
        <v>4839885.7024432616</v>
      </c>
      <c r="I150" s="763">
        <v>729718.93491124245</v>
      </c>
      <c r="J150" s="687">
        <v>5108032.5443786969</v>
      </c>
      <c r="K150" s="22">
        <v>38306.691705062171</v>
      </c>
      <c r="L150" s="33">
        <v>268146.84193543531</v>
      </c>
      <c r="M150" s="96">
        <v>5.5403548435052983</v>
      </c>
      <c r="N150" s="686">
        <v>702692.30769230751</v>
      </c>
      <c r="O150" s="687">
        <v>4918846.1538461521</v>
      </c>
      <c r="P150" s="22">
        <v>11280.06448612723</v>
      </c>
      <c r="Q150" s="33">
        <v>78960.451402890496</v>
      </c>
      <c r="R150" s="96">
        <v>1.6314528122643281</v>
      </c>
      <c r="T150" s="707"/>
    </row>
    <row r="151" spans="1:20" ht="15.75">
      <c r="A151" s="702" t="s">
        <v>0</v>
      </c>
      <c r="B151" s="703">
        <v>148</v>
      </c>
      <c r="C151" s="703" t="s">
        <v>1</v>
      </c>
      <c r="D151" s="704">
        <v>4</v>
      </c>
      <c r="E151" s="704">
        <v>105</v>
      </c>
      <c r="F151" s="705">
        <v>26.25</v>
      </c>
      <c r="G151" s="706">
        <v>678316.89655172406</v>
      </c>
      <c r="H151" s="761">
        <v>2713267.5862068962</v>
      </c>
      <c r="I151" s="763">
        <v>729718.93491124245</v>
      </c>
      <c r="J151" s="687">
        <v>2918875.7396449698</v>
      </c>
      <c r="K151" s="22">
        <v>51402.038359518396</v>
      </c>
      <c r="L151" s="33">
        <v>205608.15343807358</v>
      </c>
      <c r="M151" s="96">
        <v>7.5778796932266488</v>
      </c>
      <c r="N151" s="686">
        <v>702692.30769230751</v>
      </c>
      <c r="O151" s="687">
        <v>2810769.2307692301</v>
      </c>
      <c r="P151" s="22">
        <v>24375.411140583456</v>
      </c>
      <c r="Q151" s="33">
        <v>97501.644562333822</v>
      </c>
      <c r="R151" s="96">
        <v>3.5935137786627109</v>
      </c>
      <c r="T151" s="707"/>
    </row>
    <row r="152" spans="1:20" ht="15.75">
      <c r="A152" s="702" t="s">
        <v>12</v>
      </c>
      <c r="B152" s="703">
        <v>149</v>
      </c>
      <c r="C152" s="703" t="s">
        <v>1</v>
      </c>
      <c r="D152" s="704">
        <v>4</v>
      </c>
      <c r="E152" s="704">
        <v>105</v>
      </c>
      <c r="F152" s="705">
        <v>26.25</v>
      </c>
      <c r="G152" s="706">
        <v>665548.41549295781</v>
      </c>
      <c r="H152" s="761">
        <v>2662193.6619718312</v>
      </c>
      <c r="I152" s="763">
        <v>729718.93491124245</v>
      </c>
      <c r="J152" s="687">
        <v>2918875.7396449698</v>
      </c>
      <c r="K152" s="22">
        <v>64170.519418284646</v>
      </c>
      <c r="L152" s="33">
        <v>256682.07767313858</v>
      </c>
      <c r="M152" s="96">
        <v>9.6417507614010134</v>
      </c>
      <c r="N152" s="686">
        <v>702692.30769230751</v>
      </c>
      <c r="O152" s="687">
        <v>2810769.2307692301</v>
      </c>
      <c r="P152" s="22">
        <v>37143.892199349706</v>
      </c>
      <c r="Q152" s="33">
        <v>148575.56879739882</v>
      </c>
      <c r="R152" s="96">
        <v>5.5809451776454182</v>
      </c>
      <c r="T152" s="707"/>
    </row>
    <row r="153" spans="1:20" ht="15.75">
      <c r="A153" s="702" t="s">
        <v>14</v>
      </c>
      <c r="B153" s="703">
        <v>150</v>
      </c>
      <c r="C153" s="703" t="s">
        <v>2</v>
      </c>
      <c r="D153" s="704">
        <v>4</v>
      </c>
      <c r="E153" s="704">
        <v>105</v>
      </c>
      <c r="F153" s="705">
        <v>26.25</v>
      </c>
      <c r="G153" s="706">
        <v>694304.8155317544</v>
      </c>
      <c r="H153" s="761">
        <v>2777219.2621270176</v>
      </c>
      <c r="I153" s="763">
        <v>729718.93491124245</v>
      </c>
      <c r="J153" s="687">
        <v>2918875.7396449698</v>
      </c>
      <c r="K153" s="22">
        <v>35414.119379488053</v>
      </c>
      <c r="L153" s="33">
        <v>141656.47751795221</v>
      </c>
      <c r="M153" s="96">
        <v>5.100658757834637</v>
      </c>
      <c r="N153" s="686">
        <v>702692.30769230751</v>
      </c>
      <c r="O153" s="687">
        <v>2810769.2307692301</v>
      </c>
      <c r="P153" s="22">
        <v>8387.4921605531126</v>
      </c>
      <c r="Q153" s="33">
        <v>33549.968642212451</v>
      </c>
      <c r="R153" s="96">
        <v>1.2080417668037171</v>
      </c>
      <c r="T153" s="707"/>
    </row>
    <row r="154" spans="1:20" ht="15.75">
      <c r="A154" s="702" t="s">
        <v>14</v>
      </c>
      <c r="B154" s="703">
        <v>151</v>
      </c>
      <c r="C154" s="703" t="s">
        <v>2</v>
      </c>
      <c r="D154" s="704">
        <v>8</v>
      </c>
      <c r="E154" s="704">
        <v>210</v>
      </c>
      <c r="F154" s="705">
        <v>26.25</v>
      </c>
      <c r="G154" s="706">
        <v>694287.8099273768</v>
      </c>
      <c r="H154" s="761">
        <v>5554302.4794190144</v>
      </c>
      <c r="I154" s="763">
        <v>729718.93491124245</v>
      </c>
      <c r="J154" s="687">
        <v>5837751.4792899396</v>
      </c>
      <c r="K154" s="22">
        <v>35431.124983865651</v>
      </c>
      <c r="L154" s="33">
        <v>283448.99987092521</v>
      </c>
      <c r="M154" s="96">
        <v>5.1032330507965895</v>
      </c>
      <c r="N154" s="686">
        <v>702692.30769230751</v>
      </c>
      <c r="O154" s="687">
        <v>5621538.4615384601</v>
      </c>
      <c r="P154" s="22">
        <v>8404.4977649307111</v>
      </c>
      <c r="Q154" s="33">
        <v>67235.982119445689</v>
      </c>
      <c r="R154" s="96">
        <v>1.2105207155818931</v>
      </c>
      <c r="T154" s="707"/>
    </row>
    <row r="155" spans="1:20" ht="15.75">
      <c r="A155" s="702" t="s">
        <v>16</v>
      </c>
      <c r="B155" s="703">
        <v>152</v>
      </c>
      <c r="C155" s="703" t="s">
        <v>1</v>
      </c>
      <c r="D155" s="704">
        <v>7</v>
      </c>
      <c r="E155" s="704">
        <v>184</v>
      </c>
      <c r="F155" s="705">
        <v>26.285714285714285</v>
      </c>
      <c r="G155" s="706">
        <v>655251.43267160968</v>
      </c>
      <c r="H155" s="761">
        <v>4586760.0287012681</v>
      </c>
      <c r="I155" s="763">
        <v>729718.93491124245</v>
      </c>
      <c r="J155" s="687">
        <v>5108032.5443786969</v>
      </c>
      <c r="K155" s="22">
        <v>74467.502239632769</v>
      </c>
      <c r="L155" s="33">
        <v>521272.5156774288</v>
      </c>
      <c r="M155" s="96">
        <v>11.364721773443762</v>
      </c>
      <c r="N155" s="686">
        <v>702692.30769230751</v>
      </c>
      <c r="O155" s="687">
        <v>4918846.1538461521</v>
      </c>
      <c r="P155" s="22">
        <v>47440.875020697829</v>
      </c>
      <c r="Q155" s="33">
        <v>332086.12514488399</v>
      </c>
      <c r="R155" s="96">
        <v>7.2401024485013892</v>
      </c>
      <c r="T155" s="707"/>
    </row>
    <row r="156" spans="1:20" ht="15.75">
      <c r="A156" s="702" t="s">
        <v>11</v>
      </c>
      <c r="B156" s="703">
        <v>153</v>
      </c>
      <c r="C156" s="703" t="s">
        <v>1</v>
      </c>
      <c r="D156" s="704">
        <v>2</v>
      </c>
      <c r="E156" s="704">
        <v>53</v>
      </c>
      <c r="F156" s="705">
        <v>26.5</v>
      </c>
      <c r="G156" s="706">
        <v>617736.65369649802</v>
      </c>
      <c r="H156" s="761">
        <v>1235473.307392996</v>
      </c>
      <c r="I156" s="763">
        <v>729718.93491124245</v>
      </c>
      <c r="J156" s="687">
        <v>1459437.8698224849</v>
      </c>
      <c r="K156" s="22">
        <v>111982.28121474443</v>
      </c>
      <c r="L156" s="33">
        <v>223964.56242948887</v>
      </c>
      <c r="M156" s="96">
        <v>18.127834983507825</v>
      </c>
      <c r="N156" s="686">
        <v>702692.30769230751</v>
      </c>
      <c r="O156" s="687">
        <v>1405384.615384615</v>
      </c>
      <c r="P156" s="22">
        <v>84955.653995809495</v>
      </c>
      <c r="Q156" s="33">
        <v>169911.30799161899</v>
      </c>
      <c r="R156" s="96">
        <v>13.752729984118645</v>
      </c>
      <c r="T156" s="707"/>
    </row>
    <row r="157" spans="1:20" ht="15.75">
      <c r="A157" s="702" t="s">
        <v>0</v>
      </c>
      <c r="B157" s="703">
        <v>154</v>
      </c>
      <c r="C157" s="703" t="s">
        <v>2</v>
      </c>
      <c r="D157" s="704">
        <v>4</v>
      </c>
      <c r="E157" s="704">
        <v>106</v>
      </c>
      <c r="F157" s="705">
        <v>26.5</v>
      </c>
      <c r="G157" s="706">
        <v>679006.17931034474</v>
      </c>
      <c r="H157" s="761">
        <v>2716024.717241379</v>
      </c>
      <c r="I157" s="763">
        <v>729718.93491124245</v>
      </c>
      <c r="J157" s="687">
        <v>2918875.7396449698</v>
      </c>
      <c r="K157" s="22">
        <v>50712.755600897712</v>
      </c>
      <c r="L157" s="33">
        <v>202851.02240359085</v>
      </c>
      <c r="M157" s="96">
        <v>7.4686736507178324</v>
      </c>
      <c r="N157" s="686">
        <v>702692.30769230751</v>
      </c>
      <c r="O157" s="687">
        <v>2810769.2307692301</v>
      </c>
      <c r="P157" s="22">
        <v>23686.128381962772</v>
      </c>
      <c r="Q157" s="33">
        <v>94744.513527851086</v>
      </c>
      <c r="R157" s="96">
        <v>3.4883524043949592</v>
      </c>
      <c r="T157" s="707"/>
    </row>
    <row r="158" spans="1:20" ht="15.75">
      <c r="A158" s="702" t="s">
        <v>10</v>
      </c>
      <c r="B158" s="703">
        <v>155</v>
      </c>
      <c r="C158" s="703" t="s">
        <v>2</v>
      </c>
      <c r="D158" s="704">
        <v>4</v>
      </c>
      <c r="E158" s="704">
        <v>106</v>
      </c>
      <c r="F158" s="705">
        <v>26.5</v>
      </c>
      <c r="G158" s="706">
        <v>685849.26770708279</v>
      </c>
      <c r="H158" s="761">
        <v>2743397.0708283312</v>
      </c>
      <c r="I158" s="763">
        <v>729718.93491124245</v>
      </c>
      <c r="J158" s="687">
        <v>2918875.7396449698</v>
      </c>
      <c r="K158" s="22">
        <v>43869.667204159661</v>
      </c>
      <c r="L158" s="33">
        <v>175478.66881663864</v>
      </c>
      <c r="M158" s="96">
        <v>6.3964006771959987</v>
      </c>
      <c r="N158" s="686">
        <v>702692.30769230751</v>
      </c>
      <c r="O158" s="687">
        <v>2810769.2307692301</v>
      </c>
      <c r="P158" s="22">
        <v>16843.039985224721</v>
      </c>
      <c r="Q158" s="33">
        <v>67372.159940898884</v>
      </c>
      <c r="R158" s="96">
        <v>2.4557932447072659</v>
      </c>
      <c r="T158" s="707"/>
    </row>
    <row r="159" spans="1:20" ht="15.75">
      <c r="A159" s="702" t="s">
        <v>14</v>
      </c>
      <c r="B159" s="703">
        <v>156</v>
      </c>
      <c r="C159" s="703" t="s">
        <v>2</v>
      </c>
      <c r="D159" s="704">
        <v>4</v>
      </c>
      <c r="E159" s="704">
        <v>106</v>
      </c>
      <c r="F159" s="705">
        <v>26.5</v>
      </c>
      <c r="G159" s="706">
        <v>700874.64735632995</v>
      </c>
      <c r="H159" s="761">
        <v>2803498.5894253198</v>
      </c>
      <c r="I159" s="763">
        <v>729718.93491124245</v>
      </c>
      <c r="J159" s="687">
        <v>2918875.7396449698</v>
      </c>
      <c r="K159" s="22">
        <v>28844.287554912502</v>
      </c>
      <c r="L159" s="33">
        <v>115377.15021965001</v>
      </c>
      <c r="M159" s="96">
        <v>4.1154702433183985</v>
      </c>
      <c r="N159" s="686">
        <v>702692.30769230751</v>
      </c>
      <c r="O159" s="687">
        <v>2810769.2307692301</v>
      </c>
      <c r="P159" s="22">
        <v>1817.6603359775618</v>
      </c>
      <c r="Q159" s="33">
        <v>7270.6413439102471</v>
      </c>
      <c r="R159" s="96">
        <v>0.25934171578808218</v>
      </c>
      <c r="T159" s="707"/>
    </row>
    <row r="160" spans="1:20" ht="15.75">
      <c r="A160" s="702" t="s">
        <v>10</v>
      </c>
      <c r="B160" s="703">
        <v>157</v>
      </c>
      <c r="C160" s="703" t="s">
        <v>2</v>
      </c>
      <c r="D160" s="704">
        <v>4</v>
      </c>
      <c r="E160" s="704">
        <v>106</v>
      </c>
      <c r="F160" s="705">
        <v>26.5</v>
      </c>
      <c r="G160" s="706">
        <v>683293.10924369749</v>
      </c>
      <c r="H160" s="761">
        <v>2733172.4369747899</v>
      </c>
      <c r="I160" s="763">
        <v>729718.93491124245</v>
      </c>
      <c r="J160" s="687">
        <v>2918875.7396449698</v>
      </c>
      <c r="K160" s="22">
        <v>46425.825667544967</v>
      </c>
      <c r="L160" s="33">
        <v>185703.30267017987</v>
      </c>
      <c r="M160" s="96">
        <v>6.7944232188922911</v>
      </c>
      <c r="N160" s="686">
        <v>702692.30769230751</v>
      </c>
      <c r="O160" s="687">
        <v>2810769.2307692301</v>
      </c>
      <c r="P160" s="22">
        <v>19399.198448610026</v>
      </c>
      <c r="Q160" s="33">
        <v>77596.793794440106</v>
      </c>
      <c r="R160" s="96">
        <v>2.8390742107851707</v>
      </c>
      <c r="T160" s="707"/>
    </row>
    <row r="161" spans="1:20" ht="15.75">
      <c r="A161" s="702" t="s">
        <v>12</v>
      </c>
      <c r="B161" s="703">
        <v>158</v>
      </c>
      <c r="C161" s="703" t="s">
        <v>2</v>
      </c>
      <c r="D161" s="704">
        <v>4</v>
      </c>
      <c r="E161" s="704">
        <v>106</v>
      </c>
      <c r="F161" s="705">
        <v>26.5</v>
      </c>
      <c r="G161" s="706">
        <v>671886.97183098597</v>
      </c>
      <c r="H161" s="761">
        <v>2687547.8873239439</v>
      </c>
      <c r="I161" s="763">
        <v>729718.93491124245</v>
      </c>
      <c r="J161" s="687">
        <v>2918875.7396449698</v>
      </c>
      <c r="K161" s="22">
        <v>57831.963080256479</v>
      </c>
      <c r="L161" s="33">
        <v>231327.85232102592</v>
      </c>
      <c r="M161" s="96">
        <v>8.6073946221425075</v>
      </c>
      <c r="N161" s="686">
        <v>702692.30769230751</v>
      </c>
      <c r="O161" s="687">
        <v>2810769.2307692301</v>
      </c>
      <c r="P161" s="22">
        <v>30805.335861321539</v>
      </c>
      <c r="Q161" s="33">
        <v>123221.34344528615</v>
      </c>
      <c r="R161" s="96">
        <v>4.5848985250261194</v>
      </c>
      <c r="T161" s="707"/>
    </row>
    <row r="162" spans="1:20" ht="15.75">
      <c r="A162" s="702" t="s">
        <v>0</v>
      </c>
      <c r="B162" s="703">
        <v>159</v>
      </c>
      <c r="C162" s="703" t="s">
        <v>1</v>
      </c>
      <c r="D162" s="704">
        <v>4</v>
      </c>
      <c r="E162" s="704">
        <v>106</v>
      </c>
      <c r="F162" s="705">
        <v>26.5</v>
      </c>
      <c r="G162" s="706">
        <v>686838.93793103448</v>
      </c>
      <c r="H162" s="761">
        <v>2747355.7517241379</v>
      </c>
      <c r="I162" s="763">
        <v>729718.93491124245</v>
      </c>
      <c r="J162" s="687">
        <v>2918875.7396449698</v>
      </c>
      <c r="K162" s="22">
        <v>42879.996980207972</v>
      </c>
      <c r="L162" s="33">
        <v>171519.98792083189</v>
      </c>
      <c r="M162" s="96">
        <v>6.2430934840961925</v>
      </c>
      <c r="N162" s="686">
        <v>702692.30769230751</v>
      </c>
      <c r="O162" s="687">
        <v>2810769.2307692301</v>
      </c>
      <c r="P162" s="22">
        <v>15853.369761273032</v>
      </c>
      <c r="Q162" s="33">
        <v>63413.479045092128</v>
      </c>
      <c r="R162" s="96">
        <v>2.3081640957963288</v>
      </c>
      <c r="T162" s="707"/>
    </row>
    <row r="163" spans="1:20" ht="15.75">
      <c r="A163" s="702" t="s">
        <v>11</v>
      </c>
      <c r="B163" s="703">
        <v>160</v>
      </c>
      <c r="C163" s="703" t="s">
        <v>1</v>
      </c>
      <c r="D163" s="704">
        <v>4</v>
      </c>
      <c r="E163" s="704">
        <v>106</v>
      </c>
      <c r="F163" s="705">
        <v>26.5</v>
      </c>
      <c r="G163" s="706">
        <v>649813.93195650005</v>
      </c>
      <c r="H163" s="761">
        <v>2599255.7278260002</v>
      </c>
      <c r="I163" s="763">
        <v>729718.93491124245</v>
      </c>
      <c r="J163" s="687">
        <v>2918875.7396449698</v>
      </c>
      <c r="K163" s="22">
        <v>79905.002954742406</v>
      </c>
      <c r="L163" s="33">
        <v>319620.01181896962</v>
      </c>
      <c r="M163" s="96">
        <v>12.296597383524784</v>
      </c>
      <c r="N163" s="686">
        <v>702692.30769230751</v>
      </c>
      <c r="O163" s="687">
        <v>2810769.2307692301</v>
      </c>
      <c r="P163" s="22">
        <v>52878.375735807465</v>
      </c>
      <c r="Q163" s="33">
        <v>211513.50294322986</v>
      </c>
      <c r="R163" s="96">
        <v>8.1374641470979299</v>
      </c>
      <c r="T163" s="707"/>
    </row>
    <row r="164" spans="1:20" ht="15.75">
      <c r="A164" s="702" t="s">
        <v>14</v>
      </c>
      <c r="B164" s="703">
        <v>161</v>
      </c>
      <c r="C164" s="703" t="s">
        <v>2</v>
      </c>
      <c r="D164" s="704">
        <v>4</v>
      </c>
      <c r="E164" s="704">
        <v>106</v>
      </c>
      <c r="F164" s="705">
        <v>26.5</v>
      </c>
      <c r="G164" s="706">
        <v>700925.66416946298</v>
      </c>
      <c r="H164" s="761">
        <v>2803702.6566778519</v>
      </c>
      <c r="I164" s="763">
        <v>729718.93491124245</v>
      </c>
      <c r="J164" s="687">
        <v>2918875.7396449698</v>
      </c>
      <c r="K164" s="22">
        <v>28793.270741779474</v>
      </c>
      <c r="L164" s="33">
        <v>115173.08296711789</v>
      </c>
      <c r="M164" s="96">
        <v>4.1078922079272218</v>
      </c>
      <c r="N164" s="686">
        <v>702692.30769230751</v>
      </c>
      <c r="O164" s="687">
        <v>2810769.2307692301</v>
      </c>
      <c r="P164" s="22">
        <v>1766.6435228445334</v>
      </c>
      <c r="Q164" s="33">
        <v>7066.5740913781337</v>
      </c>
      <c r="R164" s="96">
        <v>0.25204434837435485</v>
      </c>
      <c r="T164" s="707"/>
    </row>
    <row r="165" spans="1:20" ht="15.75">
      <c r="A165" s="702" t="s">
        <v>16</v>
      </c>
      <c r="B165" s="703">
        <v>162</v>
      </c>
      <c r="C165" s="703" t="s">
        <v>6</v>
      </c>
      <c r="D165" s="704">
        <v>4</v>
      </c>
      <c r="E165" s="704">
        <v>106</v>
      </c>
      <c r="F165" s="705">
        <v>26.5</v>
      </c>
      <c r="G165" s="706">
        <v>659393.97273379564</v>
      </c>
      <c r="H165" s="761">
        <v>2637575.8909351826</v>
      </c>
      <c r="I165" s="763">
        <v>729718.93491124245</v>
      </c>
      <c r="J165" s="687">
        <v>2918875.7396449698</v>
      </c>
      <c r="K165" s="22">
        <v>70324.962177446811</v>
      </c>
      <c r="L165" s="33">
        <v>281299.84870978724</v>
      </c>
      <c r="M165" s="96">
        <v>10.665090232154384</v>
      </c>
      <c r="N165" s="686">
        <v>702692.30769230751</v>
      </c>
      <c r="O165" s="687">
        <v>2810769.2307692301</v>
      </c>
      <c r="P165" s="22">
        <v>43298.33495851187</v>
      </c>
      <c r="Q165" s="33">
        <v>173193.33983404748</v>
      </c>
      <c r="R165" s="96">
        <v>6.5663831865190332</v>
      </c>
      <c r="T165" s="707"/>
    </row>
    <row r="166" spans="1:20" ht="15.75">
      <c r="A166" s="702" t="s">
        <v>8</v>
      </c>
      <c r="B166" s="703">
        <v>163</v>
      </c>
      <c r="C166" s="703" t="s">
        <v>1</v>
      </c>
      <c r="D166" s="704">
        <v>4</v>
      </c>
      <c r="E166" s="704">
        <v>106</v>
      </c>
      <c r="F166" s="705">
        <v>26.5</v>
      </c>
      <c r="G166" s="706">
        <v>661503.66665855341</v>
      </c>
      <c r="H166" s="761">
        <v>2646014.6666342136</v>
      </c>
      <c r="I166" s="763">
        <v>729718.93491124245</v>
      </c>
      <c r="J166" s="687">
        <v>2918875.7396449698</v>
      </c>
      <c r="K166" s="22">
        <v>68215.268252689042</v>
      </c>
      <c r="L166" s="33">
        <v>272861.07301075617</v>
      </c>
      <c r="M166" s="96">
        <v>10.312152704650018</v>
      </c>
      <c r="N166" s="686">
        <v>702692.30769230751</v>
      </c>
      <c r="O166" s="687">
        <v>2810769.2307692301</v>
      </c>
      <c r="P166" s="22">
        <v>41188.641033754102</v>
      </c>
      <c r="Q166" s="33">
        <v>164754.56413501641</v>
      </c>
      <c r="R166" s="96">
        <v>6.2265174192926054</v>
      </c>
      <c r="T166" s="707"/>
    </row>
    <row r="167" spans="1:20" ht="15.75">
      <c r="A167" s="702" t="s">
        <v>13</v>
      </c>
      <c r="B167" s="703">
        <v>164</v>
      </c>
      <c r="C167" s="703" t="s">
        <v>2</v>
      </c>
      <c r="D167" s="704">
        <v>4</v>
      </c>
      <c r="E167" s="704">
        <v>106</v>
      </c>
      <c r="F167" s="705">
        <v>26.5</v>
      </c>
      <c r="G167" s="706">
        <v>686248.432055749</v>
      </c>
      <c r="H167" s="761">
        <v>2744993.728222996</v>
      </c>
      <c r="I167" s="763">
        <v>729718.93491124245</v>
      </c>
      <c r="J167" s="687">
        <v>2918875.7396449698</v>
      </c>
      <c r="K167" s="22">
        <v>43470.502855493454</v>
      </c>
      <c r="L167" s="33">
        <v>173882.01142197382</v>
      </c>
      <c r="M167" s="96">
        <v>6.3345139784540834</v>
      </c>
      <c r="N167" s="686">
        <v>702692.30769230751</v>
      </c>
      <c r="O167" s="687">
        <v>2810769.2307692301</v>
      </c>
      <c r="P167" s="22">
        <v>16443.875636558514</v>
      </c>
      <c r="Q167" s="33">
        <v>65775.502546234056</v>
      </c>
      <c r="R167" s="96">
        <v>2.3961986459187585</v>
      </c>
      <c r="T167" s="707"/>
    </row>
    <row r="168" spans="1:20" ht="15.75">
      <c r="A168" s="702" t="s">
        <v>13</v>
      </c>
      <c r="B168" s="703">
        <v>165</v>
      </c>
      <c r="C168" s="703" t="s">
        <v>2</v>
      </c>
      <c r="D168" s="704">
        <v>4</v>
      </c>
      <c r="E168" s="704">
        <v>106</v>
      </c>
      <c r="F168" s="705">
        <v>26.5</v>
      </c>
      <c r="G168" s="706">
        <v>679712.73270283709</v>
      </c>
      <c r="H168" s="761">
        <v>2718850.9308113484</v>
      </c>
      <c r="I168" s="763">
        <v>729718.93491124245</v>
      </c>
      <c r="J168" s="687">
        <v>2918875.7396449698</v>
      </c>
      <c r="K168" s="22">
        <v>50006.202208405361</v>
      </c>
      <c r="L168" s="33">
        <v>200024.80883362144</v>
      </c>
      <c r="M168" s="96">
        <v>7.3569612282469166</v>
      </c>
      <c r="N168" s="686">
        <v>702692.30769230751</v>
      </c>
      <c r="O168" s="687">
        <v>2810769.2307692301</v>
      </c>
      <c r="P168" s="22">
        <v>22979.57498947042</v>
      </c>
      <c r="Q168" s="33">
        <v>91918.299957881682</v>
      </c>
      <c r="R168" s="96">
        <v>3.3807774790525826</v>
      </c>
      <c r="T168" s="707"/>
    </row>
    <row r="169" spans="1:20" ht="15.75">
      <c r="A169" s="702" t="s">
        <v>10</v>
      </c>
      <c r="B169" s="703">
        <v>166</v>
      </c>
      <c r="C169" s="703" t="s">
        <v>1</v>
      </c>
      <c r="D169" s="704">
        <v>8</v>
      </c>
      <c r="E169" s="704">
        <v>212</v>
      </c>
      <c r="F169" s="705">
        <v>26.5</v>
      </c>
      <c r="G169" s="706">
        <v>685849.26770708279</v>
      </c>
      <c r="H169" s="761">
        <v>5486794.1416566623</v>
      </c>
      <c r="I169" s="763">
        <v>729718.93491124245</v>
      </c>
      <c r="J169" s="687">
        <v>5837751.4792899396</v>
      </c>
      <c r="K169" s="22">
        <v>43869.667204159661</v>
      </c>
      <c r="L169" s="33">
        <v>350957.33763327729</v>
      </c>
      <c r="M169" s="96">
        <v>6.3964006771959987</v>
      </c>
      <c r="N169" s="686">
        <v>702692.30769230751</v>
      </c>
      <c r="O169" s="687">
        <v>5621538.4615384601</v>
      </c>
      <c r="P169" s="22">
        <v>16843.039985224721</v>
      </c>
      <c r="Q169" s="33">
        <v>134744.31988179777</v>
      </c>
      <c r="R169" s="96">
        <v>2.4557932447072659</v>
      </c>
      <c r="T169" s="707"/>
    </row>
    <row r="170" spans="1:20" ht="15.75">
      <c r="A170" s="702" t="s">
        <v>14</v>
      </c>
      <c r="B170" s="703">
        <v>167</v>
      </c>
      <c r="C170" s="703" t="s">
        <v>1</v>
      </c>
      <c r="D170" s="704">
        <v>8</v>
      </c>
      <c r="E170" s="704">
        <v>212</v>
      </c>
      <c r="F170" s="705">
        <v>26.5</v>
      </c>
      <c r="G170" s="706">
        <v>673870.53372390161</v>
      </c>
      <c r="H170" s="761">
        <v>5390964.2697912129</v>
      </c>
      <c r="I170" s="763">
        <v>729718.93491124245</v>
      </c>
      <c r="J170" s="687">
        <v>5837751.4792899396</v>
      </c>
      <c r="K170" s="22">
        <v>55848.401187340845</v>
      </c>
      <c r="L170" s="33">
        <v>446787.20949872676</v>
      </c>
      <c r="M170" s="96">
        <v>8.2877048917267473</v>
      </c>
      <c r="N170" s="686">
        <v>702692.30769230751</v>
      </c>
      <c r="O170" s="687">
        <v>5621538.4615384601</v>
      </c>
      <c r="P170" s="22">
        <v>28821.773968405905</v>
      </c>
      <c r="Q170" s="33">
        <v>230574.19174724724</v>
      </c>
      <c r="R170" s="96">
        <v>4.2770491549961207</v>
      </c>
      <c r="T170" s="707"/>
    </row>
    <row r="171" spans="1:20" ht="15.75">
      <c r="A171" s="702" t="s">
        <v>9</v>
      </c>
      <c r="B171" s="703">
        <v>168</v>
      </c>
      <c r="C171" s="703" t="s">
        <v>2</v>
      </c>
      <c r="D171" s="704">
        <v>8</v>
      </c>
      <c r="E171" s="704">
        <v>212</v>
      </c>
      <c r="F171" s="705">
        <v>26.5</v>
      </c>
      <c r="G171" s="706">
        <v>674618.27768014057</v>
      </c>
      <c r="H171" s="761">
        <v>5396946.2214411246</v>
      </c>
      <c r="I171" s="763">
        <v>729718.93491124245</v>
      </c>
      <c r="J171" s="687">
        <v>5837751.4792899396</v>
      </c>
      <c r="K171" s="22">
        <v>55100.657231101883</v>
      </c>
      <c r="L171" s="33">
        <v>440805.25784881506</v>
      </c>
      <c r="M171" s="96">
        <v>8.1676792719848237</v>
      </c>
      <c r="N171" s="686">
        <v>702692.30769230751</v>
      </c>
      <c r="O171" s="687">
        <v>5621538.4615384601</v>
      </c>
      <c r="P171" s="22">
        <v>28074.030012166942</v>
      </c>
      <c r="Q171" s="33">
        <v>224592.24009733554</v>
      </c>
      <c r="R171" s="96">
        <v>4.1614689285779889</v>
      </c>
      <c r="T171" s="707"/>
    </row>
    <row r="172" spans="1:20" ht="15.75">
      <c r="A172" s="702" t="s">
        <v>8</v>
      </c>
      <c r="B172" s="703">
        <v>169</v>
      </c>
      <c r="C172" s="703" t="s">
        <v>2</v>
      </c>
      <c r="D172" s="704">
        <v>8</v>
      </c>
      <c r="E172" s="704">
        <v>213</v>
      </c>
      <c r="F172" s="705">
        <v>26.625</v>
      </c>
      <c r="G172" s="706">
        <v>676155.11485629424</v>
      </c>
      <c r="H172" s="761">
        <v>5409240.9188503539</v>
      </c>
      <c r="I172" s="763">
        <v>729718.93491124245</v>
      </c>
      <c r="J172" s="687">
        <v>5837751.4792899396</v>
      </c>
      <c r="K172" s="22">
        <v>53563.820054948214</v>
      </c>
      <c r="L172" s="33">
        <v>428510.56043958571</v>
      </c>
      <c r="M172" s="96">
        <v>7.9218242793789102</v>
      </c>
      <c r="N172" s="686">
        <v>702692.30769230751</v>
      </c>
      <c r="O172" s="687">
        <v>5621538.4615384601</v>
      </c>
      <c r="P172" s="22">
        <v>26537.192836013273</v>
      </c>
      <c r="Q172" s="33">
        <v>212297.54268810619</v>
      </c>
      <c r="R172" s="96">
        <v>3.9247196764389258</v>
      </c>
      <c r="T172" s="707"/>
    </row>
    <row r="173" spans="1:20" ht="15.75">
      <c r="A173" s="702" t="s">
        <v>12</v>
      </c>
      <c r="B173" s="703">
        <v>170</v>
      </c>
      <c r="C173" s="703" t="s">
        <v>1</v>
      </c>
      <c r="D173" s="704">
        <v>3.83</v>
      </c>
      <c r="E173" s="704">
        <v>102</v>
      </c>
      <c r="F173" s="705">
        <v>26.631853785900784</v>
      </c>
      <c r="G173" s="706">
        <v>675230.02243224368</v>
      </c>
      <c r="H173" s="761">
        <v>2586130.9859154932</v>
      </c>
      <c r="I173" s="763">
        <v>729718.93491124245</v>
      </c>
      <c r="J173" s="687">
        <v>2794823.5207100585</v>
      </c>
      <c r="K173" s="22">
        <v>54488.912478998769</v>
      </c>
      <c r="L173" s="33">
        <v>208692.53479456529</v>
      </c>
      <c r="M173" s="96">
        <v>8.0696815409250462</v>
      </c>
      <c r="N173" s="686">
        <v>702692.30769230751</v>
      </c>
      <c r="O173" s="687">
        <v>2691311.538461538</v>
      </c>
      <c r="P173" s="22">
        <v>27462.285260063829</v>
      </c>
      <c r="Q173" s="33">
        <v>105180.55254604481</v>
      </c>
      <c r="R173" s="96">
        <v>4.0671007431130022</v>
      </c>
      <c r="T173" s="707"/>
    </row>
    <row r="174" spans="1:20" ht="15.75">
      <c r="A174" s="702" t="s">
        <v>12</v>
      </c>
      <c r="B174" s="703">
        <v>171</v>
      </c>
      <c r="C174" s="703" t="s">
        <v>6</v>
      </c>
      <c r="D174" s="704">
        <v>3</v>
      </c>
      <c r="E174" s="704">
        <v>80</v>
      </c>
      <c r="F174" s="705">
        <v>26.666666666666668</v>
      </c>
      <c r="G174" s="706">
        <v>676112.67605633812</v>
      </c>
      <c r="H174" s="761">
        <v>2028338.0281690143</v>
      </c>
      <c r="I174" s="763">
        <v>729718.93491124245</v>
      </c>
      <c r="J174" s="687">
        <v>2189156.8047337271</v>
      </c>
      <c r="K174" s="22">
        <v>53606.258854904328</v>
      </c>
      <c r="L174" s="33">
        <v>160818.77656471287</v>
      </c>
      <c r="M174" s="96">
        <v>7.9285984057541015</v>
      </c>
      <c r="N174" s="686">
        <v>702692.30769230751</v>
      </c>
      <c r="O174" s="687">
        <v>2108076.9230769225</v>
      </c>
      <c r="P174" s="22">
        <v>26579.631635969388</v>
      </c>
      <c r="Q174" s="33">
        <v>79738.894907908281</v>
      </c>
      <c r="R174" s="96">
        <v>3.9312429092447161</v>
      </c>
      <c r="T174" s="707"/>
    </row>
    <row r="175" spans="1:20" ht="15.75">
      <c r="A175" s="702" t="s">
        <v>15</v>
      </c>
      <c r="B175" s="703">
        <v>172</v>
      </c>
      <c r="C175" s="703" t="s">
        <v>1</v>
      </c>
      <c r="D175" s="704">
        <v>6</v>
      </c>
      <c r="E175" s="704">
        <v>160</v>
      </c>
      <c r="F175" s="705">
        <v>26.666666666666668</v>
      </c>
      <c r="G175" s="706">
        <v>685140.01729077112</v>
      </c>
      <c r="H175" s="761">
        <v>4110840.103744627</v>
      </c>
      <c r="I175" s="763">
        <v>729718.93491124245</v>
      </c>
      <c r="J175" s="687">
        <v>4378313.6094674543</v>
      </c>
      <c r="K175" s="22">
        <v>44578.917620471329</v>
      </c>
      <c r="L175" s="33">
        <v>267473.50572282728</v>
      </c>
      <c r="M175" s="96">
        <v>6.5065412171877455</v>
      </c>
      <c r="N175" s="686">
        <v>702692.30769230751</v>
      </c>
      <c r="O175" s="687">
        <v>4216153.8461538451</v>
      </c>
      <c r="P175" s="22">
        <v>17552.290401536389</v>
      </c>
      <c r="Q175" s="33">
        <v>105313.7424092181</v>
      </c>
      <c r="R175" s="96">
        <v>2.5618545054400386</v>
      </c>
      <c r="T175" s="707"/>
    </row>
    <row r="176" spans="1:20" ht="15.75">
      <c r="A176" s="702" t="s">
        <v>14</v>
      </c>
      <c r="B176" s="703">
        <v>173</v>
      </c>
      <c r="C176" s="703" t="s">
        <v>6</v>
      </c>
      <c r="D176" s="704">
        <v>12</v>
      </c>
      <c r="E176" s="704">
        <v>320</v>
      </c>
      <c r="F176" s="705">
        <v>26.666666666666668</v>
      </c>
      <c r="G176" s="706">
        <v>690391.18261119467</v>
      </c>
      <c r="H176" s="761">
        <v>8284694.1913343361</v>
      </c>
      <c r="I176" s="763">
        <v>729718.93491124245</v>
      </c>
      <c r="J176" s="687">
        <v>8756627.2189349085</v>
      </c>
      <c r="K176" s="22">
        <v>39327.752300047781</v>
      </c>
      <c r="L176" s="33">
        <v>471933.02760057244</v>
      </c>
      <c r="M176" s="96">
        <v>5.6964447534370919</v>
      </c>
      <c r="N176" s="686">
        <v>702692.30769230751</v>
      </c>
      <c r="O176" s="687">
        <v>8432307.6923076902</v>
      </c>
      <c r="P176" s="22">
        <v>12301.125081112841</v>
      </c>
      <c r="Q176" s="33">
        <v>147613.50097335409</v>
      </c>
      <c r="R176" s="96">
        <v>1.7817616144209154</v>
      </c>
      <c r="T176" s="707"/>
    </row>
    <row r="177" spans="1:20" ht="15.75">
      <c r="A177" s="702" t="s">
        <v>14</v>
      </c>
      <c r="B177" s="703">
        <v>174</v>
      </c>
      <c r="C177" s="703" t="s">
        <v>1</v>
      </c>
      <c r="D177" s="704">
        <v>7</v>
      </c>
      <c r="E177" s="704">
        <v>187</v>
      </c>
      <c r="F177" s="705">
        <v>26.714285714285715</v>
      </c>
      <c r="G177" s="706">
        <v>679215.42572857754</v>
      </c>
      <c r="H177" s="761">
        <v>4754507.9801000431</v>
      </c>
      <c r="I177" s="763">
        <v>729718.93491124245</v>
      </c>
      <c r="J177" s="687">
        <v>5108032.5443786969</v>
      </c>
      <c r="K177" s="22">
        <v>50503.509182664915</v>
      </c>
      <c r="L177" s="33">
        <v>353524.56427865382</v>
      </c>
      <c r="M177" s="96">
        <v>7.4355656938284369</v>
      </c>
      <c r="N177" s="686">
        <v>702692.30769230751</v>
      </c>
      <c r="O177" s="687">
        <v>4918846.1538461521</v>
      </c>
      <c r="P177" s="22">
        <v>23476.881963729975</v>
      </c>
      <c r="Q177" s="33">
        <v>164338.17374610901</v>
      </c>
      <c r="R177" s="96">
        <v>3.4564706681310611</v>
      </c>
      <c r="T177" s="707"/>
    </row>
    <row r="178" spans="1:20" ht="15.75">
      <c r="A178" s="702" t="s">
        <v>13</v>
      </c>
      <c r="B178" s="703">
        <v>175</v>
      </c>
      <c r="C178" s="703" t="s">
        <v>2</v>
      </c>
      <c r="D178" s="704">
        <v>7</v>
      </c>
      <c r="E178" s="704">
        <v>187</v>
      </c>
      <c r="F178" s="705">
        <v>26.714285714285715</v>
      </c>
      <c r="G178" s="706">
        <v>698386.15942544269</v>
      </c>
      <c r="H178" s="761">
        <v>4888703.1159780985</v>
      </c>
      <c r="I178" s="763">
        <v>729718.93491124245</v>
      </c>
      <c r="J178" s="687">
        <v>5108032.5443786969</v>
      </c>
      <c r="K178" s="22">
        <v>31332.775485799764</v>
      </c>
      <c r="L178" s="33">
        <v>219329.42840059847</v>
      </c>
      <c r="M178" s="96">
        <v>4.4864542435344248</v>
      </c>
      <c r="N178" s="686">
        <v>702692.30769230751</v>
      </c>
      <c r="O178" s="687">
        <v>4918846.1538461521</v>
      </c>
      <c r="P178" s="22">
        <v>4306.1482668648241</v>
      </c>
      <c r="Q178" s="33">
        <v>30143.037868053652</v>
      </c>
      <c r="R178" s="96">
        <v>0.61658556784793461</v>
      </c>
      <c r="T178" s="707"/>
    </row>
    <row r="179" spans="1:20" ht="15.75">
      <c r="A179" s="702" t="s">
        <v>11</v>
      </c>
      <c r="B179" s="703">
        <v>176</v>
      </c>
      <c r="C179" s="703" t="s">
        <v>6</v>
      </c>
      <c r="D179" s="704">
        <v>7</v>
      </c>
      <c r="E179" s="704">
        <v>187</v>
      </c>
      <c r="F179" s="705">
        <v>26.714285714285715</v>
      </c>
      <c r="G179" s="706">
        <v>683940.51282051287</v>
      </c>
      <c r="H179" s="761">
        <v>4787583.58974359</v>
      </c>
      <c r="I179" s="763">
        <v>729718.93491124245</v>
      </c>
      <c r="J179" s="687">
        <v>5108032.5443786969</v>
      </c>
      <c r="K179" s="22">
        <v>45778.422090729582</v>
      </c>
      <c r="L179" s="33">
        <v>320448.95463510696</v>
      </c>
      <c r="M179" s="96">
        <v>6.6933338839577203</v>
      </c>
      <c r="N179" s="686">
        <v>702692.30769230751</v>
      </c>
      <c r="O179" s="687">
        <v>4918846.1538461521</v>
      </c>
      <c r="P179" s="22">
        <v>18751.794871794642</v>
      </c>
      <c r="Q179" s="33">
        <v>131262.56410256214</v>
      </c>
      <c r="R179" s="96">
        <v>2.7417289252926054</v>
      </c>
      <c r="T179" s="707"/>
    </row>
    <row r="180" spans="1:20" ht="15.75">
      <c r="A180" s="702" t="s">
        <v>0</v>
      </c>
      <c r="B180" s="703">
        <v>177</v>
      </c>
      <c r="C180" s="703" t="s">
        <v>2</v>
      </c>
      <c r="D180" s="704">
        <v>4</v>
      </c>
      <c r="E180" s="704">
        <v>107</v>
      </c>
      <c r="F180" s="705">
        <v>26.75</v>
      </c>
      <c r="G180" s="706">
        <v>693167.80689655175</v>
      </c>
      <c r="H180" s="761">
        <v>2772671.227586207</v>
      </c>
      <c r="I180" s="763">
        <v>729718.93491124245</v>
      </c>
      <c r="J180" s="687">
        <v>2918875.7396449698</v>
      </c>
      <c r="K180" s="22">
        <v>36551.128014690708</v>
      </c>
      <c r="L180" s="33">
        <v>146204.51205876283</v>
      </c>
      <c r="M180" s="96">
        <v>5.2730561995279857</v>
      </c>
      <c r="N180" s="686">
        <v>702692.30769230751</v>
      </c>
      <c r="O180" s="687">
        <v>2810769.2307692301</v>
      </c>
      <c r="P180" s="22">
        <v>9524.5007957557682</v>
      </c>
      <c r="Q180" s="33">
        <v>38098.003183023073</v>
      </c>
      <c r="R180" s="96">
        <v>1.3740541180639667</v>
      </c>
      <c r="T180" s="707"/>
    </row>
    <row r="181" spans="1:20" ht="15.75">
      <c r="A181" s="702" t="s">
        <v>14</v>
      </c>
      <c r="B181" s="703">
        <v>178</v>
      </c>
      <c r="C181" s="703" t="s">
        <v>2</v>
      </c>
      <c r="D181" s="704">
        <v>4</v>
      </c>
      <c r="E181" s="704">
        <v>107</v>
      </c>
      <c r="F181" s="705">
        <v>26.75</v>
      </c>
      <c r="G181" s="706">
        <v>707523.83866800123</v>
      </c>
      <c r="H181" s="761">
        <v>2830095.3546720049</v>
      </c>
      <c r="I181" s="763">
        <v>729718.93491124245</v>
      </c>
      <c r="J181" s="687">
        <v>2918875.7396449698</v>
      </c>
      <c r="K181" s="22">
        <v>22195.09624324122</v>
      </c>
      <c r="L181" s="33">
        <v>88780.384972964879</v>
      </c>
      <c r="M181" s="96">
        <v>3.1370103776328051</v>
      </c>
      <c r="N181" s="686">
        <v>702692.30769230751</v>
      </c>
      <c r="O181" s="687">
        <v>2810769.2307692301</v>
      </c>
      <c r="P181" s="22">
        <v>-4831.5309756937204</v>
      </c>
      <c r="Q181" s="33">
        <v>-19326.123902774882</v>
      </c>
      <c r="R181" s="96">
        <v>-0.68287889561285908</v>
      </c>
      <c r="T181" s="707"/>
    </row>
    <row r="182" spans="1:20" ht="15.75">
      <c r="A182" s="702" t="s">
        <v>10</v>
      </c>
      <c r="B182" s="703">
        <v>179</v>
      </c>
      <c r="C182" s="703" t="s">
        <v>2</v>
      </c>
      <c r="D182" s="704">
        <v>4</v>
      </c>
      <c r="E182" s="704">
        <v>107</v>
      </c>
      <c r="F182" s="705">
        <v>26.75</v>
      </c>
      <c r="G182" s="706">
        <v>693917.14285714284</v>
      </c>
      <c r="H182" s="761">
        <v>2775668.5714285714</v>
      </c>
      <c r="I182" s="763">
        <v>729718.93491124245</v>
      </c>
      <c r="J182" s="687">
        <v>2918875.7396449698</v>
      </c>
      <c r="K182" s="22">
        <v>35801.792054099613</v>
      </c>
      <c r="L182" s="33">
        <v>143207.16821639845</v>
      </c>
      <c r="M182" s="96">
        <v>5.1593756434217681</v>
      </c>
      <c r="N182" s="686">
        <v>702692.30769230751</v>
      </c>
      <c r="O182" s="687">
        <v>2810769.2307692301</v>
      </c>
      <c r="P182" s="22">
        <v>8775.1648351646727</v>
      </c>
      <c r="Q182" s="33">
        <v>35100.659340658691</v>
      </c>
      <c r="R182" s="96">
        <v>1.264583952924653</v>
      </c>
      <c r="T182" s="707"/>
    </row>
    <row r="183" spans="1:20" ht="15.75">
      <c r="A183" s="702" t="s">
        <v>0</v>
      </c>
      <c r="B183" s="703">
        <v>180</v>
      </c>
      <c r="C183" s="703" t="s">
        <v>2</v>
      </c>
      <c r="D183" s="704">
        <v>4</v>
      </c>
      <c r="E183" s="704">
        <v>107</v>
      </c>
      <c r="F183" s="705">
        <v>26.75</v>
      </c>
      <c r="G183" s="706">
        <v>684708.42758620682</v>
      </c>
      <c r="H183" s="761">
        <v>2738833.7103448273</v>
      </c>
      <c r="I183" s="763">
        <v>729718.93491124245</v>
      </c>
      <c r="J183" s="687">
        <v>2918875.7396449698</v>
      </c>
      <c r="K183" s="22">
        <v>45010.507325035636</v>
      </c>
      <c r="L183" s="33">
        <v>180042.02930014255</v>
      </c>
      <c r="M183" s="96">
        <v>6.573675087323025</v>
      </c>
      <c r="N183" s="686">
        <v>702692.30769230751</v>
      </c>
      <c r="O183" s="687">
        <v>2810769.2307692301</v>
      </c>
      <c r="P183" s="22">
        <v>17983.880106100696</v>
      </c>
      <c r="Q183" s="33">
        <v>71935.520424402785</v>
      </c>
      <c r="R183" s="96">
        <v>2.6265019359406665</v>
      </c>
      <c r="T183" s="707"/>
    </row>
    <row r="184" spans="1:20" ht="15.75">
      <c r="A184" s="702" t="s">
        <v>0</v>
      </c>
      <c r="B184" s="703">
        <v>181</v>
      </c>
      <c r="C184" s="703" t="s">
        <v>2</v>
      </c>
      <c r="D184" s="704">
        <v>4</v>
      </c>
      <c r="E184" s="704">
        <v>107</v>
      </c>
      <c r="F184" s="705">
        <v>26.75</v>
      </c>
      <c r="G184" s="706">
        <v>685961.66896551719</v>
      </c>
      <c r="H184" s="761">
        <v>2743846.6758620688</v>
      </c>
      <c r="I184" s="763">
        <v>729718.93491124245</v>
      </c>
      <c r="J184" s="687">
        <v>2918875.7396449698</v>
      </c>
      <c r="K184" s="22">
        <v>43757.265945725259</v>
      </c>
      <c r="L184" s="33">
        <v>175029.06378290104</v>
      </c>
      <c r="M184" s="96">
        <v>6.3789666282249442</v>
      </c>
      <c r="N184" s="686">
        <v>702692.30769230751</v>
      </c>
      <c r="O184" s="687">
        <v>2810769.2307692301</v>
      </c>
      <c r="P184" s="22">
        <v>16730.638726790319</v>
      </c>
      <c r="Q184" s="33">
        <v>66922.554907161277</v>
      </c>
      <c r="R184" s="96">
        <v>2.4390049012536679</v>
      </c>
      <c r="T184" s="707"/>
    </row>
    <row r="185" spans="1:20" ht="15.75">
      <c r="A185" s="702" t="s">
        <v>9</v>
      </c>
      <c r="B185" s="703">
        <v>182</v>
      </c>
      <c r="C185" s="703" t="s">
        <v>1</v>
      </c>
      <c r="D185" s="704">
        <v>4</v>
      </c>
      <c r="E185" s="704">
        <v>107</v>
      </c>
      <c r="F185" s="705">
        <v>26.75</v>
      </c>
      <c r="G185" s="706">
        <v>680982.60105448146</v>
      </c>
      <c r="H185" s="761">
        <v>2723930.4042179259</v>
      </c>
      <c r="I185" s="763">
        <v>729718.93491124245</v>
      </c>
      <c r="J185" s="687">
        <v>2918875.7396449698</v>
      </c>
      <c r="K185" s="22">
        <v>48736.33385676099</v>
      </c>
      <c r="L185" s="33">
        <v>194945.33542704396</v>
      </c>
      <c r="M185" s="96">
        <v>7.1567663815924618</v>
      </c>
      <c r="N185" s="686">
        <v>702692.30769230751</v>
      </c>
      <c r="O185" s="687">
        <v>2810769.2307692301</v>
      </c>
      <c r="P185" s="22">
        <v>21709.70663782605</v>
      </c>
      <c r="Q185" s="33">
        <v>86838.826551304199</v>
      </c>
      <c r="R185" s="96">
        <v>3.1879972563482823</v>
      </c>
      <c r="T185" s="707"/>
    </row>
    <row r="186" spans="1:20" ht="15.75">
      <c r="A186" s="702" t="s">
        <v>14</v>
      </c>
      <c r="B186" s="703">
        <v>183</v>
      </c>
      <c r="C186" s="703" t="s">
        <v>2</v>
      </c>
      <c r="D186" s="704">
        <v>8</v>
      </c>
      <c r="E186" s="704">
        <v>214</v>
      </c>
      <c r="F186" s="705">
        <v>26.75</v>
      </c>
      <c r="G186" s="706">
        <v>707526.6729353976</v>
      </c>
      <c r="H186" s="761">
        <v>5660213.3834831808</v>
      </c>
      <c r="I186" s="763">
        <v>729718.93491124245</v>
      </c>
      <c r="J186" s="687">
        <v>5837751.4792899396</v>
      </c>
      <c r="K186" s="22">
        <v>22192.261975844856</v>
      </c>
      <c r="L186" s="33">
        <v>177538.09580675885</v>
      </c>
      <c r="M186" s="96">
        <v>3.1365972230804005</v>
      </c>
      <c r="N186" s="686">
        <v>702692.30769230751</v>
      </c>
      <c r="O186" s="687">
        <v>5621538.4615384601</v>
      </c>
      <c r="P186" s="22">
        <v>-4834.3652430900838</v>
      </c>
      <c r="Q186" s="33">
        <v>-38674.921944720671</v>
      </c>
      <c r="R186" s="96">
        <v>-0.68327674814480588</v>
      </c>
      <c r="T186" s="707"/>
    </row>
    <row r="187" spans="1:20" ht="15.75">
      <c r="A187" s="702" t="s">
        <v>9</v>
      </c>
      <c r="B187" s="703">
        <v>184</v>
      </c>
      <c r="C187" s="703" t="s">
        <v>2</v>
      </c>
      <c r="D187" s="704">
        <v>8</v>
      </c>
      <c r="E187" s="704">
        <v>214</v>
      </c>
      <c r="F187" s="705">
        <v>26.75</v>
      </c>
      <c r="G187" s="706">
        <v>680982.60105448158</v>
      </c>
      <c r="H187" s="761">
        <v>5447860.8084358526</v>
      </c>
      <c r="I187" s="763">
        <v>729718.93491124245</v>
      </c>
      <c r="J187" s="687">
        <v>5837751.4792899396</v>
      </c>
      <c r="K187" s="22">
        <v>48736.333856760873</v>
      </c>
      <c r="L187" s="33">
        <v>389890.67085408699</v>
      </c>
      <c r="M187" s="96">
        <v>7.1567663815924334</v>
      </c>
      <c r="N187" s="686">
        <v>702692.30769230751</v>
      </c>
      <c r="O187" s="687">
        <v>5621538.4615384601</v>
      </c>
      <c r="P187" s="22">
        <v>21709.706637825933</v>
      </c>
      <c r="Q187" s="33">
        <v>173677.65310260747</v>
      </c>
      <c r="R187" s="96">
        <v>3.1879972563482681</v>
      </c>
      <c r="T187" s="707"/>
    </row>
    <row r="188" spans="1:20" ht="15.75">
      <c r="A188" s="702" t="s">
        <v>11</v>
      </c>
      <c r="B188" s="703">
        <v>185</v>
      </c>
      <c r="C188" s="703" t="s">
        <v>1</v>
      </c>
      <c r="D188" s="704">
        <v>17</v>
      </c>
      <c r="E188" s="704">
        <v>456</v>
      </c>
      <c r="F188" s="705">
        <v>26.823529411764707</v>
      </c>
      <c r="G188" s="706">
        <v>654794.87578569283</v>
      </c>
      <c r="H188" s="761">
        <v>11131512.888356779</v>
      </c>
      <c r="I188" s="763">
        <v>729718.93491124245</v>
      </c>
      <c r="J188" s="687">
        <v>12405221.893491121</v>
      </c>
      <c r="K188" s="22">
        <v>74924.059125549626</v>
      </c>
      <c r="L188" s="33">
        <v>1273709.0051343422</v>
      </c>
      <c r="M188" s="96">
        <v>11.442371022779867</v>
      </c>
      <c r="N188" s="686">
        <v>702692.30769230751</v>
      </c>
      <c r="O188" s="687">
        <v>11945769.230769228</v>
      </c>
      <c r="P188" s="22">
        <v>47897.431906614685</v>
      </c>
      <c r="Q188" s="33">
        <v>814256.34241244942</v>
      </c>
      <c r="R188" s="96">
        <v>7.3148757997139455</v>
      </c>
      <c r="T188" s="707"/>
    </row>
    <row r="189" spans="1:20" ht="15.75">
      <c r="A189" s="702" t="s">
        <v>0</v>
      </c>
      <c r="B189" s="703">
        <v>186</v>
      </c>
      <c r="C189" s="703" t="s">
        <v>1</v>
      </c>
      <c r="D189" s="704">
        <v>7</v>
      </c>
      <c r="E189" s="704">
        <v>188</v>
      </c>
      <c r="F189" s="705">
        <v>26.857142857142858</v>
      </c>
      <c r="G189" s="706">
        <v>691538.59310344816</v>
      </c>
      <c r="H189" s="761">
        <v>4840770.1517241374</v>
      </c>
      <c r="I189" s="763">
        <v>729718.93491124245</v>
      </c>
      <c r="J189" s="687">
        <v>5108032.5443786969</v>
      </c>
      <c r="K189" s="22">
        <v>38180.341807794292</v>
      </c>
      <c r="L189" s="33">
        <v>267262.39265455958</v>
      </c>
      <c r="M189" s="96">
        <v>5.5210717360618418</v>
      </c>
      <c r="N189" s="686">
        <v>702692.30769230751</v>
      </c>
      <c r="O189" s="687">
        <v>4918846.1538461521</v>
      </c>
      <c r="P189" s="22">
        <v>11153.714588859351</v>
      </c>
      <c r="Q189" s="33">
        <v>78076.002122014761</v>
      </c>
      <c r="R189" s="96">
        <v>1.612883893985483</v>
      </c>
      <c r="T189" s="707"/>
    </row>
    <row r="190" spans="1:20" ht="15.75">
      <c r="A190" s="702" t="s">
        <v>11</v>
      </c>
      <c r="B190" s="703">
        <v>187</v>
      </c>
      <c r="C190" s="703" t="s">
        <v>1</v>
      </c>
      <c r="D190" s="704">
        <v>15</v>
      </c>
      <c r="E190" s="704">
        <v>403</v>
      </c>
      <c r="F190" s="705">
        <v>26.866666666666667</v>
      </c>
      <c r="G190" s="706">
        <v>656069.99740596628</v>
      </c>
      <c r="H190" s="761">
        <v>9841049.9610894937</v>
      </c>
      <c r="I190" s="763">
        <v>729718.93491124245</v>
      </c>
      <c r="J190" s="687">
        <v>10945784.023668637</v>
      </c>
      <c r="K190" s="22">
        <v>73648.937505276175</v>
      </c>
      <c r="L190" s="33">
        <v>1104734.0625791438</v>
      </c>
      <c r="M190" s="96">
        <v>11.22577435280941</v>
      </c>
      <c r="N190" s="686">
        <v>702692.30769230751</v>
      </c>
      <c r="O190" s="687">
        <v>10540384.615384612</v>
      </c>
      <c r="P190" s="22">
        <v>46622.310286341235</v>
      </c>
      <c r="Q190" s="33">
        <v>699334.65429511853</v>
      </c>
      <c r="R190" s="96">
        <v>7.1063012286312528</v>
      </c>
      <c r="T190" s="707"/>
    </row>
    <row r="191" spans="1:20" ht="15.75">
      <c r="A191" s="702" t="s">
        <v>4</v>
      </c>
      <c r="B191" s="703">
        <v>188</v>
      </c>
      <c r="C191" s="703" t="s">
        <v>1</v>
      </c>
      <c r="D191" s="704">
        <v>8</v>
      </c>
      <c r="E191" s="704">
        <v>215</v>
      </c>
      <c r="F191" s="705">
        <v>26.875</v>
      </c>
      <c r="G191" s="706">
        <v>697795.36568514293</v>
      </c>
      <c r="H191" s="761">
        <v>5582362.9254811434</v>
      </c>
      <c r="I191" s="763">
        <v>729718.93491124245</v>
      </c>
      <c r="J191" s="687">
        <v>5837751.4792899396</v>
      </c>
      <c r="K191" s="22">
        <v>31923.569226099527</v>
      </c>
      <c r="L191" s="33">
        <v>255388.55380879622</v>
      </c>
      <c r="M191" s="96">
        <v>4.5749184927238389</v>
      </c>
      <c r="N191" s="686">
        <v>702692.30769230751</v>
      </c>
      <c r="O191" s="687">
        <v>5621538.4615384601</v>
      </c>
      <c r="P191" s="22">
        <v>4896.9420071645873</v>
      </c>
      <c r="Q191" s="33">
        <v>39175.536057316698</v>
      </c>
      <c r="R191" s="96">
        <v>0.70177336336369933</v>
      </c>
      <c r="T191" s="707"/>
    </row>
    <row r="192" spans="1:20" ht="15.75">
      <c r="A192" s="702" t="s">
        <v>7</v>
      </c>
      <c r="B192" s="703">
        <v>189</v>
      </c>
      <c r="C192" s="703" t="s">
        <v>2</v>
      </c>
      <c r="D192" s="704">
        <v>9</v>
      </c>
      <c r="E192" s="704">
        <v>242</v>
      </c>
      <c r="F192" s="705">
        <v>26.888888888888889</v>
      </c>
      <c r="G192" s="706">
        <v>721518.51851851842</v>
      </c>
      <c r="H192" s="761">
        <v>6493666.666666666</v>
      </c>
      <c r="I192" s="763">
        <v>729718.93491124245</v>
      </c>
      <c r="J192" s="687">
        <v>6567470.4142011823</v>
      </c>
      <c r="K192" s="22">
        <v>8200.4163927240297</v>
      </c>
      <c r="L192" s="33">
        <v>73803.747534516267</v>
      </c>
      <c r="M192" s="96">
        <v>1.1365496771395271</v>
      </c>
      <c r="N192" s="686">
        <v>702692.30769230751</v>
      </c>
      <c r="O192" s="687">
        <v>6324230.7692307681</v>
      </c>
      <c r="P192" s="22">
        <v>-18826.21082621091</v>
      </c>
      <c r="Q192" s="33">
        <v>-169435.89743589796</v>
      </c>
      <c r="R192" s="96">
        <v>-2.609248459050832</v>
      </c>
      <c r="T192" s="707"/>
    </row>
    <row r="193" spans="1:20" ht="15.75">
      <c r="A193" s="702" t="s">
        <v>14</v>
      </c>
      <c r="B193" s="703">
        <v>190</v>
      </c>
      <c r="C193" s="703" t="s">
        <v>1</v>
      </c>
      <c r="D193" s="704">
        <v>11</v>
      </c>
      <c r="E193" s="704">
        <v>296</v>
      </c>
      <c r="F193" s="705">
        <v>26.90909090909091</v>
      </c>
      <c r="G193" s="706">
        <v>684197.37405591353</v>
      </c>
      <c r="H193" s="761">
        <v>7526171.1146150492</v>
      </c>
      <c r="I193" s="763">
        <v>729718.93491124245</v>
      </c>
      <c r="J193" s="687">
        <v>8026908.2840236668</v>
      </c>
      <c r="K193" s="22">
        <v>45521.56085532892</v>
      </c>
      <c r="L193" s="33">
        <v>500737.16940861754</v>
      </c>
      <c r="M193" s="96">
        <v>6.653279094814053</v>
      </c>
      <c r="N193" s="686">
        <v>702692.30769230751</v>
      </c>
      <c r="O193" s="687">
        <v>7729615.3846153822</v>
      </c>
      <c r="P193" s="22">
        <v>18494.93363639398</v>
      </c>
      <c r="Q193" s="33">
        <v>203444.27000033297</v>
      </c>
      <c r="R193" s="96">
        <v>2.7031576468579743</v>
      </c>
      <c r="T193" s="707"/>
    </row>
    <row r="194" spans="1:20" ht="15.75">
      <c r="A194" s="702" t="s">
        <v>5</v>
      </c>
      <c r="B194" s="703">
        <v>191</v>
      </c>
      <c r="C194" s="703" t="s">
        <v>2</v>
      </c>
      <c r="D194" s="704">
        <v>4</v>
      </c>
      <c r="E194" s="704">
        <v>108</v>
      </c>
      <c r="F194" s="705">
        <v>27</v>
      </c>
      <c r="G194" s="706">
        <v>707646.3006982347</v>
      </c>
      <c r="H194" s="761">
        <v>2830585.2027929388</v>
      </c>
      <c r="I194" s="763">
        <v>729718.93491124245</v>
      </c>
      <c r="J194" s="687">
        <v>2918875.7396449698</v>
      </c>
      <c r="K194" s="22">
        <v>22072.634213007754</v>
      </c>
      <c r="L194" s="33">
        <v>88290.536852031015</v>
      </c>
      <c r="M194" s="96">
        <v>3.1191619586266057</v>
      </c>
      <c r="N194" s="686">
        <v>702692.30769230751</v>
      </c>
      <c r="O194" s="687">
        <v>2810769.2307692301</v>
      </c>
      <c r="P194" s="22">
        <v>-4953.9930059271865</v>
      </c>
      <c r="Q194" s="33">
        <v>-19815.972023708746</v>
      </c>
      <c r="R194" s="96">
        <v>-0.70006626206328804</v>
      </c>
      <c r="T194" s="707"/>
    </row>
    <row r="195" spans="1:20" ht="15.75">
      <c r="A195" s="702" t="s">
        <v>5</v>
      </c>
      <c r="B195" s="703">
        <v>192</v>
      </c>
      <c r="C195" s="703" t="s">
        <v>2</v>
      </c>
      <c r="D195" s="704">
        <v>4</v>
      </c>
      <c r="E195" s="704">
        <v>108</v>
      </c>
      <c r="F195" s="705">
        <v>27</v>
      </c>
      <c r="G195" s="706">
        <v>709989.79598535108</v>
      </c>
      <c r="H195" s="761">
        <v>2839959.1839414043</v>
      </c>
      <c r="I195" s="763">
        <v>729718.93491124245</v>
      </c>
      <c r="J195" s="687">
        <v>2918875.7396449698</v>
      </c>
      <c r="K195" s="22">
        <v>19729.13892589137</v>
      </c>
      <c r="L195" s="33">
        <v>78916.555703565478</v>
      </c>
      <c r="M195" s="96">
        <v>2.7787918977779924</v>
      </c>
      <c r="N195" s="686">
        <v>702692.30769230751</v>
      </c>
      <c r="O195" s="687">
        <v>2810769.2307692301</v>
      </c>
      <c r="P195" s="22">
        <v>-7297.4882930435706</v>
      </c>
      <c r="Q195" s="33">
        <v>-29189.953172174282</v>
      </c>
      <c r="R195" s="96">
        <v>-1.0278300243619469</v>
      </c>
      <c r="T195" s="707"/>
    </row>
    <row r="196" spans="1:20" ht="15.75">
      <c r="A196" s="702" t="s">
        <v>7</v>
      </c>
      <c r="B196" s="703">
        <v>193</v>
      </c>
      <c r="C196" s="703" t="s">
        <v>2</v>
      </c>
      <c r="D196" s="704">
        <v>4</v>
      </c>
      <c r="E196" s="704">
        <v>108</v>
      </c>
      <c r="F196" s="705">
        <v>27</v>
      </c>
      <c r="G196" s="706">
        <v>724499.99999999988</v>
      </c>
      <c r="H196" s="761">
        <v>2897999.9999999995</v>
      </c>
      <c r="I196" s="763">
        <v>729718.93491124245</v>
      </c>
      <c r="J196" s="687">
        <v>2918875.7396449698</v>
      </c>
      <c r="K196" s="22">
        <v>5218.9349112425698</v>
      </c>
      <c r="L196" s="33">
        <v>20875.739644970279</v>
      </c>
      <c r="M196" s="96">
        <v>0.72034988422949198</v>
      </c>
      <c r="N196" s="686">
        <v>702692.30769230751</v>
      </c>
      <c r="O196" s="687">
        <v>2810769.2307692301</v>
      </c>
      <c r="P196" s="22">
        <v>-21807.69230769237</v>
      </c>
      <c r="Q196" s="33">
        <v>-87230.769230769482</v>
      </c>
      <c r="R196" s="96">
        <v>-3.0100334448160595</v>
      </c>
      <c r="T196" s="707"/>
    </row>
    <row r="197" spans="1:20" ht="15.75">
      <c r="A197" s="702" t="s">
        <v>14</v>
      </c>
      <c r="B197" s="703">
        <v>194</v>
      </c>
      <c r="C197" s="703" t="s">
        <v>1</v>
      </c>
      <c r="D197" s="704">
        <v>4</v>
      </c>
      <c r="E197" s="704">
        <v>108</v>
      </c>
      <c r="F197" s="705">
        <v>27</v>
      </c>
      <c r="G197" s="706">
        <v>686541.15552957798</v>
      </c>
      <c r="H197" s="761">
        <v>2746164.6221183119</v>
      </c>
      <c r="I197" s="763">
        <v>729718.93491124245</v>
      </c>
      <c r="J197" s="687">
        <v>2918875.7396449698</v>
      </c>
      <c r="K197" s="22">
        <v>43177.77938166447</v>
      </c>
      <c r="L197" s="33">
        <v>172711.11752665788</v>
      </c>
      <c r="M197" s="96">
        <v>6.289175679258193</v>
      </c>
      <c r="N197" s="686">
        <v>702692.30769230751</v>
      </c>
      <c r="O197" s="687">
        <v>2810769.2307692301</v>
      </c>
      <c r="P197" s="22">
        <v>16151.15216272953</v>
      </c>
      <c r="Q197" s="33">
        <v>64604.608650918119</v>
      </c>
      <c r="R197" s="96">
        <v>2.3525395429893763</v>
      </c>
      <c r="T197" s="707"/>
    </row>
    <row r="198" spans="1:20" ht="15.75">
      <c r="A198" s="702" t="s">
        <v>7</v>
      </c>
      <c r="B198" s="703">
        <v>195</v>
      </c>
      <c r="C198" s="703" t="s">
        <v>2</v>
      </c>
      <c r="D198" s="704">
        <v>4</v>
      </c>
      <c r="E198" s="704">
        <v>108</v>
      </c>
      <c r="F198" s="705">
        <v>27</v>
      </c>
      <c r="G198" s="706">
        <v>724499.99999999988</v>
      </c>
      <c r="H198" s="761">
        <v>2897999.9999999995</v>
      </c>
      <c r="I198" s="763">
        <v>729718.93491124245</v>
      </c>
      <c r="J198" s="687">
        <v>2918875.7396449698</v>
      </c>
      <c r="K198" s="22">
        <v>5218.9349112425698</v>
      </c>
      <c r="L198" s="33">
        <v>20875.739644970279</v>
      </c>
      <c r="M198" s="96">
        <v>0.72034988422949198</v>
      </c>
      <c r="N198" s="686">
        <v>702692.30769230751</v>
      </c>
      <c r="O198" s="687">
        <v>2810769.2307692301</v>
      </c>
      <c r="P198" s="22">
        <v>-21807.69230769237</v>
      </c>
      <c r="Q198" s="33">
        <v>-87230.769230769482</v>
      </c>
      <c r="R198" s="96">
        <v>-3.0100334448160595</v>
      </c>
      <c r="T198" s="707"/>
    </row>
    <row r="199" spans="1:20" ht="15.75">
      <c r="A199" s="702" t="s">
        <v>9</v>
      </c>
      <c r="B199" s="703">
        <v>196</v>
      </c>
      <c r="C199" s="703" t="s">
        <v>1</v>
      </c>
      <c r="D199" s="704">
        <v>4</v>
      </c>
      <c r="E199" s="704">
        <v>108</v>
      </c>
      <c r="F199" s="705">
        <v>27</v>
      </c>
      <c r="G199" s="706">
        <v>687346.92442882247</v>
      </c>
      <c r="H199" s="761">
        <v>2749387.6977152899</v>
      </c>
      <c r="I199" s="763">
        <v>729718.93491124245</v>
      </c>
      <c r="J199" s="687">
        <v>2918875.7396449698</v>
      </c>
      <c r="K199" s="22">
        <v>42372.010482419981</v>
      </c>
      <c r="L199" s="33">
        <v>169488.04192967992</v>
      </c>
      <c r="M199" s="96">
        <v>6.1645741002813992</v>
      </c>
      <c r="N199" s="686">
        <v>702692.30769230751</v>
      </c>
      <c r="O199" s="687">
        <v>2810769.2307692301</v>
      </c>
      <c r="P199" s="22">
        <v>15345.383263485041</v>
      </c>
      <c r="Q199" s="33">
        <v>61381.533053940162</v>
      </c>
      <c r="R199" s="96">
        <v>2.2325528373080061</v>
      </c>
      <c r="T199" s="707"/>
    </row>
    <row r="200" spans="1:20" ht="15.75">
      <c r="A200" s="702" t="s">
        <v>7</v>
      </c>
      <c r="B200" s="703">
        <v>197</v>
      </c>
      <c r="C200" s="703" t="s">
        <v>2</v>
      </c>
      <c r="D200" s="704">
        <v>4</v>
      </c>
      <c r="E200" s="704">
        <v>108</v>
      </c>
      <c r="F200" s="705">
        <v>27</v>
      </c>
      <c r="G200" s="706">
        <v>724499.99999999988</v>
      </c>
      <c r="H200" s="761">
        <v>2897999.9999999995</v>
      </c>
      <c r="I200" s="763">
        <v>729718.93491124245</v>
      </c>
      <c r="J200" s="687">
        <v>2918875.7396449698</v>
      </c>
      <c r="K200" s="22">
        <v>5218.9349112425698</v>
      </c>
      <c r="L200" s="33">
        <v>20875.739644970279</v>
      </c>
      <c r="M200" s="96">
        <v>0.72034988422949198</v>
      </c>
      <c r="N200" s="686">
        <v>702692.30769230751</v>
      </c>
      <c r="O200" s="687">
        <v>2810769.2307692301</v>
      </c>
      <c r="P200" s="22">
        <v>-21807.69230769237</v>
      </c>
      <c r="Q200" s="33">
        <v>-87230.769230769482</v>
      </c>
      <c r="R200" s="96">
        <v>-3.0100334448160595</v>
      </c>
      <c r="T200" s="707"/>
    </row>
    <row r="201" spans="1:20" ht="15.75">
      <c r="A201" s="702" t="s">
        <v>9</v>
      </c>
      <c r="B201" s="703">
        <v>198</v>
      </c>
      <c r="C201" s="703" t="s">
        <v>1</v>
      </c>
      <c r="D201" s="704">
        <v>4</v>
      </c>
      <c r="E201" s="704">
        <v>108</v>
      </c>
      <c r="F201" s="705">
        <v>27</v>
      </c>
      <c r="G201" s="706">
        <v>687346.92442882247</v>
      </c>
      <c r="H201" s="761">
        <v>2749387.6977152899</v>
      </c>
      <c r="I201" s="763">
        <v>729718.93491124245</v>
      </c>
      <c r="J201" s="687">
        <v>2918875.7396449698</v>
      </c>
      <c r="K201" s="22">
        <v>42372.010482419981</v>
      </c>
      <c r="L201" s="33">
        <v>169488.04192967992</v>
      </c>
      <c r="M201" s="96">
        <v>6.1645741002813992</v>
      </c>
      <c r="N201" s="686">
        <v>702692.30769230751</v>
      </c>
      <c r="O201" s="687">
        <v>2810769.2307692301</v>
      </c>
      <c r="P201" s="22">
        <v>15345.383263485041</v>
      </c>
      <c r="Q201" s="33">
        <v>61381.533053940162</v>
      </c>
      <c r="R201" s="96">
        <v>2.2325528373080061</v>
      </c>
      <c r="T201" s="707"/>
    </row>
    <row r="202" spans="1:20" ht="15.75">
      <c r="A202" s="702" t="s">
        <v>15</v>
      </c>
      <c r="B202" s="703">
        <v>199</v>
      </c>
      <c r="C202" s="703" t="s">
        <v>6</v>
      </c>
      <c r="D202" s="704">
        <v>8</v>
      </c>
      <c r="E202" s="704">
        <v>216</v>
      </c>
      <c r="F202" s="705">
        <v>27</v>
      </c>
      <c r="G202" s="706">
        <v>696947.11253159191</v>
      </c>
      <c r="H202" s="761">
        <v>5575576.9002527352</v>
      </c>
      <c r="I202" s="763">
        <v>729718.93491124245</v>
      </c>
      <c r="J202" s="687">
        <v>5837751.4792899396</v>
      </c>
      <c r="K202" s="22">
        <v>32771.822379650548</v>
      </c>
      <c r="L202" s="33">
        <v>262174.57903720438</v>
      </c>
      <c r="M202" s="96">
        <v>4.7021964493991817</v>
      </c>
      <c r="N202" s="686">
        <v>702692.30769230751</v>
      </c>
      <c r="O202" s="687">
        <v>5621538.4615384601</v>
      </c>
      <c r="P202" s="22">
        <v>5745.1951607156079</v>
      </c>
      <c r="Q202" s="33">
        <v>45961.561285724863</v>
      </c>
      <c r="R202" s="96">
        <v>0.8243373216436396</v>
      </c>
      <c r="T202" s="707"/>
    </row>
    <row r="203" spans="1:20" ht="15.75">
      <c r="A203" s="702" t="s">
        <v>5</v>
      </c>
      <c r="B203" s="703">
        <v>200</v>
      </c>
      <c r="C203" s="703" t="s">
        <v>2</v>
      </c>
      <c r="D203" s="704">
        <v>8</v>
      </c>
      <c r="E203" s="704">
        <v>216</v>
      </c>
      <c r="F203" s="705">
        <v>27</v>
      </c>
      <c r="G203" s="706">
        <v>727956.59318657732</v>
      </c>
      <c r="H203" s="761">
        <v>5823652.7454926185</v>
      </c>
      <c r="I203" s="763">
        <v>729718.93491124245</v>
      </c>
      <c r="J203" s="687">
        <v>5837751.4792899396</v>
      </c>
      <c r="K203" s="22">
        <v>1762.341724665137</v>
      </c>
      <c r="L203" s="33">
        <v>14098.733797321096</v>
      </c>
      <c r="M203" s="96">
        <v>0.24209434204732361</v>
      </c>
      <c r="N203" s="686">
        <v>702692.30769230751</v>
      </c>
      <c r="O203" s="687">
        <v>5621538.4615384601</v>
      </c>
      <c r="P203" s="22">
        <v>-25264.285494269803</v>
      </c>
      <c r="Q203" s="33">
        <v>-202114.28395415843</v>
      </c>
      <c r="R203" s="96">
        <v>-3.4705758187692481</v>
      </c>
      <c r="T203" s="707"/>
    </row>
    <row r="204" spans="1:20" ht="15.75">
      <c r="A204" s="702" t="s">
        <v>8</v>
      </c>
      <c r="B204" s="703">
        <v>201</v>
      </c>
      <c r="C204" s="703" t="s">
        <v>2</v>
      </c>
      <c r="D204" s="704">
        <v>3.96</v>
      </c>
      <c r="E204" s="704">
        <v>107</v>
      </c>
      <c r="F204" s="705">
        <v>27.020202020202021</v>
      </c>
      <c r="G204" s="706">
        <v>689083.18601416529</v>
      </c>
      <c r="H204" s="761">
        <v>2728769.4166160943</v>
      </c>
      <c r="I204" s="763">
        <v>729718.93491124245</v>
      </c>
      <c r="J204" s="687">
        <v>2889686.98224852</v>
      </c>
      <c r="K204" s="22">
        <v>40635.748897077166</v>
      </c>
      <c r="L204" s="33">
        <v>160917.56563242571</v>
      </c>
      <c r="M204" s="96">
        <v>5.8970745073791306</v>
      </c>
      <c r="N204" s="686">
        <v>702692.30769230751</v>
      </c>
      <c r="O204" s="687">
        <v>2782661.5384615376</v>
      </c>
      <c r="P204" s="22">
        <v>13609.121678142226</v>
      </c>
      <c r="Q204" s="33">
        <v>53892.121845443267</v>
      </c>
      <c r="R204" s="96">
        <v>1.9749606367354318</v>
      </c>
      <c r="T204" s="707"/>
    </row>
    <row r="205" spans="1:20" ht="15.75">
      <c r="A205" s="702" t="s">
        <v>14</v>
      </c>
      <c r="B205" s="703">
        <v>202</v>
      </c>
      <c r="C205" s="703" t="s">
        <v>1</v>
      </c>
      <c r="D205" s="704">
        <v>13</v>
      </c>
      <c r="E205" s="704">
        <v>352</v>
      </c>
      <c r="F205" s="705">
        <v>27.076923076923077</v>
      </c>
      <c r="G205" s="706">
        <v>688572.74563355302</v>
      </c>
      <c r="H205" s="761">
        <v>8951445.693236189</v>
      </c>
      <c r="I205" s="763">
        <v>729718.93491124245</v>
      </c>
      <c r="J205" s="687">
        <v>9486346.1538461521</v>
      </c>
      <c r="K205" s="22">
        <v>41146.189277689438</v>
      </c>
      <c r="L205" s="33">
        <v>534900.46060996316</v>
      </c>
      <c r="M205" s="96">
        <v>5.9755762246777664</v>
      </c>
      <c r="N205" s="686">
        <v>702692.30769230751</v>
      </c>
      <c r="O205" s="687">
        <v>9134999.9999999981</v>
      </c>
      <c r="P205" s="22">
        <v>14119.562058754498</v>
      </c>
      <c r="Q205" s="33">
        <v>183554.30676380917</v>
      </c>
      <c r="R205" s="96">
        <v>2.0505548830230396</v>
      </c>
      <c r="T205" s="707"/>
    </row>
    <row r="206" spans="1:20" ht="15.75">
      <c r="A206" s="702" t="s">
        <v>0</v>
      </c>
      <c r="B206" s="703">
        <v>203</v>
      </c>
      <c r="C206" s="703" t="s">
        <v>1</v>
      </c>
      <c r="D206" s="704">
        <v>8.0399999999999991</v>
      </c>
      <c r="E206" s="704">
        <v>218</v>
      </c>
      <c r="F206" s="705">
        <v>27.114427860696519</v>
      </c>
      <c r="G206" s="706">
        <v>702781.60233316186</v>
      </c>
      <c r="H206" s="761">
        <v>5650364.0827586204</v>
      </c>
      <c r="I206" s="763">
        <v>729718.93491124245</v>
      </c>
      <c r="J206" s="687">
        <v>5866940.236686389</v>
      </c>
      <c r="K206" s="22">
        <v>26937.33257808059</v>
      </c>
      <c r="L206" s="33">
        <v>216576.15392776858</v>
      </c>
      <c r="M206" s="96">
        <v>3.8329592705118642</v>
      </c>
      <c r="N206" s="686">
        <v>702692.30769230751</v>
      </c>
      <c r="O206" s="687">
        <v>5649646.1538461521</v>
      </c>
      <c r="P206" s="22">
        <v>-89.294640854350291</v>
      </c>
      <c r="Q206" s="33">
        <v>-717.92891246825457</v>
      </c>
      <c r="R206" s="96">
        <v>-1.2705887655243941E-2</v>
      </c>
      <c r="T206" s="707"/>
    </row>
    <row r="207" spans="1:20" ht="15.75">
      <c r="A207" s="702" t="s">
        <v>0</v>
      </c>
      <c r="B207" s="703">
        <v>204</v>
      </c>
      <c r="C207" s="703" t="s">
        <v>1</v>
      </c>
      <c r="D207" s="704">
        <v>8</v>
      </c>
      <c r="E207" s="704">
        <v>217</v>
      </c>
      <c r="F207" s="705">
        <v>27.125</v>
      </c>
      <c r="G207" s="706">
        <v>702661.11034482764</v>
      </c>
      <c r="H207" s="761">
        <v>5621288.8827586211</v>
      </c>
      <c r="I207" s="763">
        <v>729718.93491124245</v>
      </c>
      <c r="J207" s="687">
        <v>5837751.4792899396</v>
      </c>
      <c r="K207" s="22">
        <v>27057.824566414813</v>
      </c>
      <c r="L207" s="33">
        <v>216462.5965313185</v>
      </c>
      <c r="M207" s="96">
        <v>3.8507644962927117</v>
      </c>
      <c r="N207" s="686">
        <v>702692.30769230751</v>
      </c>
      <c r="O207" s="687">
        <v>5621538.4615384601</v>
      </c>
      <c r="P207" s="22">
        <v>31.197347479872406</v>
      </c>
      <c r="Q207" s="33">
        <v>249.57877983897924</v>
      </c>
      <c r="R207" s="96">
        <v>4.4398853189022702E-3</v>
      </c>
      <c r="T207" s="707"/>
    </row>
    <row r="208" spans="1:20" ht="15.75">
      <c r="A208" s="702" t="s">
        <v>4</v>
      </c>
      <c r="B208" s="703">
        <v>205</v>
      </c>
      <c r="C208" s="703" t="s">
        <v>2</v>
      </c>
      <c r="D208" s="704">
        <v>8</v>
      </c>
      <c r="E208" s="704">
        <v>217</v>
      </c>
      <c r="F208" s="705">
        <v>27.125</v>
      </c>
      <c r="G208" s="706">
        <v>747686.89383765205</v>
      </c>
      <c r="H208" s="761">
        <v>5981495.1507012164</v>
      </c>
      <c r="I208" s="763">
        <v>729718.93491124245</v>
      </c>
      <c r="J208" s="687">
        <v>5837751.4792899396</v>
      </c>
      <c r="K208" s="22">
        <v>-17967.958926409599</v>
      </c>
      <c r="L208" s="33">
        <v>-143743.67141127679</v>
      </c>
      <c r="M208" s="96">
        <v>-2.403139479172296</v>
      </c>
      <c r="N208" s="686">
        <v>702692.30769230751</v>
      </c>
      <c r="O208" s="687">
        <v>5621538.4615384601</v>
      </c>
      <c r="P208" s="22">
        <v>-44994.58614534454</v>
      </c>
      <c r="Q208" s="33">
        <v>-359956.68916275632</v>
      </c>
      <c r="R208" s="96">
        <v>-6.0178380169807326</v>
      </c>
      <c r="T208" s="707"/>
    </row>
    <row r="209" spans="1:20" ht="15.75">
      <c r="A209" s="702" t="s">
        <v>11</v>
      </c>
      <c r="B209" s="703">
        <v>206</v>
      </c>
      <c r="C209" s="703" t="s">
        <v>2</v>
      </c>
      <c r="D209" s="704">
        <v>8</v>
      </c>
      <c r="E209" s="704">
        <v>217</v>
      </c>
      <c r="F209" s="705">
        <v>27.125</v>
      </c>
      <c r="G209" s="706">
        <v>649852.96424054261</v>
      </c>
      <c r="H209" s="761">
        <v>5198823.7139243409</v>
      </c>
      <c r="I209" s="763">
        <v>729718.93491124245</v>
      </c>
      <c r="J209" s="687">
        <v>5837751.4792899396</v>
      </c>
      <c r="K209" s="22">
        <v>79865.97067069984</v>
      </c>
      <c r="L209" s="33">
        <v>638927.76536559872</v>
      </c>
      <c r="M209" s="96">
        <v>12.289852484405614</v>
      </c>
      <c r="N209" s="686">
        <v>702692.30769230751</v>
      </c>
      <c r="O209" s="687">
        <v>5621538.4615384601</v>
      </c>
      <c r="P209" s="22">
        <v>52839.3434517649</v>
      </c>
      <c r="Q209" s="33">
        <v>422714.7476141192</v>
      </c>
      <c r="R209" s="96">
        <v>8.1309690590572643</v>
      </c>
      <c r="T209" s="707"/>
    </row>
    <row r="210" spans="1:20" ht="15.75">
      <c r="A210" s="702" t="s">
        <v>14</v>
      </c>
      <c r="B210" s="703">
        <v>207</v>
      </c>
      <c r="C210" s="703" t="s">
        <v>1</v>
      </c>
      <c r="D210" s="704">
        <v>7</v>
      </c>
      <c r="E210" s="704">
        <v>190</v>
      </c>
      <c r="F210" s="705">
        <v>27.142857142857142</v>
      </c>
      <c r="G210" s="706">
        <v>690305.12179208349</v>
      </c>
      <c r="H210" s="761">
        <v>4832135.8525445843</v>
      </c>
      <c r="I210" s="763">
        <v>729718.93491124245</v>
      </c>
      <c r="J210" s="687">
        <v>5108032.5443786969</v>
      </c>
      <c r="K210" s="22">
        <v>39413.813119158964</v>
      </c>
      <c r="L210" s="33">
        <v>275896.69183411263</v>
      </c>
      <c r="M210" s="96">
        <v>5.7096220026352711</v>
      </c>
      <c r="N210" s="686">
        <v>702692.30769230751</v>
      </c>
      <c r="O210" s="687">
        <v>4918846.1538461521</v>
      </c>
      <c r="P210" s="22">
        <v>12387.185900224023</v>
      </c>
      <c r="Q210" s="33">
        <v>86710.301301567815</v>
      </c>
      <c r="R210" s="96">
        <v>1.7944508173524554</v>
      </c>
      <c r="T210" s="707"/>
    </row>
    <row r="211" spans="1:20" ht="15.75">
      <c r="A211" s="702" t="s">
        <v>0</v>
      </c>
      <c r="B211" s="703">
        <v>208</v>
      </c>
      <c r="C211" s="703" t="s">
        <v>2</v>
      </c>
      <c r="D211" s="704">
        <v>4</v>
      </c>
      <c r="E211" s="704">
        <v>109</v>
      </c>
      <c r="F211" s="705">
        <v>27.25</v>
      </c>
      <c r="G211" s="706">
        <v>690160.02758620679</v>
      </c>
      <c r="H211" s="761">
        <v>2760640.1103448272</v>
      </c>
      <c r="I211" s="763">
        <v>729718.93491124245</v>
      </c>
      <c r="J211" s="687">
        <v>2918875.7396449698</v>
      </c>
      <c r="K211" s="22">
        <v>39558.90732503566</v>
      </c>
      <c r="L211" s="33">
        <v>158235.62930014264</v>
      </c>
      <c r="M211" s="96">
        <v>5.7318456218611544</v>
      </c>
      <c r="N211" s="686">
        <v>702692.30769230751</v>
      </c>
      <c r="O211" s="687">
        <v>2810769.2307692301</v>
      </c>
      <c r="P211" s="22">
        <v>12532.280106100719</v>
      </c>
      <c r="Q211" s="33">
        <v>50129.120424402878</v>
      </c>
      <c r="R211" s="96">
        <v>1.8158513395699885</v>
      </c>
      <c r="T211" s="707"/>
    </row>
    <row r="212" spans="1:20" ht="15.75">
      <c r="A212" s="702" t="s">
        <v>8</v>
      </c>
      <c r="B212" s="703">
        <v>209</v>
      </c>
      <c r="C212" s="703" t="s">
        <v>2</v>
      </c>
      <c r="D212" s="704">
        <v>4</v>
      </c>
      <c r="E212" s="704">
        <v>109</v>
      </c>
      <c r="F212" s="705">
        <v>27.25</v>
      </c>
      <c r="G212" s="706">
        <v>699778.81059325149</v>
      </c>
      <c r="H212" s="761">
        <v>2799115.242373006</v>
      </c>
      <c r="I212" s="763">
        <v>729718.93491124245</v>
      </c>
      <c r="J212" s="687">
        <v>2918875.7396449698</v>
      </c>
      <c r="K212" s="22">
        <v>29940.124317990965</v>
      </c>
      <c r="L212" s="33">
        <v>119760.49727196386</v>
      </c>
      <c r="M212" s="96">
        <v>4.2785125620778075</v>
      </c>
      <c r="N212" s="686">
        <v>702692.30769230751</v>
      </c>
      <c r="O212" s="687">
        <v>2810769.2307692301</v>
      </c>
      <c r="P212" s="22">
        <v>2913.497099056025</v>
      </c>
      <c r="Q212" s="33">
        <v>11653.9883962241</v>
      </c>
      <c r="R212" s="96">
        <v>0.4163454301489935</v>
      </c>
      <c r="T212" s="707"/>
    </row>
    <row r="213" spans="1:20" ht="15.75">
      <c r="A213" s="702" t="s">
        <v>12</v>
      </c>
      <c r="B213" s="703">
        <v>210</v>
      </c>
      <c r="C213" s="703" t="s">
        <v>2</v>
      </c>
      <c r="D213" s="704">
        <v>4</v>
      </c>
      <c r="E213" s="704">
        <v>109</v>
      </c>
      <c r="F213" s="705">
        <v>27.25</v>
      </c>
      <c r="G213" s="706">
        <v>690902.64084507048</v>
      </c>
      <c r="H213" s="761">
        <v>2763610.5633802819</v>
      </c>
      <c r="I213" s="763">
        <v>729718.93491124245</v>
      </c>
      <c r="J213" s="687">
        <v>2918875.7396449698</v>
      </c>
      <c r="K213" s="22">
        <v>38816.294066171977</v>
      </c>
      <c r="L213" s="33">
        <v>155265.17626468791</v>
      </c>
      <c r="M213" s="96">
        <v>5.6182002747440833</v>
      </c>
      <c r="N213" s="686">
        <v>702692.30769230751</v>
      </c>
      <c r="O213" s="687">
        <v>2810769.2307692301</v>
      </c>
      <c r="P213" s="22">
        <v>11789.666847237037</v>
      </c>
      <c r="Q213" s="33">
        <v>47158.667388948146</v>
      </c>
      <c r="R213" s="96">
        <v>1.7064150793832056</v>
      </c>
      <c r="T213" s="707"/>
    </row>
    <row r="214" spans="1:20" ht="15.75">
      <c r="A214" s="702" t="s">
        <v>14</v>
      </c>
      <c r="B214" s="703">
        <v>211</v>
      </c>
      <c r="C214" s="703" t="s">
        <v>2</v>
      </c>
      <c r="D214" s="704">
        <v>4</v>
      </c>
      <c r="E214" s="704">
        <v>109</v>
      </c>
      <c r="F214" s="705">
        <v>27.25</v>
      </c>
      <c r="G214" s="706">
        <v>720725.85619987035</v>
      </c>
      <c r="H214" s="761">
        <v>2882903.4247994814</v>
      </c>
      <c r="I214" s="763">
        <v>729718.93491124245</v>
      </c>
      <c r="J214" s="687">
        <v>2918875.7396449698</v>
      </c>
      <c r="K214" s="22">
        <v>8993.0787113721017</v>
      </c>
      <c r="L214" s="33">
        <v>35972.314845488407</v>
      </c>
      <c r="M214" s="96">
        <v>1.2477807801692222</v>
      </c>
      <c r="N214" s="686">
        <v>702692.30769230751</v>
      </c>
      <c r="O214" s="687">
        <v>2810769.2307692301</v>
      </c>
      <c r="P214" s="22">
        <v>-18033.548507562838</v>
      </c>
      <c r="Q214" s="33">
        <v>-72134.194030251354</v>
      </c>
      <c r="R214" s="96">
        <v>-2.5021370265037177</v>
      </c>
      <c r="T214" s="707"/>
    </row>
    <row r="215" spans="1:20" ht="15.75">
      <c r="A215" s="702" t="s">
        <v>10</v>
      </c>
      <c r="B215" s="703">
        <v>212</v>
      </c>
      <c r="C215" s="703" t="s">
        <v>1</v>
      </c>
      <c r="D215" s="704">
        <v>4</v>
      </c>
      <c r="E215" s="704">
        <v>109</v>
      </c>
      <c r="F215" s="705">
        <v>27.25</v>
      </c>
      <c r="G215" s="706">
        <v>703662.4969987995</v>
      </c>
      <c r="H215" s="761">
        <v>2814649.987995198</v>
      </c>
      <c r="I215" s="763">
        <v>729718.93491124245</v>
      </c>
      <c r="J215" s="687">
        <v>2918875.7396449698</v>
      </c>
      <c r="K215" s="22">
        <v>26056.437912442954</v>
      </c>
      <c r="L215" s="33">
        <v>104225.75164977182</v>
      </c>
      <c r="M215" s="96">
        <v>3.7029738011584499</v>
      </c>
      <c r="N215" s="686">
        <v>702692.30769230751</v>
      </c>
      <c r="O215" s="687">
        <v>2810769.2307692301</v>
      </c>
      <c r="P215" s="22">
        <v>-970.18930649198592</v>
      </c>
      <c r="Q215" s="33">
        <v>-3880.7572259679437</v>
      </c>
      <c r="R215" s="96">
        <v>-0.13787708036593926</v>
      </c>
      <c r="T215" s="707"/>
    </row>
    <row r="216" spans="1:20" ht="15.75">
      <c r="A216" s="702" t="s">
        <v>10</v>
      </c>
      <c r="B216" s="703">
        <v>213</v>
      </c>
      <c r="C216" s="703" t="s">
        <v>2</v>
      </c>
      <c r="D216" s="704">
        <v>4</v>
      </c>
      <c r="E216" s="704">
        <v>109</v>
      </c>
      <c r="F216" s="705">
        <v>27.25</v>
      </c>
      <c r="G216" s="706">
        <v>706857.69507803116</v>
      </c>
      <c r="H216" s="761">
        <v>2827430.7803121246</v>
      </c>
      <c r="I216" s="763">
        <v>729718.93491124245</v>
      </c>
      <c r="J216" s="687">
        <v>2918875.7396449698</v>
      </c>
      <c r="K216" s="22">
        <v>22861.239833211293</v>
      </c>
      <c r="L216" s="33">
        <v>91444.959332845174</v>
      </c>
      <c r="M216" s="96">
        <v>3.2342068272578786</v>
      </c>
      <c r="N216" s="686">
        <v>702692.30769230751</v>
      </c>
      <c r="O216" s="687">
        <v>2810769.2307692301</v>
      </c>
      <c r="P216" s="22">
        <v>-4165.3873857236467</v>
      </c>
      <c r="Q216" s="33">
        <v>-16661.549542894587</v>
      </c>
      <c r="R216" s="96">
        <v>-0.58928231449242219</v>
      </c>
      <c r="T216" s="707"/>
    </row>
    <row r="217" spans="1:20" ht="15.75">
      <c r="A217" s="702" t="s">
        <v>10</v>
      </c>
      <c r="B217" s="703">
        <v>214</v>
      </c>
      <c r="C217" s="703" t="s">
        <v>1</v>
      </c>
      <c r="D217" s="704">
        <v>4</v>
      </c>
      <c r="E217" s="704">
        <v>109</v>
      </c>
      <c r="F217" s="705">
        <v>27.25</v>
      </c>
      <c r="G217" s="706">
        <v>701745.37815126043</v>
      </c>
      <c r="H217" s="761">
        <v>2806981.5126050417</v>
      </c>
      <c r="I217" s="763">
        <v>729718.93491124245</v>
      </c>
      <c r="J217" s="687">
        <v>2918875.7396449698</v>
      </c>
      <c r="K217" s="22">
        <v>27973.556759982021</v>
      </c>
      <c r="L217" s="33">
        <v>111894.22703992808</v>
      </c>
      <c r="M217" s="96">
        <v>3.9862830067620934</v>
      </c>
      <c r="N217" s="686">
        <v>702692.30769230751</v>
      </c>
      <c r="O217" s="687">
        <v>2810769.2307692301</v>
      </c>
      <c r="P217" s="22">
        <v>946.92954104708042</v>
      </c>
      <c r="Q217" s="33">
        <v>3787.7181641883217</v>
      </c>
      <c r="R217" s="96">
        <v>0.13493919169683011</v>
      </c>
      <c r="T217" s="707"/>
    </row>
    <row r="218" spans="1:20" ht="15.75">
      <c r="A218" s="702" t="s">
        <v>11</v>
      </c>
      <c r="B218" s="703">
        <v>215</v>
      </c>
      <c r="C218" s="703" t="s">
        <v>2</v>
      </c>
      <c r="D218" s="704">
        <v>4</v>
      </c>
      <c r="E218" s="704">
        <v>109</v>
      </c>
      <c r="F218" s="705">
        <v>27.25</v>
      </c>
      <c r="G218" s="706">
        <v>610057.84753363219</v>
      </c>
      <c r="H218" s="761">
        <v>2440231.3901345287</v>
      </c>
      <c r="I218" s="763">
        <v>729718.93491124245</v>
      </c>
      <c r="J218" s="687">
        <v>2918875.7396449698</v>
      </c>
      <c r="K218" s="22">
        <v>119661.08737761027</v>
      </c>
      <c r="L218" s="33">
        <v>478644.34951044107</v>
      </c>
      <c r="M218" s="96">
        <v>19.614711598478934</v>
      </c>
      <c r="N218" s="686">
        <v>702692.30769230751</v>
      </c>
      <c r="O218" s="687">
        <v>2810769.2307692301</v>
      </c>
      <c r="P218" s="22">
        <v>92634.460158675327</v>
      </c>
      <c r="Q218" s="33">
        <v>370537.84063470131</v>
      </c>
      <c r="R218" s="96">
        <v>15.184537094831569</v>
      </c>
      <c r="T218" s="707"/>
    </row>
    <row r="219" spans="1:20" ht="15.75">
      <c r="A219" s="702" t="s">
        <v>13</v>
      </c>
      <c r="B219" s="703">
        <v>216</v>
      </c>
      <c r="C219" s="703" t="s">
        <v>2</v>
      </c>
      <c r="D219" s="704">
        <v>4</v>
      </c>
      <c r="E219" s="704">
        <v>109</v>
      </c>
      <c r="F219" s="705">
        <v>27.25</v>
      </c>
      <c r="G219" s="706">
        <v>705732.21503235435</v>
      </c>
      <c r="H219" s="761">
        <v>2822928.8601294174</v>
      </c>
      <c r="I219" s="763">
        <v>729718.93491124245</v>
      </c>
      <c r="J219" s="687">
        <v>2918875.7396449698</v>
      </c>
      <c r="K219" s="22">
        <v>23986.719878888107</v>
      </c>
      <c r="L219" s="33">
        <v>95946.879515552428</v>
      </c>
      <c r="M219" s="96">
        <v>3.3988415673767065</v>
      </c>
      <c r="N219" s="686">
        <v>702692.30769230751</v>
      </c>
      <c r="O219" s="687">
        <v>2810769.2307692301</v>
      </c>
      <c r="P219" s="22">
        <v>-3039.9073400468333</v>
      </c>
      <c r="Q219" s="33">
        <v>-12159.629360187333</v>
      </c>
      <c r="R219" s="96">
        <v>-0.43074515734093666</v>
      </c>
      <c r="T219" s="707"/>
    </row>
    <row r="220" spans="1:20" ht="15.75">
      <c r="A220" s="702" t="s">
        <v>11</v>
      </c>
      <c r="B220" s="703">
        <v>217</v>
      </c>
      <c r="C220" s="703" t="s">
        <v>2</v>
      </c>
      <c r="D220" s="704">
        <v>7</v>
      </c>
      <c r="E220" s="704">
        <v>191</v>
      </c>
      <c r="F220" s="705">
        <v>27.285714285714285</v>
      </c>
      <c r="G220" s="706">
        <v>661372.65723812801</v>
      </c>
      <c r="H220" s="761">
        <v>4629608.6006668964</v>
      </c>
      <c r="I220" s="763">
        <v>729718.93491124245</v>
      </c>
      <c r="J220" s="687">
        <v>5108032.5443786969</v>
      </c>
      <c r="K220" s="22">
        <v>68346.27767311444</v>
      </c>
      <c r="L220" s="33">
        <v>478423.9437118005</v>
      </c>
      <c r="M220" s="96">
        <v>10.334004123866606</v>
      </c>
      <c r="N220" s="686">
        <v>702692.30769230751</v>
      </c>
      <c r="O220" s="687">
        <v>4918846.1538461521</v>
      </c>
      <c r="P220" s="22">
        <v>41319.6504541795</v>
      </c>
      <c r="Q220" s="33">
        <v>289237.55317925569</v>
      </c>
      <c r="R220" s="96">
        <v>6.2475595266863593</v>
      </c>
      <c r="T220" s="707"/>
    </row>
    <row r="221" spans="1:20" ht="15.75">
      <c r="A221" s="702" t="s">
        <v>12</v>
      </c>
      <c r="B221" s="703">
        <v>218</v>
      </c>
      <c r="C221" s="703" t="s">
        <v>1</v>
      </c>
      <c r="D221" s="704">
        <v>5.38</v>
      </c>
      <c r="E221" s="704">
        <v>147</v>
      </c>
      <c r="F221" s="705">
        <v>27.323420074349443</v>
      </c>
      <c r="G221" s="706">
        <v>692764.14995549514</v>
      </c>
      <c r="H221" s="761">
        <v>3727071.1267605638</v>
      </c>
      <c r="I221" s="763">
        <v>729718.93491124245</v>
      </c>
      <c r="J221" s="687">
        <v>3925887.8698224844</v>
      </c>
      <c r="K221" s="22">
        <v>36954.784955747309</v>
      </c>
      <c r="L221" s="33">
        <v>198816.74306192063</v>
      </c>
      <c r="M221" s="96">
        <v>5.3343962672031182</v>
      </c>
      <c r="N221" s="686">
        <v>702692.30769230751</v>
      </c>
      <c r="O221" s="687">
        <v>3780484.6153846146</v>
      </c>
      <c r="P221" s="22">
        <v>9928.157736812369</v>
      </c>
      <c r="Q221" s="33">
        <v>53413.488624050748</v>
      </c>
      <c r="R221" s="96">
        <v>1.4331223313807726</v>
      </c>
      <c r="T221" s="707"/>
    </row>
    <row r="222" spans="1:20" ht="15.75">
      <c r="A222" s="702" t="s">
        <v>15</v>
      </c>
      <c r="B222" s="703">
        <v>219</v>
      </c>
      <c r="C222" s="703" t="s">
        <v>1</v>
      </c>
      <c r="D222" s="704">
        <v>6</v>
      </c>
      <c r="E222" s="704">
        <v>164</v>
      </c>
      <c r="F222" s="705">
        <v>27.333333333333332</v>
      </c>
      <c r="G222" s="706">
        <v>709045.37230886018</v>
      </c>
      <c r="H222" s="761">
        <v>4254272.2338531613</v>
      </c>
      <c r="I222" s="763">
        <v>729718.93491124245</v>
      </c>
      <c r="J222" s="687">
        <v>4378313.6094674543</v>
      </c>
      <c r="K222" s="22">
        <v>20673.56260238227</v>
      </c>
      <c r="L222" s="33">
        <v>124041.37561429292</v>
      </c>
      <c r="M222" s="96">
        <v>2.9156896596141451</v>
      </c>
      <c r="N222" s="686">
        <v>702692.30769230751</v>
      </c>
      <c r="O222" s="687">
        <v>4216153.8461538451</v>
      </c>
      <c r="P222" s="22">
        <v>-6353.0646165526705</v>
      </c>
      <c r="Q222" s="33">
        <v>-38118.387699316256</v>
      </c>
      <c r="R222" s="96">
        <v>-0.89600255000117102</v>
      </c>
      <c r="T222" s="707"/>
    </row>
    <row r="223" spans="1:20" ht="15.75">
      <c r="A223" s="702" t="s">
        <v>11</v>
      </c>
      <c r="B223" s="703">
        <v>220</v>
      </c>
      <c r="C223" s="703" t="s">
        <v>2</v>
      </c>
      <c r="D223" s="704">
        <v>9</v>
      </c>
      <c r="E223" s="704">
        <v>246</v>
      </c>
      <c r="F223" s="705">
        <v>27.333333333333332</v>
      </c>
      <c r="G223" s="706">
        <v>650855.93448571011</v>
      </c>
      <c r="H223" s="761">
        <v>5857703.4103713911</v>
      </c>
      <c r="I223" s="763">
        <v>729718.93491124245</v>
      </c>
      <c r="J223" s="687">
        <v>6567470.4142011823</v>
      </c>
      <c r="K223" s="22">
        <v>78863.000425532344</v>
      </c>
      <c r="L223" s="33">
        <v>709767.00382979121</v>
      </c>
      <c r="M223" s="96">
        <v>12.116813606047529</v>
      </c>
      <c r="N223" s="686">
        <v>702692.30769230751</v>
      </c>
      <c r="O223" s="687">
        <v>6324230.7692307681</v>
      </c>
      <c r="P223" s="22">
        <v>51836.373206597404</v>
      </c>
      <c r="Q223" s="33">
        <v>466527.35885937698</v>
      </c>
      <c r="R223" s="96">
        <v>7.9643390280457709</v>
      </c>
      <c r="T223" s="707"/>
    </row>
    <row r="224" spans="1:20" ht="15.75">
      <c r="A224" s="702" t="s">
        <v>16</v>
      </c>
      <c r="B224" s="703">
        <v>221</v>
      </c>
      <c r="C224" s="703" t="s">
        <v>2</v>
      </c>
      <c r="D224" s="704">
        <v>8</v>
      </c>
      <c r="E224" s="704">
        <v>219</v>
      </c>
      <c r="F224" s="705">
        <v>27.375</v>
      </c>
      <c r="G224" s="706">
        <v>681253.41066730442</v>
      </c>
      <c r="H224" s="761">
        <v>5450027.2853384353</v>
      </c>
      <c r="I224" s="763">
        <v>729718.93491124245</v>
      </c>
      <c r="J224" s="687">
        <v>5837751.4792899396</v>
      </c>
      <c r="K224" s="22">
        <v>48465.524243938038</v>
      </c>
      <c r="L224" s="33">
        <v>387724.19395150431</v>
      </c>
      <c r="M224" s="96">
        <v>7.1141697766276053</v>
      </c>
      <c r="N224" s="686">
        <v>702692.30769230751</v>
      </c>
      <c r="O224" s="687">
        <v>5621538.4615384601</v>
      </c>
      <c r="P224" s="22">
        <v>21438.897025003098</v>
      </c>
      <c r="Q224" s="33">
        <v>171511.17620002478</v>
      </c>
      <c r="R224" s="96">
        <v>3.1469783034191607</v>
      </c>
      <c r="T224" s="707"/>
    </row>
    <row r="225" spans="1:20" ht="15.75">
      <c r="A225" s="702" t="s">
        <v>9</v>
      </c>
      <c r="B225" s="703">
        <v>222</v>
      </c>
      <c r="C225" s="703" t="s">
        <v>1</v>
      </c>
      <c r="D225" s="704">
        <v>8</v>
      </c>
      <c r="E225" s="704">
        <v>219</v>
      </c>
      <c r="F225" s="705">
        <v>27.375</v>
      </c>
      <c r="G225" s="706">
        <v>696893.40949033387</v>
      </c>
      <c r="H225" s="761">
        <v>5575147.275922671</v>
      </c>
      <c r="I225" s="763">
        <v>729718.93491124245</v>
      </c>
      <c r="J225" s="687">
        <v>5837751.4792899396</v>
      </c>
      <c r="K225" s="22">
        <v>32825.525420908583</v>
      </c>
      <c r="L225" s="33">
        <v>262604.20336726867</v>
      </c>
      <c r="M225" s="96">
        <v>4.7102648660309683</v>
      </c>
      <c r="N225" s="686">
        <v>702692.30769230751</v>
      </c>
      <c r="O225" s="687">
        <v>5621538.4615384601</v>
      </c>
      <c r="P225" s="22">
        <v>5798.8982019736432</v>
      </c>
      <c r="Q225" s="33">
        <v>46391.185615789145</v>
      </c>
      <c r="R225" s="96">
        <v>0.83210690802981446</v>
      </c>
      <c r="T225" s="707"/>
    </row>
    <row r="226" spans="1:20" ht="15.75">
      <c r="A226" s="702" t="s">
        <v>11</v>
      </c>
      <c r="B226" s="703">
        <v>223</v>
      </c>
      <c r="C226" s="703" t="s">
        <v>1</v>
      </c>
      <c r="D226" s="704">
        <v>5</v>
      </c>
      <c r="E226" s="704">
        <v>137</v>
      </c>
      <c r="F226" s="705">
        <v>27.4</v>
      </c>
      <c r="G226" s="706">
        <v>652005.54724134482</v>
      </c>
      <c r="H226" s="761">
        <v>3260027.7362067243</v>
      </c>
      <c r="I226" s="763">
        <v>729718.93491124245</v>
      </c>
      <c r="J226" s="687">
        <v>3648594.6745562125</v>
      </c>
      <c r="K226" s="22">
        <v>77713.387669897638</v>
      </c>
      <c r="L226" s="33">
        <v>388566.93834948819</v>
      </c>
      <c r="M226" s="96">
        <v>11.919129829294434</v>
      </c>
      <c r="N226" s="686">
        <v>702692.30769230751</v>
      </c>
      <c r="O226" s="687">
        <v>3513461.5384615376</v>
      </c>
      <c r="P226" s="22">
        <v>50686.760450962698</v>
      </c>
      <c r="Q226" s="33">
        <v>253433.80225481326</v>
      </c>
      <c r="R226" s="96">
        <v>7.773976872653904</v>
      </c>
      <c r="T226" s="707"/>
    </row>
    <row r="227" spans="1:20" ht="15.75">
      <c r="A227" s="702" t="s">
        <v>7</v>
      </c>
      <c r="B227" s="703">
        <v>224</v>
      </c>
      <c r="C227" s="703" t="s">
        <v>1</v>
      </c>
      <c r="D227" s="704">
        <v>11</v>
      </c>
      <c r="E227" s="704">
        <v>302</v>
      </c>
      <c r="F227" s="705">
        <v>27.454545454545453</v>
      </c>
      <c r="G227" s="706">
        <v>736696.96969696961</v>
      </c>
      <c r="H227" s="761">
        <v>8103666.666666666</v>
      </c>
      <c r="I227" s="763">
        <v>729718.93491124245</v>
      </c>
      <c r="J227" s="687">
        <v>8026908.2840236668</v>
      </c>
      <c r="K227" s="22">
        <v>-6978.0347857271554</v>
      </c>
      <c r="L227" s="33">
        <v>-76758.382642999291</v>
      </c>
      <c r="M227" s="96">
        <v>-0.94720557742996903</v>
      </c>
      <c r="N227" s="686">
        <v>702692.30769230751</v>
      </c>
      <c r="O227" s="687">
        <v>7729615.3846153822</v>
      </c>
      <c r="P227" s="22">
        <v>-34004.662004662096</v>
      </c>
      <c r="Q227" s="33">
        <v>-374051.28205128387</v>
      </c>
      <c r="R227" s="96">
        <v>-4.6158275930807093</v>
      </c>
      <c r="T227" s="707"/>
    </row>
    <row r="228" spans="1:20" ht="15.75">
      <c r="A228" s="702" t="s">
        <v>0</v>
      </c>
      <c r="B228" s="703">
        <v>225</v>
      </c>
      <c r="C228" s="703" t="s">
        <v>2</v>
      </c>
      <c r="D228" s="704">
        <v>4</v>
      </c>
      <c r="E228" s="704">
        <v>110</v>
      </c>
      <c r="F228" s="705">
        <v>27.5</v>
      </c>
      <c r="G228" s="706">
        <v>713720.96551724127</v>
      </c>
      <c r="H228" s="761">
        <v>2854883.8620689651</v>
      </c>
      <c r="I228" s="763">
        <v>729718.93491124245</v>
      </c>
      <c r="J228" s="687">
        <v>2918875.7396449698</v>
      </c>
      <c r="K228" s="22">
        <v>15997.969394001178</v>
      </c>
      <c r="L228" s="33">
        <v>63991.877576004714</v>
      </c>
      <c r="M228" s="96">
        <v>2.2414879437382353</v>
      </c>
      <c r="N228" s="686">
        <v>702692.30769230751</v>
      </c>
      <c r="O228" s="687">
        <v>2810769.2307692301</v>
      </c>
      <c r="P228" s="22">
        <v>-11028.657824933762</v>
      </c>
      <c r="Q228" s="33">
        <v>-44114.631299735047</v>
      </c>
      <c r="R228" s="96">
        <v>-1.5452338319557555</v>
      </c>
      <c r="T228" s="707"/>
    </row>
    <row r="229" spans="1:20" ht="15.75">
      <c r="A229" s="702" t="s">
        <v>5</v>
      </c>
      <c r="B229" s="703">
        <v>226</v>
      </c>
      <c r="C229" s="703" t="s">
        <v>1</v>
      </c>
      <c r="D229" s="704">
        <v>4</v>
      </c>
      <c r="E229" s="704">
        <v>110</v>
      </c>
      <c r="F229" s="705">
        <v>27.5</v>
      </c>
      <c r="G229" s="706">
        <v>676991.1504424779</v>
      </c>
      <c r="H229" s="761">
        <v>2707964.6017699116</v>
      </c>
      <c r="I229" s="763">
        <v>729718.93491124245</v>
      </c>
      <c r="J229" s="687">
        <v>2918875.7396449698</v>
      </c>
      <c r="K229" s="22">
        <v>52727.784468764556</v>
      </c>
      <c r="L229" s="33">
        <v>210911.13787505822</v>
      </c>
      <c r="M229" s="96">
        <v>7.7885485555168543</v>
      </c>
      <c r="N229" s="686">
        <v>702692.30769230751</v>
      </c>
      <c r="O229" s="687">
        <v>2810769.2307692301</v>
      </c>
      <c r="P229" s="22">
        <v>25701.157249829615</v>
      </c>
      <c r="Q229" s="33">
        <v>102804.62899931846</v>
      </c>
      <c r="R229" s="96">
        <v>3.7963800904976921</v>
      </c>
      <c r="T229" s="707"/>
    </row>
    <row r="230" spans="1:20" ht="15.75">
      <c r="A230" s="702" t="s">
        <v>3</v>
      </c>
      <c r="B230" s="703">
        <v>227</v>
      </c>
      <c r="C230" s="703" t="s">
        <v>2</v>
      </c>
      <c r="D230" s="704">
        <v>4</v>
      </c>
      <c r="E230" s="704">
        <v>110</v>
      </c>
      <c r="F230" s="705">
        <v>27.5</v>
      </c>
      <c r="G230" s="706">
        <v>716577.44219653192</v>
      </c>
      <c r="H230" s="761">
        <v>2866309.7687861277</v>
      </c>
      <c r="I230" s="763">
        <v>729718.93491124245</v>
      </c>
      <c r="J230" s="687">
        <v>2918875.7396449698</v>
      </c>
      <c r="K230" s="22">
        <v>13141.492714710534</v>
      </c>
      <c r="L230" s="33">
        <v>52565.970858842134</v>
      </c>
      <c r="M230" s="96">
        <v>1.8339249801707211</v>
      </c>
      <c r="N230" s="686">
        <v>702692.30769230751</v>
      </c>
      <c r="O230" s="687">
        <v>2810769.2307692301</v>
      </c>
      <c r="P230" s="22">
        <v>-13885.134504224407</v>
      </c>
      <c r="Q230" s="33">
        <v>-55540.538016897626</v>
      </c>
      <c r="R230" s="96">
        <v>-1.9377018709467251</v>
      </c>
      <c r="T230" s="707"/>
    </row>
    <row r="231" spans="1:20" ht="15.75">
      <c r="A231" s="702" t="s">
        <v>14</v>
      </c>
      <c r="B231" s="703">
        <v>228</v>
      </c>
      <c r="C231" s="703" t="s">
        <v>2</v>
      </c>
      <c r="D231" s="704">
        <v>4</v>
      </c>
      <c r="E231" s="704">
        <v>110</v>
      </c>
      <c r="F231" s="705">
        <v>27.5</v>
      </c>
      <c r="G231" s="706">
        <v>727346.70483757881</v>
      </c>
      <c r="H231" s="761">
        <v>2909386.8193503153</v>
      </c>
      <c r="I231" s="763">
        <v>729718.93491124245</v>
      </c>
      <c r="J231" s="687">
        <v>2918875.7396449698</v>
      </c>
      <c r="K231" s="22">
        <v>2372.2300736636389</v>
      </c>
      <c r="L231" s="33">
        <v>9488.9202946545556</v>
      </c>
      <c r="M231" s="96">
        <v>0.3261484595841182</v>
      </c>
      <c r="N231" s="686">
        <v>702692.30769230751</v>
      </c>
      <c r="O231" s="687">
        <v>2810769.2307692301</v>
      </c>
      <c r="P231" s="22">
        <v>-24654.397145271301</v>
      </c>
      <c r="Q231" s="33">
        <v>-98617.588581085205</v>
      </c>
      <c r="R231" s="96">
        <v>-3.3896348166967698</v>
      </c>
      <c r="T231" s="707"/>
    </row>
    <row r="232" spans="1:20" ht="15.75">
      <c r="A232" s="702" t="s">
        <v>3</v>
      </c>
      <c r="B232" s="703">
        <v>229</v>
      </c>
      <c r="C232" s="703" t="s">
        <v>6</v>
      </c>
      <c r="D232" s="704">
        <v>4</v>
      </c>
      <c r="E232" s="704">
        <v>110</v>
      </c>
      <c r="F232" s="705">
        <v>27.5</v>
      </c>
      <c r="G232" s="706">
        <v>716577.44219653192</v>
      </c>
      <c r="H232" s="761">
        <v>2866309.7687861277</v>
      </c>
      <c r="I232" s="763">
        <v>729718.93491124245</v>
      </c>
      <c r="J232" s="687">
        <v>2918875.7396449698</v>
      </c>
      <c r="K232" s="22">
        <v>13141.492714710534</v>
      </c>
      <c r="L232" s="33">
        <v>52565.970858842134</v>
      </c>
      <c r="M232" s="96">
        <v>1.8339249801707211</v>
      </c>
      <c r="N232" s="686">
        <v>702692.30769230751</v>
      </c>
      <c r="O232" s="687">
        <v>2810769.2307692301</v>
      </c>
      <c r="P232" s="22">
        <v>-13885.134504224407</v>
      </c>
      <c r="Q232" s="33">
        <v>-55540.538016897626</v>
      </c>
      <c r="R232" s="96">
        <v>-1.9377018709467251</v>
      </c>
      <c r="T232" s="707"/>
    </row>
    <row r="233" spans="1:20" ht="15.75">
      <c r="A233" s="702" t="s">
        <v>15</v>
      </c>
      <c r="B233" s="703">
        <v>230</v>
      </c>
      <c r="C233" s="703" t="s">
        <v>2</v>
      </c>
      <c r="D233" s="704">
        <v>4</v>
      </c>
      <c r="E233" s="704">
        <v>110</v>
      </c>
      <c r="F233" s="705">
        <v>27.5</v>
      </c>
      <c r="G233" s="706">
        <v>709416.79373676458</v>
      </c>
      <c r="H233" s="761">
        <v>2837667.1749470583</v>
      </c>
      <c r="I233" s="763">
        <v>729718.93491124245</v>
      </c>
      <c r="J233" s="687">
        <v>2918875.7396449698</v>
      </c>
      <c r="K233" s="22">
        <v>20302.141174477874</v>
      </c>
      <c r="L233" s="33">
        <v>81208.564697911497</v>
      </c>
      <c r="M233" s="96">
        <v>2.8618072413452325</v>
      </c>
      <c r="N233" s="686">
        <v>702692.30769230751</v>
      </c>
      <c r="O233" s="687">
        <v>2810769.2307692301</v>
      </c>
      <c r="P233" s="22">
        <v>-6724.4860444570659</v>
      </c>
      <c r="Q233" s="33">
        <v>-26897.944177828263</v>
      </c>
      <c r="R233" s="96">
        <v>-0.94788932314904173</v>
      </c>
      <c r="T233" s="707"/>
    </row>
    <row r="234" spans="1:20" ht="15.75">
      <c r="A234" s="702" t="s">
        <v>9</v>
      </c>
      <c r="B234" s="703">
        <v>231</v>
      </c>
      <c r="C234" s="703" t="s">
        <v>2</v>
      </c>
      <c r="D234" s="704">
        <v>4</v>
      </c>
      <c r="E234" s="704">
        <v>110</v>
      </c>
      <c r="F234" s="705">
        <v>27.5</v>
      </c>
      <c r="G234" s="706">
        <v>700075.57117750437</v>
      </c>
      <c r="H234" s="761">
        <v>2800302.2847100175</v>
      </c>
      <c r="I234" s="763">
        <v>729718.93491124245</v>
      </c>
      <c r="J234" s="687">
        <v>2918875.7396449698</v>
      </c>
      <c r="K234" s="22">
        <v>29643.363733738079</v>
      </c>
      <c r="L234" s="33">
        <v>118573.45493495231</v>
      </c>
      <c r="M234" s="96">
        <v>4.2343091166399063</v>
      </c>
      <c r="N234" s="686">
        <v>702692.30769230751</v>
      </c>
      <c r="O234" s="687">
        <v>2810769.2307692301</v>
      </c>
      <c r="P234" s="22">
        <v>2616.7365148031386</v>
      </c>
      <c r="Q234" s="33">
        <v>10466.946059212554</v>
      </c>
      <c r="R234" s="96">
        <v>0.3737791493569631</v>
      </c>
      <c r="T234" s="707"/>
    </row>
    <row r="235" spans="1:20" ht="15.75">
      <c r="A235" s="702" t="s">
        <v>3</v>
      </c>
      <c r="B235" s="703">
        <v>232</v>
      </c>
      <c r="C235" s="703" t="s">
        <v>2</v>
      </c>
      <c r="D235" s="704">
        <v>4</v>
      </c>
      <c r="E235" s="704">
        <v>110</v>
      </c>
      <c r="F235" s="705">
        <v>27.5</v>
      </c>
      <c r="G235" s="706">
        <v>716577.44219653192</v>
      </c>
      <c r="H235" s="761">
        <v>2866309.7687861277</v>
      </c>
      <c r="I235" s="763">
        <v>729718.93491124245</v>
      </c>
      <c r="J235" s="687">
        <v>2918875.7396449698</v>
      </c>
      <c r="K235" s="22">
        <v>13141.492714710534</v>
      </c>
      <c r="L235" s="33">
        <v>52565.970858842134</v>
      </c>
      <c r="M235" s="96">
        <v>1.8339249801707211</v>
      </c>
      <c r="N235" s="686">
        <v>702692.30769230751</v>
      </c>
      <c r="O235" s="687">
        <v>2810769.2307692301</v>
      </c>
      <c r="P235" s="22">
        <v>-13885.134504224407</v>
      </c>
      <c r="Q235" s="33">
        <v>-55540.538016897626</v>
      </c>
      <c r="R235" s="96">
        <v>-1.9377018709467251</v>
      </c>
      <c r="T235" s="707"/>
    </row>
    <row r="236" spans="1:20" ht="15.75">
      <c r="A236" s="702" t="s">
        <v>14</v>
      </c>
      <c r="B236" s="703">
        <v>233</v>
      </c>
      <c r="C236" s="703" t="s">
        <v>1</v>
      </c>
      <c r="D236" s="704">
        <v>6</v>
      </c>
      <c r="E236" s="704">
        <v>165</v>
      </c>
      <c r="F236" s="705">
        <v>27.5</v>
      </c>
      <c r="G236" s="706">
        <v>699363.80382775108</v>
      </c>
      <c r="H236" s="761">
        <v>4196182.8229665067</v>
      </c>
      <c r="I236" s="763">
        <v>729718.93491124245</v>
      </c>
      <c r="J236" s="687">
        <v>4378313.6094674543</v>
      </c>
      <c r="K236" s="22">
        <v>30355.131083491375</v>
      </c>
      <c r="L236" s="33">
        <v>182130.78650094755</v>
      </c>
      <c r="M236" s="96">
        <v>4.3403920702432401</v>
      </c>
      <c r="N236" s="686">
        <v>702692.30769230751</v>
      </c>
      <c r="O236" s="687">
        <v>4216153.8461538451</v>
      </c>
      <c r="P236" s="22">
        <v>3328.5038645564346</v>
      </c>
      <c r="Q236" s="33">
        <v>19971.023187338375</v>
      </c>
      <c r="R236" s="96">
        <v>0.47593310467868832</v>
      </c>
      <c r="T236" s="707"/>
    </row>
    <row r="237" spans="1:20" ht="15.75">
      <c r="A237" s="702" t="s">
        <v>5</v>
      </c>
      <c r="B237" s="703">
        <v>234</v>
      </c>
      <c r="C237" s="703" t="s">
        <v>1</v>
      </c>
      <c r="D237" s="704">
        <v>8</v>
      </c>
      <c r="E237" s="704">
        <v>220</v>
      </c>
      <c r="F237" s="705">
        <v>27.5</v>
      </c>
      <c r="G237" s="706">
        <v>676991.1504424779</v>
      </c>
      <c r="H237" s="761">
        <v>5415929.2035398232</v>
      </c>
      <c r="I237" s="763">
        <v>729718.93491124245</v>
      </c>
      <c r="J237" s="687">
        <v>5837751.4792899396</v>
      </c>
      <c r="K237" s="22">
        <v>52727.784468764556</v>
      </c>
      <c r="L237" s="33">
        <v>421822.27575011645</v>
      </c>
      <c r="M237" s="96">
        <v>7.7885485555168543</v>
      </c>
      <c r="N237" s="686">
        <v>702692.30769230751</v>
      </c>
      <c r="O237" s="687">
        <v>5621538.4615384601</v>
      </c>
      <c r="P237" s="22">
        <v>25701.157249829615</v>
      </c>
      <c r="Q237" s="33">
        <v>205609.25799863692</v>
      </c>
      <c r="R237" s="96">
        <v>3.7963800904976921</v>
      </c>
      <c r="T237" s="707"/>
    </row>
    <row r="238" spans="1:20" ht="15.75">
      <c r="A238" s="702" t="s">
        <v>14</v>
      </c>
      <c r="B238" s="703">
        <v>235</v>
      </c>
      <c r="C238" s="703" t="s">
        <v>2</v>
      </c>
      <c r="D238" s="704">
        <v>8</v>
      </c>
      <c r="E238" s="704">
        <v>220</v>
      </c>
      <c r="F238" s="705">
        <v>27.5</v>
      </c>
      <c r="G238" s="706">
        <v>727358.04190716404</v>
      </c>
      <c r="H238" s="761">
        <v>5818864.3352573123</v>
      </c>
      <c r="I238" s="763">
        <v>729718.93491124245</v>
      </c>
      <c r="J238" s="687">
        <v>5837751.4792899396</v>
      </c>
      <c r="K238" s="22">
        <v>2360.893004078418</v>
      </c>
      <c r="L238" s="33">
        <v>18887.144032627344</v>
      </c>
      <c r="M238" s="96">
        <v>0.32458471179998583</v>
      </c>
      <c r="N238" s="686">
        <v>702692.30769230751</v>
      </c>
      <c r="O238" s="687">
        <v>5621538.4615384601</v>
      </c>
      <c r="P238" s="22">
        <v>-24665.734214856522</v>
      </c>
      <c r="Q238" s="33">
        <v>-197325.87371885218</v>
      </c>
      <c r="R238" s="96">
        <v>-3.3911406478963073</v>
      </c>
      <c r="T238" s="707"/>
    </row>
    <row r="239" spans="1:20" ht="15.75">
      <c r="A239" s="702" t="s">
        <v>15</v>
      </c>
      <c r="B239" s="703">
        <v>236</v>
      </c>
      <c r="C239" s="703" t="s">
        <v>1</v>
      </c>
      <c r="D239" s="704">
        <v>8.0300000000000011</v>
      </c>
      <c r="E239" s="704">
        <v>221</v>
      </c>
      <c r="F239" s="705">
        <v>27.521793275217927</v>
      </c>
      <c r="G239" s="706">
        <v>709273.91001906304</v>
      </c>
      <c r="H239" s="761">
        <v>5695469.4974530768</v>
      </c>
      <c r="I239" s="763">
        <v>729718.93491124245</v>
      </c>
      <c r="J239" s="687">
        <v>5859643.0473372778</v>
      </c>
      <c r="K239" s="22">
        <v>20445.024892179412</v>
      </c>
      <c r="L239" s="33">
        <v>164173.54988420103</v>
      </c>
      <c r="M239" s="96">
        <v>2.882528823262362</v>
      </c>
      <c r="N239" s="686">
        <v>702692.30769230751</v>
      </c>
      <c r="O239" s="687">
        <v>5642619.2307692301</v>
      </c>
      <c r="P239" s="22">
        <v>-6581.6023267555283</v>
      </c>
      <c r="Q239" s="33">
        <v>-52850.266683846712</v>
      </c>
      <c r="R239" s="96">
        <v>-0.92793520722884182</v>
      </c>
      <c r="T239" s="707"/>
    </row>
    <row r="240" spans="1:20" ht="15.75">
      <c r="A240" s="702" t="s">
        <v>4</v>
      </c>
      <c r="B240" s="703">
        <v>237</v>
      </c>
      <c r="C240" s="703" t="s">
        <v>2</v>
      </c>
      <c r="D240" s="704">
        <v>4.1400000000000006</v>
      </c>
      <c r="E240" s="704">
        <v>114</v>
      </c>
      <c r="F240" s="705">
        <v>27.536231884057969</v>
      </c>
      <c r="G240" s="706">
        <v>761479.84195922746</v>
      </c>
      <c r="H240" s="761">
        <v>3152526.5457112021</v>
      </c>
      <c r="I240" s="763">
        <v>729718.93491124245</v>
      </c>
      <c r="J240" s="687">
        <v>3021036.3905325443</v>
      </c>
      <c r="K240" s="22">
        <v>-31760.907047985005</v>
      </c>
      <c r="L240" s="33">
        <v>-131490.15517865773</v>
      </c>
      <c r="M240" s="96">
        <v>-4.1709452171795647</v>
      </c>
      <c r="N240" s="686">
        <v>702692.30769230751</v>
      </c>
      <c r="O240" s="687">
        <v>2909146.1538461535</v>
      </c>
      <c r="P240" s="22">
        <v>-58787.534266919945</v>
      </c>
      <c r="Q240" s="33">
        <v>-243380.39186504856</v>
      </c>
      <c r="R240" s="96">
        <v>-7.7201694683951558</v>
      </c>
      <c r="T240" s="707"/>
    </row>
    <row r="241" spans="1:20" ht="15.75">
      <c r="A241" s="702" t="s">
        <v>0</v>
      </c>
      <c r="B241" s="703">
        <v>238</v>
      </c>
      <c r="C241" s="703" t="s">
        <v>2</v>
      </c>
      <c r="D241" s="704">
        <v>4</v>
      </c>
      <c r="E241" s="704">
        <v>111</v>
      </c>
      <c r="F241" s="705">
        <v>27.75</v>
      </c>
      <c r="G241" s="706">
        <v>702504.45517241361</v>
      </c>
      <c r="H241" s="761">
        <v>2810017.8206896544</v>
      </c>
      <c r="I241" s="763">
        <v>729718.93491124245</v>
      </c>
      <c r="J241" s="687">
        <v>2918875.7396449698</v>
      </c>
      <c r="K241" s="22">
        <v>27214.479738828843</v>
      </c>
      <c r="L241" s="33">
        <v>108857.91895531537</v>
      </c>
      <c r="M241" s="96">
        <v>3.873922725820961</v>
      </c>
      <c r="N241" s="686">
        <v>702692.30769230751</v>
      </c>
      <c r="O241" s="687">
        <v>2810769.2307692301</v>
      </c>
      <c r="P241" s="22">
        <v>187.85251989390235</v>
      </c>
      <c r="Q241" s="33">
        <v>751.41007957560942</v>
      </c>
      <c r="R241" s="96">
        <v>2.6740402642388972E-2</v>
      </c>
      <c r="T241" s="707"/>
    </row>
    <row r="242" spans="1:20" ht="15.75">
      <c r="A242" s="702" t="s">
        <v>5</v>
      </c>
      <c r="B242" s="703">
        <v>239</v>
      </c>
      <c r="C242" s="703" t="s">
        <v>6</v>
      </c>
      <c r="D242" s="704">
        <v>4</v>
      </c>
      <c r="E242" s="704">
        <v>111</v>
      </c>
      <c r="F242" s="705">
        <v>27.75</v>
      </c>
      <c r="G242" s="706">
        <v>740749.09634799953</v>
      </c>
      <c r="H242" s="761">
        <v>2962996.3853919981</v>
      </c>
      <c r="I242" s="763">
        <v>729718.93491124245</v>
      </c>
      <c r="J242" s="687">
        <v>2918875.7396449698</v>
      </c>
      <c r="K242" s="22">
        <v>-11030.161436757073</v>
      </c>
      <c r="L242" s="33">
        <v>-44120.645747028291</v>
      </c>
      <c r="M242" s="96">
        <v>-1.4890549973178935</v>
      </c>
      <c r="N242" s="686">
        <v>702692.30769230751</v>
      </c>
      <c r="O242" s="687">
        <v>2810769.2307692301</v>
      </c>
      <c r="P242" s="22">
        <v>-38056.788655692013</v>
      </c>
      <c r="Q242" s="33">
        <v>-152227.15462276805</v>
      </c>
      <c r="R242" s="96">
        <v>-5.1376085159357672</v>
      </c>
      <c r="T242" s="707"/>
    </row>
    <row r="243" spans="1:20" ht="15.75">
      <c r="A243" s="702" t="s">
        <v>8</v>
      </c>
      <c r="B243" s="703">
        <v>240</v>
      </c>
      <c r="C243" s="703" t="s">
        <v>2</v>
      </c>
      <c r="D243" s="704">
        <v>4</v>
      </c>
      <c r="E243" s="704">
        <v>111</v>
      </c>
      <c r="F243" s="705">
        <v>27.75</v>
      </c>
      <c r="G243" s="706">
        <v>709195.62323955959</v>
      </c>
      <c r="H243" s="761">
        <v>2836782.4929582383</v>
      </c>
      <c r="I243" s="763">
        <v>729718.93491124245</v>
      </c>
      <c r="J243" s="687">
        <v>2918875.7396449698</v>
      </c>
      <c r="K243" s="22">
        <v>20523.311671682866</v>
      </c>
      <c r="L243" s="33">
        <v>82093.246686731465</v>
      </c>
      <c r="M243" s="96">
        <v>2.8938858333521011</v>
      </c>
      <c r="N243" s="686">
        <v>702692.30769230751</v>
      </c>
      <c r="O243" s="687">
        <v>2810769.2307692301</v>
      </c>
      <c r="P243" s="22">
        <v>-6503.3155472520739</v>
      </c>
      <c r="Q243" s="33">
        <v>-26013.262189008296</v>
      </c>
      <c r="R243" s="96">
        <v>-0.91699882714240744</v>
      </c>
      <c r="T243" s="707"/>
    </row>
    <row r="244" spans="1:20" ht="15.75">
      <c r="A244" s="702" t="s">
        <v>5</v>
      </c>
      <c r="B244" s="703">
        <v>241</v>
      </c>
      <c r="C244" s="703" t="s">
        <v>2</v>
      </c>
      <c r="D244" s="704">
        <v>4</v>
      </c>
      <c r="E244" s="704">
        <v>111</v>
      </c>
      <c r="F244" s="705">
        <v>27.75</v>
      </c>
      <c r="G244" s="706">
        <v>751106.97877287795</v>
      </c>
      <c r="H244" s="761">
        <v>3004427.9150915118</v>
      </c>
      <c r="I244" s="763">
        <v>729718.93491124245</v>
      </c>
      <c r="J244" s="687">
        <v>2918875.7396449698</v>
      </c>
      <c r="K244" s="22">
        <v>-21388.043861635495</v>
      </c>
      <c r="L244" s="33">
        <v>-85552.17544654198</v>
      </c>
      <c r="M244" s="96">
        <v>-2.8475362985680448</v>
      </c>
      <c r="N244" s="686">
        <v>702692.30769230751</v>
      </c>
      <c r="O244" s="687">
        <v>2810769.2307692301</v>
      </c>
      <c r="P244" s="22">
        <v>-48414.671080570435</v>
      </c>
      <c r="Q244" s="33">
        <v>-193658.68432228174</v>
      </c>
      <c r="R244" s="96">
        <v>-6.445775694917387</v>
      </c>
      <c r="T244" s="707"/>
    </row>
    <row r="245" spans="1:20" ht="15.75">
      <c r="A245" s="702" t="s">
        <v>15</v>
      </c>
      <c r="B245" s="703">
        <v>242</v>
      </c>
      <c r="C245" s="703" t="s">
        <v>2</v>
      </c>
      <c r="D245" s="704">
        <v>4</v>
      </c>
      <c r="E245" s="704">
        <v>111</v>
      </c>
      <c r="F245" s="705">
        <v>27.75</v>
      </c>
      <c r="G245" s="706">
        <v>716197.56784519041</v>
      </c>
      <c r="H245" s="761">
        <v>2864790.2713807616</v>
      </c>
      <c r="I245" s="763">
        <v>729718.93491124245</v>
      </c>
      <c r="J245" s="687">
        <v>2918875.7396449698</v>
      </c>
      <c r="K245" s="22">
        <v>13521.367066052044</v>
      </c>
      <c r="L245" s="33">
        <v>54085.468264208175</v>
      </c>
      <c r="M245" s="96">
        <v>1.8879381434837086</v>
      </c>
      <c r="N245" s="686">
        <v>702692.30769230751</v>
      </c>
      <c r="O245" s="687">
        <v>2810769.2307692301</v>
      </c>
      <c r="P245" s="22">
        <v>-13505.260152882896</v>
      </c>
      <c r="Q245" s="33">
        <v>-54021.040611531585</v>
      </c>
      <c r="R245" s="96">
        <v>-1.8856891951638346</v>
      </c>
      <c r="T245" s="707"/>
    </row>
    <row r="246" spans="1:20" ht="15.75">
      <c r="A246" s="702" t="s">
        <v>11</v>
      </c>
      <c r="B246" s="703">
        <v>243</v>
      </c>
      <c r="C246" s="703" t="s">
        <v>1</v>
      </c>
      <c r="D246" s="704">
        <v>4</v>
      </c>
      <c r="E246" s="704">
        <v>111</v>
      </c>
      <c r="F246" s="705">
        <v>27.75</v>
      </c>
      <c r="G246" s="706">
        <v>678379.64481692109</v>
      </c>
      <c r="H246" s="761">
        <v>2713518.5792676844</v>
      </c>
      <c r="I246" s="763">
        <v>729718.93491124245</v>
      </c>
      <c r="J246" s="687">
        <v>2918875.7396449698</v>
      </c>
      <c r="K246" s="22">
        <v>51339.290094321361</v>
      </c>
      <c r="L246" s="33">
        <v>205357.16037728544</v>
      </c>
      <c r="M246" s="96">
        <v>7.5679290330382258</v>
      </c>
      <c r="N246" s="686">
        <v>702692.30769230751</v>
      </c>
      <c r="O246" s="687">
        <v>2810769.2307692301</v>
      </c>
      <c r="P246" s="22">
        <v>24312.662875386421</v>
      </c>
      <c r="Q246" s="33">
        <v>97250.651501545683</v>
      </c>
      <c r="R246" s="96">
        <v>3.5839316614442112</v>
      </c>
      <c r="T246" s="707"/>
    </row>
    <row r="247" spans="1:20" ht="15.75">
      <c r="A247" s="702" t="s">
        <v>10</v>
      </c>
      <c r="B247" s="703">
        <v>244</v>
      </c>
      <c r="C247" s="703" t="s">
        <v>2</v>
      </c>
      <c r="D247" s="704">
        <v>4</v>
      </c>
      <c r="E247" s="704">
        <v>111</v>
      </c>
      <c r="F247" s="705">
        <v>27.75</v>
      </c>
      <c r="G247" s="706">
        <v>718520.16806722688</v>
      </c>
      <c r="H247" s="761">
        <v>2874080.6722689075</v>
      </c>
      <c r="I247" s="763">
        <v>729718.93491124245</v>
      </c>
      <c r="J247" s="687">
        <v>2918875.7396449698</v>
      </c>
      <c r="K247" s="22">
        <v>11198.766844015568</v>
      </c>
      <c r="L247" s="33">
        <v>44795.067376062274</v>
      </c>
      <c r="M247" s="96">
        <v>1.558587683647005</v>
      </c>
      <c r="N247" s="686">
        <v>702692.30769230751</v>
      </c>
      <c r="O247" s="687">
        <v>2810769.2307692301</v>
      </c>
      <c r="P247" s="22">
        <v>-15827.860374919372</v>
      </c>
      <c r="Q247" s="33">
        <v>-63311.441499677487</v>
      </c>
      <c r="R247" s="96">
        <v>-2.2028414898214095</v>
      </c>
      <c r="T247" s="707"/>
    </row>
    <row r="248" spans="1:20" ht="15.75">
      <c r="A248" s="702" t="s">
        <v>13</v>
      </c>
      <c r="B248" s="703">
        <v>245</v>
      </c>
      <c r="C248" s="703" t="s">
        <v>2</v>
      </c>
      <c r="D248" s="704">
        <v>4</v>
      </c>
      <c r="E248" s="704">
        <v>111</v>
      </c>
      <c r="F248" s="705">
        <v>27.75</v>
      </c>
      <c r="G248" s="706">
        <v>718187.03832752607</v>
      </c>
      <c r="H248" s="761">
        <v>2872748.1533101043</v>
      </c>
      <c r="I248" s="763">
        <v>729718.93491124245</v>
      </c>
      <c r="J248" s="687">
        <v>2918875.7396449698</v>
      </c>
      <c r="K248" s="22">
        <v>11531.896583716385</v>
      </c>
      <c r="L248" s="33">
        <v>46127.58633486554</v>
      </c>
      <c r="M248" s="96">
        <v>1.6056954481622512</v>
      </c>
      <c r="N248" s="686">
        <v>702692.30769230751</v>
      </c>
      <c r="O248" s="687">
        <v>2810769.2307692301</v>
      </c>
      <c r="P248" s="22">
        <v>-15494.730635218555</v>
      </c>
      <c r="Q248" s="33">
        <v>-61978.92254087422</v>
      </c>
      <c r="R248" s="96">
        <v>-2.1574784573252401</v>
      </c>
      <c r="T248" s="707"/>
    </row>
    <row r="249" spans="1:20" ht="15.75">
      <c r="A249" s="702" t="s">
        <v>14</v>
      </c>
      <c r="B249" s="703">
        <v>246</v>
      </c>
      <c r="C249" s="703" t="s">
        <v>1</v>
      </c>
      <c r="D249" s="704">
        <v>4</v>
      </c>
      <c r="E249" s="704">
        <v>111</v>
      </c>
      <c r="F249" s="705">
        <v>27.75</v>
      </c>
      <c r="G249" s="706">
        <v>705727.94734123524</v>
      </c>
      <c r="H249" s="761">
        <v>2822911.789364941</v>
      </c>
      <c r="I249" s="763">
        <v>729718.93491124245</v>
      </c>
      <c r="J249" s="687">
        <v>2918875.7396449698</v>
      </c>
      <c r="K249" s="22">
        <v>23990.987570007215</v>
      </c>
      <c r="L249" s="33">
        <v>95963.950280028861</v>
      </c>
      <c r="M249" s="96">
        <v>3.3994668427672394</v>
      </c>
      <c r="N249" s="686">
        <v>702692.30769230751</v>
      </c>
      <c r="O249" s="687">
        <v>2810769.2307692301</v>
      </c>
      <c r="P249" s="22">
        <v>-3035.6396489277249</v>
      </c>
      <c r="Q249" s="33">
        <v>-12142.5585957109</v>
      </c>
      <c r="R249" s="96">
        <v>-0.43014304029820494</v>
      </c>
      <c r="T249" s="707"/>
    </row>
    <row r="250" spans="1:20" ht="15.75">
      <c r="A250" s="702" t="s">
        <v>8</v>
      </c>
      <c r="B250" s="703">
        <v>247</v>
      </c>
      <c r="C250" s="703" t="s">
        <v>2</v>
      </c>
      <c r="D250" s="704">
        <v>4</v>
      </c>
      <c r="E250" s="704">
        <v>111</v>
      </c>
      <c r="F250" s="705">
        <v>27.75</v>
      </c>
      <c r="G250" s="706">
        <v>704106.3369423307</v>
      </c>
      <c r="H250" s="761">
        <v>2816425.3477693228</v>
      </c>
      <c r="I250" s="763">
        <v>729718.93491124245</v>
      </c>
      <c r="J250" s="687">
        <v>2918875.7396449698</v>
      </c>
      <c r="K250" s="22">
        <v>25612.597968911752</v>
      </c>
      <c r="L250" s="33">
        <v>102450.39187564701</v>
      </c>
      <c r="M250" s="96">
        <v>3.6376036722148655</v>
      </c>
      <c r="N250" s="686">
        <v>702692.30769230751</v>
      </c>
      <c r="O250" s="687">
        <v>2810769.2307692301</v>
      </c>
      <c r="P250" s="22">
        <v>-1414.0292500231881</v>
      </c>
      <c r="Q250" s="33">
        <v>-5656.1170000927523</v>
      </c>
      <c r="R250" s="96">
        <v>-0.20082609342273372</v>
      </c>
      <c r="T250" s="707"/>
    </row>
    <row r="251" spans="1:20" ht="15.75">
      <c r="A251" s="702" t="s">
        <v>7</v>
      </c>
      <c r="B251" s="703">
        <v>248</v>
      </c>
      <c r="C251" s="703" t="s">
        <v>1</v>
      </c>
      <c r="D251" s="704">
        <v>8</v>
      </c>
      <c r="E251" s="704">
        <v>222</v>
      </c>
      <c r="F251" s="705">
        <v>27.75</v>
      </c>
      <c r="G251" s="706">
        <v>744624.99999999977</v>
      </c>
      <c r="H251" s="761">
        <v>5956999.9999999981</v>
      </c>
      <c r="I251" s="763">
        <v>729718.93491124245</v>
      </c>
      <c r="J251" s="687">
        <v>5837751.4792899396</v>
      </c>
      <c r="K251" s="22">
        <v>-14906.065088757314</v>
      </c>
      <c r="L251" s="33">
        <v>-119248.52071005851</v>
      </c>
      <c r="M251" s="96">
        <v>-2.0018217342632028</v>
      </c>
      <c r="N251" s="686">
        <v>702692.30769230751</v>
      </c>
      <c r="O251" s="687">
        <v>5621538.4615384601</v>
      </c>
      <c r="P251" s="22">
        <v>-41932.692307692254</v>
      </c>
      <c r="Q251" s="33">
        <v>-335461.53846153803</v>
      </c>
      <c r="R251" s="96">
        <v>-5.6313838922534529</v>
      </c>
      <c r="T251" s="707"/>
    </row>
    <row r="252" spans="1:20" ht="15.75">
      <c r="A252" s="702" t="s">
        <v>11</v>
      </c>
      <c r="B252" s="703">
        <v>249</v>
      </c>
      <c r="C252" s="703" t="s">
        <v>2</v>
      </c>
      <c r="D252" s="704">
        <v>6</v>
      </c>
      <c r="E252" s="704">
        <v>167</v>
      </c>
      <c r="F252" s="705">
        <v>27.833333333333332</v>
      </c>
      <c r="G252" s="706">
        <v>712590.42735042737</v>
      </c>
      <c r="H252" s="761">
        <v>4275542.564102564</v>
      </c>
      <c r="I252" s="763">
        <v>729718.93491124245</v>
      </c>
      <c r="J252" s="687">
        <v>4378313.6094674543</v>
      </c>
      <c r="K252" s="22">
        <v>17128.50756081508</v>
      </c>
      <c r="L252" s="33">
        <v>102771.04536489025</v>
      </c>
      <c r="M252" s="96">
        <v>2.403695994696804</v>
      </c>
      <c r="N252" s="686">
        <v>702692.30769230751</v>
      </c>
      <c r="O252" s="687">
        <v>4216153.8461538451</v>
      </c>
      <c r="P252" s="22">
        <v>-9898.1196581198601</v>
      </c>
      <c r="Q252" s="33">
        <v>-59388.717948718928</v>
      </c>
      <c r="R252" s="96">
        <v>-1.3890334865882608</v>
      </c>
      <c r="T252" s="707"/>
    </row>
    <row r="253" spans="1:20" ht="15.75">
      <c r="A253" s="702" t="s">
        <v>0</v>
      </c>
      <c r="B253" s="703">
        <v>250</v>
      </c>
      <c r="C253" s="703" t="s">
        <v>2</v>
      </c>
      <c r="D253" s="704">
        <v>6</v>
      </c>
      <c r="E253" s="704">
        <v>167</v>
      </c>
      <c r="F253" s="705">
        <v>27.833333333333332</v>
      </c>
      <c r="G253" s="706">
        <v>728425.66436781606</v>
      </c>
      <c r="H253" s="761">
        <v>4370553.9862068966</v>
      </c>
      <c r="I253" s="763">
        <v>729718.93491124245</v>
      </c>
      <c r="J253" s="687">
        <v>4378313.6094674543</v>
      </c>
      <c r="K253" s="22">
        <v>1293.2705434263917</v>
      </c>
      <c r="L253" s="33">
        <v>7759.6232605576515</v>
      </c>
      <c r="M253" s="96">
        <v>0.17754324245957775</v>
      </c>
      <c r="N253" s="686">
        <v>702692.30769230751</v>
      </c>
      <c r="O253" s="687">
        <v>4216153.8461538451</v>
      </c>
      <c r="P253" s="22">
        <v>-25733.356675508549</v>
      </c>
      <c r="Q253" s="33">
        <v>-154400.14005305152</v>
      </c>
      <c r="R253" s="96">
        <v>-3.5327361368907759</v>
      </c>
      <c r="T253" s="707"/>
    </row>
    <row r="254" spans="1:20" ht="15.75">
      <c r="A254" s="702" t="s">
        <v>14</v>
      </c>
      <c r="B254" s="703">
        <v>251</v>
      </c>
      <c r="C254" s="703" t="s">
        <v>2</v>
      </c>
      <c r="D254" s="704">
        <v>8</v>
      </c>
      <c r="E254" s="704">
        <v>223</v>
      </c>
      <c r="F254" s="705">
        <v>27.875</v>
      </c>
      <c r="G254" s="706">
        <v>737294.98339851922</v>
      </c>
      <c r="H254" s="761">
        <v>5898359.8671881538</v>
      </c>
      <c r="I254" s="763">
        <v>729718.93491124245</v>
      </c>
      <c r="J254" s="687">
        <v>5837751.4792899396</v>
      </c>
      <c r="K254" s="22">
        <v>-7576.0484872767702</v>
      </c>
      <c r="L254" s="33">
        <v>-60608.387898214161</v>
      </c>
      <c r="M254" s="96">
        <v>-1.0275464580479508</v>
      </c>
      <c r="N254" s="686">
        <v>702692.30769230751</v>
      </c>
      <c r="O254" s="687">
        <v>5621538.4615384601</v>
      </c>
      <c r="P254" s="22">
        <v>-34602.67570621171</v>
      </c>
      <c r="Q254" s="33">
        <v>-276821.40564969368</v>
      </c>
      <c r="R254" s="96">
        <v>-4.6931928855276652</v>
      </c>
      <c r="T254" s="707"/>
    </row>
    <row r="255" spans="1:20" ht="15.75">
      <c r="A255" s="702" t="s">
        <v>13</v>
      </c>
      <c r="B255" s="703">
        <v>252</v>
      </c>
      <c r="C255" s="703" t="s">
        <v>2</v>
      </c>
      <c r="D255" s="704">
        <v>8</v>
      </c>
      <c r="E255" s="704">
        <v>223</v>
      </c>
      <c r="F255" s="705">
        <v>27.875</v>
      </c>
      <c r="G255" s="706">
        <v>722009.80587356887</v>
      </c>
      <c r="H255" s="761">
        <v>5776078.4469885509</v>
      </c>
      <c r="I255" s="763">
        <v>729718.93491124245</v>
      </c>
      <c r="J255" s="687">
        <v>5837751.4792899396</v>
      </c>
      <c r="K255" s="22">
        <v>7709.1290376735851</v>
      </c>
      <c r="L255" s="33">
        <v>61673.032301388681</v>
      </c>
      <c r="M255" s="96">
        <v>1.0677319026638656</v>
      </c>
      <c r="N255" s="686">
        <v>702692.30769230751</v>
      </c>
      <c r="O255" s="687">
        <v>5621538.4615384601</v>
      </c>
      <c r="P255" s="22">
        <v>-19317.498181261355</v>
      </c>
      <c r="Q255" s="33">
        <v>-154539.98545009084</v>
      </c>
      <c r="R255" s="96">
        <v>-2.6755174270644204</v>
      </c>
      <c r="T255" s="707"/>
    </row>
    <row r="256" spans="1:20" ht="15.75">
      <c r="A256" s="702" t="s">
        <v>14</v>
      </c>
      <c r="B256" s="703">
        <v>253</v>
      </c>
      <c r="C256" s="703" t="s">
        <v>1</v>
      </c>
      <c r="D256" s="704">
        <v>12</v>
      </c>
      <c r="E256" s="704">
        <v>335</v>
      </c>
      <c r="F256" s="705">
        <v>27.916666666666668</v>
      </c>
      <c r="G256" s="706">
        <v>709768.00769356231</v>
      </c>
      <c r="H256" s="761">
        <v>8517216.0923227482</v>
      </c>
      <c r="I256" s="763">
        <v>729718.93491124245</v>
      </c>
      <c r="J256" s="687">
        <v>8756627.2189349085</v>
      </c>
      <c r="K256" s="22">
        <v>19950.927217680146</v>
      </c>
      <c r="L256" s="33">
        <v>239411.12661216035</v>
      </c>
      <c r="M256" s="96">
        <v>2.8109082124611291</v>
      </c>
      <c r="N256" s="686">
        <v>702692.30769230751</v>
      </c>
      <c r="O256" s="687">
        <v>8432307.6923076902</v>
      </c>
      <c r="P256" s="22">
        <v>-7075.7000012547942</v>
      </c>
      <c r="Q256" s="33">
        <v>-84908.400015057996</v>
      </c>
      <c r="R256" s="96">
        <v>-0.99690320281521849</v>
      </c>
      <c r="T256" s="707"/>
    </row>
    <row r="257" spans="1:20" ht="15.75">
      <c r="A257" s="702" t="s">
        <v>14</v>
      </c>
      <c r="B257" s="703">
        <v>254</v>
      </c>
      <c r="C257" s="703" t="s">
        <v>2</v>
      </c>
      <c r="D257" s="704">
        <v>2.04</v>
      </c>
      <c r="E257" s="704">
        <v>57</v>
      </c>
      <c r="F257" s="705">
        <v>27.941176470588236</v>
      </c>
      <c r="G257" s="706">
        <v>738710.11643732036</v>
      </c>
      <c r="H257" s="761">
        <v>1506968.6375321336</v>
      </c>
      <c r="I257" s="763">
        <v>729718.93491124245</v>
      </c>
      <c r="J257" s="687">
        <v>1488626.6272189347</v>
      </c>
      <c r="K257" s="22">
        <v>-8991.1815260779113</v>
      </c>
      <c r="L257" s="33">
        <v>-18342.010313198902</v>
      </c>
      <c r="M257" s="96">
        <v>-1.2171461207869925</v>
      </c>
      <c r="N257" s="686">
        <v>702692.30769230751</v>
      </c>
      <c r="O257" s="687">
        <v>1433492.3076923073</v>
      </c>
      <c r="P257" s="22">
        <v>-36017.808745012851</v>
      </c>
      <c r="Q257" s="33">
        <v>-73476.329839826329</v>
      </c>
      <c r="R257" s="96">
        <v>-4.8757703385356308</v>
      </c>
      <c r="T257" s="707"/>
    </row>
    <row r="258" spans="1:20" ht="15.75">
      <c r="A258" s="702" t="s">
        <v>0</v>
      </c>
      <c r="B258" s="703">
        <v>255</v>
      </c>
      <c r="C258" s="703" t="s">
        <v>2</v>
      </c>
      <c r="D258" s="704">
        <v>4</v>
      </c>
      <c r="E258" s="704">
        <v>112</v>
      </c>
      <c r="F258" s="705">
        <v>28</v>
      </c>
      <c r="G258" s="706">
        <v>708833.32413793087</v>
      </c>
      <c r="H258" s="761">
        <v>2835333.2965517235</v>
      </c>
      <c r="I258" s="763">
        <v>729718.93491124245</v>
      </c>
      <c r="J258" s="687">
        <v>2918875.7396449698</v>
      </c>
      <c r="K258" s="22">
        <v>20885.610773311579</v>
      </c>
      <c r="L258" s="33">
        <v>83542.443093246315</v>
      </c>
      <c r="M258" s="96">
        <v>2.946476987197542</v>
      </c>
      <c r="N258" s="686">
        <v>702692.30769230751</v>
      </c>
      <c r="O258" s="687">
        <v>2810769.2307692301</v>
      </c>
      <c r="P258" s="22">
        <v>-6141.0164456233615</v>
      </c>
      <c r="Q258" s="33">
        <v>-24564.065782493446</v>
      </c>
      <c r="R258" s="96">
        <v>-0.86635549380976329</v>
      </c>
      <c r="T258" s="707"/>
    </row>
    <row r="259" spans="1:20" ht="15.75">
      <c r="A259" s="702" t="s">
        <v>15</v>
      </c>
      <c r="B259" s="703">
        <v>256</v>
      </c>
      <c r="C259" s="703" t="s">
        <v>2</v>
      </c>
      <c r="D259" s="704">
        <v>4</v>
      </c>
      <c r="E259" s="704">
        <v>112</v>
      </c>
      <c r="F259" s="705">
        <v>28</v>
      </c>
      <c r="G259" s="706">
        <v>722541.59514894465</v>
      </c>
      <c r="H259" s="761">
        <v>2890166.3805957786</v>
      </c>
      <c r="I259" s="763">
        <v>729718.93491124245</v>
      </c>
      <c r="J259" s="687">
        <v>2918875.7396449698</v>
      </c>
      <c r="K259" s="22">
        <v>7177.3397622978082</v>
      </c>
      <c r="L259" s="33">
        <v>28709.359049191233</v>
      </c>
      <c r="M259" s="96">
        <v>0.9933462392318404</v>
      </c>
      <c r="N259" s="686">
        <v>702692.30769230751</v>
      </c>
      <c r="O259" s="687">
        <v>2810769.2307692301</v>
      </c>
      <c r="P259" s="22">
        <v>-19849.287456637132</v>
      </c>
      <c r="Q259" s="33">
        <v>-79397.149826548528</v>
      </c>
      <c r="R259" s="96">
        <v>-2.7471480659249039</v>
      </c>
      <c r="T259" s="707"/>
    </row>
    <row r="260" spans="1:20" ht="15.75">
      <c r="A260" s="702" t="s">
        <v>14</v>
      </c>
      <c r="B260" s="703">
        <v>257</v>
      </c>
      <c r="C260" s="703" t="s">
        <v>1</v>
      </c>
      <c r="D260" s="704">
        <v>4</v>
      </c>
      <c r="E260" s="704">
        <v>112</v>
      </c>
      <c r="F260" s="705">
        <v>28</v>
      </c>
      <c r="G260" s="706">
        <v>712039.66792627214</v>
      </c>
      <c r="H260" s="761">
        <v>2848158.6717050886</v>
      </c>
      <c r="I260" s="763">
        <v>729718.93491124245</v>
      </c>
      <c r="J260" s="687">
        <v>2918875.7396449698</v>
      </c>
      <c r="K260" s="22">
        <v>17679.266984970309</v>
      </c>
      <c r="L260" s="33">
        <v>70717.067939881235</v>
      </c>
      <c r="M260" s="96">
        <v>2.4829047848498504</v>
      </c>
      <c r="N260" s="686">
        <v>702692.30769230751</v>
      </c>
      <c r="O260" s="687">
        <v>2810769.2307692301</v>
      </c>
      <c r="P260" s="22">
        <v>-9347.3602339646313</v>
      </c>
      <c r="Q260" s="33">
        <v>-37389.440935858525</v>
      </c>
      <c r="R260" s="96">
        <v>-1.312758355329791</v>
      </c>
      <c r="T260" s="707"/>
    </row>
    <row r="261" spans="1:20" ht="15.75">
      <c r="A261" s="702" t="s">
        <v>0</v>
      </c>
      <c r="B261" s="703">
        <v>258</v>
      </c>
      <c r="C261" s="703" t="s">
        <v>2</v>
      </c>
      <c r="D261" s="704">
        <v>4</v>
      </c>
      <c r="E261" s="704">
        <v>112</v>
      </c>
      <c r="F261" s="705">
        <v>28</v>
      </c>
      <c r="G261" s="706">
        <v>709146.63448275847</v>
      </c>
      <c r="H261" s="761">
        <v>2836586.5379310339</v>
      </c>
      <c r="I261" s="763">
        <v>729718.93491124245</v>
      </c>
      <c r="J261" s="687">
        <v>2918875.7396449698</v>
      </c>
      <c r="K261" s="22">
        <v>20572.300428483984</v>
      </c>
      <c r="L261" s="33">
        <v>82289.201713935938</v>
      </c>
      <c r="M261" s="96">
        <v>2.9009938746292079</v>
      </c>
      <c r="N261" s="686">
        <v>702692.30769230751</v>
      </c>
      <c r="O261" s="687">
        <v>2810769.2307692301</v>
      </c>
      <c r="P261" s="22">
        <v>-6454.3267904509557</v>
      </c>
      <c r="Q261" s="33">
        <v>-25817.307161803823</v>
      </c>
      <c r="R261" s="96">
        <v>-0.91015404665336064</v>
      </c>
      <c r="T261" s="707"/>
    </row>
    <row r="262" spans="1:20" ht="15.75">
      <c r="A262" s="702" t="s">
        <v>4</v>
      </c>
      <c r="B262" s="703">
        <v>259</v>
      </c>
      <c r="C262" s="703" t="s">
        <v>1</v>
      </c>
      <c r="D262" s="704">
        <v>4</v>
      </c>
      <c r="E262" s="704">
        <v>112</v>
      </c>
      <c r="F262" s="705">
        <v>28</v>
      </c>
      <c r="G262" s="706">
        <v>729765.70431282022</v>
      </c>
      <c r="H262" s="761">
        <v>2919062.8172512809</v>
      </c>
      <c r="I262" s="763">
        <v>729718.93491124245</v>
      </c>
      <c r="J262" s="687">
        <v>2918875.7396449698</v>
      </c>
      <c r="K262" s="22">
        <v>-46.769401577766985</v>
      </c>
      <c r="L262" s="33">
        <v>-187.07760631106794</v>
      </c>
      <c r="M262" s="96">
        <v>-6.4088242707782683E-3</v>
      </c>
      <c r="N262" s="686">
        <v>702692.30769230751</v>
      </c>
      <c r="O262" s="687">
        <v>2810769.2307692301</v>
      </c>
      <c r="P262" s="22">
        <v>-27073.396620512707</v>
      </c>
      <c r="Q262" s="33">
        <v>-108293.58648205083</v>
      </c>
      <c r="R262" s="96">
        <v>-3.7098751641126029</v>
      </c>
      <c r="T262" s="707"/>
    </row>
    <row r="263" spans="1:20" ht="15.75">
      <c r="A263" s="702" t="s">
        <v>14</v>
      </c>
      <c r="B263" s="703">
        <v>260</v>
      </c>
      <c r="C263" s="703" t="s">
        <v>6</v>
      </c>
      <c r="D263" s="704">
        <v>4</v>
      </c>
      <c r="E263" s="704">
        <v>112</v>
      </c>
      <c r="F263" s="705">
        <v>28</v>
      </c>
      <c r="G263" s="706">
        <v>724886.29253799468</v>
      </c>
      <c r="H263" s="761">
        <v>2899545.1701519787</v>
      </c>
      <c r="I263" s="763">
        <v>729718.93491124245</v>
      </c>
      <c r="J263" s="687">
        <v>2918875.7396449698</v>
      </c>
      <c r="K263" s="22">
        <v>4832.6423732477706</v>
      </c>
      <c r="L263" s="33">
        <v>19330.569492991082</v>
      </c>
      <c r="M263" s="96">
        <v>0.66667592186459501</v>
      </c>
      <c r="N263" s="686">
        <v>702692.30769230751</v>
      </c>
      <c r="O263" s="687">
        <v>2810769.2307692301</v>
      </c>
      <c r="P263" s="22">
        <v>-22193.98484568717</v>
      </c>
      <c r="Q263" s="33">
        <v>-88775.939382748678</v>
      </c>
      <c r="R263" s="96">
        <v>-3.0617194826489111</v>
      </c>
      <c r="T263" s="707"/>
    </row>
    <row r="264" spans="1:20" ht="15.75">
      <c r="A264" s="702" t="s">
        <v>12</v>
      </c>
      <c r="B264" s="703">
        <v>261</v>
      </c>
      <c r="C264" s="703" t="s">
        <v>1</v>
      </c>
      <c r="D264" s="704">
        <v>4</v>
      </c>
      <c r="E264" s="704">
        <v>112</v>
      </c>
      <c r="F264" s="705">
        <v>28</v>
      </c>
      <c r="G264" s="706">
        <v>709918.30985915498</v>
      </c>
      <c r="H264" s="761">
        <v>2839673.2394366199</v>
      </c>
      <c r="I264" s="763">
        <v>729718.93491124245</v>
      </c>
      <c r="J264" s="687">
        <v>2918875.7396449698</v>
      </c>
      <c r="K264" s="22">
        <v>19800.625052087475</v>
      </c>
      <c r="L264" s="33">
        <v>79202.500208349898</v>
      </c>
      <c r="M264" s="96">
        <v>2.7891413388134509</v>
      </c>
      <c r="N264" s="686">
        <v>702692.30769230751</v>
      </c>
      <c r="O264" s="687">
        <v>2810769.2307692301</v>
      </c>
      <c r="P264" s="22">
        <v>-7226.0021668474656</v>
      </c>
      <c r="Q264" s="33">
        <v>-28904.008667389862</v>
      </c>
      <c r="R264" s="96">
        <v>-1.0178638959574187</v>
      </c>
      <c r="T264" s="707"/>
    </row>
    <row r="265" spans="1:20" ht="15.75">
      <c r="A265" s="702" t="s">
        <v>13</v>
      </c>
      <c r="B265" s="703">
        <v>262</v>
      </c>
      <c r="C265" s="703" t="s">
        <v>2</v>
      </c>
      <c r="D265" s="704">
        <v>4</v>
      </c>
      <c r="E265" s="704">
        <v>112</v>
      </c>
      <c r="F265" s="705">
        <v>28</v>
      </c>
      <c r="G265" s="706">
        <v>725092.68292682921</v>
      </c>
      <c r="H265" s="761">
        <v>2900370.7317073168</v>
      </c>
      <c r="I265" s="763">
        <v>729718.93491124245</v>
      </c>
      <c r="J265" s="687">
        <v>2918875.7396449698</v>
      </c>
      <c r="K265" s="22">
        <v>4626.2519844132476</v>
      </c>
      <c r="L265" s="33">
        <v>18505.00793765299</v>
      </c>
      <c r="M265" s="96">
        <v>0.6380221581797656</v>
      </c>
      <c r="N265" s="686">
        <v>702692.30769230751</v>
      </c>
      <c r="O265" s="687">
        <v>2810769.2307692301</v>
      </c>
      <c r="P265" s="22">
        <v>-22400.375234521693</v>
      </c>
      <c r="Q265" s="33">
        <v>-89601.50093808677</v>
      </c>
      <c r="R265" s="96">
        <v>-3.089311995826904</v>
      </c>
      <c r="T265" s="707"/>
    </row>
    <row r="266" spans="1:20" ht="15.75">
      <c r="A266" s="702" t="s">
        <v>3</v>
      </c>
      <c r="B266" s="703">
        <v>263</v>
      </c>
      <c r="C266" s="703" t="s">
        <v>2</v>
      </c>
      <c r="D266" s="704">
        <v>4</v>
      </c>
      <c r="E266" s="704">
        <v>112</v>
      </c>
      <c r="F266" s="705">
        <v>28</v>
      </c>
      <c r="G266" s="706">
        <v>729606.12296374154</v>
      </c>
      <c r="H266" s="761">
        <v>2918424.4918549662</v>
      </c>
      <c r="I266" s="763">
        <v>729718.93491124245</v>
      </c>
      <c r="J266" s="687">
        <v>2918875.7396449698</v>
      </c>
      <c r="K266" s="22">
        <v>112.81194750091527</v>
      </c>
      <c r="L266" s="33">
        <v>451.24779000366107</v>
      </c>
      <c r="M266" s="96">
        <v>1.5462034096231037E-2</v>
      </c>
      <c r="N266" s="686">
        <v>702692.30769230751</v>
      </c>
      <c r="O266" s="687">
        <v>2810769.2307692301</v>
      </c>
      <c r="P266" s="22">
        <v>-26913.815271434025</v>
      </c>
      <c r="Q266" s="33">
        <v>-107655.2610857361</v>
      </c>
      <c r="R266" s="96">
        <v>-3.688814337536968</v>
      </c>
      <c r="T266" s="707"/>
    </row>
    <row r="267" spans="1:20" ht="15.75">
      <c r="A267" s="702" t="s">
        <v>3</v>
      </c>
      <c r="B267" s="703">
        <v>264</v>
      </c>
      <c r="C267" s="703" t="s">
        <v>2</v>
      </c>
      <c r="D267" s="704">
        <v>4</v>
      </c>
      <c r="E267" s="704">
        <v>112</v>
      </c>
      <c r="F267" s="705">
        <v>28</v>
      </c>
      <c r="G267" s="706">
        <v>729606.12296374165</v>
      </c>
      <c r="H267" s="761">
        <v>2918424.4918549666</v>
      </c>
      <c r="I267" s="763">
        <v>729718.93491124245</v>
      </c>
      <c r="J267" s="687">
        <v>2918875.7396449698</v>
      </c>
      <c r="K267" s="22">
        <v>112.81194750079885</v>
      </c>
      <c r="L267" s="33">
        <v>451.24779000319541</v>
      </c>
      <c r="M267" s="96">
        <v>1.5462034096216826E-2</v>
      </c>
      <c r="N267" s="686">
        <v>702692.30769230751</v>
      </c>
      <c r="O267" s="687">
        <v>2810769.2307692301</v>
      </c>
      <c r="P267" s="22">
        <v>-26913.815271434141</v>
      </c>
      <c r="Q267" s="33">
        <v>-107655.26108573657</v>
      </c>
      <c r="R267" s="96">
        <v>-3.688814337536968</v>
      </c>
      <c r="T267" s="707"/>
    </row>
    <row r="268" spans="1:20" ht="15.75">
      <c r="A268" s="702" t="s">
        <v>16</v>
      </c>
      <c r="B268" s="703">
        <v>265</v>
      </c>
      <c r="C268" s="703" t="s">
        <v>2</v>
      </c>
      <c r="D268" s="704">
        <v>4</v>
      </c>
      <c r="E268" s="704">
        <v>112</v>
      </c>
      <c r="F268" s="705">
        <v>28</v>
      </c>
      <c r="G268" s="706">
        <v>696613.34608945227</v>
      </c>
      <c r="H268" s="761">
        <v>2786453.3843578091</v>
      </c>
      <c r="I268" s="763">
        <v>729718.93491124245</v>
      </c>
      <c r="J268" s="687">
        <v>2918875.7396449698</v>
      </c>
      <c r="K268" s="22">
        <v>33105.588821790181</v>
      </c>
      <c r="L268" s="33">
        <v>132422.35528716072</v>
      </c>
      <c r="M268" s="96">
        <v>4.7523621256517146</v>
      </c>
      <c r="N268" s="686">
        <v>702692.30769230751</v>
      </c>
      <c r="O268" s="687">
        <v>2810769.2307692301</v>
      </c>
      <c r="P268" s="22">
        <v>6078.9616028552409</v>
      </c>
      <c r="Q268" s="33">
        <v>24315.846411420964</v>
      </c>
      <c r="R268" s="96">
        <v>0.87264500988682414</v>
      </c>
      <c r="T268" s="707"/>
    </row>
    <row r="269" spans="1:20" ht="15.75">
      <c r="A269" s="702" t="s">
        <v>16</v>
      </c>
      <c r="B269" s="703">
        <v>266</v>
      </c>
      <c r="C269" s="703" t="s">
        <v>2</v>
      </c>
      <c r="D269" s="704">
        <v>4</v>
      </c>
      <c r="E269" s="704">
        <v>112</v>
      </c>
      <c r="F269" s="705">
        <v>28</v>
      </c>
      <c r="G269" s="706">
        <v>696835.55130351591</v>
      </c>
      <c r="H269" s="761">
        <v>2787342.2052140636</v>
      </c>
      <c r="I269" s="763">
        <v>729718.93491124245</v>
      </c>
      <c r="J269" s="687">
        <v>2918875.7396449698</v>
      </c>
      <c r="K269" s="22">
        <v>32883.383607726544</v>
      </c>
      <c r="L269" s="33">
        <v>131533.53443090618</v>
      </c>
      <c r="M269" s="96">
        <v>4.7189589489534711</v>
      </c>
      <c r="N269" s="686">
        <v>702692.30769230751</v>
      </c>
      <c r="O269" s="687">
        <v>2810769.2307692301</v>
      </c>
      <c r="P269" s="22">
        <v>5856.756388791604</v>
      </c>
      <c r="Q269" s="33">
        <v>23427.025555166416</v>
      </c>
      <c r="R269" s="96">
        <v>0.84047898788111297</v>
      </c>
      <c r="T269" s="707"/>
    </row>
    <row r="270" spans="1:20" ht="15.75">
      <c r="A270" s="702" t="s">
        <v>11</v>
      </c>
      <c r="B270" s="703">
        <v>267</v>
      </c>
      <c r="C270" s="703" t="s">
        <v>2</v>
      </c>
      <c r="D270" s="704">
        <v>4</v>
      </c>
      <c r="E270" s="704">
        <v>112</v>
      </c>
      <c r="F270" s="705">
        <v>28</v>
      </c>
      <c r="G270" s="706">
        <v>672656.58502932033</v>
      </c>
      <c r="H270" s="761">
        <v>2690626.3401172813</v>
      </c>
      <c r="I270" s="763">
        <v>729718.93491124245</v>
      </c>
      <c r="J270" s="687">
        <v>2918875.7396449698</v>
      </c>
      <c r="K270" s="22">
        <v>57062.349881922128</v>
      </c>
      <c r="L270" s="33">
        <v>228249.39952768851</v>
      </c>
      <c r="M270" s="96">
        <v>8.4831325749133839</v>
      </c>
      <c r="N270" s="686">
        <v>702692.30769230751</v>
      </c>
      <c r="O270" s="687">
        <v>2810769.2307692301</v>
      </c>
      <c r="P270" s="22">
        <v>30035.722662987188</v>
      </c>
      <c r="Q270" s="33">
        <v>120142.89065194875</v>
      </c>
      <c r="R270" s="96">
        <v>4.4652387758425078</v>
      </c>
      <c r="T270" s="707"/>
    </row>
    <row r="271" spans="1:20" ht="15.75">
      <c r="A271" s="702" t="s">
        <v>13</v>
      </c>
      <c r="B271" s="703">
        <v>268</v>
      </c>
      <c r="C271" s="703" t="s">
        <v>1</v>
      </c>
      <c r="D271" s="704">
        <v>8</v>
      </c>
      <c r="E271" s="704">
        <v>224</v>
      </c>
      <c r="F271" s="705">
        <v>28</v>
      </c>
      <c r="G271" s="706">
        <v>724291.1348929815</v>
      </c>
      <c r="H271" s="761">
        <v>5794329.079143852</v>
      </c>
      <c r="I271" s="763">
        <v>729718.93491124245</v>
      </c>
      <c r="J271" s="687">
        <v>5837751.4792899396</v>
      </c>
      <c r="K271" s="22">
        <v>5427.8000182609539</v>
      </c>
      <c r="L271" s="33">
        <v>43422.400146087632</v>
      </c>
      <c r="M271" s="96">
        <v>0.74939478847313978</v>
      </c>
      <c r="N271" s="686">
        <v>702692.30769230751</v>
      </c>
      <c r="O271" s="687">
        <v>5621538.4615384601</v>
      </c>
      <c r="P271" s="22">
        <v>-21598.827200673986</v>
      </c>
      <c r="Q271" s="33">
        <v>-172790.61760539189</v>
      </c>
      <c r="R271" s="96">
        <v>-2.9820642777666109</v>
      </c>
      <c r="T271" s="707"/>
    </row>
    <row r="272" spans="1:20" ht="15.75">
      <c r="A272" s="702" t="s">
        <v>11</v>
      </c>
      <c r="B272" s="703">
        <v>269</v>
      </c>
      <c r="C272" s="703" t="s">
        <v>2</v>
      </c>
      <c r="D272" s="704">
        <v>8</v>
      </c>
      <c r="E272" s="704">
        <v>224</v>
      </c>
      <c r="F272" s="705">
        <v>28</v>
      </c>
      <c r="G272" s="706">
        <v>673058.41094630328</v>
      </c>
      <c r="H272" s="761">
        <v>5384467.2875704262</v>
      </c>
      <c r="I272" s="763">
        <v>729718.93491124245</v>
      </c>
      <c r="J272" s="687">
        <v>5837751.4792899396</v>
      </c>
      <c r="K272" s="22">
        <v>56660.523964939173</v>
      </c>
      <c r="L272" s="33">
        <v>453284.19171951339</v>
      </c>
      <c r="M272" s="96">
        <v>8.4183665256148998</v>
      </c>
      <c r="N272" s="686">
        <v>702692.30769230751</v>
      </c>
      <c r="O272" s="687">
        <v>5621538.4615384601</v>
      </c>
      <c r="P272" s="22">
        <v>29633.896746004233</v>
      </c>
      <c r="Q272" s="33">
        <v>237071.17396803387</v>
      </c>
      <c r="R272" s="96">
        <v>4.4028714691106501</v>
      </c>
      <c r="T272" s="707"/>
    </row>
    <row r="273" spans="1:20" ht="15.75">
      <c r="A273" s="702" t="s">
        <v>7</v>
      </c>
      <c r="B273" s="703">
        <v>270</v>
      </c>
      <c r="C273" s="703" t="s">
        <v>1</v>
      </c>
      <c r="D273" s="704">
        <v>11</v>
      </c>
      <c r="E273" s="704">
        <v>308</v>
      </c>
      <c r="F273" s="705">
        <v>28</v>
      </c>
      <c r="G273" s="706">
        <v>751333.33333333314</v>
      </c>
      <c r="H273" s="761">
        <v>8264666.6666666651</v>
      </c>
      <c r="I273" s="763">
        <v>729718.93491124245</v>
      </c>
      <c r="J273" s="687">
        <v>8026908.2840236668</v>
      </c>
      <c r="K273" s="22">
        <v>-21614.398422090686</v>
      </c>
      <c r="L273" s="33">
        <v>-237758.38264299836</v>
      </c>
      <c r="M273" s="96">
        <v>-2.876805468778727</v>
      </c>
      <c r="N273" s="686">
        <v>702692.30769230751</v>
      </c>
      <c r="O273" s="687">
        <v>7729615.3846153822</v>
      </c>
      <c r="P273" s="22">
        <v>-48641.025641025626</v>
      </c>
      <c r="Q273" s="33">
        <v>-535051.28205128293</v>
      </c>
      <c r="R273" s="96">
        <v>-6.4739608217869176</v>
      </c>
      <c r="T273" s="707"/>
    </row>
    <row r="274" spans="1:20" ht="15.75">
      <c r="A274" s="702" t="s">
        <v>0</v>
      </c>
      <c r="B274" s="703">
        <v>271</v>
      </c>
      <c r="C274" s="703" t="s">
        <v>1</v>
      </c>
      <c r="D274" s="704">
        <v>9</v>
      </c>
      <c r="E274" s="704">
        <v>253</v>
      </c>
      <c r="F274" s="705">
        <v>28.111111111111111</v>
      </c>
      <c r="G274" s="706">
        <v>727799.04367816087</v>
      </c>
      <c r="H274" s="761">
        <v>6550191.3931034477</v>
      </c>
      <c r="I274" s="763">
        <v>729718.93491124245</v>
      </c>
      <c r="J274" s="687">
        <v>6567470.4142011823</v>
      </c>
      <c r="K274" s="22">
        <v>1919.8912330815801</v>
      </c>
      <c r="L274" s="33">
        <v>17279.021097734571</v>
      </c>
      <c r="M274" s="96">
        <v>0.26379414067088192</v>
      </c>
      <c r="N274" s="686">
        <v>702692.30769230751</v>
      </c>
      <c r="O274" s="687">
        <v>6324230.7692307681</v>
      </c>
      <c r="P274" s="22">
        <v>-25106.73598585336</v>
      </c>
      <c r="Q274" s="33">
        <v>-225960.62387267966</v>
      </c>
      <c r="R274" s="96">
        <v>-3.4496797163910173</v>
      </c>
      <c r="T274" s="707"/>
    </row>
    <row r="275" spans="1:20" ht="15.75">
      <c r="A275" s="702" t="s">
        <v>4</v>
      </c>
      <c r="B275" s="703">
        <v>272</v>
      </c>
      <c r="C275" s="703" t="s">
        <v>2</v>
      </c>
      <c r="D275" s="704">
        <v>9</v>
      </c>
      <c r="E275" s="704">
        <v>253</v>
      </c>
      <c r="F275" s="705">
        <v>28.111111111111111</v>
      </c>
      <c r="G275" s="706">
        <v>771085.93458281225</v>
      </c>
      <c r="H275" s="761">
        <v>6939773.4112453107</v>
      </c>
      <c r="I275" s="763">
        <v>729718.93491124245</v>
      </c>
      <c r="J275" s="687">
        <v>6567470.4142011823</v>
      </c>
      <c r="K275" s="22">
        <v>-41366.999671569793</v>
      </c>
      <c r="L275" s="33">
        <v>-372302.99704412837</v>
      </c>
      <c r="M275" s="96">
        <v>-5.3647716572538684</v>
      </c>
      <c r="N275" s="686">
        <v>702692.30769230751</v>
      </c>
      <c r="O275" s="687">
        <v>6324230.7692307681</v>
      </c>
      <c r="P275" s="22">
        <v>-68393.626890504733</v>
      </c>
      <c r="Q275" s="33">
        <v>-615542.64201454259</v>
      </c>
      <c r="R275" s="96">
        <v>-8.8697801143926114</v>
      </c>
      <c r="T275" s="707"/>
    </row>
    <row r="276" spans="1:20" ht="15.75">
      <c r="A276" s="702" t="s">
        <v>11</v>
      </c>
      <c r="B276" s="703">
        <v>273</v>
      </c>
      <c r="C276" s="703" t="s">
        <v>2</v>
      </c>
      <c r="D276" s="704">
        <v>8</v>
      </c>
      <c r="E276" s="704">
        <v>225</v>
      </c>
      <c r="F276" s="705">
        <v>28.125</v>
      </c>
      <c r="G276" s="706">
        <v>675455.01552259387</v>
      </c>
      <c r="H276" s="761">
        <v>5403640.1241807509</v>
      </c>
      <c r="I276" s="763">
        <v>729718.93491124245</v>
      </c>
      <c r="J276" s="687">
        <v>5837751.4792899396</v>
      </c>
      <c r="K276" s="22">
        <v>54263.919388648588</v>
      </c>
      <c r="L276" s="33">
        <v>434111.35510918871</v>
      </c>
      <c r="M276" s="96">
        <v>8.0336836860505088</v>
      </c>
      <c r="N276" s="686">
        <v>702692.30769230751</v>
      </c>
      <c r="O276" s="687">
        <v>5621538.4615384601</v>
      </c>
      <c r="P276" s="22">
        <v>27237.292169713648</v>
      </c>
      <c r="Q276" s="33">
        <v>217898.33735770918</v>
      </c>
      <c r="R276" s="96">
        <v>4.0324361421227195</v>
      </c>
      <c r="T276" s="707"/>
    </row>
    <row r="277" spans="1:20" ht="15.75">
      <c r="A277" s="702" t="s">
        <v>16</v>
      </c>
      <c r="B277" s="703">
        <v>274</v>
      </c>
      <c r="C277" s="703" t="s">
        <v>1</v>
      </c>
      <c r="D277" s="704">
        <v>8</v>
      </c>
      <c r="E277" s="704">
        <v>225</v>
      </c>
      <c r="F277" s="705">
        <v>28.125</v>
      </c>
      <c r="G277" s="706">
        <v>696974.42956230568</v>
      </c>
      <c r="H277" s="761">
        <v>5575795.4364984455</v>
      </c>
      <c r="I277" s="763">
        <v>729718.93491124245</v>
      </c>
      <c r="J277" s="687">
        <v>5837751.4792899396</v>
      </c>
      <c r="K277" s="22">
        <v>32744.505348936771</v>
      </c>
      <c r="L277" s="33">
        <v>261956.04279149417</v>
      </c>
      <c r="M277" s="96">
        <v>4.6980927793147487</v>
      </c>
      <c r="N277" s="686">
        <v>702692.30769230751</v>
      </c>
      <c r="O277" s="687">
        <v>5621538.4615384601</v>
      </c>
      <c r="P277" s="22">
        <v>5717.8781300018309</v>
      </c>
      <c r="Q277" s="33">
        <v>45743.025040014647</v>
      </c>
      <c r="R277" s="96">
        <v>0.82038563934010256</v>
      </c>
      <c r="T277" s="707"/>
    </row>
    <row r="278" spans="1:20" ht="15.75">
      <c r="A278" s="702" t="s">
        <v>14</v>
      </c>
      <c r="B278" s="703">
        <v>275</v>
      </c>
      <c r="C278" s="703" t="s">
        <v>1</v>
      </c>
      <c r="D278" s="704">
        <v>7</v>
      </c>
      <c r="E278" s="704">
        <v>197</v>
      </c>
      <c r="F278" s="705">
        <v>28.142857142857142</v>
      </c>
      <c r="G278" s="706">
        <v>715965.39636798599</v>
      </c>
      <c r="H278" s="761">
        <v>5011757.7745759021</v>
      </c>
      <c r="I278" s="763">
        <v>729718.93491124245</v>
      </c>
      <c r="J278" s="687">
        <v>5108032.5443786969</v>
      </c>
      <c r="K278" s="22">
        <v>13753.538543256465</v>
      </c>
      <c r="L278" s="33">
        <v>96274.769802794792</v>
      </c>
      <c r="M278" s="96">
        <v>1.9209781105381012</v>
      </c>
      <c r="N278" s="686">
        <v>702692.30769230751</v>
      </c>
      <c r="O278" s="687">
        <v>4918846.1538461521</v>
      </c>
      <c r="P278" s="22">
        <v>-13273.088675678475</v>
      </c>
      <c r="Q278" s="33">
        <v>-92911.620729750022</v>
      </c>
      <c r="R278" s="96">
        <v>-1.8538729305929422</v>
      </c>
      <c r="T278" s="707"/>
    </row>
    <row r="279" spans="1:20" ht="15.75">
      <c r="A279" s="702" t="s">
        <v>7</v>
      </c>
      <c r="B279" s="703">
        <v>276</v>
      </c>
      <c r="C279" s="703" t="s">
        <v>2</v>
      </c>
      <c r="D279" s="704">
        <v>5</v>
      </c>
      <c r="E279" s="704">
        <v>141</v>
      </c>
      <c r="F279" s="705">
        <v>28.2</v>
      </c>
      <c r="G279" s="706">
        <v>756699.99999999977</v>
      </c>
      <c r="H279" s="761">
        <v>3783499.9999999991</v>
      </c>
      <c r="I279" s="763">
        <v>729718.93491124245</v>
      </c>
      <c r="J279" s="687">
        <v>3648594.6745562125</v>
      </c>
      <c r="K279" s="22">
        <v>-26981.065088757314</v>
      </c>
      <c r="L279" s="33">
        <v>-134905.32544378657</v>
      </c>
      <c r="M279" s="96">
        <v>-3.5656224512696326</v>
      </c>
      <c r="N279" s="686">
        <v>702692.30769230751</v>
      </c>
      <c r="O279" s="687">
        <v>3513461.5384615376</v>
      </c>
      <c r="P279" s="22">
        <v>-54007.692307692254</v>
      </c>
      <c r="Q279" s="33">
        <v>-270038.4615384615</v>
      </c>
      <c r="R279" s="96">
        <v>-7.1372660641855816</v>
      </c>
      <c r="T279" s="707"/>
    </row>
    <row r="280" spans="1:20" ht="15.75">
      <c r="A280" s="702" t="s">
        <v>16</v>
      </c>
      <c r="B280" s="703">
        <v>277</v>
      </c>
      <c r="C280" s="703" t="s">
        <v>1</v>
      </c>
      <c r="D280" s="704">
        <v>10</v>
      </c>
      <c r="E280" s="704">
        <v>282</v>
      </c>
      <c r="F280" s="705">
        <v>28.2</v>
      </c>
      <c r="G280" s="706">
        <v>702035.15331260464</v>
      </c>
      <c r="H280" s="761">
        <v>7020351.5331260469</v>
      </c>
      <c r="I280" s="763">
        <v>729718.93491124245</v>
      </c>
      <c r="J280" s="687">
        <v>7297189.349112425</v>
      </c>
      <c r="K280" s="22">
        <v>27683.781598637812</v>
      </c>
      <c r="L280" s="33">
        <v>276837.81598637812</v>
      </c>
      <c r="M280" s="96">
        <v>3.9433611647522042</v>
      </c>
      <c r="N280" s="686">
        <v>702692.30769230751</v>
      </c>
      <c r="O280" s="687">
        <v>7026923.0769230751</v>
      </c>
      <c r="P280" s="22">
        <v>657.15437970287167</v>
      </c>
      <c r="Q280" s="33">
        <v>6571.543797028251</v>
      </c>
      <c r="R280" s="96">
        <v>9.3607047539137511E-2</v>
      </c>
      <c r="T280" s="707"/>
    </row>
    <row r="281" spans="1:20" ht="15.75">
      <c r="A281" s="702" t="s">
        <v>11</v>
      </c>
      <c r="B281" s="703">
        <v>278</v>
      </c>
      <c r="C281" s="703" t="s">
        <v>6</v>
      </c>
      <c r="D281" s="704">
        <v>9</v>
      </c>
      <c r="E281" s="704">
        <v>254</v>
      </c>
      <c r="F281" s="705">
        <v>28.222222222222221</v>
      </c>
      <c r="G281" s="706">
        <v>722546.7806267807</v>
      </c>
      <c r="H281" s="761">
        <v>6502921.025641026</v>
      </c>
      <c r="I281" s="763">
        <v>729718.93491124245</v>
      </c>
      <c r="J281" s="687">
        <v>6567470.4142011823</v>
      </c>
      <c r="K281" s="22">
        <v>7172.1542844617506</v>
      </c>
      <c r="L281" s="33">
        <v>64549.388560156338</v>
      </c>
      <c r="M281" s="96">
        <v>0.99262144358877435</v>
      </c>
      <c r="N281" s="686">
        <v>702692.30769230751</v>
      </c>
      <c r="O281" s="687">
        <v>6324230.7692307681</v>
      </c>
      <c r="P281" s="22">
        <v>-19854.47293447319</v>
      </c>
      <c r="Q281" s="33">
        <v>-178690.25641025789</v>
      </c>
      <c r="R281" s="96">
        <v>-2.7478460172848855</v>
      </c>
      <c r="T281" s="707"/>
    </row>
    <row r="282" spans="1:20" ht="15.75">
      <c r="A282" s="702" t="s">
        <v>0</v>
      </c>
      <c r="B282" s="703">
        <v>279</v>
      </c>
      <c r="C282" s="703" t="s">
        <v>2</v>
      </c>
      <c r="D282" s="704">
        <v>4</v>
      </c>
      <c r="E282" s="704">
        <v>113</v>
      </c>
      <c r="F282" s="705">
        <v>28.25</v>
      </c>
      <c r="G282" s="706">
        <v>723621.57241379307</v>
      </c>
      <c r="H282" s="761">
        <v>2894486.2896551723</v>
      </c>
      <c r="I282" s="763">
        <v>729718.93491124245</v>
      </c>
      <c r="J282" s="687">
        <v>2918875.7396449698</v>
      </c>
      <c r="K282" s="22">
        <v>6097.3624974493869</v>
      </c>
      <c r="L282" s="33">
        <v>24389.449989797547</v>
      </c>
      <c r="M282" s="96">
        <v>0.84261756833899426</v>
      </c>
      <c r="N282" s="686">
        <v>702692.30769230751</v>
      </c>
      <c r="O282" s="687">
        <v>2810769.2307692301</v>
      </c>
      <c r="P282" s="22">
        <v>-20929.264721485553</v>
      </c>
      <c r="Q282" s="33">
        <v>-83717.058885942213</v>
      </c>
      <c r="R282" s="96">
        <v>-2.8922941934513631</v>
      </c>
      <c r="T282" s="707"/>
    </row>
    <row r="283" spans="1:20" ht="15.75">
      <c r="A283" s="702" t="s">
        <v>8</v>
      </c>
      <c r="B283" s="703">
        <v>280</v>
      </c>
      <c r="C283" s="703" t="s">
        <v>1</v>
      </c>
      <c r="D283" s="704">
        <v>4</v>
      </c>
      <c r="E283" s="704">
        <v>113</v>
      </c>
      <c r="F283" s="705">
        <v>28.25</v>
      </c>
      <c r="G283" s="706">
        <v>709257.37339441595</v>
      </c>
      <c r="H283" s="761">
        <v>2837029.4935776638</v>
      </c>
      <c r="I283" s="763">
        <v>729718.93491124245</v>
      </c>
      <c r="J283" s="687">
        <v>2918875.7396449698</v>
      </c>
      <c r="K283" s="22">
        <v>20461.561516826507</v>
      </c>
      <c r="L283" s="33">
        <v>81846.246067306027</v>
      </c>
      <c r="M283" s="96">
        <v>2.8849275713412936</v>
      </c>
      <c r="N283" s="686">
        <v>702692.30769230751</v>
      </c>
      <c r="O283" s="687">
        <v>2810769.2307692301</v>
      </c>
      <c r="P283" s="22">
        <v>-6565.0657021084335</v>
      </c>
      <c r="Q283" s="33">
        <v>-26260.262808433734</v>
      </c>
      <c r="R283" s="96">
        <v>-0.92562530167136003</v>
      </c>
      <c r="T283" s="707"/>
    </row>
    <row r="284" spans="1:20" ht="15.75">
      <c r="A284" s="702" t="s">
        <v>12</v>
      </c>
      <c r="B284" s="703">
        <v>281</v>
      </c>
      <c r="C284" s="703" t="s">
        <v>1</v>
      </c>
      <c r="D284" s="704">
        <v>4</v>
      </c>
      <c r="E284" s="704">
        <v>113</v>
      </c>
      <c r="F284" s="705">
        <v>28.25</v>
      </c>
      <c r="G284" s="706">
        <v>716256.86619718315</v>
      </c>
      <c r="H284" s="761">
        <v>2865027.4647887326</v>
      </c>
      <c r="I284" s="763">
        <v>729718.93491124245</v>
      </c>
      <c r="J284" s="687">
        <v>2918875.7396449698</v>
      </c>
      <c r="K284" s="22">
        <v>13462.068714059307</v>
      </c>
      <c r="L284" s="33">
        <v>53848.274856237229</v>
      </c>
      <c r="M284" s="96">
        <v>1.8795029198858941</v>
      </c>
      <c r="N284" s="686">
        <v>702692.30769230751</v>
      </c>
      <c r="O284" s="687">
        <v>2810769.2307692301</v>
      </c>
      <c r="P284" s="22">
        <v>-13564.558504875633</v>
      </c>
      <c r="Q284" s="33">
        <v>-54258.234019502532</v>
      </c>
      <c r="R284" s="96">
        <v>-1.8938120030728385</v>
      </c>
      <c r="T284" s="707"/>
    </row>
    <row r="285" spans="1:20" ht="15.75">
      <c r="A285" s="702" t="s">
        <v>0</v>
      </c>
      <c r="B285" s="703">
        <v>282</v>
      </c>
      <c r="C285" s="703" t="s">
        <v>6</v>
      </c>
      <c r="D285" s="704">
        <v>4</v>
      </c>
      <c r="E285" s="704">
        <v>113</v>
      </c>
      <c r="F285" s="705">
        <v>28.25</v>
      </c>
      <c r="G285" s="706">
        <v>733960.81379310344</v>
      </c>
      <c r="H285" s="761">
        <v>2935843.2551724138</v>
      </c>
      <c r="I285" s="763">
        <v>729718.93491124245</v>
      </c>
      <c r="J285" s="687">
        <v>2918875.7396449698</v>
      </c>
      <c r="K285" s="22">
        <v>-4241.8788818609901</v>
      </c>
      <c r="L285" s="33">
        <v>-16967.51552744396</v>
      </c>
      <c r="M285" s="96">
        <v>-0.57794350899185076</v>
      </c>
      <c r="N285" s="686">
        <v>702692.30769230751</v>
      </c>
      <c r="O285" s="687">
        <v>2810769.2307692301</v>
      </c>
      <c r="P285" s="22">
        <v>-31268.50610079593</v>
      </c>
      <c r="Q285" s="33">
        <v>-125074.02440318372</v>
      </c>
      <c r="R285" s="96">
        <v>-4.260241897547715</v>
      </c>
      <c r="T285" s="707"/>
    </row>
    <row r="286" spans="1:20" ht="15.75">
      <c r="A286" s="702" t="s">
        <v>7</v>
      </c>
      <c r="B286" s="703">
        <v>283</v>
      </c>
      <c r="C286" s="703" t="s">
        <v>2</v>
      </c>
      <c r="D286" s="704">
        <v>4</v>
      </c>
      <c r="E286" s="704">
        <v>113</v>
      </c>
      <c r="F286" s="705">
        <v>28.25</v>
      </c>
      <c r="G286" s="706">
        <v>758041.66666666651</v>
      </c>
      <c r="H286" s="761">
        <v>3032166.666666666</v>
      </c>
      <c r="I286" s="763">
        <v>729718.93491124245</v>
      </c>
      <c r="J286" s="687">
        <v>2918875.7396449698</v>
      </c>
      <c r="K286" s="22">
        <v>-28322.731755424058</v>
      </c>
      <c r="L286" s="33">
        <v>-113290.92702169623</v>
      </c>
      <c r="M286" s="96">
        <v>-3.736302765515191</v>
      </c>
      <c r="N286" s="686">
        <v>702692.30769230751</v>
      </c>
      <c r="O286" s="687">
        <v>2810769.2307692301</v>
      </c>
      <c r="P286" s="22">
        <v>-55349.358974358998</v>
      </c>
      <c r="Q286" s="33">
        <v>-221397.43589743599</v>
      </c>
      <c r="R286" s="96">
        <v>-7.3016248853109147</v>
      </c>
      <c r="T286" s="707"/>
    </row>
    <row r="287" spans="1:20" ht="15.75">
      <c r="A287" s="702" t="s">
        <v>5</v>
      </c>
      <c r="B287" s="703">
        <v>284</v>
      </c>
      <c r="C287" s="703" t="s">
        <v>2</v>
      </c>
      <c r="D287" s="704">
        <v>4</v>
      </c>
      <c r="E287" s="704">
        <v>113</v>
      </c>
      <c r="F287" s="705">
        <v>28.25</v>
      </c>
      <c r="G287" s="706">
        <v>695454.54545454541</v>
      </c>
      <c r="H287" s="761">
        <v>2781818.1818181816</v>
      </c>
      <c r="I287" s="763">
        <v>729718.93491124245</v>
      </c>
      <c r="J287" s="687">
        <v>2918875.7396449698</v>
      </c>
      <c r="K287" s="22">
        <v>34264.389456697041</v>
      </c>
      <c r="L287" s="33">
        <v>137057.55782678816</v>
      </c>
      <c r="M287" s="96">
        <v>4.926905673511996</v>
      </c>
      <c r="N287" s="686">
        <v>702692.30769230751</v>
      </c>
      <c r="O287" s="687">
        <v>2810769.2307692301</v>
      </c>
      <c r="P287" s="22">
        <v>7237.762237762101</v>
      </c>
      <c r="Q287" s="33">
        <v>28951.048951048404</v>
      </c>
      <c r="R287" s="96">
        <v>1.0407239819004275</v>
      </c>
      <c r="T287" s="707"/>
    </row>
    <row r="288" spans="1:20" ht="15.75">
      <c r="A288" s="702" t="s">
        <v>8</v>
      </c>
      <c r="B288" s="703">
        <v>285</v>
      </c>
      <c r="C288" s="703" t="s">
        <v>1</v>
      </c>
      <c r="D288" s="704">
        <v>4</v>
      </c>
      <c r="E288" s="704">
        <v>113</v>
      </c>
      <c r="F288" s="705">
        <v>28.25</v>
      </c>
      <c r="G288" s="706">
        <v>708077.16204724344</v>
      </c>
      <c r="H288" s="761">
        <v>2832308.6481889738</v>
      </c>
      <c r="I288" s="763">
        <v>729718.93491124245</v>
      </c>
      <c r="J288" s="687">
        <v>2918875.7396449698</v>
      </c>
      <c r="K288" s="22">
        <v>21641.772863999009</v>
      </c>
      <c r="L288" s="33">
        <v>86567.091455996037</v>
      </c>
      <c r="M288" s="96">
        <v>3.0564144734490242</v>
      </c>
      <c r="N288" s="686">
        <v>702692.30769230751</v>
      </c>
      <c r="O288" s="687">
        <v>2810769.2307692301</v>
      </c>
      <c r="P288" s="22">
        <v>-5384.854354935931</v>
      </c>
      <c r="Q288" s="33">
        <v>-21539.417419743724</v>
      </c>
      <c r="R288" s="96">
        <v>-0.76048976630835341</v>
      </c>
      <c r="T288" s="707"/>
    </row>
    <row r="289" spans="1:20" ht="15.75">
      <c r="A289" s="702" t="s">
        <v>14</v>
      </c>
      <c r="B289" s="703">
        <v>286</v>
      </c>
      <c r="C289" s="703" t="s">
        <v>2</v>
      </c>
      <c r="D289" s="704">
        <v>4</v>
      </c>
      <c r="E289" s="704">
        <v>113</v>
      </c>
      <c r="F289" s="705">
        <v>28.25</v>
      </c>
      <c r="G289" s="706">
        <v>747203.58221591194</v>
      </c>
      <c r="H289" s="761">
        <v>2988814.3288636478</v>
      </c>
      <c r="I289" s="763">
        <v>729718.93491124245</v>
      </c>
      <c r="J289" s="687">
        <v>2918875.7396449698</v>
      </c>
      <c r="K289" s="22">
        <v>-17484.647304669488</v>
      </c>
      <c r="L289" s="33">
        <v>-69938.589218677953</v>
      </c>
      <c r="M289" s="96">
        <v>-2.340011172432682</v>
      </c>
      <c r="N289" s="686">
        <v>702692.30769230751</v>
      </c>
      <c r="O289" s="687">
        <v>2810769.2307692301</v>
      </c>
      <c r="P289" s="22">
        <v>-44511.274523604428</v>
      </c>
      <c r="Q289" s="33">
        <v>-178045.09809441771</v>
      </c>
      <c r="R289" s="96">
        <v>-5.9570477956759049</v>
      </c>
      <c r="T289" s="707"/>
    </row>
    <row r="290" spans="1:20" ht="15.75">
      <c r="A290" s="702" t="s">
        <v>9</v>
      </c>
      <c r="B290" s="703">
        <v>287</v>
      </c>
      <c r="C290" s="703" t="s">
        <v>2</v>
      </c>
      <c r="D290" s="704">
        <v>4</v>
      </c>
      <c r="E290" s="704">
        <v>113</v>
      </c>
      <c r="F290" s="705">
        <v>28.25</v>
      </c>
      <c r="G290" s="706">
        <v>719168.54130052729</v>
      </c>
      <c r="H290" s="761">
        <v>2876674.1652021091</v>
      </c>
      <c r="I290" s="763">
        <v>729718.93491124245</v>
      </c>
      <c r="J290" s="687">
        <v>2918875.7396449698</v>
      </c>
      <c r="K290" s="22">
        <v>10550.393610715168</v>
      </c>
      <c r="L290" s="33">
        <v>42201.57444286067</v>
      </c>
      <c r="M290" s="96">
        <v>1.4670265737202612</v>
      </c>
      <c r="N290" s="686">
        <v>702692.30769230751</v>
      </c>
      <c r="O290" s="687">
        <v>2810769.2307692301</v>
      </c>
      <c r="P290" s="22">
        <v>-16476.233608219773</v>
      </c>
      <c r="Q290" s="33">
        <v>-65904.93443287909</v>
      </c>
      <c r="R290" s="96">
        <v>-2.2910114475286321</v>
      </c>
      <c r="T290" s="707"/>
    </row>
    <row r="291" spans="1:20" ht="15.75">
      <c r="A291" s="702" t="s">
        <v>16</v>
      </c>
      <c r="B291" s="703">
        <v>288</v>
      </c>
      <c r="C291" s="703" t="s">
        <v>2</v>
      </c>
      <c r="D291" s="704">
        <v>4</v>
      </c>
      <c r="E291" s="704">
        <v>113</v>
      </c>
      <c r="F291" s="705">
        <v>28.25</v>
      </c>
      <c r="G291" s="706">
        <v>702668.43817268591</v>
      </c>
      <c r="H291" s="761">
        <v>2810673.7526907437</v>
      </c>
      <c r="I291" s="763">
        <v>729718.93491124245</v>
      </c>
      <c r="J291" s="687">
        <v>2918875.7396449698</v>
      </c>
      <c r="K291" s="22">
        <v>27050.49673855654</v>
      </c>
      <c r="L291" s="33">
        <v>108201.98695422616</v>
      </c>
      <c r="M291" s="96">
        <v>3.849681481197905</v>
      </c>
      <c r="N291" s="686">
        <v>702692.30769230751</v>
      </c>
      <c r="O291" s="687">
        <v>2810769.2307692301</v>
      </c>
      <c r="P291" s="22">
        <v>23.869519621599466</v>
      </c>
      <c r="Q291" s="33">
        <v>95.478078486397862</v>
      </c>
      <c r="R291" s="96">
        <v>3.3969818942836127E-3</v>
      </c>
      <c r="T291" s="707"/>
    </row>
    <row r="292" spans="1:20" ht="15.75">
      <c r="A292" s="702" t="s">
        <v>15</v>
      </c>
      <c r="B292" s="703">
        <v>289</v>
      </c>
      <c r="C292" s="703" t="s">
        <v>6</v>
      </c>
      <c r="D292" s="704">
        <v>4</v>
      </c>
      <c r="E292" s="704">
        <v>113</v>
      </c>
      <c r="F292" s="705">
        <v>28.25</v>
      </c>
      <c r="G292" s="706">
        <v>728667.2490503632</v>
      </c>
      <c r="H292" s="761">
        <v>2914668.9962014528</v>
      </c>
      <c r="I292" s="763">
        <v>729718.93491124245</v>
      </c>
      <c r="J292" s="687">
        <v>2918875.7396449698</v>
      </c>
      <c r="K292" s="22">
        <v>1051.6858608792536</v>
      </c>
      <c r="L292" s="33">
        <v>4206.7434435170144</v>
      </c>
      <c r="M292" s="96">
        <v>0.14433005768405849</v>
      </c>
      <c r="N292" s="686">
        <v>702692.30769230751</v>
      </c>
      <c r="O292" s="687">
        <v>2810769.2307692301</v>
      </c>
      <c r="P292" s="22">
        <v>-25974.941358055687</v>
      </c>
      <c r="Q292" s="33">
        <v>-103899.76543222275</v>
      </c>
      <c r="R292" s="96">
        <v>-3.5647192037116469</v>
      </c>
      <c r="T292" s="707"/>
    </row>
    <row r="293" spans="1:20" ht="15.75">
      <c r="A293" s="702" t="s">
        <v>7</v>
      </c>
      <c r="B293" s="703">
        <v>290</v>
      </c>
      <c r="C293" s="703" t="s">
        <v>6</v>
      </c>
      <c r="D293" s="704">
        <v>6</v>
      </c>
      <c r="E293" s="704">
        <v>170</v>
      </c>
      <c r="F293" s="705">
        <v>28.333333333333332</v>
      </c>
      <c r="G293" s="706">
        <v>760277.77777777764</v>
      </c>
      <c r="H293" s="761">
        <v>4561666.666666666</v>
      </c>
      <c r="I293" s="763">
        <v>729718.93491124245</v>
      </c>
      <c r="J293" s="687">
        <v>4378313.6094674543</v>
      </c>
      <c r="K293" s="22">
        <v>-30558.842866535182</v>
      </c>
      <c r="L293" s="33">
        <v>-183353.05719921179</v>
      </c>
      <c r="M293" s="96">
        <v>-4.0194312867930932</v>
      </c>
      <c r="N293" s="686">
        <v>702692.30769230751</v>
      </c>
      <c r="O293" s="687">
        <v>4216153.8461538451</v>
      </c>
      <c r="P293" s="22">
        <v>-57585.470085470122</v>
      </c>
      <c r="Q293" s="33">
        <v>-345512.82051282097</v>
      </c>
      <c r="R293" s="96">
        <v>-7.5742671650600073</v>
      </c>
      <c r="T293" s="707"/>
    </row>
    <row r="294" spans="1:20" ht="15.75">
      <c r="A294" s="702" t="s">
        <v>13</v>
      </c>
      <c r="B294" s="703">
        <v>291</v>
      </c>
      <c r="C294" s="703" t="s">
        <v>1</v>
      </c>
      <c r="D294" s="704">
        <v>11</v>
      </c>
      <c r="E294" s="704">
        <v>312</v>
      </c>
      <c r="F294" s="705">
        <v>28.363636363636363</v>
      </c>
      <c r="G294" s="706">
        <v>733836.84329607664</v>
      </c>
      <c r="H294" s="761">
        <v>8072205.2762568435</v>
      </c>
      <c r="I294" s="763">
        <v>729718.93491124245</v>
      </c>
      <c r="J294" s="687">
        <v>8026908.2840236668</v>
      </c>
      <c r="K294" s="22">
        <v>-4117.9083848341834</v>
      </c>
      <c r="L294" s="33">
        <v>-45296.992233176716</v>
      </c>
      <c r="M294" s="96">
        <v>-0.56114767505245311</v>
      </c>
      <c r="N294" s="686">
        <v>702692.30769230751</v>
      </c>
      <c r="O294" s="687">
        <v>7729615.3846153822</v>
      </c>
      <c r="P294" s="22">
        <v>-31144.535603769124</v>
      </c>
      <c r="Q294" s="33">
        <v>-342589.89164146129</v>
      </c>
      <c r="R294" s="96">
        <v>-4.2440681315320035</v>
      </c>
      <c r="T294" s="707"/>
    </row>
    <row r="295" spans="1:20" ht="15.75">
      <c r="A295" s="702" t="s">
        <v>0</v>
      </c>
      <c r="B295" s="703">
        <v>292</v>
      </c>
      <c r="C295" s="703" t="s">
        <v>1</v>
      </c>
      <c r="D295" s="704">
        <v>11</v>
      </c>
      <c r="E295" s="704">
        <v>312</v>
      </c>
      <c r="F295" s="705">
        <v>28.363636363636363</v>
      </c>
      <c r="G295" s="706">
        <v>734672.88275862066</v>
      </c>
      <c r="H295" s="761">
        <v>8081401.7103448268</v>
      </c>
      <c r="I295" s="763">
        <v>729718.93491124245</v>
      </c>
      <c r="J295" s="687">
        <v>8026908.2840236668</v>
      </c>
      <c r="K295" s="22">
        <v>-4953.9478473782074</v>
      </c>
      <c r="L295" s="33">
        <v>-54493.426321160048</v>
      </c>
      <c r="M295" s="96">
        <v>-0.67430661504431555</v>
      </c>
      <c r="N295" s="686">
        <v>702692.30769230751</v>
      </c>
      <c r="O295" s="687">
        <v>7729615.3846153822</v>
      </c>
      <c r="P295" s="22">
        <v>-31980.575066313148</v>
      </c>
      <c r="Q295" s="33">
        <v>-351786.32572944462</v>
      </c>
      <c r="R295" s="96">
        <v>-4.3530359996723149</v>
      </c>
      <c r="T295" s="707"/>
    </row>
    <row r="296" spans="1:20" ht="15.75">
      <c r="A296" s="702" t="s">
        <v>14</v>
      </c>
      <c r="B296" s="703">
        <v>293</v>
      </c>
      <c r="C296" s="703" t="s">
        <v>2</v>
      </c>
      <c r="D296" s="704">
        <v>8</v>
      </c>
      <c r="E296" s="704">
        <v>227</v>
      </c>
      <c r="F296" s="705">
        <v>28.375</v>
      </c>
      <c r="G296" s="706">
        <v>750494.16666299209</v>
      </c>
      <c r="H296" s="761">
        <v>6003953.3333039368</v>
      </c>
      <c r="I296" s="763">
        <v>729718.93491124245</v>
      </c>
      <c r="J296" s="687">
        <v>5837751.4792899396</v>
      </c>
      <c r="K296" s="22">
        <v>-20775.231751749641</v>
      </c>
      <c r="L296" s="33">
        <v>-166201.85401399713</v>
      </c>
      <c r="M296" s="96">
        <v>-2.7682069594391265</v>
      </c>
      <c r="N296" s="686">
        <v>702692.30769230751</v>
      </c>
      <c r="O296" s="687">
        <v>5621538.4615384601</v>
      </c>
      <c r="P296" s="22">
        <v>-47801.858970684581</v>
      </c>
      <c r="Q296" s="33">
        <v>-382414.87176547665</v>
      </c>
      <c r="R296" s="96">
        <v>-6.3693844794599102</v>
      </c>
      <c r="T296" s="707"/>
    </row>
    <row r="297" spans="1:20" ht="15.75">
      <c r="A297" s="702" t="s">
        <v>16</v>
      </c>
      <c r="B297" s="703">
        <v>294</v>
      </c>
      <c r="C297" s="703" t="s">
        <v>2</v>
      </c>
      <c r="D297" s="704">
        <v>8</v>
      </c>
      <c r="E297" s="704">
        <v>227</v>
      </c>
      <c r="F297" s="705">
        <v>28.375</v>
      </c>
      <c r="G297" s="706">
        <v>706140.39464243012</v>
      </c>
      <c r="H297" s="761">
        <v>5649123.157139441</v>
      </c>
      <c r="I297" s="763">
        <v>729718.93491124245</v>
      </c>
      <c r="J297" s="687">
        <v>5837751.4792899396</v>
      </c>
      <c r="K297" s="22">
        <v>23578.540268812329</v>
      </c>
      <c r="L297" s="33">
        <v>188628.32215049863</v>
      </c>
      <c r="M297" s="96">
        <v>3.3390725764600688</v>
      </c>
      <c r="N297" s="686">
        <v>702692.30769230751</v>
      </c>
      <c r="O297" s="687">
        <v>5621538.4615384601</v>
      </c>
      <c r="P297" s="22">
        <v>-3448.0869501226116</v>
      </c>
      <c r="Q297" s="33">
        <v>-27584.695600980893</v>
      </c>
      <c r="R297" s="96">
        <v>-0.48830048192733955</v>
      </c>
      <c r="T297" s="707"/>
    </row>
    <row r="298" spans="1:20" ht="15.75">
      <c r="A298" s="702" t="s">
        <v>14</v>
      </c>
      <c r="B298" s="703">
        <v>295</v>
      </c>
      <c r="C298" s="703" t="s">
        <v>2</v>
      </c>
      <c r="D298" s="704">
        <v>5</v>
      </c>
      <c r="E298" s="704">
        <v>142</v>
      </c>
      <c r="F298" s="705">
        <v>28.4</v>
      </c>
      <c r="G298" s="706">
        <v>751203.30036554136</v>
      </c>
      <c r="H298" s="761">
        <v>3756016.5018277066</v>
      </c>
      <c r="I298" s="763">
        <v>729718.93491124245</v>
      </c>
      <c r="J298" s="687">
        <v>3648594.6745562125</v>
      </c>
      <c r="K298" s="22">
        <v>-21484.36545429891</v>
      </c>
      <c r="L298" s="33">
        <v>-107421.82727149408</v>
      </c>
      <c r="M298" s="96">
        <v>-2.8599934856308948</v>
      </c>
      <c r="N298" s="686">
        <v>702692.30769230751</v>
      </c>
      <c r="O298" s="687">
        <v>3513461.5384615376</v>
      </c>
      <c r="P298" s="22">
        <v>-48510.99267323385</v>
      </c>
      <c r="Q298" s="33">
        <v>-242554.96336616902</v>
      </c>
      <c r="R298" s="96">
        <v>-6.4577715046816166</v>
      </c>
      <c r="T298" s="707"/>
    </row>
    <row r="299" spans="1:20" ht="15.75">
      <c r="A299" s="702" t="s">
        <v>11</v>
      </c>
      <c r="B299" s="703">
        <v>296</v>
      </c>
      <c r="C299" s="703" t="s">
        <v>2</v>
      </c>
      <c r="D299" s="704">
        <v>5</v>
      </c>
      <c r="E299" s="704">
        <v>142</v>
      </c>
      <c r="F299" s="705">
        <v>28.4</v>
      </c>
      <c r="G299" s="706">
        <v>673735.77463493147</v>
      </c>
      <c r="H299" s="761">
        <v>3368678.8731746576</v>
      </c>
      <c r="I299" s="763">
        <v>729718.93491124245</v>
      </c>
      <c r="J299" s="687">
        <v>3648594.6745562125</v>
      </c>
      <c r="K299" s="22">
        <v>55983.160276310984</v>
      </c>
      <c r="L299" s="33">
        <v>279915.80138155492</v>
      </c>
      <c r="M299" s="96">
        <v>8.3093643508311459</v>
      </c>
      <c r="N299" s="686">
        <v>702692.30769230751</v>
      </c>
      <c r="O299" s="687">
        <v>3513461.5384615376</v>
      </c>
      <c r="P299" s="22">
        <v>28956.533057376044</v>
      </c>
      <c r="Q299" s="33">
        <v>144782.66528687999</v>
      </c>
      <c r="R299" s="96">
        <v>4.2979064119114554</v>
      </c>
      <c r="T299" s="707"/>
    </row>
    <row r="300" spans="1:20" ht="15.75">
      <c r="A300" s="702" t="s">
        <v>7</v>
      </c>
      <c r="B300" s="703">
        <v>297</v>
      </c>
      <c r="C300" s="703" t="s">
        <v>1</v>
      </c>
      <c r="D300" s="704">
        <v>10</v>
      </c>
      <c r="E300" s="704">
        <v>284</v>
      </c>
      <c r="F300" s="705">
        <v>28.4</v>
      </c>
      <c r="G300" s="706">
        <v>762066.66666666663</v>
      </c>
      <c r="H300" s="761">
        <v>7620666.666666666</v>
      </c>
      <c r="I300" s="763">
        <v>729718.93491124245</v>
      </c>
      <c r="J300" s="687">
        <v>7297189.349112425</v>
      </c>
      <c r="K300" s="22">
        <v>-32347.731755424174</v>
      </c>
      <c r="L300" s="33">
        <v>-323477.31755424105</v>
      </c>
      <c r="M300" s="96">
        <v>-4.2447377861198703</v>
      </c>
      <c r="N300" s="686">
        <v>702692.30769230751</v>
      </c>
      <c r="O300" s="687">
        <v>7026923.0769230751</v>
      </c>
      <c r="P300" s="22">
        <v>-59374.358974359115</v>
      </c>
      <c r="Q300" s="33">
        <v>-593743.58974359091</v>
      </c>
      <c r="R300" s="96">
        <v>-7.7912289792265454</v>
      </c>
      <c r="T300" s="707"/>
    </row>
    <row r="301" spans="1:20" ht="15.75">
      <c r="A301" s="702" t="s">
        <v>13</v>
      </c>
      <c r="B301" s="703">
        <v>298</v>
      </c>
      <c r="C301" s="703" t="s">
        <v>6</v>
      </c>
      <c r="D301" s="704">
        <v>2.1800000000000002</v>
      </c>
      <c r="E301" s="704">
        <v>62</v>
      </c>
      <c r="F301" s="705">
        <v>28.440366972477062</v>
      </c>
      <c r="G301" s="706">
        <v>774671.41308133851</v>
      </c>
      <c r="H301" s="761">
        <v>1688783.680517318</v>
      </c>
      <c r="I301" s="763">
        <v>729718.93491124245</v>
      </c>
      <c r="J301" s="687">
        <v>1590787.2781065088</v>
      </c>
      <c r="K301" s="22">
        <v>-44952.478170096059</v>
      </c>
      <c r="L301" s="33">
        <v>-97996.402410809183</v>
      </c>
      <c r="M301" s="96">
        <v>-5.8027800446763109</v>
      </c>
      <c r="N301" s="686">
        <v>702692.30769230751</v>
      </c>
      <c r="O301" s="687">
        <v>1531869.2307692305</v>
      </c>
      <c r="P301" s="22">
        <v>-71979.105389031</v>
      </c>
      <c r="Q301" s="33">
        <v>-156914.44974808744</v>
      </c>
      <c r="R301" s="96">
        <v>-9.2915659689475802</v>
      </c>
      <c r="T301" s="707"/>
    </row>
    <row r="302" spans="1:20" ht="15.75">
      <c r="A302" s="702" t="s">
        <v>0</v>
      </c>
      <c r="B302" s="703">
        <v>299</v>
      </c>
      <c r="C302" s="703" t="s">
        <v>1</v>
      </c>
      <c r="D302" s="704">
        <v>4</v>
      </c>
      <c r="E302" s="704">
        <v>114</v>
      </c>
      <c r="F302" s="705">
        <v>28.5</v>
      </c>
      <c r="G302" s="706">
        <v>737783.2</v>
      </c>
      <c r="H302" s="761">
        <v>2951132.8</v>
      </c>
      <c r="I302" s="763">
        <v>729718.93491124245</v>
      </c>
      <c r="J302" s="687">
        <v>2918875.7396449698</v>
      </c>
      <c r="K302" s="22">
        <v>-8064.2650887575001</v>
      </c>
      <c r="L302" s="33">
        <v>-32257.06035503</v>
      </c>
      <c r="M302" s="96">
        <v>-1.093039945712718</v>
      </c>
      <c r="N302" s="686">
        <v>702692.30769230751</v>
      </c>
      <c r="O302" s="687">
        <v>2810769.2307692301</v>
      </c>
      <c r="P302" s="22">
        <v>-35090.89230769244</v>
      </c>
      <c r="Q302" s="33">
        <v>-140363.56923076976</v>
      </c>
      <c r="R302" s="96">
        <v>-4.7562606884640957</v>
      </c>
      <c r="T302" s="707"/>
    </row>
    <row r="303" spans="1:20" ht="15.75">
      <c r="A303" s="702" t="s">
        <v>7</v>
      </c>
      <c r="B303" s="703">
        <v>300</v>
      </c>
      <c r="C303" s="703" t="s">
        <v>2</v>
      </c>
      <c r="D303" s="704">
        <v>4</v>
      </c>
      <c r="E303" s="704">
        <v>114</v>
      </c>
      <c r="F303" s="705">
        <v>28.5</v>
      </c>
      <c r="G303" s="706">
        <v>764749.99999999977</v>
      </c>
      <c r="H303" s="761">
        <v>3058999.9999999991</v>
      </c>
      <c r="I303" s="763">
        <v>729718.93491124245</v>
      </c>
      <c r="J303" s="687">
        <v>2918875.7396449698</v>
      </c>
      <c r="K303" s="22">
        <v>-35031.065088757314</v>
      </c>
      <c r="L303" s="33">
        <v>-140124.26035502926</v>
      </c>
      <c r="M303" s="96">
        <v>-4.5807211623089046</v>
      </c>
      <c r="N303" s="686">
        <v>702692.30769230751</v>
      </c>
      <c r="O303" s="687">
        <v>2810769.2307692301</v>
      </c>
      <c r="P303" s="22">
        <v>-62057.692307692254</v>
      </c>
      <c r="Q303" s="33">
        <v>-248230.76923076902</v>
      </c>
      <c r="R303" s="96">
        <v>-8.1147685266678309</v>
      </c>
      <c r="T303" s="707"/>
    </row>
    <row r="304" spans="1:20" ht="15.75">
      <c r="A304" s="702" t="s">
        <v>3</v>
      </c>
      <c r="B304" s="703">
        <v>301</v>
      </c>
      <c r="C304" s="703" t="s">
        <v>2</v>
      </c>
      <c r="D304" s="704">
        <v>4</v>
      </c>
      <c r="E304" s="704">
        <v>114</v>
      </c>
      <c r="F304" s="705">
        <v>28.5</v>
      </c>
      <c r="G304" s="706">
        <v>742634.80373095116</v>
      </c>
      <c r="H304" s="761">
        <v>2970539.2149238046</v>
      </c>
      <c r="I304" s="763">
        <v>729718.93491124245</v>
      </c>
      <c r="J304" s="687">
        <v>2918875.7396449698</v>
      </c>
      <c r="K304" s="22">
        <v>-12915.868819708703</v>
      </c>
      <c r="L304" s="33">
        <v>-51663.475278834812</v>
      </c>
      <c r="M304" s="96">
        <v>-1.7391951945721047</v>
      </c>
      <c r="N304" s="686">
        <v>702692.30769230751</v>
      </c>
      <c r="O304" s="687">
        <v>2810769.2307692301</v>
      </c>
      <c r="P304" s="22">
        <v>-39942.496038643643</v>
      </c>
      <c r="Q304" s="33">
        <v>-159769.98415457457</v>
      </c>
      <c r="R304" s="96">
        <v>-5.3784842614398087</v>
      </c>
      <c r="T304" s="707"/>
    </row>
    <row r="305" spans="1:20" ht="15.75">
      <c r="A305" s="702" t="s">
        <v>14</v>
      </c>
      <c r="B305" s="703">
        <v>302</v>
      </c>
      <c r="C305" s="703" t="s">
        <v>1</v>
      </c>
      <c r="D305" s="704">
        <v>4</v>
      </c>
      <c r="E305" s="704">
        <v>114</v>
      </c>
      <c r="F305" s="705">
        <v>28.5</v>
      </c>
      <c r="G305" s="706">
        <v>724694.56285341445</v>
      </c>
      <c r="H305" s="761">
        <v>2898778.2514136578</v>
      </c>
      <c r="I305" s="763">
        <v>729718.93491124245</v>
      </c>
      <c r="J305" s="687">
        <v>2918875.7396449698</v>
      </c>
      <c r="K305" s="22">
        <v>5024.3720578280045</v>
      </c>
      <c r="L305" s="33">
        <v>20097.488231312018</v>
      </c>
      <c r="M305" s="96">
        <v>0.69330892149170609</v>
      </c>
      <c r="N305" s="686">
        <v>702692.30769230751</v>
      </c>
      <c r="O305" s="687">
        <v>2810769.2307692301</v>
      </c>
      <c r="P305" s="22">
        <v>-22002.255161106936</v>
      </c>
      <c r="Q305" s="33">
        <v>-88009.020644427743</v>
      </c>
      <c r="R305" s="96">
        <v>-3.0360728904154115</v>
      </c>
      <c r="T305" s="707"/>
    </row>
    <row r="306" spans="1:20" ht="15.75">
      <c r="A306" s="702" t="s">
        <v>16</v>
      </c>
      <c r="B306" s="703">
        <v>303</v>
      </c>
      <c r="C306" s="703" t="s">
        <v>6</v>
      </c>
      <c r="D306" s="704">
        <v>4</v>
      </c>
      <c r="E306" s="704">
        <v>114</v>
      </c>
      <c r="F306" s="705">
        <v>28.5</v>
      </c>
      <c r="G306" s="706">
        <v>709390.14589811047</v>
      </c>
      <c r="H306" s="761">
        <v>2837560.5835924419</v>
      </c>
      <c r="I306" s="763">
        <v>729718.93491124245</v>
      </c>
      <c r="J306" s="687">
        <v>2918875.7396449698</v>
      </c>
      <c r="K306" s="22">
        <v>20328.789013131987</v>
      </c>
      <c r="L306" s="33">
        <v>81315.156052527949</v>
      </c>
      <c r="M306" s="96">
        <v>2.8656711868185027</v>
      </c>
      <c r="N306" s="686">
        <v>702692.30769230751</v>
      </c>
      <c r="O306" s="687">
        <v>2810769.2307692301</v>
      </c>
      <c r="P306" s="22">
        <v>-6697.8382058029529</v>
      </c>
      <c r="Q306" s="33">
        <v>-26791.352823211811</v>
      </c>
      <c r="R306" s="96">
        <v>-0.9441684867673672</v>
      </c>
      <c r="T306" s="707"/>
    </row>
    <row r="307" spans="1:20" ht="15.75">
      <c r="A307" s="702" t="s">
        <v>0</v>
      </c>
      <c r="B307" s="703">
        <v>304</v>
      </c>
      <c r="C307" s="703" t="s">
        <v>1</v>
      </c>
      <c r="D307" s="704">
        <v>4</v>
      </c>
      <c r="E307" s="704">
        <v>114</v>
      </c>
      <c r="F307" s="705">
        <v>28.5</v>
      </c>
      <c r="G307" s="706">
        <v>738723.13103448274</v>
      </c>
      <c r="H307" s="761">
        <v>2954892.5241379309</v>
      </c>
      <c r="I307" s="763">
        <v>729718.93491124245</v>
      </c>
      <c r="J307" s="687">
        <v>2918875.7396449698</v>
      </c>
      <c r="K307" s="22">
        <v>-9004.1961232402828</v>
      </c>
      <c r="L307" s="33">
        <v>-36016.784492961131</v>
      </c>
      <c r="M307" s="96">
        <v>-1.2188864467572671</v>
      </c>
      <c r="N307" s="686">
        <v>702692.30769230751</v>
      </c>
      <c r="O307" s="687">
        <v>2810769.2307692301</v>
      </c>
      <c r="P307" s="22">
        <v>-36030.823342175223</v>
      </c>
      <c r="Q307" s="33">
        <v>-144123.29336870089</v>
      </c>
      <c r="R307" s="96">
        <v>-4.8774462079884842</v>
      </c>
      <c r="T307" s="707"/>
    </row>
    <row r="308" spans="1:20" ht="15.75">
      <c r="A308" s="702" t="s">
        <v>10</v>
      </c>
      <c r="B308" s="703">
        <v>305</v>
      </c>
      <c r="C308" s="703" t="s">
        <v>2</v>
      </c>
      <c r="D308" s="704">
        <v>4</v>
      </c>
      <c r="E308" s="704">
        <v>114</v>
      </c>
      <c r="F308" s="705">
        <v>28.5</v>
      </c>
      <c r="G308" s="706">
        <v>736972.43697478995</v>
      </c>
      <c r="H308" s="761">
        <v>2947889.7478991598</v>
      </c>
      <c r="I308" s="763">
        <v>729718.93491124245</v>
      </c>
      <c r="J308" s="687">
        <v>2918875.7396449698</v>
      </c>
      <c r="K308" s="22">
        <v>-7253.5020635474939</v>
      </c>
      <c r="L308" s="33">
        <v>-29014.008254189976</v>
      </c>
      <c r="M308" s="96">
        <v>-0.98422976214992275</v>
      </c>
      <c r="N308" s="686">
        <v>702692.30769230751</v>
      </c>
      <c r="O308" s="687">
        <v>2810769.2307692301</v>
      </c>
      <c r="P308" s="22">
        <v>-34280.129282482434</v>
      </c>
      <c r="Q308" s="33">
        <v>-137120.51712992974</v>
      </c>
      <c r="R308" s="96">
        <v>-4.6514805116999298</v>
      </c>
      <c r="T308" s="707"/>
    </row>
    <row r="309" spans="1:20" ht="15.75">
      <c r="A309" s="702" t="s">
        <v>9</v>
      </c>
      <c r="B309" s="703">
        <v>306</v>
      </c>
      <c r="C309" s="703" t="s">
        <v>2</v>
      </c>
      <c r="D309" s="704">
        <v>4</v>
      </c>
      <c r="E309" s="704">
        <v>114</v>
      </c>
      <c r="F309" s="705">
        <v>28.5</v>
      </c>
      <c r="G309" s="706">
        <v>725532.86467486818</v>
      </c>
      <c r="H309" s="761">
        <v>2902131.4586994727</v>
      </c>
      <c r="I309" s="763">
        <v>729718.93491124245</v>
      </c>
      <c r="J309" s="687">
        <v>2918875.7396449698</v>
      </c>
      <c r="K309" s="22">
        <v>4186.0702363742748</v>
      </c>
      <c r="L309" s="33">
        <v>16744.280945497099</v>
      </c>
      <c r="M309" s="96">
        <v>0.57696493710869845</v>
      </c>
      <c r="N309" s="686">
        <v>702692.30769230751</v>
      </c>
      <c r="O309" s="687">
        <v>2810769.2307692301</v>
      </c>
      <c r="P309" s="22">
        <v>-22840.556982560665</v>
      </c>
      <c r="Q309" s="33">
        <v>-91362.227930242661</v>
      </c>
      <c r="R309" s="96">
        <v>-3.1481078383397687</v>
      </c>
      <c r="T309" s="707"/>
    </row>
    <row r="310" spans="1:20" ht="15.75">
      <c r="A310" s="702" t="s">
        <v>0</v>
      </c>
      <c r="B310" s="703">
        <v>307</v>
      </c>
      <c r="C310" s="703" t="s">
        <v>2</v>
      </c>
      <c r="D310" s="704">
        <v>4</v>
      </c>
      <c r="E310" s="704">
        <v>114</v>
      </c>
      <c r="F310" s="705">
        <v>28.5</v>
      </c>
      <c r="G310" s="706">
        <v>740916.3034482759</v>
      </c>
      <c r="H310" s="761">
        <v>2963665.2137931036</v>
      </c>
      <c r="I310" s="763">
        <v>729718.93491124245</v>
      </c>
      <c r="J310" s="687">
        <v>2918875.7396449698</v>
      </c>
      <c r="K310" s="22">
        <v>-11197.368537033442</v>
      </c>
      <c r="L310" s="33">
        <v>-44789.47414813377</v>
      </c>
      <c r="M310" s="96">
        <v>-1.5112865629923533</v>
      </c>
      <c r="N310" s="686">
        <v>702692.30769230751</v>
      </c>
      <c r="O310" s="687">
        <v>2810769.2307692301</v>
      </c>
      <c r="P310" s="22">
        <v>-38223.995755968383</v>
      </c>
      <c r="Q310" s="33">
        <v>-152895.98302387353</v>
      </c>
      <c r="R310" s="96">
        <v>-5.1590166902889365</v>
      </c>
      <c r="T310" s="707"/>
    </row>
    <row r="311" spans="1:20" ht="15.75">
      <c r="A311" s="702" t="s">
        <v>13</v>
      </c>
      <c r="B311" s="703">
        <v>308</v>
      </c>
      <c r="C311" s="703" t="s">
        <v>1</v>
      </c>
      <c r="D311" s="704">
        <v>4</v>
      </c>
      <c r="E311" s="704">
        <v>114</v>
      </c>
      <c r="F311" s="705">
        <v>28.5</v>
      </c>
      <c r="G311" s="706">
        <v>737794.13638626179</v>
      </c>
      <c r="H311" s="761">
        <v>2951176.5455450471</v>
      </c>
      <c r="I311" s="763">
        <v>729718.93491124245</v>
      </c>
      <c r="J311" s="687">
        <v>2918875.7396449698</v>
      </c>
      <c r="K311" s="22">
        <v>-8075.2014750193339</v>
      </c>
      <c r="L311" s="33">
        <v>-32300.805900077336</v>
      </c>
      <c r="M311" s="96">
        <v>-1.0945060521315497</v>
      </c>
      <c r="N311" s="686">
        <v>702692.30769230751</v>
      </c>
      <c r="O311" s="687">
        <v>2810769.2307692301</v>
      </c>
      <c r="P311" s="22">
        <v>-35101.828693954274</v>
      </c>
      <c r="Q311" s="33">
        <v>-140407.3147758171</v>
      </c>
      <c r="R311" s="96">
        <v>-4.757672494645206</v>
      </c>
      <c r="T311" s="707"/>
    </row>
    <row r="312" spans="1:20" ht="15.75">
      <c r="A312" s="702" t="s">
        <v>11</v>
      </c>
      <c r="B312" s="703">
        <v>309</v>
      </c>
      <c r="C312" s="703" t="s">
        <v>1</v>
      </c>
      <c r="D312" s="704">
        <v>4</v>
      </c>
      <c r="E312" s="704">
        <v>114</v>
      </c>
      <c r="F312" s="705">
        <v>28.5</v>
      </c>
      <c r="G312" s="706">
        <v>697008.37473810231</v>
      </c>
      <c r="H312" s="761">
        <v>2788033.4989524093</v>
      </c>
      <c r="I312" s="763">
        <v>729718.93491124245</v>
      </c>
      <c r="J312" s="687">
        <v>2918875.7396449698</v>
      </c>
      <c r="K312" s="22">
        <v>32710.56017314014</v>
      </c>
      <c r="L312" s="33">
        <v>130842.24069256056</v>
      </c>
      <c r="M312" s="96">
        <v>4.6929938518215124</v>
      </c>
      <c r="N312" s="686">
        <v>702692.30769230751</v>
      </c>
      <c r="O312" s="687">
        <v>2810769.2307692301</v>
      </c>
      <c r="P312" s="22">
        <v>5683.9329542052001</v>
      </c>
      <c r="Q312" s="33">
        <v>22735.7318168208</v>
      </c>
      <c r="R312" s="96">
        <v>0.81547556101328667</v>
      </c>
      <c r="T312" s="707"/>
    </row>
    <row r="313" spans="1:20" ht="15.75">
      <c r="A313" s="702" t="s">
        <v>5</v>
      </c>
      <c r="B313" s="703">
        <v>310</v>
      </c>
      <c r="C313" s="703" t="s">
        <v>2</v>
      </c>
      <c r="D313" s="704">
        <v>8</v>
      </c>
      <c r="E313" s="704">
        <v>228</v>
      </c>
      <c r="F313" s="705">
        <v>28.5</v>
      </c>
      <c r="G313" s="706">
        <v>779725.52002911677</v>
      </c>
      <c r="H313" s="761">
        <v>6237804.1602329342</v>
      </c>
      <c r="I313" s="763">
        <v>729718.93491124245</v>
      </c>
      <c r="J313" s="687">
        <v>5837751.4792899396</v>
      </c>
      <c r="K313" s="22">
        <v>-50006.585117874318</v>
      </c>
      <c r="L313" s="33">
        <v>-400052.68094299454</v>
      </c>
      <c r="M313" s="96">
        <v>-6.4133574999580674</v>
      </c>
      <c r="N313" s="686">
        <v>702692.30769230751</v>
      </c>
      <c r="O313" s="687">
        <v>5621538.4615384601</v>
      </c>
      <c r="P313" s="22">
        <v>-77033.212336809258</v>
      </c>
      <c r="Q313" s="33">
        <v>-616265.69869447406</v>
      </c>
      <c r="R313" s="96">
        <v>-9.8795294444040564</v>
      </c>
      <c r="T313" s="707"/>
    </row>
    <row r="314" spans="1:20" ht="15.75">
      <c r="A314" s="702" t="s">
        <v>11</v>
      </c>
      <c r="B314" s="703">
        <v>311</v>
      </c>
      <c r="C314" s="703" t="s">
        <v>2</v>
      </c>
      <c r="D314" s="704">
        <v>8</v>
      </c>
      <c r="E314" s="704">
        <v>228</v>
      </c>
      <c r="F314" s="705">
        <v>28.5</v>
      </c>
      <c r="G314" s="706">
        <v>638042.15246636758</v>
      </c>
      <c r="H314" s="761">
        <v>5104337.2197309406</v>
      </c>
      <c r="I314" s="763">
        <v>729718.93491124245</v>
      </c>
      <c r="J314" s="687">
        <v>5837751.4792899396</v>
      </c>
      <c r="K314" s="22">
        <v>91676.782444874872</v>
      </c>
      <c r="L314" s="33">
        <v>733414.25955899898</v>
      </c>
      <c r="M314" s="96">
        <v>14.368452317843889</v>
      </c>
      <c r="N314" s="686">
        <v>702692.30769230751</v>
      </c>
      <c r="O314" s="687">
        <v>5621538.4615384601</v>
      </c>
      <c r="P314" s="22">
        <v>64650.155225939932</v>
      </c>
      <c r="Q314" s="33">
        <v>517201.24180751946</v>
      </c>
      <c r="R314" s="96">
        <v>10.132583713479292</v>
      </c>
      <c r="T314" s="707"/>
    </row>
    <row r="315" spans="1:20" ht="15.75">
      <c r="A315" s="702" t="s">
        <v>13</v>
      </c>
      <c r="B315" s="703">
        <v>312</v>
      </c>
      <c r="C315" s="703" t="s">
        <v>2</v>
      </c>
      <c r="D315" s="704">
        <v>8</v>
      </c>
      <c r="E315" s="704">
        <v>228</v>
      </c>
      <c r="F315" s="705">
        <v>28.5</v>
      </c>
      <c r="G315" s="706">
        <v>737670.8213041313</v>
      </c>
      <c r="H315" s="761">
        <v>5901366.5704330504</v>
      </c>
      <c r="I315" s="763">
        <v>729718.93491124245</v>
      </c>
      <c r="J315" s="687">
        <v>5837751.4792899396</v>
      </c>
      <c r="K315" s="22">
        <v>-7951.8863928888459</v>
      </c>
      <c r="L315" s="33">
        <v>-63615.091143110767</v>
      </c>
      <c r="M315" s="96">
        <v>-1.0779722015885937</v>
      </c>
      <c r="N315" s="686">
        <v>702692.30769230751</v>
      </c>
      <c r="O315" s="687">
        <v>5621538.4615384601</v>
      </c>
      <c r="P315" s="22">
        <v>-34978.513611823786</v>
      </c>
      <c r="Q315" s="33">
        <v>-279828.10889459029</v>
      </c>
      <c r="R315" s="96">
        <v>-4.7417510089371717</v>
      </c>
      <c r="T315" s="707"/>
    </row>
    <row r="316" spans="1:20" ht="15.75">
      <c r="A316" s="702" t="s">
        <v>11</v>
      </c>
      <c r="B316" s="703">
        <v>313</v>
      </c>
      <c r="C316" s="703" t="s">
        <v>1</v>
      </c>
      <c r="D316" s="704">
        <v>12</v>
      </c>
      <c r="E316" s="704">
        <v>342</v>
      </c>
      <c r="F316" s="705">
        <v>28.5</v>
      </c>
      <c r="G316" s="706">
        <v>713047.01386810339</v>
      </c>
      <c r="H316" s="761">
        <v>8556564.1664172411</v>
      </c>
      <c r="I316" s="763">
        <v>729718.93491124245</v>
      </c>
      <c r="J316" s="687">
        <v>8756627.2189349085</v>
      </c>
      <c r="K316" s="22">
        <v>16671.921043139067</v>
      </c>
      <c r="L316" s="33">
        <v>200063.05251766741</v>
      </c>
      <c r="M316" s="96">
        <v>2.3381236747206771</v>
      </c>
      <c r="N316" s="686">
        <v>702692.30769230751</v>
      </c>
      <c r="O316" s="687">
        <v>8432307.6923076902</v>
      </c>
      <c r="P316" s="22">
        <v>-10354.706175795873</v>
      </c>
      <c r="Q316" s="33">
        <v>-124256.47410955094</v>
      </c>
      <c r="R316" s="96">
        <v>-1.4521772021208221</v>
      </c>
      <c r="T316" s="707"/>
    </row>
    <row r="317" spans="1:20" ht="15.75">
      <c r="A317" s="702" t="s">
        <v>8</v>
      </c>
      <c r="B317" s="703">
        <v>314</v>
      </c>
      <c r="C317" s="703" t="s">
        <v>1</v>
      </c>
      <c r="D317" s="704">
        <v>8</v>
      </c>
      <c r="E317" s="704">
        <v>229</v>
      </c>
      <c r="F317" s="705">
        <v>28.625</v>
      </c>
      <c r="G317" s="706">
        <v>735633.91576521052</v>
      </c>
      <c r="H317" s="761">
        <v>5885071.3261216842</v>
      </c>
      <c r="I317" s="763">
        <v>729718.93491124245</v>
      </c>
      <c r="J317" s="687">
        <v>5837751.4792899396</v>
      </c>
      <c r="K317" s="22">
        <v>-5914.9808539680671</v>
      </c>
      <c r="L317" s="33">
        <v>-47319.846831744537</v>
      </c>
      <c r="M317" s="96">
        <v>-0.80406581686969503</v>
      </c>
      <c r="N317" s="686">
        <v>702692.30769230751</v>
      </c>
      <c r="O317" s="687">
        <v>5621538.4615384601</v>
      </c>
      <c r="P317" s="22">
        <v>-32941.608072903007</v>
      </c>
      <c r="Q317" s="33">
        <v>-263532.86458322406</v>
      </c>
      <c r="R317" s="96">
        <v>-4.4779893051337893</v>
      </c>
      <c r="T317" s="707"/>
    </row>
    <row r="318" spans="1:20" ht="15.75">
      <c r="A318" s="702" t="s">
        <v>11</v>
      </c>
      <c r="B318" s="703">
        <v>315</v>
      </c>
      <c r="C318" s="703" t="s">
        <v>2</v>
      </c>
      <c r="D318" s="704">
        <v>8</v>
      </c>
      <c r="E318" s="704">
        <v>229</v>
      </c>
      <c r="F318" s="705">
        <v>28.625</v>
      </c>
      <c r="G318" s="706">
        <v>640840.58295964112</v>
      </c>
      <c r="H318" s="761">
        <v>5126724.663677129</v>
      </c>
      <c r="I318" s="763">
        <v>729718.93491124245</v>
      </c>
      <c r="J318" s="687">
        <v>5837751.4792899396</v>
      </c>
      <c r="K318" s="22">
        <v>88878.351951601333</v>
      </c>
      <c r="L318" s="33">
        <v>711026.81561281066</v>
      </c>
      <c r="M318" s="96">
        <v>13.869026761870785</v>
      </c>
      <c r="N318" s="686">
        <v>702692.30769230751</v>
      </c>
      <c r="O318" s="687">
        <v>5621538.4615384601</v>
      </c>
      <c r="P318" s="22">
        <v>61851.724732666393</v>
      </c>
      <c r="Q318" s="33">
        <v>494813.79786133114</v>
      </c>
      <c r="R318" s="96">
        <v>9.6516554003200099</v>
      </c>
      <c r="T318" s="707"/>
    </row>
    <row r="319" spans="1:20" ht="15.75">
      <c r="A319" s="702" t="s">
        <v>5</v>
      </c>
      <c r="B319" s="703">
        <v>316</v>
      </c>
      <c r="C319" s="703" t="s">
        <v>1</v>
      </c>
      <c r="D319" s="704">
        <v>8</v>
      </c>
      <c r="E319" s="704">
        <v>229</v>
      </c>
      <c r="F319" s="705">
        <v>28.625</v>
      </c>
      <c r="G319" s="706">
        <v>704686.24296057923</v>
      </c>
      <c r="H319" s="761">
        <v>5637489.9436846338</v>
      </c>
      <c r="I319" s="763">
        <v>729718.93491124245</v>
      </c>
      <c r="J319" s="687">
        <v>5837751.4792899396</v>
      </c>
      <c r="K319" s="22">
        <v>25032.691950663226</v>
      </c>
      <c r="L319" s="33">
        <v>200261.53560530581</v>
      </c>
      <c r="M319" s="96">
        <v>3.5523173895795139</v>
      </c>
      <c r="N319" s="686">
        <v>702692.30769230751</v>
      </c>
      <c r="O319" s="687">
        <v>5621538.4615384601</v>
      </c>
      <c r="P319" s="22">
        <v>-1993.9352682717144</v>
      </c>
      <c r="Q319" s="33">
        <v>-15951.482146173716</v>
      </c>
      <c r="R319" s="96">
        <v>-0.28295362484935538</v>
      </c>
      <c r="T319" s="707"/>
    </row>
    <row r="320" spans="1:20" ht="15.75">
      <c r="A320" s="702" t="s">
        <v>13</v>
      </c>
      <c r="B320" s="703">
        <v>317</v>
      </c>
      <c r="C320" s="703" t="s">
        <v>1</v>
      </c>
      <c r="D320" s="704">
        <v>13</v>
      </c>
      <c r="E320" s="704">
        <v>373</v>
      </c>
      <c r="F320" s="705">
        <v>28.692307692307693</v>
      </c>
      <c r="G320" s="706">
        <v>745885.50292912661</v>
      </c>
      <c r="H320" s="761">
        <v>9696511.5380786452</v>
      </c>
      <c r="I320" s="763">
        <v>729718.93491124245</v>
      </c>
      <c r="J320" s="687">
        <v>9486346.1538461521</v>
      </c>
      <c r="K320" s="22">
        <v>-16166.568017884158</v>
      </c>
      <c r="L320" s="33">
        <v>-210165.38423249312</v>
      </c>
      <c r="M320" s="96">
        <v>-2.1674329309789897</v>
      </c>
      <c r="N320" s="686">
        <v>702692.30769230751</v>
      </c>
      <c r="O320" s="687">
        <v>9134999.9999999981</v>
      </c>
      <c r="P320" s="22">
        <v>-43193.195236819098</v>
      </c>
      <c r="Q320" s="33">
        <v>-561511.53807864711</v>
      </c>
      <c r="R320" s="96">
        <v>-5.7908613409427261</v>
      </c>
      <c r="T320" s="707"/>
    </row>
    <row r="321" spans="1:20" ht="15.75">
      <c r="A321" s="702" t="s">
        <v>15</v>
      </c>
      <c r="B321" s="703">
        <v>318</v>
      </c>
      <c r="C321" s="703" t="s">
        <v>1</v>
      </c>
      <c r="D321" s="704">
        <v>10</v>
      </c>
      <c r="E321" s="704">
        <v>287</v>
      </c>
      <c r="F321" s="705">
        <v>28.7</v>
      </c>
      <c r="G321" s="706">
        <v>738164.81225656613</v>
      </c>
      <c r="H321" s="761">
        <v>7381648.1225656616</v>
      </c>
      <c r="I321" s="763">
        <v>729718.93491124245</v>
      </c>
      <c r="J321" s="687">
        <v>7297189.349112425</v>
      </c>
      <c r="K321" s="22">
        <v>-8445.877345323679</v>
      </c>
      <c r="L321" s="33">
        <v>-84458.773453236558</v>
      </c>
      <c r="M321" s="96">
        <v>-1.1441723047600476</v>
      </c>
      <c r="N321" s="686">
        <v>702692.30769230751</v>
      </c>
      <c r="O321" s="687">
        <v>7026923.0769230751</v>
      </c>
      <c r="P321" s="22">
        <v>-35472.504564258619</v>
      </c>
      <c r="Q321" s="33">
        <v>-354725.04564258642</v>
      </c>
      <c r="R321" s="96">
        <v>-4.805499256435624</v>
      </c>
      <c r="T321" s="707"/>
    </row>
    <row r="322" spans="1:20" ht="15.75">
      <c r="A322" s="702" t="s">
        <v>3</v>
      </c>
      <c r="B322" s="703">
        <v>319</v>
      </c>
      <c r="C322" s="703" t="s">
        <v>2</v>
      </c>
      <c r="D322" s="704">
        <v>7</v>
      </c>
      <c r="E322" s="704">
        <v>201</v>
      </c>
      <c r="F322" s="705">
        <v>28.714285714285715</v>
      </c>
      <c r="G322" s="706">
        <v>748218.52405975549</v>
      </c>
      <c r="H322" s="761">
        <v>5237529.6684182882</v>
      </c>
      <c r="I322" s="763">
        <v>729718.93491124245</v>
      </c>
      <c r="J322" s="687">
        <v>5108032.5443786969</v>
      </c>
      <c r="K322" s="22">
        <v>-18499.589148513041</v>
      </c>
      <c r="L322" s="33">
        <v>-129497.12403959129</v>
      </c>
      <c r="M322" s="96">
        <v>-2.4724847826723533</v>
      </c>
      <c r="N322" s="686">
        <v>702692.30769230751</v>
      </c>
      <c r="O322" s="687">
        <v>4918846.1538461521</v>
      </c>
      <c r="P322" s="22">
        <v>-45526.216367447982</v>
      </c>
      <c r="Q322" s="33">
        <v>-318683.5145721361</v>
      </c>
      <c r="R322" s="96">
        <v>-6.0846149759067032</v>
      </c>
      <c r="T322" s="707"/>
    </row>
    <row r="323" spans="1:20" ht="15.75">
      <c r="A323" s="702" t="s">
        <v>14</v>
      </c>
      <c r="B323" s="703">
        <v>320</v>
      </c>
      <c r="C323" s="703" t="s">
        <v>1</v>
      </c>
      <c r="D323" s="704">
        <v>11</v>
      </c>
      <c r="E323" s="704">
        <v>316</v>
      </c>
      <c r="F323" s="705">
        <v>28.727272727272727</v>
      </c>
      <c r="G323" s="706">
        <v>730924.31304124324</v>
      </c>
      <c r="H323" s="761">
        <v>8040167.4434536751</v>
      </c>
      <c r="I323" s="763">
        <v>729718.93491124245</v>
      </c>
      <c r="J323" s="687">
        <v>8026908.2840236668</v>
      </c>
      <c r="K323" s="22">
        <v>-1205.3781300007831</v>
      </c>
      <c r="L323" s="33">
        <v>-13259.159430008382</v>
      </c>
      <c r="M323" s="96">
        <v>-0.16491148378761977</v>
      </c>
      <c r="N323" s="686">
        <v>702692.30769230751</v>
      </c>
      <c r="O323" s="687">
        <v>7729615.3846153822</v>
      </c>
      <c r="P323" s="22">
        <v>-28232.005348935723</v>
      </c>
      <c r="Q323" s="33">
        <v>-310552.05883829296</v>
      </c>
      <c r="R323" s="96">
        <v>-3.8625073547584492</v>
      </c>
      <c r="T323" s="707"/>
    </row>
    <row r="324" spans="1:20" ht="15.75">
      <c r="A324" s="702" t="s">
        <v>7</v>
      </c>
      <c r="B324" s="703">
        <v>321</v>
      </c>
      <c r="C324" s="703" t="s">
        <v>2</v>
      </c>
      <c r="D324" s="704">
        <v>4</v>
      </c>
      <c r="E324" s="704">
        <v>115</v>
      </c>
      <c r="F324" s="705">
        <v>28.75</v>
      </c>
      <c r="G324" s="706">
        <v>771458.33333333326</v>
      </c>
      <c r="H324" s="761">
        <v>3085833.333333333</v>
      </c>
      <c r="I324" s="763">
        <v>729718.93491124245</v>
      </c>
      <c r="J324" s="687">
        <v>2918875.7396449698</v>
      </c>
      <c r="K324" s="22">
        <v>-41739.398422090802</v>
      </c>
      <c r="L324" s="33">
        <v>-166957.59368836321</v>
      </c>
      <c r="M324" s="96">
        <v>-5.4104540217671087</v>
      </c>
      <c r="N324" s="686">
        <v>702692.30769230751</v>
      </c>
      <c r="O324" s="687">
        <v>2810769.2307692301</v>
      </c>
      <c r="P324" s="22">
        <v>-68766.025641025743</v>
      </c>
      <c r="Q324" s="33">
        <v>-275064.10256410297</v>
      </c>
      <c r="R324" s="96">
        <v>-8.9137705394794438</v>
      </c>
      <c r="T324" s="707"/>
    </row>
    <row r="325" spans="1:20" ht="15.75">
      <c r="A325" s="702" t="s">
        <v>10</v>
      </c>
      <c r="B325" s="703">
        <v>322</v>
      </c>
      <c r="C325" s="703" t="s">
        <v>1</v>
      </c>
      <c r="D325" s="704">
        <v>4</v>
      </c>
      <c r="E325" s="704">
        <v>115</v>
      </c>
      <c r="F325" s="705">
        <v>28.75</v>
      </c>
      <c r="G325" s="706">
        <v>742484.15366146457</v>
      </c>
      <c r="H325" s="761">
        <v>2969936.6146458583</v>
      </c>
      <c r="I325" s="763">
        <v>729718.93491124245</v>
      </c>
      <c r="J325" s="687">
        <v>2918875.7396449698</v>
      </c>
      <c r="K325" s="22">
        <v>-12765.21875022212</v>
      </c>
      <c r="L325" s="33">
        <v>-51060.875000888482</v>
      </c>
      <c r="M325" s="96">
        <v>-1.719258072683715</v>
      </c>
      <c r="N325" s="686">
        <v>702692.30769230751</v>
      </c>
      <c r="O325" s="687">
        <v>2810769.2307692301</v>
      </c>
      <c r="P325" s="22">
        <v>-39791.845969157061</v>
      </c>
      <c r="Q325" s="33">
        <v>-159167.38387662824</v>
      </c>
      <c r="R325" s="96">
        <v>-5.3592855514732207</v>
      </c>
      <c r="T325" s="707"/>
    </row>
    <row r="326" spans="1:20" ht="15.75">
      <c r="A326" s="702" t="s">
        <v>10</v>
      </c>
      <c r="B326" s="703">
        <v>323</v>
      </c>
      <c r="C326" s="703" t="s">
        <v>2</v>
      </c>
      <c r="D326" s="704">
        <v>4</v>
      </c>
      <c r="E326" s="704">
        <v>115</v>
      </c>
      <c r="F326" s="705">
        <v>28.75</v>
      </c>
      <c r="G326" s="706">
        <v>744401.27250900352</v>
      </c>
      <c r="H326" s="761">
        <v>2977605.0900360141</v>
      </c>
      <c r="I326" s="763">
        <v>729718.93491124245</v>
      </c>
      <c r="J326" s="687">
        <v>2918875.7396449698</v>
      </c>
      <c r="K326" s="22">
        <v>-14682.33759776107</v>
      </c>
      <c r="L326" s="33">
        <v>-58729.350391044281</v>
      </c>
      <c r="M326" s="96">
        <v>-1.9723686860816656</v>
      </c>
      <c r="N326" s="686">
        <v>702692.30769230751</v>
      </c>
      <c r="O326" s="687">
        <v>2810769.2307692301</v>
      </c>
      <c r="P326" s="22">
        <v>-41708.964816696011</v>
      </c>
      <c r="Q326" s="33">
        <v>-166835.85926678404</v>
      </c>
      <c r="R326" s="96">
        <v>-5.6030216977082716</v>
      </c>
      <c r="T326" s="707"/>
    </row>
    <row r="327" spans="1:20" ht="15.75">
      <c r="A327" s="702" t="s">
        <v>13</v>
      </c>
      <c r="B327" s="703">
        <v>324</v>
      </c>
      <c r="C327" s="703" t="s">
        <v>2</v>
      </c>
      <c r="D327" s="704">
        <v>4</v>
      </c>
      <c r="E327" s="704">
        <v>115</v>
      </c>
      <c r="F327" s="705">
        <v>28.75</v>
      </c>
      <c r="G327" s="706">
        <v>744576.46590343444</v>
      </c>
      <c r="H327" s="761">
        <v>2978305.8636137377</v>
      </c>
      <c r="I327" s="763">
        <v>729718.93491124245</v>
      </c>
      <c r="J327" s="687">
        <v>2918875.7396449698</v>
      </c>
      <c r="K327" s="22">
        <v>-14857.530992191983</v>
      </c>
      <c r="L327" s="33">
        <v>-59430.123968767934</v>
      </c>
      <c r="M327" s="96">
        <v>-1.9954338704708476</v>
      </c>
      <c r="N327" s="686">
        <v>702692.30769230751</v>
      </c>
      <c r="O327" s="687">
        <v>2810769.2307692301</v>
      </c>
      <c r="P327" s="22">
        <v>-41884.158211126924</v>
      </c>
      <c r="Q327" s="33">
        <v>-167536.63284450769</v>
      </c>
      <c r="R327" s="96">
        <v>-5.6252326160089723</v>
      </c>
      <c r="T327" s="707"/>
    </row>
    <row r="328" spans="1:20" ht="15.75">
      <c r="A328" s="702" t="s">
        <v>11</v>
      </c>
      <c r="B328" s="703">
        <v>325</v>
      </c>
      <c r="C328" s="703" t="s">
        <v>1</v>
      </c>
      <c r="D328" s="704">
        <v>4</v>
      </c>
      <c r="E328" s="704">
        <v>115</v>
      </c>
      <c r="F328" s="705">
        <v>28.75</v>
      </c>
      <c r="G328" s="706">
        <v>684506.20572682831</v>
      </c>
      <c r="H328" s="761">
        <v>2738024.8229073132</v>
      </c>
      <c r="I328" s="763">
        <v>729718.93491124245</v>
      </c>
      <c r="J328" s="687">
        <v>2918875.7396449698</v>
      </c>
      <c r="K328" s="22">
        <v>45212.729184414144</v>
      </c>
      <c r="L328" s="33">
        <v>180850.91673765657</v>
      </c>
      <c r="M328" s="96">
        <v>6.6051598665063835</v>
      </c>
      <c r="N328" s="686">
        <v>702692.30769230751</v>
      </c>
      <c r="O328" s="687">
        <v>2810769.2307692301</v>
      </c>
      <c r="P328" s="22">
        <v>18186.101965479203</v>
      </c>
      <c r="Q328" s="33">
        <v>72744.407861916814</v>
      </c>
      <c r="R328" s="96">
        <v>2.6568206121913533</v>
      </c>
      <c r="T328" s="707"/>
    </row>
    <row r="329" spans="1:20" ht="15.75">
      <c r="A329" s="702" t="s">
        <v>9</v>
      </c>
      <c r="B329" s="703">
        <v>326</v>
      </c>
      <c r="C329" s="703" t="s">
        <v>2</v>
      </c>
      <c r="D329" s="704">
        <v>4</v>
      </c>
      <c r="E329" s="704">
        <v>115</v>
      </c>
      <c r="F329" s="705">
        <v>28.75</v>
      </c>
      <c r="G329" s="706">
        <v>731897.18804920907</v>
      </c>
      <c r="H329" s="761">
        <v>2927588.7521968363</v>
      </c>
      <c r="I329" s="763">
        <v>729718.93491124245</v>
      </c>
      <c r="J329" s="687">
        <v>2918875.7396449698</v>
      </c>
      <c r="K329" s="22">
        <v>-2178.2531379666179</v>
      </c>
      <c r="L329" s="33">
        <v>-8713.0125518664718</v>
      </c>
      <c r="M329" s="96">
        <v>-0.29761736669223637</v>
      </c>
      <c r="N329" s="686">
        <v>702692.30769230751</v>
      </c>
      <c r="O329" s="687">
        <v>2810769.2307692301</v>
      </c>
      <c r="P329" s="22">
        <v>-29204.880356901558</v>
      </c>
      <c r="Q329" s="33">
        <v>-116819.52142760623</v>
      </c>
      <c r="R329" s="96">
        <v>-3.9902982049629117</v>
      </c>
      <c r="T329" s="707"/>
    </row>
    <row r="330" spans="1:20" ht="15.75">
      <c r="A330" s="702" t="s">
        <v>9</v>
      </c>
      <c r="B330" s="703">
        <v>327</v>
      </c>
      <c r="C330" s="703" t="s">
        <v>1</v>
      </c>
      <c r="D330" s="704">
        <v>4</v>
      </c>
      <c r="E330" s="704">
        <v>115</v>
      </c>
      <c r="F330" s="705">
        <v>28.75</v>
      </c>
      <c r="G330" s="706">
        <v>731897.18804920907</v>
      </c>
      <c r="H330" s="761">
        <v>2927588.7521968363</v>
      </c>
      <c r="I330" s="763">
        <v>729718.93491124245</v>
      </c>
      <c r="J330" s="687">
        <v>2918875.7396449698</v>
      </c>
      <c r="K330" s="22">
        <v>-2178.2531379666179</v>
      </c>
      <c r="L330" s="33">
        <v>-8713.0125518664718</v>
      </c>
      <c r="M330" s="96">
        <v>-0.29761736669223637</v>
      </c>
      <c r="N330" s="686">
        <v>702692.30769230751</v>
      </c>
      <c r="O330" s="687">
        <v>2810769.2307692301</v>
      </c>
      <c r="P330" s="22">
        <v>-29204.880356901558</v>
      </c>
      <c r="Q330" s="33">
        <v>-116819.52142760623</v>
      </c>
      <c r="R330" s="96">
        <v>-3.9902982049629117</v>
      </c>
      <c r="T330" s="707"/>
    </row>
    <row r="331" spans="1:20" ht="15.75">
      <c r="A331" s="702" t="s">
        <v>15</v>
      </c>
      <c r="B331" s="703">
        <v>328</v>
      </c>
      <c r="C331" s="703" t="s">
        <v>2</v>
      </c>
      <c r="D331" s="704">
        <v>4</v>
      </c>
      <c r="E331" s="704">
        <v>115</v>
      </c>
      <c r="F331" s="705">
        <v>28.75</v>
      </c>
      <c r="G331" s="706">
        <v>736114.34200181346</v>
      </c>
      <c r="H331" s="761">
        <v>2944457.3680072539</v>
      </c>
      <c r="I331" s="763">
        <v>729718.93491124245</v>
      </c>
      <c r="J331" s="687">
        <v>2918875.7396449698</v>
      </c>
      <c r="K331" s="22">
        <v>-6395.4070905710105</v>
      </c>
      <c r="L331" s="33">
        <v>-25581.628362284042</v>
      </c>
      <c r="M331" s="96">
        <v>-0.86880620654382312</v>
      </c>
      <c r="N331" s="686">
        <v>702692.30769230751</v>
      </c>
      <c r="O331" s="687">
        <v>2810769.2307692301</v>
      </c>
      <c r="P331" s="22">
        <v>-33422.034309505951</v>
      </c>
      <c r="Q331" s="33">
        <v>-133688.1372380238</v>
      </c>
      <c r="R331" s="96">
        <v>-4.5403319025977567</v>
      </c>
      <c r="T331" s="707"/>
    </row>
    <row r="332" spans="1:20" ht="15.75">
      <c r="A332" s="702" t="s">
        <v>13</v>
      </c>
      <c r="B332" s="703">
        <v>329</v>
      </c>
      <c r="C332" s="703" t="s">
        <v>2</v>
      </c>
      <c r="D332" s="704">
        <v>4</v>
      </c>
      <c r="E332" s="704">
        <v>115</v>
      </c>
      <c r="F332" s="705">
        <v>28.75</v>
      </c>
      <c r="G332" s="706">
        <v>737424.19113987044</v>
      </c>
      <c r="H332" s="761">
        <v>2949696.7645594818</v>
      </c>
      <c r="I332" s="763">
        <v>729718.93491124245</v>
      </c>
      <c r="J332" s="687">
        <v>2918875.7396449698</v>
      </c>
      <c r="K332" s="22">
        <v>-7705.2562286279863</v>
      </c>
      <c r="L332" s="33">
        <v>-30821.024914511945</v>
      </c>
      <c r="M332" s="96">
        <v>-1.0448879113550049</v>
      </c>
      <c r="N332" s="686">
        <v>702692.30769230751</v>
      </c>
      <c r="O332" s="687">
        <v>2810769.2307692301</v>
      </c>
      <c r="P332" s="22">
        <v>-34731.883447562926</v>
      </c>
      <c r="Q332" s="33">
        <v>-138927.53379025171</v>
      </c>
      <c r="R332" s="96">
        <v>-4.7098920627863095</v>
      </c>
      <c r="T332" s="707"/>
    </row>
    <row r="333" spans="1:20" ht="15.75">
      <c r="A333" s="702" t="s">
        <v>16</v>
      </c>
      <c r="B333" s="703">
        <v>330</v>
      </c>
      <c r="C333" s="703" t="s">
        <v>2</v>
      </c>
      <c r="D333" s="704">
        <v>8</v>
      </c>
      <c r="E333" s="704">
        <v>230</v>
      </c>
      <c r="F333" s="705">
        <v>28.75</v>
      </c>
      <c r="G333" s="706">
        <v>715667.44319540774</v>
      </c>
      <c r="H333" s="761">
        <v>5725339.545563262</v>
      </c>
      <c r="I333" s="763">
        <v>729718.93491124245</v>
      </c>
      <c r="J333" s="687">
        <v>5837751.4792899396</v>
      </c>
      <c r="K333" s="22">
        <v>14051.491715834709</v>
      </c>
      <c r="L333" s="33">
        <v>112411.93372667767</v>
      </c>
      <c r="M333" s="96">
        <v>1.9634107782094503</v>
      </c>
      <c r="N333" s="686">
        <v>702692.30769230751</v>
      </c>
      <c r="O333" s="687">
        <v>5621538.4615384601</v>
      </c>
      <c r="P333" s="22">
        <v>-12975.135503100231</v>
      </c>
      <c r="Q333" s="33">
        <v>-103801.08402480185</v>
      </c>
      <c r="R333" s="96">
        <v>-1.8130118432057145</v>
      </c>
      <c r="T333" s="707"/>
    </row>
    <row r="334" spans="1:20" ht="15.75">
      <c r="A334" s="702" t="s">
        <v>11</v>
      </c>
      <c r="B334" s="703">
        <v>331</v>
      </c>
      <c r="C334" s="703" t="s">
        <v>6</v>
      </c>
      <c r="D334" s="704">
        <v>8</v>
      </c>
      <c r="E334" s="704">
        <v>230</v>
      </c>
      <c r="F334" s="705">
        <v>28.75</v>
      </c>
      <c r="G334" s="706">
        <v>736058.97435897426</v>
      </c>
      <c r="H334" s="761">
        <v>5888471.7948717941</v>
      </c>
      <c r="I334" s="763">
        <v>729718.93491124245</v>
      </c>
      <c r="J334" s="687">
        <v>5837751.4792899396</v>
      </c>
      <c r="K334" s="22">
        <v>-6340.0394477318041</v>
      </c>
      <c r="L334" s="33">
        <v>-50720.315581854433</v>
      </c>
      <c r="M334" s="96">
        <v>-0.86134938484423174</v>
      </c>
      <c r="N334" s="686">
        <v>702692.30769230751</v>
      </c>
      <c r="O334" s="687">
        <v>5621538.4615384601</v>
      </c>
      <c r="P334" s="22">
        <v>-33366.666666666744</v>
      </c>
      <c r="Q334" s="33">
        <v>-266933.33333333395</v>
      </c>
      <c r="R334" s="96">
        <v>-4.5331512594796379</v>
      </c>
      <c r="T334" s="707"/>
    </row>
    <row r="335" spans="1:20" ht="15.75">
      <c r="A335" s="702" t="s">
        <v>16</v>
      </c>
      <c r="B335" s="703">
        <v>332</v>
      </c>
      <c r="C335" s="703" t="s">
        <v>1</v>
      </c>
      <c r="D335" s="704">
        <v>12</v>
      </c>
      <c r="E335" s="704">
        <v>345</v>
      </c>
      <c r="F335" s="705">
        <v>28.75</v>
      </c>
      <c r="G335" s="706">
        <v>715815.58000478346</v>
      </c>
      <c r="H335" s="761">
        <v>8589786.960057402</v>
      </c>
      <c r="I335" s="763">
        <v>729718.93491124245</v>
      </c>
      <c r="J335" s="687">
        <v>8756627.2189349085</v>
      </c>
      <c r="K335" s="22">
        <v>13903.35490645899</v>
      </c>
      <c r="L335" s="33">
        <v>166840.25887750648</v>
      </c>
      <c r="M335" s="96">
        <v>1.9423096248290648</v>
      </c>
      <c r="N335" s="686">
        <v>702692.30769230751</v>
      </c>
      <c r="O335" s="687">
        <v>8432307.6923076902</v>
      </c>
      <c r="P335" s="22">
        <v>-13123.27231247595</v>
      </c>
      <c r="Q335" s="33">
        <v>-157479.26774971187</v>
      </c>
      <c r="R335" s="96">
        <v>-1.833331472386817</v>
      </c>
      <c r="T335" s="707"/>
    </row>
    <row r="336" spans="1:20" ht="15.75">
      <c r="A336" s="702" t="s">
        <v>12</v>
      </c>
      <c r="B336" s="703">
        <v>333</v>
      </c>
      <c r="C336" s="703" t="s">
        <v>2</v>
      </c>
      <c r="D336" s="704">
        <v>5</v>
      </c>
      <c r="E336" s="704">
        <v>144</v>
      </c>
      <c r="F336" s="705">
        <v>28.8</v>
      </c>
      <c r="G336" s="706">
        <v>730201.69014084502</v>
      </c>
      <c r="H336" s="761">
        <v>3651008.4507042253</v>
      </c>
      <c r="I336" s="763">
        <v>729718.93491124245</v>
      </c>
      <c r="J336" s="687">
        <v>3648594.6745562125</v>
      </c>
      <c r="K336" s="22">
        <v>-482.75522960256785</v>
      </c>
      <c r="L336" s="33">
        <v>-2413.7761480128393</v>
      </c>
      <c r="M336" s="96">
        <v>-6.6112587264683498E-2</v>
      </c>
      <c r="N336" s="686">
        <v>702692.30769230751</v>
      </c>
      <c r="O336" s="687">
        <v>3513461.5384615376</v>
      </c>
      <c r="P336" s="22">
        <v>-27509.382448537508</v>
      </c>
      <c r="Q336" s="33">
        <v>-137546.91224268777</v>
      </c>
      <c r="R336" s="96">
        <v>-3.7673676766252697</v>
      </c>
      <c r="T336" s="707"/>
    </row>
    <row r="337" spans="1:20" ht="15.75">
      <c r="A337" s="702" t="s">
        <v>10</v>
      </c>
      <c r="B337" s="703">
        <v>334</v>
      </c>
      <c r="C337" s="703" t="s">
        <v>1</v>
      </c>
      <c r="D337" s="704">
        <v>11</v>
      </c>
      <c r="E337" s="704">
        <v>317</v>
      </c>
      <c r="F337" s="705">
        <v>28.818181818181817</v>
      </c>
      <c r="G337" s="706">
        <v>741082.62359489244</v>
      </c>
      <c r="H337" s="761">
        <v>8151908.8595438171</v>
      </c>
      <c r="I337" s="763">
        <v>729718.93491124245</v>
      </c>
      <c r="J337" s="687">
        <v>8026908.2840236668</v>
      </c>
      <c r="K337" s="22">
        <v>-11363.688683649991</v>
      </c>
      <c r="L337" s="33">
        <v>-125000.57552015036</v>
      </c>
      <c r="M337" s="96">
        <v>-1.5333902485159143</v>
      </c>
      <c r="N337" s="686">
        <v>702692.30769230751</v>
      </c>
      <c r="O337" s="687">
        <v>7729615.3846153822</v>
      </c>
      <c r="P337" s="22">
        <v>-38390.315902584931</v>
      </c>
      <c r="Q337" s="33">
        <v>-422293.47492843494</v>
      </c>
      <c r="R337" s="96">
        <v>-5.1803017207931106</v>
      </c>
      <c r="T337" s="707"/>
    </row>
    <row r="338" spans="1:20" ht="15.75">
      <c r="A338" s="702" t="s">
        <v>0</v>
      </c>
      <c r="B338" s="703">
        <v>335</v>
      </c>
      <c r="C338" s="703" t="s">
        <v>1</v>
      </c>
      <c r="D338" s="704">
        <v>12</v>
      </c>
      <c r="E338" s="704">
        <v>346</v>
      </c>
      <c r="F338" s="705">
        <v>28.833333333333332</v>
      </c>
      <c r="G338" s="706">
        <v>756665.37011494255</v>
      </c>
      <c r="H338" s="761">
        <v>9079984.4413793106</v>
      </c>
      <c r="I338" s="763">
        <v>729718.93491124245</v>
      </c>
      <c r="J338" s="687">
        <v>8756627.2189349085</v>
      </c>
      <c r="K338" s="22">
        <v>-26946.435203700094</v>
      </c>
      <c r="L338" s="33">
        <v>-323357.22244440205</v>
      </c>
      <c r="M338" s="96">
        <v>-3.5612089925044188</v>
      </c>
      <c r="N338" s="686">
        <v>702692.30769230751</v>
      </c>
      <c r="O338" s="687">
        <v>8432307.6923076902</v>
      </c>
      <c r="P338" s="22">
        <v>-53973.062422635034</v>
      </c>
      <c r="Q338" s="33">
        <v>-647676.7490716204</v>
      </c>
      <c r="R338" s="96">
        <v>-7.1330160668561007</v>
      </c>
      <c r="T338" s="707"/>
    </row>
    <row r="339" spans="1:20" ht="15.75">
      <c r="A339" s="702" t="s">
        <v>12</v>
      </c>
      <c r="B339" s="703">
        <v>336</v>
      </c>
      <c r="C339" s="703" t="s">
        <v>1</v>
      </c>
      <c r="D339" s="704">
        <v>7</v>
      </c>
      <c r="E339" s="704">
        <v>202</v>
      </c>
      <c r="F339" s="705">
        <v>28.857142857142858</v>
      </c>
      <c r="G339" s="706">
        <v>731650.50301810855</v>
      </c>
      <c r="H339" s="761">
        <v>5121553.5211267602</v>
      </c>
      <c r="I339" s="763">
        <v>729718.93491124245</v>
      </c>
      <c r="J339" s="687">
        <v>5108032.5443786969</v>
      </c>
      <c r="K339" s="22">
        <v>-1931.5681068660924</v>
      </c>
      <c r="L339" s="33">
        <v>-13520.976748063229</v>
      </c>
      <c r="M339" s="96">
        <v>-0.2640014732305076</v>
      </c>
      <c r="N339" s="686">
        <v>702692.30769230751</v>
      </c>
      <c r="O339" s="687">
        <v>4918846.1538461521</v>
      </c>
      <c r="P339" s="22">
        <v>-28958.195325801033</v>
      </c>
      <c r="Q339" s="33">
        <v>-202707.36728060804</v>
      </c>
      <c r="R339" s="96">
        <v>-3.9579273445923349</v>
      </c>
      <c r="T339" s="707"/>
    </row>
    <row r="340" spans="1:20" ht="15.75">
      <c r="A340" s="702" t="s">
        <v>4</v>
      </c>
      <c r="B340" s="703">
        <v>337</v>
      </c>
      <c r="C340" s="703" t="s">
        <v>1</v>
      </c>
      <c r="D340" s="704">
        <v>8</v>
      </c>
      <c r="E340" s="704">
        <v>231</v>
      </c>
      <c r="F340" s="705">
        <v>28.875</v>
      </c>
      <c r="G340" s="706">
        <v>752774.68219958222</v>
      </c>
      <c r="H340" s="761">
        <v>6022197.4575966578</v>
      </c>
      <c r="I340" s="763">
        <v>729718.93491124245</v>
      </c>
      <c r="J340" s="687">
        <v>5837751.4792899396</v>
      </c>
      <c r="K340" s="22">
        <v>-23055.747288339771</v>
      </c>
      <c r="L340" s="33">
        <v>-184445.97830671817</v>
      </c>
      <c r="M340" s="96">
        <v>-3.0627686920834805</v>
      </c>
      <c r="N340" s="686">
        <v>702692.30769230751</v>
      </c>
      <c r="O340" s="687">
        <v>5621538.4615384601</v>
      </c>
      <c r="P340" s="22">
        <v>-50082.374507274712</v>
      </c>
      <c r="Q340" s="33">
        <v>-400658.99605819769</v>
      </c>
      <c r="R340" s="96">
        <v>-6.6530365183026277</v>
      </c>
      <c r="T340" s="707"/>
    </row>
    <row r="341" spans="1:20" ht="15.75">
      <c r="A341" s="702" t="s">
        <v>16</v>
      </c>
      <c r="B341" s="703">
        <v>338</v>
      </c>
      <c r="C341" s="703" t="s">
        <v>1</v>
      </c>
      <c r="D341" s="704">
        <v>8</v>
      </c>
      <c r="E341" s="704">
        <v>231</v>
      </c>
      <c r="F341" s="705">
        <v>28.875</v>
      </c>
      <c r="G341" s="706">
        <v>718861.64314757241</v>
      </c>
      <c r="H341" s="761">
        <v>5750893.1451805793</v>
      </c>
      <c r="I341" s="763">
        <v>729718.93491124245</v>
      </c>
      <c r="J341" s="687">
        <v>5837751.4792899396</v>
      </c>
      <c r="K341" s="22">
        <v>10857.291763670044</v>
      </c>
      <c r="L341" s="33">
        <v>86858.334109360352</v>
      </c>
      <c r="M341" s="96">
        <v>1.5103451223424287</v>
      </c>
      <c r="N341" s="686">
        <v>702692.30769230751</v>
      </c>
      <c r="O341" s="687">
        <v>5621538.4615384601</v>
      </c>
      <c r="P341" s="22">
        <v>-16169.335455264896</v>
      </c>
      <c r="Q341" s="33">
        <v>-129354.68364211917</v>
      </c>
      <c r="R341" s="96">
        <v>-2.2492972895961714</v>
      </c>
      <c r="T341" s="707"/>
    </row>
    <row r="342" spans="1:20" ht="15.75">
      <c r="A342" s="702" t="s">
        <v>10</v>
      </c>
      <c r="B342" s="703">
        <v>339</v>
      </c>
      <c r="C342" s="703" t="s">
        <v>1</v>
      </c>
      <c r="D342" s="704">
        <v>8</v>
      </c>
      <c r="E342" s="704">
        <v>231</v>
      </c>
      <c r="F342" s="705">
        <v>28.875</v>
      </c>
      <c r="G342" s="706">
        <v>743961.93277310929</v>
      </c>
      <c r="H342" s="761">
        <v>5951695.4621848743</v>
      </c>
      <c r="I342" s="763">
        <v>729718.93491124245</v>
      </c>
      <c r="J342" s="687">
        <v>5837751.4792899396</v>
      </c>
      <c r="K342" s="22">
        <v>-14242.997861866839</v>
      </c>
      <c r="L342" s="33">
        <v>-113943.98289493471</v>
      </c>
      <c r="M342" s="96">
        <v>-1.9144793885859599</v>
      </c>
      <c r="N342" s="686">
        <v>702692.30769230751</v>
      </c>
      <c r="O342" s="687">
        <v>5621538.4615384601</v>
      </c>
      <c r="P342" s="22">
        <v>-41269.625080801779</v>
      </c>
      <c r="Q342" s="33">
        <v>-330157.00064641424</v>
      </c>
      <c r="R342" s="96">
        <v>-5.5472764482679509</v>
      </c>
      <c r="T342" s="707"/>
    </row>
    <row r="343" spans="1:20" ht="15.75">
      <c r="A343" s="702" t="s">
        <v>11</v>
      </c>
      <c r="B343" s="703">
        <v>340</v>
      </c>
      <c r="C343" s="703" t="s">
        <v>2</v>
      </c>
      <c r="D343" s="704">
        <v>8</v>
      </c>
      <c r="E343" s="704">
        <v>231</v>
      </c>
      <c r="F343" s="705">
        <v>28.875</v>
      </c>
      <c r="G343" s="706">
        <v>693451.07623318373</v>
      </c>
      <c r="H343" s="761">
        <v>5547608.6098654699</v>
      </c>
      <c r="I343" s="763">
        <v>729718.93491124245</v>
      </c>
      <c r="J343" s="687">
        <v>5837751.4792899396</v>
      </c>
      <c r="K343" s="22">
        <v>36267.858678058721</v>
      </c>
      <c r="L343" s="33">
        <v>290142.86942446977</v>
      </c>
      <c r="M343" s="96">
        <v>5.2300529800984918</v>
      </c>
      <c r="N343" s="686">
        <v>702692.30769230751</v>
      </c>
      <c r="O343" s="687">
        <v>5621538.4615384601</v>
      </c>
      <c r="P343" s="22">
        <v>9241.231459123781</v>
      </c>
      <c r="Q343" s="33">
        <v>73929.851672990248</v>
      </c>
      <c r="R343" s="96">
        <v>1.3326436104652117</v>
      </c>
      <c r="T343" s="707"/>
    </row>
    <row r="344" spans="1:20" ht="15.75">
      <c r="A344" s="702" t="s">
        <v>11</v>
      </c>
      <c r="B344" s="703">
        <v>341</v>
      </c>
      <c r="C344" s="703" t="s">
        <v>1</v>
      </c>
      <c r="D344" s="704">
        <v>9</v>
      </c>
      <c r="E344" s="704">
        <v>260</v>
      </c>
      <c r="F344" s="705">
        <v>28.888888888888889</v>
      </c>
      <c r="G344" s="706">
        <v>702191.32351147919</v>
      </c>
      <c r="H344" s="761">
        <v>6319721.9116033129</v>
      </c>
      <c r="I344" s="763">
        <v>729718.93491124245</v>
      </c>
      <c r="J344" s="687">
        <v>6567470.4142011823</v>
      </c>
      <c r="K344" s="22">
        <v>27527.611399763264</v>
      </c>
      <c r="L344" s="33">
        <v>247748.50259786937</v>
      </c>
      <c r="M344" s="96">
        <v>3.9202437395701111</v>
      </c>
      <c r="N344" s="686">
        <v>702692.30769230751</v>
      </c>
      <c r="O344" s="687">
        <v>6324230.7692307681</v>
      </c>
      <c r="P344" s="22">
        <v>500.98418082832359</v>
      </c>
      <c r="Q344" s="33">
        <v>4508.8576274551451</v>
      </c>
      <c r="R344" s="96">
        <v>7.134582328973238E-2</v>
      </c>
      <c r="T344" s="707"/>
    </row>
    <row r="345" spans="1:20" ht="15.75">
      <c r="A345" s="702" t="s">
        <v>14</v>
      </c>
      <c r="B345" s="703">
        <v>342</v>
      </c>
      <c r="C345" s="703" t="s">
        <v>6</v>
      </c>
      <c r="D345" s="704">
        <v>12</v>
      </c>
      <c r="E345" s="704">
        <v>347</v>
      </c>
      <c r="F345" s="705">
        <v>28.916666666666668</v>
      </c>
      <c r="G345" s="706">
        <v>748795.80276289175</v>
      </c>
      <c r="H345" s="761">
        <v>8985549.6331547014</v>
      </c>
      <c r="I345" s="763">
        <v>729718.93491124245</v>
      </c>
      <c r="J345" s="687">
        <v>8756627.2189349085</v>
      </c>
      <c r="K345" s="22">
        <v>-19076.867851649295</v>
      </c>
      <c r="L345" s="33">
        <v>-228922.41421979293</v>
      </c>
      <c r="M345" s="96">
        <v>-2.5476729144661192</v>
      </c>
      <c r="N345" s="686">
        <v>702692.30769230751</v>
      </c>
      <c r="O345" s="687">
        <v>8432307.6923076902</v>
      </c>
      <c r="P345" s="22">
        <v>-46103.495070584235</v>
      </c>
      <c r="Q345" s="33">
        <v>-553241.94084701128</v>
      </c>
      <c r="R345" s="96">
        <v>-6.1570183620784888</v>
      </c>
      <c r="T345" s="707"/>
    </row>
    <row r="346" spans="1:20" ht="15.75">
      <c r="A346" s="702" t="s">
        <v>14</v>
      </c>
      <c r="B346" s="703">
        <v>343</v>
      </c>
      <c r="C346" s="703" t="s">
        <v>2</v>
      </c>
      <c r="D346" s="704">
        <v>3</v>
      </c>
      <c r="E346" s="704">
        <v>87</v>
      </c>
      <c r="F346" s="705">
        <v>29</v>
      </c>
      <c r="G346" s="706">
        <v>767360.89193825051</v>
      </c>
      <c r="H346" s="761">
        <v>2302082.6758147515</v>
      </c>
      <c r="I346" s="763">
        <v>729718.93491124245</v>
      </c>
      <c r="J346" s="687">
        <v>2189156.8047337271</v>
      </c>
      <c r="K346" s="22">
        <v>-37641.957027008059</v>
      </c>
      <c r="L346" s="33">
        <v>-112925.87108102441</v>
      </c>
      <c r="M346" s="96">
        <v>-4.9053786063985569</v>
      </c>
      <c r="N346" s="686">
        <v>702692.30769230751</v>
      </c>
      <c r="O346" s="687">
        <v>2108076.9230769225</v>
      </c>
      <c r="P346" s="22">
        <v>-64668.584245942999</v>
      </c>
      <c r="Q346" s="33">
        <v>-194005.752737829</v>
      </c>
      <c r="R346" s="96">
        <v>-8.4274016209763971</v>
      </c>
      <c r="T346" s="707"/>
    </row>
    <row r="347" spans="1:20" ht="15.75">
      <c r="A347" s="702" t="s">
        <v>11</v>
      </c>
      <c r="B347" s="703">
        <v>344</v>
      </c>
      <c r="C347" s="703" t="s">
        <v>6</v>
      </c>
      <c r="D347" s="704">
        <v>3</v>
      </c>
      <c r="E347" s="704">
        <v>87</v>
      </c>
      <c r="F347" s="705">
        <v>29</v>
      </c>
      <c r="G347" s="706">
        <v>742459.48717948713</v>
      </c>
      <c r="H347" s="761">
        <v>2227378.4615384615</v>
      </c>
      <c r="I347" s="763">
        <v>729718.93491124245</v>
      </c>
      <c r="J347" s="687">
        <v>2189156.8047337271</v>
      </c>
      <c r="K347" s="22">
        <v>-12740.552268244675</v>
      </c>
      <c r="L347" s="33">
        <v>-38221.656804734375</v>
      </c>
      <c r="M347" s="96">
        <v>-1.7159929246300862</v>
      </c>
      <c r="N347" s="686">
        <v>702692.30769230751</v>
      </c>
      <c r="O347" s="687">
        <v>2108076.9230769225</v>
      </c>
      <c r="P347" s="22">
        <v>-39767.179487179616</v>
      </c>
      <c r="Q347" s="33">
        <v>-119301.53846153896</v>
      </c>
      <c r="R347" s="96">
        <v>-5.3561413348289619</v>
      </c>
      <c r="T347" s="707"/>
    </row>
    <row r="348" spans="1:20" ht="15.75">
      <c r="A348" s="702" t="s">
        <v>13</v>
      </c>
      <c r="B348" s="703">
        <v>345</v>
      </c>
      <c r="C348" s="703" t="s">
        <v>2</v>
      </c>
      <c r="D348" s="704">
        <v>4</v>
      </c>
      <c r="E348" s="704">
        <v>116</v>
      </c>
      <c r="F348" s="705">
        <v>29</v>
      </c>
      <c r="G348" s="706">
        <v>743836.57541065186</v>
      </c>
      <c r="H348" s="761">
        <v>2975346.3016426074</v>
      </c>
      <c r="I348" s="763">
        <v>729718.93491124245</v>
      </c>
      <c r="J348" s="687">
        <v>2918875.7396449698</v>
      </c>
      <c r="K348" s="22">
        <v>-14117.640499409405</v>
      </c>
      <c r="L348" s="33">
        <v>-56470.561997637618</v>
      </c>
      <c r="M348" s="96">
        <v>-1.8979492224640069</v>
      </c>
      <c r="N348" s="686">
        <v>702692.30769230751</v>
      </c>
      <c r="O348" s="687">
        <v>2810769.2307692301</v>
      </c>
      <c r="P348" s="22">
        <v>-41144.267718344345</v>
      </c>
      <c r="Q348" s="33">
        <v>-164577.07087337738</v>
      </c>
      <c r="R348" s="96">
        <v>-5.5313585105209029</v>
      </c>
      <c r="T348" s="707"/>
    </row>
    <row r="349" spans="1:20" ht="15.75">
      <c r="A349" s="702" t="s">
        <v>14</v>
      </c>
      <c r="B349" s="703">
        <v>346</v>
      </c>
      <c r="C349" s="703" t="s">
        <v>6</v>
      </c>
      <c r="D349" s="704">
        <v>4</v>
      </c>
      <c r="E349" s="704">
        <v>116</v>
      </c>
      <c r="F349" s="705">
        <v>29</v>
      </c>
      <c r="G349" s="706">
        <v>750943.71058948827</v>
      </c>
      <c r="H349" s="761">
        <v>3003774.8423579531</v>
      </c>
      <c r="I349" s="763">
        <v>729718.93491124245</v>
      </c>
      <c r="J349" s="687">
        <v>2918875.7396449698</v>
      </c>
      <c r="K349" s="22">
        <v>-21224.775678245816</v>
      </c>
      <c r="L349" s="33">
        <v>-84899.102712983266</v>
      </c>
      <c r="M349" s="96">
        <v>-2.8264136684205567</v>
      </c>
      <c r="N349" s="686">
        <v>702692.30769230751</v>
      </c>
      <c r="O349" s="687">
        <v>2810769.2307692301</v>
      </c>
      <c r="P349" s="22">
        <v>-48251.402897180757</v>
      </c>
      <c r="Q349" s="33">
        <v>-193005.61158872303</v>
      </c>
      <c r="R349" s="96">
        <v>-6.4254353844049916</v>
      </c>
      <c r="T349" s="707"/>
    </row>
    <row r="350" spans="1:20" ht="15.75">
      <c r="A350" s="702" t="s">
        <v>3</v>
      </c>
      <c r="B350" s="703">
        <v>347</v>
      </c>
      <c r="C350" s="703" t="s">
        <v>1</v>
      </c>
      <c r="D350" s="704">
        <v>4</v>
      </c>
      <c r="E350" s="704">
        <v>116</v>
      </c>
      <c r="F350" s="705">
        <v>29</v>
      </c>
      <c r="G350" s="706">
        <v>755663.48449816089</v>
      </c>
      <c r="H350" s="761">
        <v>3022653.9379926436</v>
      </c>
      <c r="I350" s="763">
        <v>729718.93491124245</v>
      </c>
      <c r="J350" s="687">
        <v>2918875.7396449698</v>
      </c>
      <c r="K350" s="22">
        <v>-25944.549586918438</v>
      </c>
      <c r="L350" s="33">
        <v>-103778.19834767375</v>
      </c>
      <c r="M350" s="96">
        <v>-3.4333470015622538</v>
      </c>
      <c r="N350" s="686">
        <v>702692.30769230751</v>
      </c>
      <c r="O350" s="687">
        <v>2810769.2307692301</v>
      </c>
      <c r="P350" s="22">
        <v>-52971.176805853378</v>
      </c>
      <c r="Q350" s="33">
        <v>-211884.70722341351</v>
      </c>
      <c r="R350" s="96">
        <v>-7.0098897052080957</v>
      </c>
      <c r="T350" s="707"/>
    </row>
    <row r="351" spans="1:20" ht="15.75">
      <c r="A351" s="702" t="s">
        <v>0</v>
      </c>
      <c r="B351" s="703">
        <v>348</v>
      </c>
      <c r="C351" s="703" t="s">
        <v>2</v>
      </c>
      <c r="D351" s="704">
        <v>4</v>
      </c>
      <c r="E351" s="704">
        <v>116</v>
      </c>
      <c r="F351" s="705">
        <v>29</v>
      </c>
      <c r="G351" s="706">
        <v>752320.79999999993</v>
      </c>
      <c r="H351" s="761">
        <v>3009283.1999999997</v>
      </c>
      <c r="I351" s="763">
        <v>729718.93491124245</v>
      </c>
      <c r="J351" s="687">
        <v>2918875.7396449698</v>
      </c>
      <c r="K351" s="22">
        <v>-22601.865088757477</v>
      </c>
      <c r="L351" s="33">
        <v>-90407.460355029907</v>
      </c>
      <c r="M351" s="96">
        <v>-3.0042855506264772</v>
      </c>
      <c r="N351" s="686">
        <v>702692.30769230751</v>
      </c>
      <c r="O351" s="687">
        <v>2810769.2307692301</v>
      </c>
      <c r="P351" s="22">
        <v>-49628.492307692417</v>
      </c>
      <c r="Q351" s="33">
        <v>-198513.96923076967</v>
      </c>
      <c r="R351" s="96">
        <v>-6.5967194191217828</v>
      </c>
      <c r="T351" s="707"/>
    </row>
    <row r="352" spans="1:20" ht="15.75">
      <c r="A352" s="702" t="s">
        <v>12</v>
      </c>
      <c r="B352" s="703">
        <v>349</v>
      </c>
      <c r="C352" s="703" t="s">
        <v>2</v>
      </c>
      <c r="D352" s="704">
        <v>4</v>
      </c>
      <c r="E352" s="704">
        <v>116</v>
      </c>
      <c r="F352" s="705">
        <v>29</v>
      </c>
      <c r="G352" s="706">
        <v>735272.53521126765</v>
      </c>
      <c r="H352" s="761">
        <v>2941090.1408450706</v>
      </c>
      <c r="I352" s="763">
        <v>729718.93491124245</v>
      </c>
      <c r="J352" s="687">
        <v>2918875.7396449698</v>
      </c>
      <c r="K352" s="22">
        <v>-5553.6003000251949</v>
      </c>
      <c r="L352" s="33">
        <v>-22214.40120010078</v>
      </c>
      <c r="M352" s="96">
        <v>-0.75531181080080501</v>
      </c>
      <c r="N352" s="686">
        <v>702692.30769230751</v>
      </c>
      <c r="O352" s="687">
        <v>2810769.2307692301</v>
      </c>
      <c r="P352" s="22">
        <v>-32580.227518960135</v>
      </c>
      <c r="Q352" s="33">
        <v>-130320.91007584054</v>
      </c>
      <c r="R352" s="96">
        <v>-4.4310410029933678</v>
      </c>
      <c r="T352" s="707"/>
    </row>
    <row r="353" spans="1:20" ht="15.75">
      <c r="A353" s="702" t="s">
        <v>9</v>
      </c>
      <c r="B353" s="703">
        <v>350</v>
      </c>
      <c r="C353" s="703" t="s">
        <v>1</v>
      </c>
      <c r="D353" s="704">
        <v>4</v>
      </c>
      <c r="E353" s="704">
        <v>116</v>
      </c>
      <c r="F353" s="705">
        <v>29</v>
      </c>
      <c r="G353" s="706">
        <v>738261.51142355008</v>
      </c>
      <c r="H353" s="761">
        <v>2953046.0456942003</v>
      </c>
      <c r="I353" s="763">
        <v>729718.93491124245</v>
      </c>
      <c r="J353" s="687">
        <v>2918875.7396449698</v>
      </c>
      <c r="K353" s="22">
        <v>-8542.5765123076271</v>
      </c>
      <c r="L353" s="33">
        <v>-34170.306049230509</v>
      </c>
      <c r="M353" s="96">
        <v>-1.157120665255249</v>
      </c>
      <c r="N353" s="686">
        <v>702692.30769230751</v>
      </c>
      <c r="O353" s="687">
        <v>2810769.2307692301</v>
      </c>
      <c r="P353" s="22">
        <v>-35569.203731242567</v>
      </c>
      <c r="Q353" s="33">
        <v>-142276.81492497027</v>
      </c>
      <c r="R353" s="96">
        <v>-4.8179680480235731</v>
      </c>
      <c r="T353" s="707"/>
    </row>
    <row r="354" spans="1:20" ht="15.75">
      <c r="A354" s="702" t="s">
        <v>3</v>
      </c>
      <c r="B354" s="703">
        <v>351</v>
      </c>
      <c r="C354" s="703" t="s">
        <v>2</v>
      </c>
      <c r="D354" s="704">
        <v>4</v>
      </c>
      <c r="E354" s="704">
        <v>116</v>
      </c>
      <c r="F354" s="705">
        <v>29</v>
      </c>
      <c r="G354" s="706">
        <v>755663.48449816089</v>
      </c>
      <c r="H354" s="761">
        <v>3022653.9379926436</v>
      </c>
      <c r="I354" s="763">
        <v>729718.93491124245</v>
      </c>
      <c r="J354" s="687">
        <v>2918875.7396449698</v>
      </c>
      <c r="K354" s="22">
        <v>-25944.549586918438</v>
      </c>
      <c r="L354" s="33">
        <v>-103778.19834767375</v>
      </c>
      <c r="M354" s="96">
        <v>-3.4333470015622538</v>
      </c>
      <c r="N354" s="686">
        <v>702692.30769230751</v>
      </c>
      <c r="O354" s="687">
        <v>2810769.2307692301</v>
      </c>
      <c r="P354" s="22">
        <v>-52971.176805853378</v>
      </c>
      <c r="Q354" s="33">
        <v>-211884.70722341351</v>
      </c>
      <c r="R354" s="96">
        <v>-7.0098897052080957</v>
      </c>
      <c r="T354" s="707"/>
    </row>
    <row r="355" spans="1:20" ht="15.75">
      <c r="A355" s="702" t="s">
        <v>16</v>
      </c>
      <c r="B355" s="703">
        <v>352</v>
      </c>
      <c r="C355" s="703" t="s">
        <v>1</v>
      </c>
      <c r="D355" s="704">
        <v>4</v>
      </c>
      <c r="E355" s="704">
        <v>116</v>
      </c>
      <c r="F355" s="705">
        <v>29</v>
      </c>
      <c r="G355" s="706">
        <v>722055.84309973684</v>
      </c>
      <c r="H355" s="761">
        <v>2888223.3723989474</v>
      </c>
      <c r="I355" s="763">
        <v>729718.93491124245</v>
      </c>
      <c r="J355" s="687">
        <v>2918875.7396449698</v>
      </c>
      <c r="K355" s="22">
        <v>7663.091811505612</v>
      </c>
      <c r="L355" s="33">
        <v>30652.367246022448</v>
      </c>
      <c r="M355" s="96">
        <v>1.0612879716627646</v>
      </c>
      <c r="N355" s="686">
        <v>702692.30769230751</v>
      </c>
      <c r="O355" s="687">
        <v>2810769.2307692301</v>
      </c>
      <c r="P355" s="22">
        <v>-19363.535407429328</v>
      </c>
      <c r="Q355" s="33">
        <v>-77454.141629717313</v>
      </c>
      <c r="R355" s="96">
        <v>-2.6817226939543843</v>
      </c>
      <c r="T355" s="707"/>
    </row>
    <row r="356" spans="1:20" ht="15.75">
      <c r="A356" s="702" t="s">
        <v>13</v>
      </c>
      <c r="B356" s="703">
        <v>353</v>
      </c>
      <c r="C356" s="703" t="s">
        <v>2</v>
      </c>
      <c r="D356" s="704">
        <v>6</v>
      </c>
      <c r="E356" s="704">
        <v>174</v>
      </c>
      <c r="F356" s="705">
        <v>29</v>
      </c>
      <c r="G356" s="706">
        <v>746549.50721752096</v>
      </c>
      <c r="H356" s="761">
        <v>4479297.043305126</v>
      </c>
      <c r="I356" s="763">
        <v>729718.93491124245</v>
      </c>
      <c r="J356" s="687">
        <v>4378313.6094674543</v>
      </c>
      <c r="K356" s="22">
        <v>-16830.572306278511</v>
      </c>
      <c r="L356" s="33">
        <v>-100983.43383767176</v>
      </c>
      <c r="M356" s="96">
        <v>-2.2544482507272932</v>
      </c>
      <c r="N356" s="686">
        <v>702692.30769230751</v>
      </c>
      <c r="O356" s="687">
        <v>4216153.8461538451</v>
      </c>
      <c r="P356" s="22">
        <v>-43857.199525213451</v>
      </c>
      <c r="Q356" s="33">
        <v>-263143.19715128094</v>
      </c>
      <c r="R356" s="96">
        <v>-5.8746538710707199</v>
      </c>
      <c r="T356" s="707"/>
    </row>
    <row r="357" spans="1:20" ht="15.75">
      <c r="A357" s="702" t="s">
        <v>11</v>
      </c>
      <c r="B357" s="703">
        <v>354</v>
      </c>
      <c r="C357" s="703" t="s">
        <v>1</v>
      </c>
      <c r="D357" s="704">
        <v>7</v>
      </c>
      <c r="E357" s="704">
        <v>203</v>
      </c>
      <c r="F357" s="705">
        <v>29</v>
      </c>
      <c r="G357" s="706">
        <v>712673.44308091386</v>
      </c>
      <c r="H357" s="761">
        <v>4988714.1015663967</v>
      </c>
      <c r="I357" s="763">
        <v>729718.93491124245</v>
      </c>
      <c r="J357" s="687">
        <v>5108032.5443786969</v>
      </c>
      <c r="K357" s="22">
        <v>17045.491830328596</v>
      </c>
      <c r="L357" s="33">
        <v>119318.44281230029</v>
      </c>
      <c r="M357" s="96">
        <v>2.3917675052742737</v>
      </c>
      <c r="N357" s="686">
        <v>702692.30769230751</v>
      </c>
      <c r="O357" s="687">
        <v>4918846.1538461521</v>
      </c>
      <c r="P357" s="22">
        <v>-9981.1353886063443</v>
      </c>
      <c r="Q357" s="33">
        <v>-69867.947720244527</v>
      </c>
      <c r="R357" s="96">
        <v>-1.4005201801062697</v>
      </c>
      <c r="T357" s="707"/>
    </row>
    <row r="358" spans="1:20" ht="15.75">
      <c r="A358" s="702" t="s">
        <v>11</v>
      </c>
      <c r="B358" s="703">
        <v>355</v>
      </c>
      <c r="C358" s="703" t="s">
        <v>1</v>
      </c>
      <c r="D358" s="704">
        <v>8</v>
      </c>
      <c r="E358" s="704">
        <v>232</v>
      </c>
      <c r="F358" s="705">
        <v>29</v>
      </c>
      <c r="G358" s="706">
        <v>710095.80464930658</v>
      </c>
      <c r="H358" s="761">
        <v>5680766.4371944526</v>
      </c>
      <c r="I358" s="763">
        <v>729718.93491124245</v>
      </c>
      <c r="J358" s="687">
        <v>5837751.4792899396</v>
      </c>
      <c r="K358" s="22">
        <v>19623.130261935876</v>
      </c>
      <c r="L358" s="33">
        <v>156985.04209548701</v>
      </c>
      <c r="M358" s="96">
        <v>2.7634482746489653</v>
      </c>
      <c r="N358" s="686">
        <v>702692.30769230751</v>
      </c>
      <c r="O358" s="687">
        <v>5621538.4615384601</v>
      </c>
      <c r="P358" s="22">
        <v>-7403.4969569990644</v>
      </c>
      <c r="Q358" s="33">
        <v>-59227.975655992515</v>
      </c>
      <c r="R358" s="96">
        <v>-1.0426053651528662</v>
      </c>
      <c r="T358" s="707"/>
    </row>
    <row r="359" spans="1:20" ht="15.75">
      <c r="A359" s="702" t="s">
        <v>13</v>
      </c>
      <c r="B359" s="703">
        <v>356</v>
      </c>
      <c r="C359" s="703" t="s">
        <v>2</v>
      </c>
      <c r="D359" s="704">
        <v>8</v>
      </c>
      <c r="E359" s="704">
        <v>232</v>
      </c>
      <c r="F359" s="705">
        <v>29</v>
      </c>
      <c r="G359" s="706">
        <v>750742.22000995511</v>
      </c>
      <c r="H359" s="761">
        <v>6005937.7600796409</v>
      </c>
      <c r="I359" s="763">
        <v>729718.93491124245</v>
      </c>
      <c r="J359" s="687">
        <v>5837751.4792899396</v>
      </c>
      <c r="K359" s="22">
        <v>-21023.285098712659</v>
      </c>
      <c r="L359" s="33">
        <v>-168186.28078970127</v>
      </c>
      <c r="M359" s="96">
        <v>-2.8003333951877494</v>
      </c>
      <c r="N359" s="686">
        <v>702692.30769230751</v>
      </c>
      <c r="O359" s="687">
        <v>5621538.4615384601</v>
      </c>
      <c r="P359" s="22">
        <v>-48049.912317647599</v>
      </c>
      <c r="Q359" s="33">
        <v>-384399.29854118079</v>
      </c>
      <c r="R359" s="96">
        <v>-6.4003210472178438</v>
      </c>
      <c r="T359" s="707"/>
    </row>
    <row r="360" spans="1:20" ht="15.75">
      <c r="A360" s="702" t="s">
        <v>14</v>
      </c>
      <c r="B360" s="703">
        <v>357</v>
      </c>
      <c r="C360" s="703" t="s">
        <v>6</v>
      </c>
      <c r="D360" s="704">
        <v>8</v>
      </c>
      <c r="E360" s="704">
        <v>232</v>
      </c>
      <c r="F360" s="705">
        <v>29</v>
      </c>
      <c r="G360" s="706">
        <v>750938.27743309725</v>
      </c>
      <c r="H360" s="761">
        <v>6007506.219464778</v>
      </c>
      <c r="I360" s="763">
        <v>729718.93491124245</v>
      </c>
      <c r="J360" s="687">
        <v>5837751.4792899396</v>
      </c>
      <c r="K360" s="22">
        <v>-21219.342521854793</v>
      </c>
      <c r="L360" s="33">
        <v>-169754.74017483834</v>
      </c>
      <c r="M360" s="96">
        <v>-2.825710602259889</v>
      </c>
      <c r="N360" s="686">
        <v>702692.30769230751</v>
      </c>
      <c r="O360" s="687">
        <v>5621538.4615384601</v>
      </c>
      <c r="P360" s="22">
        <v>-48245.969740789733</v>
      </c>
      <c r="Q360" s="33">
        <v>-385967.75792631786</v>
      </c>
      <c r="R360" s="96">
        <v>-6.4247583577317471</v>
      </c>
      <c r="T360" s="707"/>
    </row>
    <row r="361" spans="1:20" ht="15.75">
      <c r="A361" s="702" t="s">
        <v>5</v>
      </c>
      <c r="B361" s="703">
        <v>358</v>
      </c>
      <c r="C361" s="703" t="s">
        <v>1</v>
      </c>
      <c r="D361" s="704">
        <v>8</v>
      </c>
      <c r="E361" s="704">
        <v>232</v>
      </c>
      <c r="F361" s="705">
        <v>29</v>
      </c>
      <c r="G361" s="706">
        <v>713917.94046661304</v>
      </c>
      <c r="H361" s="761">
        <v>5711343.5237329043</v>
      </c>
      <c r="I361" s="763">
        <v>729718.93491124245</v>
      </c>
      <c r="J361" s="687">
        <v>5837751.4792899396</v>
      </c>
      <c r="K361" s="22">
        <v>15800.99444462941</v>
      </c>
      <c r="L361" s="33">
        <v>126407.95555703528</v>
      </c>
      <c r="M361" s="96">
        <v>2.2132788026453056</v>
      </c>
      <c r="N361" s="686">
        <v>702692.30769230751</v>
      </c>
      <c r="O361" s="687">
        <v>5621538.4615384601</v>
      </c>
      <c r="P361" s="22">
        <v>-11225.63277430553</v>
      </c>
      <c r="Q361" s="33">
        <v>-89805.062194444239</v>
      </c>
      <c r="R361" s="96">
        <v>-1.572398190045277</v>
      </c>
      <c r="T361" s="707"/>
    </row>
    <row r="362" spans="1:20" ht="15.75">
      <c r="A362" s="702" t="s">
        <v>12</v>
      </c>
      <c r="B362" s="703">
        <v>359</v>
      </c>
      <c r="C362" s="703" t="s">
        <v>1</v>
      </c>
      <c r="D362" s="704">
        <v>12</v>
      </c>
      <c r="E362" s="704">
        <v>349</v>
      </c>
      <c r="F362" s="705">
        <v>29.083333333333332</v>
      </c>
      <c r="G362" s="706">
        <v>737385.38732394355</v>
      </c>
      <c r="H362" s="761">
        <v>8848624.6478873231</v>
      </c>
      <c r="I362" s="763">
        <v>729718.93491124245</v>
      </c>
      <c r="J362" s="687">
        <v>8756627.2189349085</v>
      </c>
      <c r="K362" s="22">
        <v>-7666.4524127010955</v>
      </c>
      <c r="L362" s="33">
        <v>-91997.428952414542</v>
      </c>
      <c r="M362" s="96">
        <v>-1.0396805448672666</v>
      </c>
      <c r="N362" s="686">
        <v>702692.30769230751</v>
      </c>
      <c r="O362" s="687">
        <v>8432307.6923076902</v>
      </c>
      <c r="P362" s="22">
        <v>-34693.079631636036</v>
      </c>
      <c r="Q362" s="33">
        <v>-416316.95557963289</v>
      </c>
      <c r="R362" s="96">
        <v>-4.7048775617240324</v>
      </c>
      <c r="T362" s="707"/>
    </row>
    <row r="363" spans="1:20" ht="15.75">
      <c r="A363" s="702" t="s">
        <v>10</v>
      </c>
      <c r="B363" s="703">
        <v>360</v>
      </c>
      <c r="C363" s="703" t="s">
        <v>2</v>
      </c>
      <c r="D363" s="704">
        <v>8</v>
      </c>
      <c r="E363" s="704">
        <v>233</v>
      </c>
      <c r="F363" s="705">
        <v>29.125</v>
      </c>
      <c r="G363" s="706">
        <v>755544.52581032412</v>
      </c>
      <c r="H363" s="761">
        <v>6044356.206482593</v>
      </c>
      <c r="I363" s="763">
        <v>729718.93491124245</v>
      </c>
      <c r="J363" s="687">
        <v>5837751.4792899396</v>
      </c>
      <c r="K363" s="22">
        <v>-25825.590899081668</v>
      </c>
      <c r="L363" s="33">
        <v>-206604.72719265334</v>
      </c>
      <c r="M363" s="96">
        <v>-3.4181428118195498</v>
      </c>
      <c r="N363" s="686">
        <v>702692.30769230751</v>
      </c>
      <c r="O363" s="687">
        <v>5621538.4615384601</v>
      </c>
      <c r="P363" s="22">
        <v>-52852.218118016608</v>
      </c>
      <c r="Q363" s="33">
        <v>-422817.74494413286</v>
      </c>
      <c r="R363" s="96">
        <v>-6.9952486336040067</v>
      </c>
      <c r="T363" s="707"/>
    </row>
    <row r="364" spans="1:20" ht="15.75">
      <c r="A364" s="702" t="s">
        <v>11</v>
      </c>
      <c r="B364" s="703">
        <v>361</v>
      </c>
      <c r="C364" s="703" t="s">
        <v>2</v>
      </c>
      <c r="D364" s="704">
        <v>8</v>
      </c>
      <c r="E364" s="704">
        <v>233</v>
      </c>
      <c r="F364" s="705">
        <v>29.125</v>
      </c>
      <c r="G364" s="706">
        <v>700655.2408876624</v>
      </c>
      <c r="H364" s="761">
        <v>5605241.9271012992</v>
      </c>
      <c r="I364" s="763">
        <v>729718.93491124245</v>
      </c>
      <c r="J364" s="687">
        <v>5837751.4792899396</v>
      </c>
      <c r="K364" s="22">
        <v>29063.694023580058</v>
      </c>
      <c r="L364" s="33">
        <v>232509.55218864046</v>
      </c>
      <c r="M364" s="96">
        <v>4.1480734500407408</v>
      </c>
      <c r="N364" s="686">
        <v>702692.30769230751</v>
      </c>
      <c r="O364" s="687">
        <v>5621538.4615384601</v>
      </c>
      <c r="P364" s="22">
        <v>2037.0668046451174</v>
      </c>
      <c r="Q364" s="33">
        <v>16296.534437160939</v>
      </c>
      <c r="R364" s="96">
        <v>0.29073739633551554</v>
      </c>
      <c r="T364" s="707"/>
    </row>
    <row r="365" spans="1:20" ht="15.75">
      <c r="A365" s="702" t="s">
        <v>4</v>
      </c>
      <c r="B365" s="703">
        <v>362</v>
      </c>
      <c r="C365" s="703" t="s">
        <v>1</v>
      </c>
      <c r="D365" s="704">
        <v>3.9699999999999998</v>
      </c>
      <c r="E365" s="704">
        <v>116</v>
      </c>
      <c r="F365" s="705">
        <v>29.219143576826198</v>
      </c>
      <c r="G365" s="706">
        <v>761704.58930249303</v>
      </c>
      <c r="H365" s="761">
        <v>3023967.2195308972</v>
      </c>
      <c r="I365" s="763">
        <v>729718.93491124245</v>
      </c>
      <c r="J365" s="687">
        <v>2896984.1715976326</v>
      </c>
      <c r="K365" s="22">
        <v>-31985.654391250573</v>
      </c>
      <c r="L365" s="33">
        <v>-126983.04793326464</v>
      </c>
      <c r="M365" s="96">
        <v>-4.1992203854962185</v>
      </c>
      <c r="N365" s="686">
        <v>702692.30769230751</v>
      </c>
      <c r="O365" s="687">
        <v>2789688.4615384606</v>
      </c>
      <c r="P365" s="22">
        <v>-59012.281610185513</v>
      </c>
      <c r="Q365" s="33">
        <v>-234278.75799243664</v>
      </c>
      <c r="R365" s="96">
        <v>-7.7473974082556367</v>
      </c>
      <c r="T365" s="707"/>
    </row>
    <row r="366" spans="1:20" ht="15.75">
      <c r="A366" s="702" t="s">
        <v>7</v>
      </c>
      <c r="B366" s="703">
        <v>363</v>
      </c>
      <c r="C366" s="703" t="s">
        <v>1</v>
      </c>
      <c r="D366" s="704">
        <v>9</v>
      </c>
      <c r="E366" s="704">
        <v>263</v>
      </c>
      <c r="F366" s="705">
        <v>29.222222222222221</v>
      </c>
      <c r="G366" s="706">
        <v>784129.62962962955</v>
      </c>
      <c r="H366" s="761">
        <v>7057166.666666666</v>
      </c>
      <c r="I366" s="763">
        <v>729718.93491124245</v>
      </c>
      <c r="J366" s="687">
        <v>6567470.4142011823</v>
      </c>
      <c r="K366" s="22">
        <v>-54410.694718387094</v>
      </c>
      <c r="L366" s="33">
        <v>-489696.25246548373</v>
      </c>
      <c r="M366" s="96">
        <v>-6.9389923122898836</v>
      </c>
      <c r="N366" s="686">
        <v>702692.30769230751</v>
      </c>
      <c r="O366" s="687">
        <v>6324230.7692307681</v>
      </c>
      <c r="P366" s="22">
        <v>-81437.321937322035</v>
      </c>
      <c r="Q366" s="33">
        <v>-732935.89743589796</v>
      </c>
      <c r="R366" s="96">
        <v>-10.385696300723595</v>
      </c>
      <c r="T366" s="707"/>
    </row>
    <row r="367" spans="1:20" ht="15.75">
      <c r="A367" s="702" t="s">
        <v>0</v>
      </c>
      <c r="B367" s="703">
        <v>364</v>
      </c>
      <c r="C367" s="703" t="s">
        <v>2</v>
      </c>
      <c r="D367" s="704">
        <v>4</v>
      </c>
      <c r="E367" s="704">
        <v>117</v>
      </c>
      <c r="F367" s="705">
        <v>29.25</v>
      </c>
      <c r="G367" s="706">
        <v>759589.6</v>
      </c>
      <c r="H367" s="761">
        <v>3038358.4</v>
      </c>
      <c r="I367" s="763">
        <v>729718.93491124245</v>
      </c>
      <c r="J367" s="687">
        <v>2918875.7396449698</v>
      </c>
      <c r="K367" s="22">
        <v>-29870.665088757523</v>
      </c>
      <c r="L367" s="33">
        <v>-119482.66035503009</v>
      </c>
      <c r="M367" s="96">
        <v>-3.9324742056444109</v>
      </c>
      <c r="N367" s="686">
        <v>702692.30769230751</v>
      </c>
      <c r="O367" s="687">
        <v>2810769.2307692301</v>
      </c>
      <c r="P367" s="22">
        <v>-56897.292307692464</v>
      </c>
      <c r="Q367" s="33">
        <v>-227589.16923076985</v>
      </c>
      <c r="R367" s="96">
        <v>-7.4905307165464734</v>
      </c>
      <c r="T367" s="707"/>
    </row>
    <row r="368" spans="1:20" ht="15.75">
      <c r="A368" s="702" t="s">
        <v>12</v>
      </c>
      <c r="B368" s="703">
        <v>365</v>
      </c>
      <c r="C368" s="703" t="s">
        <v>1</v>
      </c>
      <c r="D368" s="704">
        <v>4</v>
      </c>
      <c r="E368" s="704">
        <v>117</v>
      </c>
      <c r="F368" s="705">
        <v>29.25</v>
      </c>
      <c r="G368" s="706">
        <v>741611.09154929582</v>
      </c>
      <c r="H368" s="761">
        <v>2966444.3661971833</v>
      </c>
      <c r="I368" s="763">
        <v>729718.93491124245</v>
      </c>
      <c r="J368" s="687">
        <v>2918875.7396449698</v>
      </c>
      <c r="K368" s="22">
        <v>-11892.156638053362</v>
      </c>
      <c r="L368" s="33">
        <v>-47568.626552213449</v>
      </c>
      <c r="M368" s="96">
        <v>-1.6035570089990898</v>
      </c>
      <c r="N368" s="686">
        <v>702692.30769230751</v>
      </c>
      <c r="O368" s="687">
        <v>2810769.2307692301</v>
      </c>
      <c r="P368" s="22">
        <v>-38918.783856988302</v>
      </c>
      <c r="Q368" s="33">
        <v>-155675.13542795321</v>
      </c>
      <c r="R368" s="96">
        <v>-5.2478697123694928</v>
      </c>
      <c r="T368" s="707"/>
    </row>
    <row r="369" spans="1:20" ht="15.75">
      <c r="A369" s="702" t="s">
        <v>10</v>
      </c>
      <c r="B369" s="703">
        <v>366</v>
      </c>
      <c r="C369" s="703" t="s">
        <v>1</v>
      </c>
      <c r="D369" s="704">
        <v>4</v>
      </c>
      <c r="E369" s="704">
        <v>117</v>
      </c>
      <c r="F369" s="705">
        <v>29.25</v>
      </c>
      <c r="G369" s="706">
        <v>757341.82472989196</v>
      </c>
      <c r="H369" s="761">
        <v>3029367.2989195678</v>
      </c>
      <c r="I369" s="763">
        <v>729718.93491124245</v>
      </c>
      <c r="J369" s="687">
        <v>2918875.7396449698</v>
      </c>
      <c r="K369" s="22">
        <v>-27622.889818649506</v>
      </c>
      <c r="L369" s="33">
        <v>-110491.55927459802</v>
      </c>
      <c r="M369" s="96">
        <v>-3.6473477255136828</v>
      </c>
      <c r="N369" s="686">
        <v>702692.30769230751</v>
      </c>
      <c r="O369" s="687">
        <v>2810769.2307692301</v>
      </c>
      <c r="P369" s="22">
        <v>-54649.517037584446</v>
      </c>
      <c r="Q369" s="33">
        <v>-218598.06815033779</v>
      </c>
      <c r="R369" s="96">
        <v>-7.215964476420595</v>
      </c>
      <c r="T369" s="707"/>
    </row>
    <row r="370" spans="1:20" ht="15.75">
      <c r="A370" s="702" t="s">
        <v>14</v>
      </c>
      <c r="B370" s="703">
        <v>367</v>
      </c>
      <c r="C370" s="703" t="s">
        <v>2</v>
      </c>
      <c r="D370" s="704">
        <v>4</v>
      </c>
      <c r="E370" s="704">
        <v>117</v>
      </c>
      <c r="F370" s="705">
        <v>29.25</v>
      </c>
      <c r="G370" s="706">
        <v>773811.68453218229</v>
      </c>
      <c r="H370" s="761">
        <v>3095246.7381287292</v>
      </c>
      <c r="I370" s="763">
        <v>729718.93491124245</v>
      </c>
      <c r="J370" s="687">
        <v>2918875.7396449698</v>
      </c>
      <c r="K370" s="22">
        <v>-44092.749620939838</v>
      </c>
      <c r="L370" s="33">
        <v>-176370.99848375935</v>
      </c>
      <c r="M370" s="96">
        <v>-5.6981240400365181</v>
      </c>
      <c r="N370" s="686">
        <v>702692.30769230751</v>
      </c>
      <c r="O370" s="687">
        <v>2810769.2307692301</v>
      </c>
      <c r="P370" s="22">
        <v>-71119.376839874778</v>
      </c>
      <c r="Q370" s="33">
        <v>-284477.50735949911</v>
      </c>
      <c r="R370" s="96">
        <v>-9.1907861126277623</v>
      </c>
      <c r="T370" s="707"/>
    </row>
    <row r="371" spans="1:20" ht="15.75">
      <c r="A371" s="702" t="s">
        <v>10</v>
      </c>
      <c r="B371" s="703">
        <v>368</v>
      </c>
      <c r="C371" s="703" t="s">
        <v>1</v>
      </c>
      <c r="D371" s="704">
        <v>4</v>
      </c>
      <c r="E371" s="704">
        <v>117</v>
      </c>
      <c r="F371" s="705">
        <v>29.25</v>
      </c>
      <c r="G371" s="706">
        <v>756063.74549819925</v>
      </c>
      <c r="H371" s="761">
        <v>3024254.981992797</v>
      </c>
      <c r="I371" s="763">
        <v>729718.93491124245</v>
      </c>
      <c r="J371" s="687">
        <v>2918875.7396449698</v>
      </c>
      <c r="K371" s="22">
        <v>-26344.810586956795</v>
      </c>
      <c r="L371" s="33">
        <v>-105379.24234782718</v>
      </c>
      <c r="M371" s="96">
        <v>-3.484469496629174</v>
      </c>
      <c r="N371" s="686">
        <v>702692.30769230751</v>
      </c>
      <c r="O371" s="687">
        <v>2810769.2307692301</v>
      </c>
      <c r="P371" s="22">
        <v>-53371.437805891735</v>
      </c>
      <c r="Q371" s="33">
        <v>-213485.75122356694</v>
      </c>
      <c r="R371" s="96">
        <v>-7.0591187745317967</v>
      </c>
      <c r="T371" s="707"/>
    </row>
    <row r="372" spans="1:20" ht="15.75">
      <c r="A372" s="702" t="s">
        <v>12</v>
      </c>
      <c r="B372" s="703">
        <v>369</v>
      </c>
      <c r="C372" s="703" t="s">
        <v>2</v>
      </c>
      <c r="D372" s="704">
        <v>4</v>
      </c>
      <c r="E372" s="704">
        <v>117</v>
      </c>
      <c r="F372" s="705">
        <v>29.25</v>
      </c>
      <c r="G372" s="706">
        <v>741611.09154929582</v>
      </c>
      <c r="H372" s="761">
        <v>2966444.3661971833</v>
      </c>
      <c r="I372" s="763">
        <v>729718.93491124245</v>
      </c>
      <c r="J372" s="687">
        <v>2918875.7396449698</v>
      </c>
      <c r="K372" s="22">
        <v>-11892.156638053362</v>
      </c>
      <c r="L372" s="33">
        <v>-47568.626552213449</v>
      </c>
      <c r="M372" s="96">
        <v>-1.6035570089990898</v>
      </c>
      <c r="N372" s="686">
        <v>702692.30769230751</v>
      </c>
      <c r="O372" s="687">
        <v>2810769.2307692301</v>
      </c>
      <c r="P372" s="22">
        <v>-38918.783856988302</v>
      </c>
      <c r="Q372" s="33">
        <v>-155675.13542795321</v>
      </c>
      <c r="R372" s="96">
        <v>-5.2478697123694928</v>
      </c>
      <c r="T372" s="707"/>
    </row>
    <row r="373" spans="1:20" ht="15.75">
      <c r="A373" s="702" t="s">
        <v>15</v>
      </c>
      <c r="B373" s="703">
        <v>370</v>
      </c>
      <c r="C373" s="703" t="s">
        <v>1</v>
      </c>
      <c r="D373" s="704">
        <v>4</v>
      </c>
      <c r="E373" s="704">
        <v>117</v>
      </c>
      <c r="F373" s="705">
        <v>29.25</v>
      </c>
      <c r="G373" s="706">
        <v>754698.47847238753</v>
      </c>
      <c r="H373" s="761">
        <v>3018793.9138895501</v>
      </c>
      <c r="I373" s="763">
        <v>729718.93491124245</v>
      </c>
      <c r="J373" s="687">
        <v>2918875.7396449698</v>
      </c>
      <c r="K373" s="22">
        <v>-24979.543561145081</v>
      </c>
      <c r="L373" s="33">
        <v>-99918.174244580325</v>
      </c>
      <c r="M373" s="96">
        <v>-3.3098706667207125</v>
      </c>
      <c r="N373" s="686">
        <v>702692.30769230751</v>
      </c>
      <c r="O373" s="687">
        <v>2810769.2307692301</v>
      </c>
      <c r="P373" s="22">
        <v>-52006.170780080021</v>
      </c>
      <c r="Q373" s="33">
        <v>-208024.68312032009</v>
      </c>
      <c r="R373" s="96">
        <v>-6.8909865679532771</v>
      </c>
      <c r="T373" s="707"/>
    </row>
    <row r="374" spans="1:20" ht="15.75">
      <c r="A374" s="702" t="s">
        <v>13</v>
      </c>
      <c r="B374" s="703">
        <v>371</v>
      </c>
      <c r="C374" s="703" t="s">
        <v>1</v>
      </c>
      <c r="D374" s="704">
        <v>4</v>
      </c>
      <c r="E374" s="704">
        <v>117</v>
      </c>
      <c r="F374" s="705">
        <v>29.25</v>
      </c>
      <c r="G374" s="706">
        <v>756784.6590343453</v>
      </c>
      <c r="H374" s="761">
        <v>3027138.6361373812</v>
      </c>
      <c r="I374" s="763">
        <v>729718.93491124245</v>
      </c>
      <c r="J374" s="687">
        <v>2918875.7396449698</v>
      </c>
      <c r="K374" s="22">
        <v>-27065.724123102846</v>
      </c>
      <c r="L374" s="33">
        <v>-108262.89649241138</v>
      </c>
      <c r="M374" s="96">
        <v>-3.5764102509211284</v>
      </c>
      <c r="N374" s="686">
        <v>702692.30769230751</v>
      </c>
      <c r="O374" s="687">
        <v>2810769.2307692301</v>
      </c>
      <c r="P374" s="22">
        <v>-54092.351342037786</v>
      </c>
      <c r="Q374" s="33">
        <v>-216369.40536815114</v>
      </c>
      <c r="R374" s="96">
        <v>-7.1476543157018284</v>
      </c>
      <c r="T374" s="707"/>
    </row>
    <row r="375" spans="1:20" ht="15.75">
      <c r="A375" s="702" t="s">
        <v>0</v>
      </c>
      <c r="B375" s="703">
        <v>372</v>
      </c>
      <c r="C375" s="703" t="s">
        <v>2</v>
      </c>
      <c r="D375" s="704">
        <v>8</v>
      </c>
      <c r="E375" s="704">
        <v>234</v>
      </c>
      <c r="F375" s="705">
        <v>29.25</v>
      </c>
      <c r="G375" s="706">
        <v>749563.66896551708</v>
      </c>
      <c r="H375" s="761">
        <v>5996509.3517241366</v>
      </c>
      <c r="I375" s="763">
        <v>729718.93491124245</v>
      </c>
      <c r="J375" s="687">
        <v>5837751.4792899396</v>
      </c>
      <c r="K375" s="22">
        <v>-19844.734054274624</v>
      </c>
      <c r="L375" s="33">
        <v>-158757.87243419699</v>
      </c>
      <c r="M375" s="96">
        <v>-2.6475047919094834</v>
      </c>
      <c r="N375" s="686">
        <v>702692.30769230751</v>
      </c>
      <c r="O375" s="687">
        <v>5621538.4615384601</v>
      </c>
      <c r="P375" s="22">
        <v>-46871.361273209564</v>
      </c>
      <c r="Q375" s="33">
        <v>-374970.89018567652</v>
      </c>
      <c r="R375" s="96">
        <v>-6.2531527625795036</v>
      </c>
      <c r="T375" s="707"/>
    </row>
    <row r="376" spans="1:20" ht="15.75">
      <c r="A376" s="702" t="s">
        <v>11</v>
      </c>
      <c r="B376" s="703">
        <v>373</v>
      </c>
      <c r="C376" s="703" t="s">
        <v>1</v>
      </c>
      <c r="D376" s="704">
        <v>8</v>
      </c>
      <c r="E376" s="704">
        <v>234</v>
      </c>
      <c r="F376" s="705">
        <v>29.25</v>
      </c>
      <c r="G376" s="706">
        <v>716496.31746981933</v>
      </c>
      <c r="H376" s="761">
        <v>5731970.5397585547</v>
      </c>
      <c r="I376" s="763">
        <v>729718.93491124245</v>
      </c>
      <c r="J376" s="687">
        <v>5837751.4792899396</v>
      </c>
      <c r="K376" s="22">
        <v>13222.617441423121</v>
      </c>
      <c r="L376" s="33">
        <v>105780.93953138497</v>
      </c>
      <c r="M376" s="96">
        <v>1.8454550454797101</v>
      </c>
      <c r="N376" s="686">
        <v>702692.30769230751</v>
      </c>
      <c r="O376" s="687">
        <v>5621538.4615384601</v>
      </c>
      <c r="P376" s="22">
        <v>-13804.009777511819</v>
      </c>
      <c r="Q376" s="33">
        <v>-110432.07822009455</v>
      </c>
      <c r="R376" s="96">
        <v>-1.926598845093622</v>
      </c>
      <c r="T376" s="707"/>
    </row>
    <row r="377" spans="1:20" ht="15.75">
      <c r="A377" s="702" t="s">
        <v>0</v>
      </c>
      <c r="B377" s="703">
        <v>374</v>
      </c>
      <c r="C377" s="703" t="s">
        <v>1</v>
      </c>
      <c r="D377" s="704">
        <v>12</v>
      </c>
      <c r="E377" s="704">
        <v>351</v>
      </c>
      <c r="F377" s="705">
        <v>29.25</v>
      </c>
      <c r="G377" s="706">
        <v>757918.61149425281</v>
      </c>
      <c r="H377" s="761">
        <v>9095023.3379310332</v>
      </c>
      <c r="I377" s="763">
        <v>729718.93491124245</v>
      </c>
      <c r="J377" s="687">
        <v>8756627.2189349085</v>
      </c>
      <c r="K377" s="22">
        <v>-28199.676583010354</v>
      </c>
      <c r="L377" s="33">
        <v>-338396.11899612471</v>
      </c>
      <c r="M377" s="96">
        <v>-3.7206734542926938</v>
      </c>
      <c r="N377" s="686">
        <v>702692.30769230751</v>
      </c>
      <c r="O377" s="687">
        <v>8432307.6923076902</v>
      </c>
      <c r="P377" s="22">
        <v>-55226.303801945294</v>
      </c>
      <c r="Q377" s="33">
        <v>-662715.64562334307</v>
      </c>
      <c r="R377" s="96">
        <v>-7.2865744374670243</v>
      </c>
      <c r="T377" s="707"/>
    </row>
    <row r="378" spans="1:20" ht="15.75">
      <c r="A378" s="702" t="s">
        <v>14</v>
      </c>
      <c r="B378" s="703">
        <v>375</v>
      </c>
      <c r="C378" s="703" t="s">
        <v>1</v>
      </c>
      <c r="D378" s="704">
        <v>11</v>
      </c>
      <c r="E378" s="704">
        <v>322</v>
      </c>
      <c r="F378" s="705">
        <v>29.272727272727273</v>
      </c>
      <c r="G378" s="706">
        <v>744375.08333662851</v>
      </c>
      <c r="H378" s="761">
        <v>8188125.9167029131</v>
      </c>
      <c r="I378" s="763">
        <v>729718.93491124245</v>
      </c>
      <c r="J378" s="687">
        <v>8026908.2840236668</v>
      </c>
      <c r="K378" s="22">
        <v>-14656.148425386054</v>
      </c>
      <c r="L378" s="33">
        <v>-161217.63267924637</v>
      </c>
      <c r="M378" s="96">
        <v>-1.9689198031307598</v>
      </c>
      <c r="N378" s="686">
        <v>702692.30769230751</v>
      </c>
      <c r="O378" s="687">
        <v>7729615.3846153822</v>
      </c>
      <c r="P378" s="22">
        <v>-41682.775644320995</v>
      </c>
      <c r="Q378" s="33">
        <v>-458510.53208753094</v>
      </c>
      <c r="R378" s="96">
        <v>-5.5997005511629681</v>
      </c>
      <c r="T378" s="707"/>
    </row>
    <row r="379" spans="1:20" ht="15.75">
      <c r="A379" s="702" t="s">
        <v>0</v>
      </c>
      <c r="B379" s="703">
        <v>376</v>
      </c>
      <c r="C379" s="703" t="s">
        <v>1</v>
      </c>
      <c r="D379" s="704">
        <v>12</v>
      </c>
      <c r="E379" s="704">
        <v>352</v>
      </c>
      <c r="F379" s="705">
        <v>29.333333333333332</v>
      </c>
      <c r="G379" s="706">
        <v>760654.85517241375</v>
      </c>
      <c r="H379" s="761">
        <v>9127858.2620689645</v>
      </c>
      <c r="I379" s="763">
        <v>729718.93491124245</v>
      </c>
      <c r="J379" s="687">
        <v>8756627.2189349085</v>
      </c>
      <c r="K379" s="22">
        <v>-30935.920261171297</v>
      </c>
      <c r="L379" s="33">
        <v>-371231.04313405603</v>
      </c>
      <c r="M379" s="96">
        <v>-4.0670114771250923</v>
      </c>
      <c r="N379" s="686">
        <v>702692.30769230751</v>
      </c>
      <c r="O379" s="687">
        <v>8432307.6923076902</v>
      </c>
      <c r="P379" s="22">
        <v>-57962.547480106237</v>
      </c>
      <c r="Q379" s="33">
        <v>-695550.56976127438</v>
      </c>
      <c r="R379" s="96">
        <v>-7.6200851261204576</v>
      </c>
      <c r="T379" s="707"/>
    </row>
    <row r="380" spans="1:20" ht="15.75">
      <c r="A380" s="702" t="s">
        <v>11</v>
      </c>
      <c r="B380" s="703">
        <v>377</v>
      </c>
      <c r="C380" s="703" t="s">
        <v>6</v>
      </c>
      <c r="D380" s="704">
        <v>8</v>
      </c>
      <c r="E380" s="704">
        <v>235</v>
      </c>
      <c r="F380" s="705">
        <v>29.375</v>
      </c>
      <c r="G380" s="706">
        <v>752060.25641025649</v>
      </c>
      <c r="H380" s="761">
        <v>6016482.051282052</v>
      </c>
      <c r="I380" s="763">
        <v>729718.93491124245</v>
      </c>
      <c r="J380" s="687">
        <v>5837751.4792899396</v>
      </c>
      <c r="K380" s="22">
        <v>-22341.32149901404</v>
      </c>
      <c r="L380" s="33">
        <v>-178730.57199211232</v>
      </c>
      <c r="M380" s="96">
        <v>-2.9706823766560859</v>
      </c>
      <c r="N380" s="686">
        <v>702692.30769230751</v>
      </c>
      <c r="O380" s="687">
        <v>5621538.4615384601</v>
      </c>
      <c r="P380" s="22">
        <v>-49367.948717948981</v>
      </c>
      <c r="Q380" s="33">
        <v>-394943.58974359185</v>
      </c>
      <c r="R380" s="96">
        <v>-6.5643608071503081</v>
      </c>
      <c r="T380" s="707"/>
    </row>
    <row r="381" spans="1:20" ht="15.75">
      <c r="A381" s="702" t="s">
        <v>16</v>
      </c>
      <c r="B381" s="703">
        <v>378</v>
      </c>
      <c r="C381" s="703" t="s">
        <v>1</v>
      </c>
      <c r="D381" s="704">
        <v>16</v>
      </c>
      <c r="E381" s="704">
        <v>470</v>
      </c>
      <c r="F381" s="705">
        <v>29.375</v>
      </c>
      <c r="G381" s="706">
        <v>731110.70557282935</v>
      </c>
      <c r="H381" s="761">
        <v>11697771.28916527</v>
      </c>
      <c r="I381" s="763">
        <v>729718.93491124245</v>
      </c>
      <c r="J381" s="687">
        <v>11675502.958579879</v>
      </c>
      <c r="K381" s="22">
        <v>-1391.7706615868956</v>
      </c>
      <c r="L381" s="33">
        <v>-22268.330585390329</v>
      </c>
      <c r="M381" s="96">
        <v>-0.19036387389463982</v>
      </c>
      <c r="N381" s="686">
        <v>702692.30769230751</v>
      </c>
      <c r="O381" s="687">
        <v>11243076.92307692</v>
      </c>
      <c r="P381" s="22">
        <v>-28418.397880521836</v>
      </c>
      <c r="Q381" s="33">
        <v>-454694.36608834937</v>
      </c>
      <c r="R381" s="96">
        <v>-3.8870170637503918</v>
      </c>
      <c r="T381" s="707"/>
    </row>
    <row r="382" spans="1:20" ht="15.75">
      <c r="A382" s="702" t="s">
        <v>11</v>
      </c>
      <c r="B382" s="703">
        <v>379</v>
      </c>
      <c r="C382" s="703" t="s">
        <v>1</v>
      </c>
      <c r="D382" s="704">
        <v>14</v>
      </c>
      <c r="E382" s="704">
        <v>412</v>
      </c>
      <c r="F382" s="705">
        <v>29.428571428571427</v>
      </c>
      <c r="G382" s="706">
        <v>718735.96328444569</v>
      </c>
      <c r="H382" s="761">
        <v>10062303.485982239</v>
      </c>
      <c r="I382" s="763">
        <v>729718.93491124245</v>
      </c>
      <c r="J382" s="687">
        <v>10216065.088757394</v>
      </c>
      <c r="K382" s="22">
        <v>10982.97162679676</v>
      </c>
      <c r="L382" s="33">
        <v>153761.60277515464</v>
      </c>
      <c r="M382" s="96">
        <v>1.528095460342243</v>
      </c>
      <c r="N382" s="686">
        <v>702692.30769230751</v>
      </c>
      <c r="O382" s="687">
        <v>9837692.3076923043</v>
      </c>
      <c r="P382" s="22">
        <v>-16043.655592138181</v>
      </c>
      <c r="Q382" s="33">
        <v>-224611.17828993499</v>
      </c>
      <c r="R382" s="96">
        <v>-2.2322043715222861</v>
      </c>
      <c r="T382" s="707"/>
    </row>
    <row r="383" spans="1:20" ht="15.75">
      <c r="A383" s="702" t="s">
        <v>10</v>
      </c>
      <c r="B383" s="703">
        <v>380</v>
      </c>
      <c r="C383" s="703" t="s">
        <v>1</v>
      </c>
      <c r="D383" s="704">
        <v>11</v>
      </c>
      <c r="E383" s="704">
        <v>324</v>
      </c>
      <c r="F383" s="705">
        <v>29.454545454545453</v>
      </c>
      <c r="G383" s="706">
        <v>758598.11852013518</v>
      </c>
      <c r="H383" s="761">
        <v>8344579.3037214875</v>
      </c>
      <c r="I383" s="763">
        <v>729718.93491124245</v>
      </c>
      <c r="J383" s="687">
        <v>8026908.2840236668</v>
      </c>
      <c r="K383" s="22">
        <v>-28879.183608892723</v>
      </c>
      <c r="L383" s="33">
        <v>-317671.01969782077</v>
      </c>
      <c r="M383" s="96">
        <v>-3.8069147423183693</v>
      </c>
      <c r="N383" s="686">
        <v>702692.30769230751</v>
      </c>
      <c r="O383" s="687">
        <v>7729615.3846153822</v>
      </c>
      <c r="P383" s="22">
        <v>-55905.810827827663</v>
      </c>
      <c r="Q383" s="33">
        <v>-614963.91910610534</v>
      </c>
      <c r="R383" s="96">
        <v>-7.3696216037139948</v>
      </c>
      <c r="T383" s="707"/>
    </row>
    <row r="384" spans="1:20" ht="15.75">
      <c r="A384" s="702" t="s">
        <v>8</v>
      </c>
      <c r="B384" s="703">
        <v>381</v>
      </c>
      <c r="C384" s="703" t="s">
        <v>1</v>
      </c>
      <c r="D384" s="704">
        <v>4.04</v>
      </c>
      <c r="E384" s="704">
        <v>119</v>
      </c>
      <c r="F384" s="705">
        <v>29.455445544554454</v>
      </c>
      <c r="G384" s="706">
        <v>738922.06410058262</v>
      </c>
      <c r="H384" s="761">
        <v>2985245.1389663536</v>
      </c>
      <c r="I384" s="763">
        <v>729718.93491124245</v>
      </c>
      <c r="J384" s="687">
        <v>2948064.4970414196</v>
      </c>
      <c r="K384" s="22">
        <v>-9203.1291893401649</v>
      </c>
      <c r="L384" s="33">
        <v>-37180.641924933996</v>
      </c>
      <c r="M384" s="96">
        <v>-1.2454803607119516</v>
      </c>
      <c r="N384" s="686">
        <v>702692.30769230751</v>
      </c>
      <c r="O384" s="687">
        <v>2838876.9230769225</v>
      </c>
      <c r="P384" s="22">
        <v>-36229.756408275105</v>
      </c>
      <c r="Q384" s="33">
        <v>-146368.21588943107</v>
      </c>
      <c r="R384" s="96">
        <v>-4.9030551621670639</v>
      </c>
      <c r="T384" s="707"/>
    </row>
    <row r="385" spans="1:20" ht="15.75">
      <c r="A385" s="702" t="s">
        <v>8</v>
      </c>
      <c r="B385" s="703">
        <v>382</v>
      </c>
      <c r="C385" s="703" t="s">
        <v>2</v>
      </c>
      <c r="D385" s="704">
        <v>4</v>
      </c>
      <c r="E385" s="704">
        <v>118</v>
      </c>
      <c r="F385" s="705">
        <v>29.5</v>
      </c>
      <c r="G385" s="706">
        <v>753404.4687902485</v>
      </c>
      <c r="H385" s="761">
        <v>3013617.875160994</v>
      </c>
      <c r="I385" s="763">
        <v>729718.93491124245</v>
      </c>
      <c r="J385" s="687">
        <v>2918875.7396449698</v>
      </c>
      <c r="K385" s="22">
        <v>-23685.533879006049</v>
      </c>
      <c r="L385" s="33">
        <v>-94742.135516024195</v>
      </c>
      <c r="M385" s="96">
        <v>-3.1438005560330993</v>
      </c>
      <c r="N385" s="686">
        <v>702692.30769230751</v>
      </c>
      <c r="O385" s="687">
        <v>2810769.2307692301</v>
      </c>
      <c r="P385" s="22">
        <v>-50712.161097940989</v>
      </c>
      <c r="Q385" s="33">
        <v>-202848.64439176396</v>
      </c>
      <c r="R385" s="96">
        <v>-6.7310672021059617</v>
      </c>
      <c r="T385" s="707"/>
    </row>
    <row r="386" spans="1:20" ht="15.75">
      <c r="A386" s="702" t="s">
        <v>8</v>
      </c>
      <c r="B386" s="703">
        <v>383</v>
      </c>
      <c r="C386" s="703" t="s">
        <v>2</v>
      </c>
      <c r="D386" s="704">
        <v>4</v>
      </c>
      <c r="E386" s="704">
        <v>118</v>
      </c>
      <c r="F386" s="705">
        <v>29.5</v>
      </c>
      <c r="G386" s="706">
        <v>745234.82499732869</v>
      </c>
      <c r="H386" s="761">
        <v>2980939.2999893147</v>
      </c>
      <c r="I386" s="763">
        <v>729718.93491124245</v>
      </c>
      <c r="J386" s="687">
        <v>2918875.7396449698</v>
      </c>
      <c r="K386" s="22">
        <v>-15515.890086086234</v>
      </c>
      <c r="L386" s="33">
        <v>-62063.560344344936</v>
      </c>
      <c r="M386" s="96">
        <v>-2.0820135567526421</v>
      </c>
      <c r="N386" s="686">
        <v>702692.30769230751</v>
      </c>
      <c r="O386" s="687">
        <v>2810769.2307692301</v>
      </c>
      <c r="P386" s="22">
        <v>-42542.517305021174</v>
      </c>
      <c r="Q386" s="33">
        <v>-170170.0692200847</v>
      </c>
      <c r="R386" s="96">
        <v>-5.7086056472432887</v>
      </c>
      <c r="T386" s="707"/>
    </row>
    <row r="387" spans="1:20" ht="15.75">
      <c r="A387" s="702" t="s">
        <v>15</v>
      </c>
      <c r="B387" s="703">
        <v>384</v>
      </c>
      <c r="C387" s="703" t="s">
        <v>1</v>
      </c>
      <c r="D387" s="704">
        <v>4</v>
      </c>
      <c r="E387" s="704">
        <v>118</v>
      </c>
      <c r="F387" s="705">
        <v>29.5</v>
      </c>
      <c r="G387" s="706">
        <v>761697.62598314905</v>
      </c>
      <c r="H387" s="761">
        <v>3046790.5039325962</v>
      </c>
      <c r="I387" s="763">
        <v>729718.93491124245</v>
      </c>
      <c r="J387" s="687">
        <v>2918875.7396449698</v>
      </c>
      <c r="K387" s="22">
        <v>-31978.691071906593</v>
      </c>
      <c r="L387" s="33">
        <v>-127914.76428762637</v>
      </c>
      <c r="M387" s="96">
        <v>-4.1983445899060712</v>
      </c>
      <c r="N387" s="686">
        <v>702692.30769230751</v>
      </c>
      <c r="O387" s="687">
        <v>2810769.2307692301</v>
      </c>
      <c r="P387" s="22">
        <v>-59005.318290841533</v>
      </c>
      <c r="Q387" s="33">
        <v>-236021.27316336613</v>
      </c>
      <c r="R387" s="96">
        <v>-7.7465540495391849</v>
      </c>
      <c r="T387" s="707"/>
    </row>
    <row r="388" spans="1:20" ht="15.75">
      <c r="A388" s="702" t="s">
        <v>10</v>
      </c>
      <c r="B388" s="703">
        <v>385</v>
      </c>
      <c r="C388" s="703" t="s">
        <v>2</v>
      </c>
      <c r="D388" s="704">
        <v>4</v>
      </c>
      <c r="E388" s="704">
        <v>118</v>
      </c>
      <c r="F388" s="705">
        <v>29.5</v>
      </c>
      <c r="G388" s="706">
        <v>762214.50180072035</v>
      </c>
      <c r="H388" s="761">
        <v>3048858.0072028814</v>
      </c>
      <c r="I388" s="763">
        <v>729718.93491124245</v>
      </c>
      <c r="J388" s="687">
        <v>2918875.7396449698</v>
      </c>
      <c r="K388" s="22">
        <v>-32495.566889477894</v>
      </c>
      <c r="L388" s="33">
        <v>-129982.26755791157</v>
      </c>
      <c r="M388" s="96">
        <v>-4.2633099754344244</v>
      </c>
      <c r="N388" s="686">
        <v>702692.30769230751</v>
      </c>
      <c r="O388" s="687">
        <v>2810769.2307692301</v>
      </c>
      <c r="P388" s="22">
        <v>-59522.194108412834</v>
      </c>
      <c r="Q388" s="33">
        <v>-238088.77643365134</v>
      </c>
      <c r="R388" s="96">
        <v>-7.8091133096775991</v>
      </c>
      <c r="T388" s="707"/>
    </row>
    <row r="389" spans="1:20" ht="15.75">
      <c r="A389" s="702" t="s">
        <v>11</v>
      </c>
      <c r="B389" s="703">
        <v>386</v>
      </c>
      <c r="C389" s="703" t="s">
        <v>1</v>
      </c>
      <c r="D389" s="704">
        <v>4</v>
      </c>
      <c r="E389" s="704">
        <v>118</v>
      </c>
      <c r="F389" s="705">
        <v>29.5</v>
      </c>
      <c r="G389" s="706">
        <v>722610.42602015357</v>
      </c>
      <c r="H389" s="761">
        <v>2890441.7040806143</v>
      </c>
      <c r="I389" s="763">
        <v>729718.93491124245</v>
      </c>
      <c r="J389" s="687">
        <v>2918875.7396449698</v>
      </c>
      <c r="K389" s="22">
        <v>7108.508891088888</v>
      </c>
      <c r="L389" s="33">
        <v>28434.035564355552</v>
      </c>
      <c r="M389" s="96">
        <v>0.98372631159497814</v>
      </c>
      <c r="N389" s="686">
        <v>702692.30769230751</v>
      </c>
      <c r="O389" s="687">
        <v>2810769.2307692301</v>
      </c>
      <c r="P389" s="22">
        <v>-19918.118327846052</v>
      </c>
      <c r="Q389" s="33">
        <v>-79672.473311384209</v>
      </c>
      <c r="R389" s="96">
        <v>-2.7564116999455734</v>
      </c>
      <c r="T389" s="707"/>
    </row>
    <row r="390" spans="1:20" ht="15.75">
      <c r="A390" s="702" t="s">
        <v>12</v>
      </c>
      <c r="B390" s="703">
        <v>387</v>
      </c>
      <c r="C390" s="703" t="s">
        <v>1</v>
      </c>
      <c r="D390" s="704">
        <v>4</v>
      </c>
      <c r="E390" s="704">
        <v>118</v>
      </c>
      <c r="F390" s="705">
        <v>29.5</v>
      </c>
      <c r="G390" s="706">
        <v>747949.64788732398</v>
      </c>
      <c r="H390" s="761">
        <v>2991798.5915492959</v>
      </c>
      <c r="I390" s="763">
        <v>729718.93491124245</v>
      </c>
      <c r="J390" s="687">
        <v>2918875.7396449698</v>
      </c>
      <c r="K390" s="22">
        <v>-18230.71297608153</v>
      </c>
      <c r="L390" s="33">
        <v>-72922.851904326119</v>
      </c>
      <c r="M390" s="96">
        <v>-2.4374251699397718</v>
      </c>
      <c r="N390" s="686">
        <v>702692.30769230751</v>
      </c>
      <c r="O390" s="687">
        <v>2810769.2307692301</v>
      </c>
      <c r="P390" s="22">
        <v>-45257.34019501647</v>
      </c>
      <c r="Q390" s="33">
        <v>-181029.36078006588</v>
      </c>
      <c r="R390" s="96">
        <v>-6.0508538673494172</v>
      </c>
      <c r="T390" s="707"/>
    </row>
    <row r="391" spans="1:20" ht="15.75">
      <c r="A391" s="702" t="s">
        <v>13</v>
      </c>
      <c r="B391" s="703">
        <v>388</v>
      </c>
      <c r="C391" s="703" t="s">
        <v>2</v>
      </c>
      <c r="D391" s="704">
        <v>4</v>
      </c>
      <c r="E391" s="704">
        <v>118</v>
      </c>
      <c r="F391" s="705">
        <v>29.5</v>
      </c>
      <c r="G391" s="706">
        <v>763813.61871577892</v>
      </c>
      <c r="H391" s="761">
        <v>3055254.4748631157</v>
      </c>
      <c r="I391" s="763">
        <v>729718.93491124245</v>
      </c>
      <c r="J391" s="687">
        <v>2918875.7396449698</v>
      </c>
      <c r="K391" s="22">
        <v>-34094.683804536471</v>
      </c>
      <c r="L391" s="33">
        <v>-136378.73521814588</v>
      </c>
      <c r="M391" s="96">
        <v>-4.4637438989187928</v>
      </c>
      <c r="N391" s="686">
        <v>702692.30769230751</v>
      </c>
      <c r="O391" s="687">
        <v>2810769.2307692301</v>
      </c>
      <c r="P391" s="22">
        <v>-61121.311023471411</v>
      </c>
      <c r="Q391" s="33">
        <v>-244485.24409388565</v>
      </c>
      <c r="R391" s="96">
        <v>-8.0021237545144004</v>
      </c>
      <c r="T391" s="707"/>
    </row>
    <row r="392" spans="1:20" ht="15.75">
      <c r="A392" s="702" t="s">
        <v>16</v>
      </c>
      <c r="B392" s="703">
        <v>389</v>
      </c>
      <c r="C392" s="703" t="s">
        <v>1</v>
      </c>
      <c r="D392" s="704">
        <v>4</v>
      </c>
      <c r="E392" s="704">
        <v>118</v>
      </c>
      <c r="F392" s="705">
        <v>29.5</v>
      </c>
      <c r="G392" s="706">
        <v>734388.23248026788</v>
      </c>
      <c r="H392" s="761">
        <v>2937552.9299210715</v>
      </c>
      <c r="I392" s="763">
        <v>729718.93491124245</v>
      </c>
      <c r="J392" s="687">
        <v>2918875.7396449698</v>
      </c>
      <c r="K392" s="22">
        <v>-4669.2975690254243</v>
      </c>
      <c r="L392" s="33">
        <v>-18677.190276101697</v>
      </c>
      <c r="M392" s="96">
        <v>-0.63580778701418694</v>
      </c>
      <c r="N392" s="686">
        <v>702692.30769230751</v>
      </c>
      <c r="O392" s="687">
        <v>2810769.2307692301</v>
      </c>
      <c r="P392" s="22">
        <v>-31695.924787960364</v>
      </c>
      <c r="Q392" s="33">
        <v>-126783.69915184146</v>
      </c>
      <c r="R392" s="96">
        <v>-4.3159630541618128</v>
      </c>
      <c r="T392" s="707"/>
    </row>
    <row r="393" spans="1:20" ht="15.75">
      <c r="A393" s="702" t="s">
        <v>12</v>
      </c>
      <c r="B393" s="703">
        <v>390</v>
      </c>
      <c r="C393" s="703" t="s">
        <v>2</v>
      </c>
      <c r="D393" s="704">
        <v>4</v>
      </c>
      <c r="E393" s="704">
        <v>118</v>
      </c>
      <c r="F393" s="705">
        <v>29.5</v>
      </c>
      <c r="G393" s="706">
        <v>747949.64788732398</v>
      </c>
      <c r="H393" s="761">
        <v>2991798.5915492959</v>
      </c>
      <c r="I393" s="763">
        <v>729718.93491124245</v>
      </c>
      <c r="J393" s="687">
        <v>2918875.7396449698</v>
      </c>
      <c r="K393" s="22">
        <v>-18230.71297608153</v>
      </c>
      <c r="L393" s="33">
        <v>-72922.851904326119</v>
      </c>
      <c r="M393" s="96">
        <v>-2.4374251699397718</v>
      </c>
      <c r="N393" s="686">
        <v>702692.30769230751</v>
      </c>
      <c r="O393" s="687">
        <v>2810769.2307692301</v>
      </c>
      <c r="P393" s="22">
        <v>-45257.34019501647</v>
      </c>
      <c r="Q393" s="33">
        <v>-181029.36078006588</v>
      </c>
      <c r="R393" s="96">
        <v>-6.0508538673494172</v>
      </c>
      <c r="T393" s="707"/>
    </row>
    <row r="394" spans="1:20" ht="15.75">
      <c r="A394" s="702" t="s">
        <v>15</v>
      </c>
      <c r="B394" s="703">
        <v>391</v>
      </c>
      <c r="C394" s="703" t="s">
        <v>1</v>
      </c>
      <c r="D394" s="704">
        <v>4</v>
      </c>
      <c r="E394" s="704">
        <v>118</v>
      </c>
      <c r="F394" s="705">
        <v>29.5</v>
      </c>
      <c r="G394" s="706">
        <v>761697.62598314905</v>
      </c>
      <c r="H394" s="761">
        <v>3046790.5039325962</v>
      </c>
      <c r="I394" s="763">
        <v>729718.93491124245</v>
      </c>
      <c r="J394" s="687">
        <v>2918875.7396449698</v>
      </c>
      <c r="K394" s="22">
        <v>-31978.691071906593</v>
      </c>
      <c r="L394" s="33">
        <v>-127914.76428762637</v>
      </c>
      <c r="M394" s="96">
        <v>-4.1983445899060712</v>
      </c>
      <c r="N394" s="686">
        <v>702692.30769230751</v>
      </c>
      <c r="O394" s="687">
        <v>2810769.2307692301</v>
      </c>
      <c r="P394" s="22">
        <v>-59005.318290841533</v>
      </c>
      <c r="Q394" s="33">
        <v>-236021.27316336613</v>
      </c>
      <c r="R394" s="96">
        <v>-7.7465540495391849</v>
      </c>
      <c r="T394" s="707"/>
    </row>
    <row r="395" spans="1:20" ht="15.75">
      <c r="A395" s="702" t="s">
        <v>15</v>
      </c>
      <c r="B395" s="703">
        <v>392</v>
      </c>
      <c r="C395" s="703" t="s">
        <v>2</v>
      </c>
      <c r="D395" s="704">
        <v>8</v>
      </c>
      <c r="E395" s="704">
        <v>236</v>
      </c>
      <c r="F395" s="705">
        <v>29.5</v>
      </c>
      <c r="G395" s="706">
        <v>761588.43928198121</v>
      </c>
      <c r="H395" s="761">
        <v>6092707.5142558496</v>
      </c>
      <c r="I395" s="763">
        <v>729718.93491124245</v>
      </c>
      <c r="J395" s="687">
        <v>5837751.4792899396</v>
      </c>
      <c r="K395" s="22">
        <v>-31869.504370738752</v>
      </c>
      <c r="L395" s="33">
        <v>-254956.03496591002</v>
      </c>
      <c r="M395" s="96">
        <v>-4.1846097875100412</v>
      </c>
      <c r="N395" s="686">
        <v>702692.30769230751</v>
      </c>
      <c r="O395" s="687">
        <v>5621538.4615384601</v>
      </c>
      <c r="P395" s="22">
        <v>-58896.131589673692</v>
      </c>
      <c r="Q395" s="33">
        <v>-471169.05271738954</v>
      </c>
      <c r="R395" s="96">
        <v>-7.7333279435281952</v>
      </c>
      <c r="T395" s="707"/>
    </row>
    <row r="396" spans="1:20" ht="15.75">
      <c r="A396" s="702" t="s">
        <v>13</v>
      </c>
      <c r="B396" s="703">
        <v>393</v>
      </c>
      <c r="C396" s="703" t="s">
        <v>1</v>
      </c>
      <c r="D396" s="704">
        <v>8</v>
      </c>
      <c r="E396" s="704">
        <v>236</v>
      </c>
      <c r="F396" s="705">
        <v>29.5</v>
      </c>
      <c r="G396" s="706">
        <v>763936.9337979093</v>
      </c>
      <c r="H396" s="761">
        <v>6111495.4703832744</v>
      </c>
      <c r="I396" s="763">
        <v>729718.93491124245</v>
      </c>
      <c r="J396" s="687">
        <v>5837751.4792899396</v>
      </c>
      <c r="K396" s="22">
        <v>-34217.998886666843</v>
      </c>
      <c r="L396" s="33">
        <v>-273743.99109333474</v>
      </c>
      <c r="M396" s="96">
        <v>-4.4791654091853133</v>
      </c>
      <c r="N396" s="686">
        <v>702692.30769230751</v>
      </c>
      <c r="O396" s="687">
        <v>5621538.4615384601</v>
      </c>
      <c r="P396" s="22">
        <v>-61244.626105601783</v>
      </c>
      <c r="Q396" s="33">
        <v>-489957.00884481426</v>
      </c>
      <c r="R396" s="96">
        <v>-8.0169740977340069</v>
      </c>
      <c r="T396" s="707"/>
    </row>
    <row r="397" spans="1:20" ht="15.75">
      <c r="A397" s="702" t="s">
        <v>16</v>
      </c>
      <c r="B397" s="703">
        <v>394</v>
      </c>
      <c r="C397" s="703" t="s">
        <v>1</v>
      </c>
      <c r="D397" s="704">
        <v>8</v>
      </c>
      <c r="E397" s="704">
        <v>236</v>
      </c>
      <c r="F397" s="705">
        <v>29.5</v>
      </c>
      <c r="G397" s="706">
        <v>734277.12987323606</v>
      </c>
      <c r="H397" s="761">
        <v>5874217.0389858885</v>
      </c>
      <c r="I397" s="763">
        <v>729718.93491124245</v>
      </c>
      <c r="J397" s="687">
        <v>5837751.4792899396</v>
      </c>
      <c r="K397" s="22">
        <v>-4558.1949619936058</v>
      </c>
      <c r="L397" s="33">
        <v>-36465.559695948847</v>
      </c>
      <c r="M397" s="96">
        <v>-0.62077310821059939</v>
      </c>
      <c r="N397" s="686">
        <v>702692.30769230751</v>
      </c>
      <c r="O397" s="687">
        <v>5621538.4615384601</v>
      </c>
      <c r="P397" s="22">
        <v>-31584.822180928546</v>
      </c>
      <c r="Q397" s="33">
        <v>-252678.57744742837</v>
      </c>
      <c r="R397" s="96">
        <v>-4.3014852153139032</v>
      </c>
      <c r="T397" s="707"/>
    </row>
    <row r="398" spans="1:20" ht="15.75">
      <c r="A398" s="702" t="s">
        <v>13</v>
      </c>
      <c r="B398" s="703">
        <v>395</v>
      </c>
      <c r="C398" s="703" t="s">
        <v>2</v>
      </c>
      <c r="D398" s="704">
        <v>5</v>
      </c>
      <c r="E398" s="704">
        <v>148</v>
      </c>
      <c r="F398" s="705">
        <v>29.6</v>
      </c>
      <c r="G398" s="706">
        <v>759226.29766052752</v>
      </c>
      <c r="H398" s="761">
        <v>3796131.4883026374</v>
      </c>
      <c r="I398" s="763">
        <v>729718.93491124245</v>
      </c>
      <c r="J398" s="687">
        <v>3648594.6745562125</v>
      </c>
      <c r="K398" s="22">
        <v>-29507.362749285065</v>
      </c>
      <c r="L398" s="33">
        <v>-147536.81374642486</v>
      </c>
      <c r="M398" s="96">
        <v>-3.8865043057924424</v>
      </c>
      <c r="N398" s="686">
        <v>702692.30769230751</v>
      </c>
      <c r="O398" s="687">
        <v>3513461.5384615376</v>
      </c>
      <c r="P398" s="22">
        <v>-56533.989968220005</v>
      </c>
      <c r="Q398" s="33">
        <v>-282669.94984109979</v>
      </c>
      <c r="R398" s="96">
        <v>-7.4462634055779233</v>
      </c>
      <c r="T398" s="707"/>
    </row>
    <row r="399" spans="1:20" ht="15.75">
      <c r="A399" s="702" t="s">
        <v>15</v>
      </c>
      <c r="B399" s="703">
        <v>396</v>
      </c>
      <c r="C399" s="703" t="s">
        <v>2</v>
      </c>
      <c r="D399" s="704">
        <v>8</v>
      </c>
      <c r="E399" s="704">
        <v>237</v>
      </c>
      <c r="F399" s="705">
        <v>29.625</v>
      </c>
      <c r="G399" s="706">
        <v>764760.45293385827</v>
      </c>
      <c r="H399" s="761">
        <v>6118083.6234708661</v>
      </c>
      <c r="I399" s="763">
        <v>729718.93491124245</v>
      </c>
      <c r="J399" s="687">
        <v>5837751.4792899396</v>
      </c>
      <c r="K399" s="22">
        <v>-35041.518022615812</v>
      </c>
      <c r="L399" s="33">
        <v>-280332.14418092649</v>
      </c>
      <c r="M399" s="96">
        <v>-4.5820253764673282</v>
      </c>
      <c r="N399" s="686">
        <v>702692.30769230751</v>
      </c>
      <c r="O399" s="687">
        <v>5621538.4615384601</v>
      </c>
      <c r="P399" s="22">
        <v>-62068.145241550752</v>
      </c>
      <c r="Q399" s="33">
        <v>-496545.16193240602</v>
      </c>
      <c r="R399" s="96">
        <v>-8.1160244365981669</v>
      </c>
      <c r="T399" s="707"/>
    </row>
    <row r="400" spans="1:20" ht="15.75">
      <c r="A400" s="702" t="s">
        <v>13</v>
      </c>
      <c r="B400" s="703">
        <v>397</v>
      </c>
      <c r="C400" s="703" t="s">
        <v>2</v>
      </c>
      <c r="D400" s="704">
        <v>8</v>
      </c>
      <c r="E400" s="704">
        <v>237</v>
      </c>
      <c r="F400" s="705">
        <v>29.625</v>
      </c>
      <c r="G400" s="706">
        <v>767081.46839223488</v>
      </c>
      <c r="H400" s="761">
        <v>6136651.747137879</v>
      </c>
      <c r="I400" s="763">
        <v>729718.93491124245</v>
      </c>
      <c r="J400" s="687">
        <v>5837751.4792899396</v>
      </c>
      <c r="K400" s="22">
        <v>-37362.533480992424</v>
      </c>
      <c r="L400" s="33">
        <v>-298900.26784793939</v>
      </c>
      <c r="M400" s="96">
        <v>-4.8707386399651256</v>
      </c>
      <c r="N400" s="686">
        <v>702692.30769230751</v>
      </c>
      <c r="O400" s="687">
        <v>5621538.4615384601</v>
      </c>
      <c r="P400" s="22">
        <v>-64389.160699927364</v>
      </c>
      <c r="Q400" s="33">
        <v>-515113.28559941892</v>
      </c>
      <c r="R400" s="96">
        <v>-8.3940446162627183</v>
      </c>
      <c r="T400" s="707"/>
    </row>
    <row r="401" spans="1:20" ht="15.75">
      <c r="A401" s="702" t="s">
        <v>15</v>
      </c>
      <c r="B401" s="703">
        <v>398</v>
      </c>
      <c r="C401" s="703" t="s">
        <v>2</v>
      </c>
      <c r="D401" s="704">
        <v>8</v>
      </c>
      <c r="E401" s="704">
        <v>237</v>
      </c>
      <c r="F401" s="705">
        <v>29.625</v>
      </c>
      <c r="G401" s="706">
        <v>751767.23549488059</v>
      </c>
      <c r="H401" s="761">
        <v>6014137.8839590447</v>
      </c>
      <c r="I401" s="763">
        <v>729718.93491124245</v>
      </c>
      <c r="J401" s="687">
        <v>5837751.4792899396</v>
      </c>
      <c r="K401" s="22">
        <v>-22048.300583638134</v>
      </c>
      <c r="L401" s="33">
        <v>-176386.40466910508</v>
      </c>
      <c r="M401" s="96">
        <v>-2.9328626658122374</v>
      </c>
      <c r="N401" s="686">
        <v>702692.30769230751</v>
      </c>
      <c r="O401" s="687">
        <v>5621538.4615384601</v>
      </c>
      <c r="P401" s="22">
        <v>-49074.927802573075</v>
      </c>
      <c r="Q401" s="33">
        <v>-392599.4224205846</v>
      </c>
      <c r="R401" s="96">
        <v>-6.5279418263377096</v>
      </c>
      <c r="T401" s="707"/>
    </row>
    <row r="402" spans="1:20" ht="15.75">
      <c r="A402" s="702" t="s">
        <v>12</v>
      </c>
      <c r="B402" s="703">
        <v>399</v>
      </c>
      <c r="C402" s="703" t="s">
        <v>1</v>
      </c>
      <c r="D402" s="704">
        <v>9</v>
      </c>
      <c r="E402" s="704">
        <v>267</v>
      </c>
      <c r="F402" s="705">
        <v>29.666666666666668</v>
      </c>
      <c r="G402" s="706">
        <v>752175.35211267613</v>
      </c>
      <c r="H402" s="761">
        <v>6769578.1690140851</v>
      </c>
      <c r="I402" s="763">
        <v>729718.93491124245</v>
      </c>
      <c r="J402" s="687">
        <v>6567470.4142011823</v>
      </c>
      <c r="K402" s="22">
        <v>-22456.41720143368</v>
      </c>
      <c r="L402" s="33">
        <v>-202107.75481290277</v>
      </c>
      <c r="M402" s="96">
        <v>-2.9855295229176448</v>
      </c>
      <c r="N402" s="686">
        <v>702692.30769230751</v>
      </c>
      <c r="O402" s="687">
        <v>6324230.7692307681</v>
      </c>
      <c r="P402" s="22">
        <v>-49483.04442036862</v>
      </c>
      <c r="Q402" s="33">
        <v>-445347.399783317</v>
      </c>
      <c r="R402" s="96">
        <v>-6.5786580591058765</v>
      </c>
      <c r="T402" s="707"/>
    </row>
    <row r="403" spans="1:20" ht="15.75">
      <c r="A403" s="702" t="s">
        <v>13</v>
      </c>
      <c r="B403" s="703">
        <v>400</v>
      </c>
      <c r="C403" s="703" t="s">
        <v>6</v>
      </c>
      <c r="D403" s="704">
        <v>4</v>
      </c>
      <c r="E403" s="704">
        <v>119</v>
      </c>
      <c r="F403" s="705">
        <v>29.75</v>
      </c>
      <c r="G403" s="706">
        <v>766773.18068690877</v>
      </c>
      <c r="H403" s="761">
        <v>3067092.7227476351</v>
      </c>
      <c r="I403" s="763">
        <v>729718.93491124245</v>
      </c>
      <c r="J403" s="687">
        <v>2918875.7396449698</v>
      </c>
      <c r="K403" s="22">
        <v>-37054.245775666321</v>
      </c>
      <c r="L403" s="33">
        <v>-148216.98310266528</v>
      </c>
      <c r="M403" s="96">
        <v>-4.832491108057738</v>
      </c>
      <c r="N403" s="686">
        <v>702692.30769230751</v>
      </c>
      <c r="O403" s="687">
        <v>2810769.2307692301</v>
      </c>
      <c r="P403" s="22">
        <v>-64080.872994601261</v>
      </c>
      <c r="Q403" s="33">
        <v>-256323.49197840504</v>
      </c>
      <c r="R403" s="96">
        <v>-8.3572136596111477</v>
      </c>
      <c r="T403" s="707"/>
    </row>
    <row r="404" spans="1:20" ht="15.75">
      <c r="A404" s="702" t="s">
        <v>14</v>
      </c>
      <c r="B404" s="703">
        <v>401</v>
      </c>
      <c r="C404" s="703" t="s">
        <v>1</v>
      </c>
      <c r="D404" s="704">
        <v>4</v>
      </c>
      <c r="E404" s="704">
        <v>119</v>
      </c>
      <c r="F404" s="705">
        <v>29.75</v>
      </c>
      <c r="G404" s="706">
        <v>756662.06462048716</v>
      </c>
      <c r="H404" s="761">
        <v>3026648.2584819486</v>
      </c>
      <c r="I404" s="763">
        <v>729718.93491124245</v>
      </c>
      <c r="J404" s="687">
        <v>2918875.7396449698</v>
      </c>
      <c r="K404" s="22">
        <v>-26943.129709244706</v>
      </c>
      <c r="L404" s="33">
        <v>-107772.51883697882</v>
      </c>
      <c r="M404" s="96">
        <v>-3.5607876975778225</v>
      </c>
      <c r="N404" s="686">
        <v>702692.30769230751</v>
      </c>
      <c r="O404" s="687">
        <v>2810769.2307692301</v>
      </c>
      <c r="P404" s="22">
        <v>-53969.756928179646</v>
      </c>
      <c r="Q404" s="33">
        <v>-215879.02771271858</v>
      </c>
      <c r="R404" s="96">
        <v>-7.1326103754453243</v>
      </c>
      <c r="T404" s="707"/>
    </row>
    <row r="405" spans="1:20" ht="15.75">
      <c r="A405" s="702" t="s">
        <v>10</v>
      </c>
      <c r="B405" s="703">
        <v>402</v>
      </c>
      <c r="C405" s="703" t="s">
        <v>1</v>
      </c>
      <c r="D405" s="704">
        <v>4</v>
      </c>
      <c r="E405" s="704">
        <v>119</v>
      </c>
      <c r="F405" s="705">
        <v>29.75</v>
      </c>
      <c r="G405" s="706">
        <v>769004.29771908768</v>
      </c>
      <c r="H405" s="761">
        <v>3076017.1908763507</v>
      </c>
      <c r="I405" s="763">
        <v>729718.93491124245</v>
      </c>
      <c r="J405" s="687">
        <v>2918875.7396449698</v>
      </c>
      <c r="K405" s="22">
        <v>-39285.362807845231</v>
      </c>
      <c r="L405" s="33">
        <v>-157141.45123138092</v>
      </c>
      <c r="M405" s="96">
        <v>-5.1086012034481314</v>
      </c>
      <c r="N405" s="686">
        <v>702692.30769230751</v>
      </c>
      <c r="O405" s="687">
        <v>2810769.2307692301</v>
      </c>
      <c r="P405" s="22">
        <v>-66311.990026780171</v>
      </c>
      <c r="Q405" s="33">
        <v>-265247.96010712069</v>
      </c>
      <c r="R405" s="96">
        <v>-8.6230974551722852</v>
      </c>
      <c r="T405" s="707"/>
    </row>
    <row r="406" spans="1:20" ht="15.75">
      <c r="A406" s="702" t="s">
        <v>5</v>
      </c>
      <c r="B406" s="703">
        <v>403</v>
      </c>
      <c r="C406" s="703" t="s">
        <v>1</v>
      </c>
      <c r="D406" s="704">
        <v>4</v>
      </c>
      <c r="E406" s="704">
        <v>119</v>
      </c>
      <c r="F406" s="705">
        <v>29.75</v>
      </c>
      <c r="G406" s="706">
        <v>732381.33547868067</v>
      </c>
      <c r="H406" s="761">
        <v>2929525.3419147227</v>
      </c>
      <c r="I406" s="763">
        <v>729718.93491124245</v>
      </c>
      <c r="J406" s="687">
        <v>2918875.7396449698</v>
      </c>
      <c r="K406" s="22">
        <v>-2662.4005674382206</v>
      </c>
      <c r="L406" s="33">
        <v>-10649.602269752882</v>
      </c>
      <c r="M406" s="96">
        <v>-0.3635265453205534</v>
      </c>
      <c r="N406" s="686">
        <v>702692.30769230751</v>
      </c>
      <c r="O406" s="687">
        <v>2810769.2307692301</v>
      </c>
      <c r="P406" s="22">
        <v>-29689.027786373161</v>
      </c>
      <c r="Q406" s="33">
        <v>-118756.11114549264</v>
      </c>
      <c r="R406" s="96">
        <v>-4.0537663029012805</v>
      </c>
      <c r="T406" s="707"/>
    </row>
    <row r="407" spans="1:20" ht="15.75">
      <c r="A407" s="702" t="s">
        <v>5</v>
      </c>
      <c r="B407" s="703">
        <v>404</v>
      </c>
      <c r="C407" s="703" t="s">
        <v>1</v>
      </c>
      <c r="D407" s="704">
        <v>4</v>
      </c>
      <c r="E407" s="704">
        <v>119</v>
      </c>
      <c r="F407" s="705">
        <v>29.75</v>
      </c>
      <c r="G407" s="706">
        <v>732381.33547868067</v>
      </c>
      <c r="H407" s="761">
        <v>2929525.3419147227</v>
      </c>
      <c r="I407" s="763">
        <v>729718.93491124245</v>
      </c>
      <c r="J407" s="687">
        <v>2918875.7396449698</v>
      </c>
      <c r="K407" s="22">
        <v>-2662.4005674382206</v>
      </c>
      <c r="L407" s="33">
        <v>-10649.602269752882</v>
      </c>
      <c r="M407" s="96">
        <v>-0.3635265453205534</v>
      </c>
      <c r="N407" s="686">
        <v>702692.30769230751</v>
      </c>
      <c r="O407" s="687">
        <v>2810769.2307692301</v>
      </c>
      <c r="P407" s="22">
        <v>-29689.027786373161</v>
      </c>
      <c r="Q407" s="33">
        <v>-118756.11114549264</v>
      </c>
      <c r="R407" s="96">
        <v>-4.0537663029012805</v>
      </c>
      <c r="T407" s="707"/>
    </row>
    <row r="408" spans="1:20" ht="15.75">
      <c r="A408" s="702" t="s">
        <v>7</v>
      </c>
      <c r="B408" s="703">
        <v>405</v>
      </c>
      <c r="C408" s="703" t="s">
        <v>1</v>
      </c>
      <c r="D408" s="704">
        <v>4</v>
      </c>
      <c r="E408" s="704">
        <v>119</v>
      </c>
      <c r="F408" s="705">
        <v>29.75</v>
      </c>
      <c r="G408" s="706">
        <v>798291.66666666651</v>
      </c>
      <c r="H408" s="761">
        <v>3193166.666666666</v>
      </c>
      <c r="I408" s="763">
        <v>729718.93491124245</v>
      </c>
      <c r="J408" s="687">
        <v>2918875.7396449698</v>
      </c>
      <c r="K408" s="22">
        <v>-68572.731755424058</v>
      </c>
      <c r="L408" s="33">
        <v>-274290.92702169623</v>
      </c>
      <c r="M408" s="96">
        <v>-8.5899345588505582</v>
      </c>
      <c r="N408" s="686">
        <v>702692.30769230751</v>
      </c>
      <c r="O408" s="687">
        <v>2810769.2307692301</v>
      </c>
      <c r="P408" s="22">
        <v>-95599.358974358998</v>
      </c>
      <c r="Q408" s="33">
        <v>-382397.43589743599</v>
      </c>
      <c r="R408" s="96">
        <v>-11.975492538152395</v>
      </c>
      <c r="T408" s="707"/>
    </row>
    <row r="409" spans="1:20" ht="15.75">
      <c r="A409" s="702" t="s">
        <v>11</v>
      </c>
      <c r="B409" s="703">
        <v>406</v>
      </c>
      <c r="C409" s="703" t="s">
        <v>1</v>
      </c>
      <c r="D409" s="704">
        <v>4</v>
      </c>
      <c r="E409" s="704">
        <v>119</v>
      </c>
      <c r="F409" s="705">
        <v>29.75</v>
      </c>
      <c r="G409" s="706">
        <v>742758.34380923864</v>
      </c>
      <c r="H409" s="761">
        <v>2971033.3752369545</v>
      </c>
      <c r="I409" s="763">
        <v>729718.93491124245</v>
      </c>
      <c r="J409" s="687">
        <v>2918875.7396449698</v>
      </c>
      <c r="K409" s="22">
        <v>-13039.408897996182</v>
      </c>
      <c r="L409" s="33">
        <v>-52157.635591984726</v>
      </c>
      <c r="M409" s="96">
        <v>-1.7555385283352791</v>
      </c>
      <c r="N409" s="686">
        <v>702692.30769230751</v>
      </c>
      <c r="O409" s="687">
        <v>2810769.2307692301</v>
      </c>
      <c r="P409" s="22">
        <v>-40066.036116931122</v>
      </c>
      <c r="Q409" s="33">
        <v>-160264.14446772449</v>
      </c>
      <c r="R409" s="96">
        <v>-5.3942222865450873</v>
      </c>
      <c r="T409" s="707"/>
    </row>
    <row r="410" spans="1:20" ht="15.75">
      <c r="A410" s="702" t="s">
        <v>11</v>
      </c>
      <c r="B410" s="703">
        <v>407</v>
      </c>
      <c r="C410" s="703" t="s">
        <v>6</v>
      </c>
      <c r="D410" s="704">
        <v>4</v>
      </c>
      <c r="E410" s="704">
        <v>119</v>
      </c>
      <c r="F410" s="705">
        <v>29.75</v>
      </c>
      <c r="G410" s="706">
        <v>761661.02564102574</v>
      </c>
      <c r="H410" s="761">
        <v>3046644.102564103</v>
      </c>
      <c r="I410" s="763">
        <v>729718.93491124245</v>
      </c>
      <c r="J410" s="687">
        <v>2918875.7396449698</v>
      </c>
      <c r="K410" s="22">
        <v>-31942.090729783289</v>
      </c>
      <c r="L410" s="33">
        <v>-127768.36291913316</v>
      </c>
      <c r="M410" s="96">
        <v>-4.1937410021604222</v>
      </c>
      <c r="N410" s="686">
        <v>702692.30769230751</v>
      </c>
      <c r="O410" s="687">
        <v>2810769.2307692301</v>
      </c>
      <c r="P410" s="22">
        <v>-58968.717948718229</v>
      </c>
      <c r="Q410" s="33">
        <v>-235874.87179487292</v>
      </c>
      <c r="R410" s="96">
        <v>-7.7421209650433696</v>
      </c>
      <c r="T410" s="707"/>
    </row>
    <row r="411" spans="1:20" ht="15.75">
      <c r="A411" s="702" t="s">
        <v>9</v>
      </c>
      <c r="B411" s="703">
        <v>408</v>
      </c>
      <c r="C411" s="703" t="s">
        <v>1</v>
      </c>
      <c r="D411" s="704">
        <v>4</v>
      </c>
      <c r="E411" s="704">
        <v>119</v>
      </c>
      <c r="F411" s="705">
        <v>29.75</v>
      </c>
      <c r="G411" s="706">
        <v>757354.48154657288</v>
      </c>
      <c r="H411" s="761">
        <v>3029417.9261862915</v>
      </c>
      <c r="I411" s="763">
        <v>729718.93491124245</v>
      </c>
      <c r="J411" s="687">
        <v>2918875.7396449698</v>
      </c>
      <c r="K411" s="22">
        <v>-27635.546635330422</v>
      </c>
      <c r="L411" s="33">
        <v>-110542.18654132169</v>
      </c>
      <c r="M411" s="96">
        <v>-3.6489579594084773</v>
      </c>
      <c r="N411" s="686">
        <v>702692.30769230751</v>
      </c>
      <c r="O411" s="687">
        <v>2810769.2307692301</v>
      </c>
      <c r="P411" s="22">
        <v>-54662.173854265362</v>
      </c>
      <c r="Q411" s="33">
        <v>-218648.69541706145</v>
      </c>
      <c r="R411" s="96">
        <v>-7.2175150720229766</v>
      </c>
      <c r="T411" s="707"/>
    </row>
    <row r="412" spans="1:20" ht="15.75">
      <c r="A412" s="702" t="s">
        <v>13</v>
      </c>
      <c r="B412" s="703">
        <v>409</v>
      </c>
      <c r="C412" s="703" t="s">
        <v>2</v>
      </c>
      <c r="D412" s="704">
        <v>4</v>
      </c>
      <c r="E412" s="704">
        <v>119</v>
      </c>
      <c r="F412" s="705">
        <v>29.75</v>
      </c>
      <c r="G412" s="706">
        <v>763073.72822299635</v>
      </c>
      <c r="H412" s="761">
        <v>3052294.9128919854</v>
      </c>
      <c r="I412" s="763">
        <v>729718.93491124245</v>
      </c>
      <c r="J412" s="687">
        <v>2918875.7396449698</v>
      </c>
      <c r="K412" s="22">
        <v>-33354.793311753892</v>
      </c>
      <c r="L412" s="33">
        <v>-133419.17324701557</v>
      </c>
      <c r="M412" s="96">
        <v>-4.3711101664355141</v>
      </c>
      <c r="N412" s="686">
        <v>702692.30769230751</v>
      </c>
      <c r="O412" s="687">
        <v>2810769.2307692301</v>
      </c>
      <c r="P412" s="22">
        <v>-60381.420530688833</v>
      </c>
      <c r="Q412" s="33">
        <v>-241525.68212275533</v>
      </c>
      <c r="R412" s="96">
        <v>-7.9129209010119723</v>
      </c>
      <c r="T412" s="707"/>
    </row>
    <row r="413" spans="1:20" ht="15.75">
      <c r="A413" s="702" t="s">
        <v>9</v>
      </c>
      <c r="B413" s="703">
        <v>410</v>
      </c>
      <c r="C413" s="703" t="s">
        <v>6</v>
      </c>
      <c r="D413" s="704">
        <v>8</v>
      </c>
      <c r="E413" s="704">
        <v>238</v>
      </c>
      <c r="F413" s="705">
        <v>29.75</v>
      </c>
      <c r="G413" s="706">
        <v>757354.48154657288</v>
      </c>
      <c r="H413" s="761">
        <v>6058835.852372583</v>
      </c>
      <c r="I413" s="763">
        <v>729718.93491124245</v>
      </c>
      <c r="J413" s="687">
        <v>5837751.4792899396</v>
      </c>
      <c r="K413" s="22">
        <v>-27635.546635330422</v>
      </c>
      <c r="L413" s="33">
        <v>-221084.37308264337</v>
      </c>
      <c r="M413" s="96">
        <v>-3.6489579594084773</v>
      </c>
      <c r="N413" s="686">
        <v>702692.30769230751</v>
      </c>
      <c r="O413" s="687">
        <v>5621538.4615384601</v>
      </c>
      <c r="P413" s="22">
        <v>-54662.173854265362</v>
      </c>
      <c r="Q413" s="33">
        <v>-437297.3908341229</v>
      </c>
      <c r="R413" s="96">
        <v>-7.2175150720229766</v>
      </c>
      <c r="T413" s="707"/>
    </row>
    <row r="414" spans="1:20" ht="15.75">
      <c r="A414" s="702" t="s">
        <v>4</v>
      </c>
      <c r="B414" s="703">
        <v>411</v>
      </c>
      <c r="C414" s="703" t="s">
        <v>1</v>
      </c>
      <c r="D414" s="704">
        <v>8.86</v>
      </c>
      <c r="E414" s="704">
        <v>264</v>
      </c>
      <c r="F414" s="705">
        <v>29.79683972911964</v>
      </c>
      <c r="G414" s="706">
        <v>777553.73969726823</v>
      </c>
      <c r="H414" s="761">
        <v>6889126.1337177958</v>
      </c>
      <c r="I414" s="763">
        <v>729718.93491124245</v>
      </c>
      <c r="J414" s="687">
        <v>6465309.7633136073</v>
      </c>
      <c r="K414" s="22">
        <v>-47834.804786025779</v>
      </c>
      <c r="L414" s="33">
        <v>-423816.37040418852</v>
      </c>
      <c r="M414" s="96">
        <v>-6.1519612528196177</v>
      </c>
      <c r="N414" s="686">
        <v>702692.30769230751</v>
      </c>
      <c r="O414" s="687">
        <v>6225853.8461538441</v>
      </c>
      <c r="P414" s="22">
        <v>-74861.432004960719</v>
      </c>
      <c r="Q414" s="33">
        <v>-663272.28756395169</v>
      </c>
      <c r="R414" s="96">
        <v>-9.6278145397522223</v>
      </c>
      <c r="T414" s="707"/>
    </row>
    <row r="415" spans="1:20" ht="15.75">
      <c r="A415" s="702" t="s">
        <v>15</v>
      </c>
      <c r="B415" s="703">
        <v>412</v>
      </c>
      <c r="C415" s="703" t="s">
        <v>2</v>
      </c>
      <c r="D415" s="704">
        <v>6</v>
      </c>
      <c r="E415" s="704">
        <v>179</v>
      </c>
      <c r="F415" s="705">
        <v>29.833333333333332</v>
      </c>
      <c r="G415" s="706">
        <v>765643.27873988228</v>
      </c>
      <c r="H415" s="761">
        <v>4593859.6724392939</v>
      </c>
      <c r="I415" s="763">
        <v>729718.93491124245</v>
      </c>
      <c r="J415" s="687">
        <v>4378313.6094674543</v>
      </c>
      <c r="K415" s="22">
        <v>-35924.34382863983</v>
      </c>
      <c r="L415" s="33">
        <v>-215546.06297183968</v>
      </c>
      <c r="M415" s="96">
        <v>-4.6920471747319823</v>
      </c>
      <c r="N415" s="686">
        <v>702692.30769230751</v>
      </c>
      <c r="O415" s="687">
        <v>4216153.8461538451</v>
      </c>
      <c r="P415" s="22">
        <v>-62950.971047574771</v>
      </c>
      <c r="Q415" s="33">
        <v>-377705.82628544886</v>
      </c>
      <c r="R415" s="96">
        <v>-8.2219713534455963</v>
      </c>
      <c r="T415" s="707"/>
    </row>
    <row r="416" spans="1:20" ht="15.75">
      <c r="A416" s="702" t="s">
        <v>13</v>
      </c>
      <c r="B416" s="703">
        <v>413</v>
      </c>
      <c r="C416" s="703" t="s">
        <v>1</v>
      </c>
      <c r="D416" s="704">
        <v>12</v>
      </c>
      <c r="E416" s="704">
        <v>358</v>
      </c>
      <c r="F416" s="705">
        <v>29.833333333333332</v>
      </c>
      <c r="G416" s="706">
        <v>772527.88451966143</v>
      </c>
      <c r="H416" s="761">
        <v>9270334.6142359376</v>
      </c>
      <c r="I416" s="763">
        <v>729718.93491124245</v>
      </c>
      <c r="J416" s="687">
        <v>8756627.2189349085</v>
      </c>
      <c r="K416" s="22">
        <v>-42808.949608418974</v>
      </c>
      <c r="L416" s="33">
        <v>-513707.39530102909</v>
      </c>
      <c r="M416" s="96">
        <v>-5.5414115744231793</v>
      </c>
      <c r="N416" s="686">
        <v>702692.30769230751</v>
      </c>
      <c r="O416" s="687">
        <v>8432307.6923076902</v>
      </c>
      <c r="P416" s="22">
        <v>-69835.576827353914</v>
      </c>
      <c r="Q416" s="33">
        <v>-838026.92192824744</v>
      </c>
      <c r="R416" s="96">
        <v>-9.0398778124075108</v>
      </c>
      <c r="T416" s="707"/>
    </row>
    <row r="417" spans="1:20" ht="15.75">
      <c r="A417" s="702" t="s">
        <v>0</v>
      </c>
      <c r="B417" s="703">
        <v>414</v>
      </c>
      <c r="C417" s="703" t="s">
        <v>1</v>
      </c>
      <c r="D417" s="704">
        <v>8</v>
      </c>
      <c r="E417" s="704">
        <v>239</v>
      </c>
      <c r="F417" s="705">
        <v>29.875</v>
      </c>
      <c r="G417" s="706">
        <v>774628.49655172415</v>
      </c>
      <c r="H417" s="761">
        <v>6197027.9724137932</v>
      </c>
      <c r="I417" s="763">
        <v>729718.93491124245</v>
      </c>
      <c r="J417" s="687">
        <v>5837751.4792899396</v>
      </c>
      <c r="K417" s="22">
        <v>-44909.561640481697</v>
      </c>
      <c r="L417" s="33">
        <v>-359276.49312385358</v>
      </c>
      <c r="M417" s="96">
        <v>-5.7975612619981831</v>
      </c>
      <c r="N417" s="686">
        <v>702692.30769230751</v>
      </c>
      <c r="O417" s="687">
        <v>5621538.4615384601</v>
      </c>
      <c r="P417" s="22">
        <v>-71936.188859416638</v>
      </c>
      <c r="Q417" s="33">
        <v>-575489.5108753331</v>
      </c>
      <c r="R417" s="96">
        <v>-9.2865404745167695</v>
      </c>
      <c r="T417" s="707"/>
    </row>
    <row r="418" spans="1:20" ht="15.75">
      <c r="A418" s="702" t="s">
        <v>9</v>
      </c>
      <c r="B418" s="703">
        <v>415</v>
      </c>
      <c r="C418" s="703" t="s">
        <v>1</v>
      </c>
      <c r="D418" s="704">
        <v>8</v>
      </c>
      <c r="E418" s="704">
        <v>239</v>
      </c>
      <c r="F418" s="705">
        <v>29.875</v>
      </c>
      <c r="G418" s="706">
        <v>760536.6432337435</v>
      </c>
      <c r="H418" s="761">
        <v>6084293.145869948</v>
      </c>
      <c r="I418" s="763">
        <v>729718.93491124245</v>
      </c>
      <c r="J418" s="687">
        <v>5837751.4792899396</v>
      </c>
      <c r="K418" s="22">
        <v>-30817.708322501043</v>
      </c>
      <c r="L418" s="33">
        <v>-246541.66658000834</v>
      </c>
      <c r="M418" s="96">
        <v>-4.0521003947247607</v>
      </c>
      <c r="N418" s="686">
        <v>702692.30769230751</v>
      </c>
      <c r="O418" s="687">
        <v>5621538.4615384601</v>
      </c>
      <c r="P418" s="22">
        <v>-57844.335541435983</v>
      </c>
      <c r="Q418" s="33">
        <v>-462754.68433148786</v>
      </c>
      <c r="R418" s="96">
        <v>-7.6057263060312721</v>
      </c>
      <c r="T418" s="707"/>
    </row>
    <row r="419" spans="1:20" ht="15.75">
      <c r="A419" s="702" t="s">
        <v>9</v>
      </c>
      <c r="B419" s="703">
        <v>416</v>
      </c>
      <c r="C419" s="703" t="s">
        <v>1</v>
      </c>
      <c r="D419" s="704">
        <v>8</v>
      </c>
      <c r="E419" s="704">
        <v>239</v>
      </c>
      <c r="F419" s="705">
        <v>29.875</v>
      </c>
      <c r="G419" s="706">
        <v>760536.6432337435</v>
      </c>
      <c r="H419" s="761">
        <v>6084293.145869948</v>
      </c>
      <c r="I419" s="763">
        <v>729718.93491124245</v>
      </c>
      <c r="J419" s="687">
        <v>5837751.4792899396</v>
      </c>
      <c r="K419" s="22">
        <v>-30817.708322501043</v>
      </c>
      <c r="L419" s="33">
        <v>-246541.66658000834</v>
      </c>
      <c r="M419" s="96">
        <v>-4.0521003947247607</v>
      </c>
      <c r="N419" s="686">
        <v>702692.30769230751</v>
      </c>
      <c r="O419" s="687">
        <v>5621538.4615384601</v>
      </c>
      <c r="P419" s="22">
        <v>-57844.335541435983</v>
      </c>
      <c r="Q419" s="33">
        <v>-462754.68433148786</v>
      </c>
      <c r="R419" s="96">
        <v>-7.6057263060312721</v>
      </c>
      <c r="T419" s="707"/>
    </row>
    <row r="420" spans="1:20" ht="15.75">
      <c r="A420" s="702" t="s">
        <v>9</v>
      </c>
      <c r="B420" s="703">
        <v>417</v>
      </c>
      <c r="C420" s="703" t="s">
        <v>1</v>
      </c>
      <c r="D420" s="704">
        <v>8</v>
      </c>
      <c r="E420" s="704">
        <v>239</v>
      </c>
      <c r="F420" s="705">
        <v>29.875</v>
      </c>
      <c r="G420" s="706">
        <v>760536.6432337435</v>
      </c>
      <c r="H420" s="761">
        <v>6084293.145869948</v>
      </c>
      <c r="I420" s="763">
        <v>729718.93491124245</v>
      </c>
      <c r="J420" s="687">
        <v>5837751.4792899396</v>
      </c>
      <c r="K420" s="22">
        <v>-30817.708322501043</v>
      </c>
      <c r="L420" s="33">
        <v>-246541.66658000834</v>
      </c>
      <c r="M420" s="96">
        <v>-4.0521003947247607</v>
      </c>
      <c r="N420" s="686">
        <v>702692.30769230751</v>
      </c>
      <c r="O420" s="687">
        <v>5621538.4615384601</v>
      </c>
      <c r="P420" s="22">
        <v>-57844.335541435983</v>
      </c>
      <c r="Q420" s="33">
        <v>-462754.68433148786</v>
      </c>
      <c r="R420" s="96">
        <v>-7.6057263060312721</v>
      </c>
      <c r="T420" s="707"/>
    </row>
    <row r="421" spans="1:20" ht="15.75">
      <c r="A421" s="702" t="s">
        <v>11</v>
      </c>
      <c r="B421" s="703">
        <v>418</v>
      </c>
      <c r="C421" s="703" t="s">
        <v>6</v>
      </c>
      <c r="D421" s="704">
        <v>10</v>
      </c>
      <c r="E421" s="704">
        <v>299</v>
      </c>
      <c r="F421" s="705">
        <v>29.9</v>
      </c>
      <c r="G421" s="706">
        <v>765501.33333333326</v>
      </c>
      <c r="H421" s="761">
        <v>7655013.333333333</v>
      </c>
      <c r="I421" s="763">
        <v>729718.93491124245</v>
      </c>
      <c r="J421" s="687">
        <v>7297189.349112425</v>
      </c>
      <c r="K421" s="22">
        <v>-35782.398422090802</v>
      </c>
      <c r="L421" s="33">
        <v>-357823.98422090802</v>
      </c>
      <c r="M421" s="96">
        <v>-4.6743744085040788</v>
      </c>
      <c r="N421" s="686">
        <v>702692.30769230751</v>
      </c>
      <c r="O421" s="687">
        <v>7026923.0769230751</v>
      </c>
      <c r="P421" s="22">
        <v>-62809.025641025743</v>
      </c>
      <c r="Q421" s="33">
        <v>-628090.25641025789</v>
      </c>
      <c r="R421" s="96">
        <v>-8.2049531341150441</v>
      </c>
      <c r="T421" s="707"/>
    </row>
    <row r="422" spans="1:20" ht="15.75">
      <c r="A422" s="702" t="s">
        <v>3</v>
      </c>
      <c r="B422" s="703">
        <v>419</v>
      </c>
      <c r="C422" s="703" t="s">
        <v>1</v>
      </c>
      <c r="D422" s="704">
        <v>12</v>
      </c>
      <c r="E422" s="704">
        <v>359</v>
      </c>
      <c r="F422" s="705">
        <v>29.916666666666668</v>
      </c>
      <c r="G422" s="706">
        <v>779549.39923804533</v>
      </c>
      <c r="H422" s="761">
        <v>9354592.7908565439</v>
      </c>
      <c r="I422" s="763">
        <v>729718.93491124245</v>
      </c>
      <c r="J422" s="687">
        <v>8756627.2189349085</v>
      </c>
      <c r="K422" s="22">
        <v>-49830.464326802874</v>
      </c>
      <c r="L422" s="33">
        <v>-597965.57192163542</v>
      </c>
      <c r="M422" s="96">
        <v>-6.3922138065283178</v>
      </c>
      <c r="N422" s="686">
        <v>702692.30769230751</v>
      </c>
      <c r="O422" s="687">
        <v>8432307.6923076902</v>
      </c>
      <c r="P422" s="22">
        <v>-76857.091545737814</v>
      </c>
      <c r="Q422" s="33">
        <v>-922285.09854885377</v>
      </c>
      <c r="R422" s="96">
        <v>-9.8591688507309669</v>
      </c>
      <c r="T422" s="707"/>
    </row>
    <row r="423" spans="1:20" ht="15.75">
      <c r="A423" s="702" t="s">
        <v>13</v>
      </c>
      <c r="B423" s="703">
        <v>420</v>
      </c>
      <c r="C423" s="703" t="s">
        <v>6</v>
      </c>
      <c r="D423" s="704">
        <v>1</v>
      </c>
      <c r="E423" s="704">
        <v>30</v>
      </c>
      <c r="F423" s="705">
        <v>30</v>
      </c>
      <c r="G423" s="706">
        <v>784283.92234942759</v>
      </c>
      <c r="H423" s="761">
        <v>784283.92234942759</v>
      </c>
      <c r="I423" s="763">
        <v>729718.93491124245</v>
      </c>
      <c r="J423" s="687">
        <v>729718.93491124245</v>
      </c>
      <c r="K423" s="22">
        <v>-54564.98743818514</v>
      </c>
      <c r="L423" s="33">
        <v>-54564.98743818514</v>
      </c>
      <c r="M423" s="96">
        <v>-6.9573002688526913</v>
      </c>
      <c r="N423" s="686">
        <v>702692.30769230751</v>
      </c>
      <c r="O423" s="687">
        <v>702692.30769230751</v>
      </c>
      <c r="P423" s="22">
        <v>-81591.614657120081</v>
      </c>
      <c r="Q423" s="33">
        <v>-81591.614657120081</v>
      </c>
      <c r="R423" s="96">
        <v>-10.403326184821111</v>
      </c>
      <c r="T423" s="707"/>
    </row>
    <row r="424" spans="1:20" ht="15.75">
      <c r="A424" s="702" t="s">
        <v>3</v>
      </c>
      <c r="B424" s="703">
        <v>421</v>
      </c>
      <c r="C424" s="703" t="s">
        <v>6</v>
      </c>
      <c r="D424" s="704">
        <v>1</v>
      </c>
      <c r="E424" s="704">
        <v>30</v>
      </c>
      <c r="F424" s="705">
        <v>30</v>
      </c>
      <c r="G424" s="706">
        <v>781720.84603258024</v>
      </c>
      <c r="H424" s="761">
        <v>781720.84603258024</v>
      </c>
      <c r="I424" s="763">
        <v>729718.93491124245</v>
      </c>
      <c r="J424" s="687">
        <v>729718.93491124245</v>
      </c>
      <c r="K424" s="22">
        <v>-52001.911121337791</v>
      </c>
      <c r="L424" s="33">
        <v>-52001.911121337791</v>
      </c>
      <c r="M424" s="96">
        <v>-6.6522354348435186</v>
      </c>
      <c r="N424" s="686">
        <v>702692.30769230751</v>
      </c>
      <c r="O424" s="687">
        <v>702692.30769230751</v>
      </c>
      <c r="P424" s="22">
        <v>-79028.538340272731</v>
      </c>
      <c r="Q424" s="33">
        <v>-79028.538340272731</v>
      </c>
      <c r="R424" s="96">
        <v>-10.109560048367825</v>
      </c>
      <c r="T424" s="707"/>
    </row>
    <row r="425" spans="1:20" ht="15.75">
      <c r="A425" s="702" t="s">
        <v>0</v>
      </c>
      <c r="B425" s="703">
        <v>422</v>
      </c>
      <c r="C425" s="703" t="s">
        <v>1</v>
      </c>
      <c r="D425" s="704">
        <v>4</v>
      </c>
      <c r="E425" s="704">
        <v>120</v>
      </c>
      <c r="F425" s="705">
        <v>30</v>
      </c>
      <c r="G425" s="706">
        <v>777949.58620689646</v>
      </c>
      <c r="H425" s="761">
        <v>3111798.3448275859</v>
      </c>
      <c r="I425" s="763">
        <v>729718.93491124245</v>
      </c>
      <c r="J425" s="687">
        <v>2918875.7396449698</v>
      </c>
      <c r="K425" s="22">
        <v>-48230.65129565401</v>
      </c>
      <c r="L425" s="33">
        <v>-192922.60518261604</v>
      </c>
      <c r="M425" s="96">
        <v>-6.1997142425148155</v>
      </c>
      <c r="N425" s="686">
        <v>702692.30769230751</v>
      </c>
      <c r="O425" s="687">
        <v>2810769.2307692301</v>
      </c>
      <c r="P425" s="22">
        <v>-75257.27851458895</v>
      </c>
      <c r="Q425" s="33">
        <v>-301029.1140583558</v>
      </c>
      <c r="R425" s="96">
        <v>-9.6737989001994436</v>
      </c>
      <c r="T425" s="707"/>
    </row>
    <row r="426" spans="1:20" ht="15.75">
      <c r="A426" s="702" t="s">
        <v>0</v>
      </c>
      <c r="B426" s="703">
        <v>423</v>
      </c>
      <c r="C426" s="703" t="s">
        <v>2</v>
      </c>
      <c r="D426" s="704">
        <v>4</v>
      </c>
      <c r="E426" s="704">
        <v>120</v>
      </c>
      <c r="F426" s="705">
        <v>30</v>
      </c>
      <c r="G426" s="706">
        <v>778262.89655172406</v>
      </c>
      <c r="H426" s="761">
        <v>3113051.5862068962</v>
      </c>
      <c r="I426" s="763">
        <v>729718.93491124245</v>
      </c>
      <c r="J426" s="687">
        <v>2918875.7396449698</v>
      </c>
      <c r="K426" s="22">
        <v>-48543.961640481604</v>
      </c>
      <c r="L426" s="33">
        <v>-194175.84656192642</v>
      </c>
      <c r="M426" s="96">
        <v>-6.2374760322722551</v>
      </c>
      <c r="N426" s="686">
        <v>702692.30769230751</v>
      </c>
      <c r="O426" s="687">
        <v>2810769.2307692301</v>
      </c>
      <c r="P426" s="22">
        <v>-75570.588859416544</v>
      </c>
      <c r="Q426" s="33">
        <v>-302282.35543766618</v>
      </c>
      <c r="R426" s="96">
        <v>-9.7101621051510705</v>
      </c>
      <c r="T426" s="707"/>
    </row>
    <row r="427" spans="1:20" ht="15.75">
      <c r="A427" s="702" t="s">
        <v>0</v>
      </c>
      <c r="B427" s="703">
        <v>424</v>
      </c>
      <c r="C427" s="703" t="s">
        <v>1</v>
      </c>
      <c r="D427" s="704">
        <v>4</v>
      </c>
      <c r="E427" s="704">
        <v>120</v>
      </c>
      <c r="F427" s="705">
        <v>30</v>
      </c>
      <c r="G427" s="706">
        <v>777636.27586206887</v>
      </c>
      <c r="H427" s="761">
        <v>3110545.1034482755</v>
      </c>
      <c r="I427" s="763">
        <v>729718.93491124245</v>
      </c>
      <c r="J427" s="687">
        <v>2918875.7396449698</v>
      </c>
      <c r="K427" s="22">
        <v>-47917.340950826416</v>
      </c>
      <c r="L427" s="33">
        <v>-191669.36380330566</v>
      </c>
      <c r="M427" s="96">
        <v>-6.1619220242402406</v>
      </c>
      <c r="N427" s="686">
        <v>702692.30769230751</v>
      </c>
      <c r="O427" s="687">
        <v>2810769.2307692301</v>
      </c>
      <c r="P427" s="22">
        <v>-74943.968169761356</v>
      </c>
      <c r="Q427" s="33">
        <v>-299775.87267904542</v>
      </c>
      <c r="R427" s="96">
        <v>-9.6374063937128369</v>
      </c>
      <c r="T427" s="707"/>
    </row>
    <row r="428" spans="1:20" ht="15.75">
      <c r="A428" s="702" t="s">
        <v>11</v>
      </c>
      <c r="B428" s="703">
        <v>425</v>
      </c>
      <c r="C428" s="703" t="s">
        <v>2</v>
      </c>
      <c r="D428" s="704">
        <v>4</v>
      </c>
      <c r="E428" s="704">
        <v>120</v>
      </c>
      <c r="F428" s="705">
        <v>30</v>
      </c>
      <c r="G428" s="706">
        <v>671623.31838565017</v>
      </c>
      <c r="H428" s="761">
        <v>2686493.2735426007</v>
      </c>
      <c r="I428" s="763">
        <v>729718.93491124245</v>
      </c>
      <c r="J428" s="687">
        <v>2918875.7396449698</v>
      </c>
      <c r="K428" s="22">
        <v>58095.616525592282</v>
      </c>
      <c r="L428" s="33">
        <v>232382.46610236913</v>
      </c>
      <c r="M428" s="96">
        <v>8.6500297019516807</v>
      </c>
      <c r="N428" s="686">
        <v>702692.30769230751</v>
      </c>
      <c r="O428" s="687">
        <v>2810769.2307692301</v>
      </c>
      <c r="P428" s="22">
        <v>31068.989306657342</v>
      </c>
      <c r="Q428" s="33">
        <v>124275.95722662937</v>
      </c>
      <c r="R428" s="96">
        <v>4.6259545278053196</v>
      </c>
      <c r="T428" s="707"/>
    </row>
    <row r="429" spans="1:20" ht="15.75">
      <c r="A429" s="702" t="s">
        <v>8</v>
      </c>
      <c r="B429" s="703">
        <v>426</v>
      </c>
      <c r="C429" s="703" t="s">
        <v>1</v>
      </c>
      <c r="D429" s="704">
        <v>4</v>
      </c>
      <c r="E429" s="704">
        <v>120</v>
      </c>
      <c r="F429" s="705">
        <v>30</v>
      </c>
      <c r="G429" s="706">
        <v>753470.44608876086</v>
      </c>
      <c r="H429" s="761">
        <v>3013881.7843550434</v>
      </c>
      <c r="I429" s="763">
        <v>729718.93491124245</v>
      </c>
      <c r="J429" s="687">
        <v>2918875.7396449698</v>
      </c>
      <c r="K429" s="22">
        <v>-23751.511177518405</v>
      </c>
      <c r="L429" s="33">
        <v>-95006.04471007362</v>
      </c>
      <c r="M429" s="96">
        <v>-3.1522817252901802</v>
      </c>
      <c r="N429" s="686">
        <v>702692.30769230751</v>
      </c>
      <c r="O429" s="687">
        <v>2810769.2307692301</v>
      </c>
      <c r="P429" s="22">
        <v>-50778.138396453345</v>
      </c>
      <c r="Q429" s="33">
        <v>-203112.55358581338</v>
      </c>
      <c r="R429" s="96">
        <v>-6.7392342539831418</v>
      </c>
      <c r="T429" s="707"/>
    </row>
    <row r="430" spans="1:20" ht="15.75">
      <c r="A430" s="702" t="s">
        <v>10</v>
      </c>
      <c r="B430" s="703">
        <v>427</v>
      </c>
      <c r="C430" s="703" t="s">
        <v>1</v>
      </c>
      <c r="D430" s="704">
        <v>4</v>
      </c>
      <c r="E430" s="704">
        <v>120</v>
      </c>
      <c r="F430" s="705">
        <v>30</v>
      </c>
      <c r="G430" s="706">
        <v>776433.13325330126</v>
      </c>
      <c r="H430" s="761">
        <v>3105732.533013205</v>
      </c>
      <c r="I430" s="763">
        <v>729718.93491124245</v>
      </c>
      <c r="J430" s="687">
        <v>2918875.7396449698</v>
      </c>
      <c r="K430" s="22">
        <v>-46714.198342058808</v>
      </c>
      <c r="L430" s="33">
        <v>-186856.79336823523</v>
      </c>
      <c r="M430" s="96">
        <v>-6.0165127351435359</v>
      </c>
      <c r="N430" s="686">
        <v>702692.30769230751</v>
      </c>
      <c r="O430" s="687">
        <v>2810769.2307692301</v>
      </c>
      <c r="P430" s="22">
        <v>-73740.825560993748</v>
      </c>
      <c r="Q430" s="33">
        <v>-294963.30224397499</v>
      </c>
      <c r="R430" s="96">
        <v>-9.4973826338419229</v>
      </c>
      <c r="T430" s="707"/>
    </row>
    <row r="431" spans="1:20" ht="15.75">
      <c r="A431" s="702" t="s">
        <v>14</v>
      </c>
      <c r="B431" s="703">
        <v>428</v>
      </c>
      <c r="C431" s="703" t="s">
        <v>1</v>
      </c>
      <c r="D431" s="704">
        <v>4</v>
      </c>
      <c r="E431" s="704">
        <v>120</v>
      </c>
      <c r="F431" s="705">
        <v>30</v>
      </c>
      <c r="G431" s="706">
        <v>763099.60023379722</v>
      </c>
      <c r="H431" s="761">
        <v>3052398.4009351889</v>
      </c>
      <c r="I431" s="763">
        <v>729718.93491124245</v>
      </c>
      <c r="J431" s="687">
        <v>2918875.7396449698</v>
      </c>
      <c r="K431" s="22">
        <v>-33380.665322554763</v>
      </c>
      <c r="L431" s="33">
        <v>-133522.66129021905</v>
      </c>
      <c r="M431" s="96">
        <v>-4.3743523535234061</v>
      </c>
      <c r="N431" s="686">
        <v>702692.30769230751</v>
      </c>
      <c r="O431" s="687">
        <v>2810769.2307692301</v>
      </c>
      <c r="P431" s="22">
        <v>-60407.292541489704</v>
      </c>
      <c r="Q431" s="33">
        <v>-241629.17016595881</v>
      </c>
      <c r="R431" s="96">
        <v>-7.9160430070966044</v>
      </c>
      <c r="T431" s="707"/>
    </row>
    <row r="432" spans="1:20" ht="15.75">
      <c r="A432" s="702" t="s">
        <v>10</v>
      </c>
      <c r="B432" s="703">
        <v>429</v>
      </c>
      <c r="C432" s="703" t="s">
        <v>1</v>
      </c>
      <c r="D432" s="704">
        <v>4</v>
      </c>
      <c r="E432" s="704">
        <v>120</v>
      </c>
      <c r="F432" s="705">
        <v>30</v>
      </c>
      <c r="G432" s="706">
        <v>777072.17286914762</v>
      </c>
      <c r="H432" s="761">
        <v>3108288.6914765905</v>
      </c>
      <c r="I432" s="763">
        <v>729718.93491124245</v>
      </c>
      <c r="J432" s="687">
        <v>2918875.7396449698</v>
      </c>
      <c r="K432" s="22">
        <v>-47353.237957905163</v>
      </c>
      <c r="L432" s="33">
        <v>-189412.95183162065</v>
      </c>
      <c r="M432" s="96">
        <v>-6.0938017871705483</v>
      </c>
      <c r="N432" s="686">
        <v>702692.30769230751</v>
      </c>
      <c r="O432" s="687">
        <v>2810769.2307692301</v>
      </c>
      <c r="P432" s="22">
        <v>-74379.865176840103</v>
      </c>
      <c r="Q432" s="33">
        <v>-297519.46070736041</v>
      </c>
      <c r="R432" s="96">
        <v>-9.5718091283864624</v>
      </c>
      <c r="T432" s="707"/>
    </row>
    <row r="433" spans="1:20" ht="15.75">
      <c r="A433" s="702" t="s">
        <v>3</v>
      </c>
      <c r="B433" s="703">
        <v>430</v>
      </c>
      <c r="C433" s="703" t="s">
        <v>1</v>
      </c>
      <c r="D433" s="704">
        <v>4</v>
      </c>
      <c r="E433" s="704">
        <v>120</v>
      </c>
      <c r="F433" s="705">
        <v>30</v>
      </c>
      <c r="G433" s="706">
        <v>781720.84603258036</v>
      </c>
      <c r="H433" s="761">
        <v>3126883.3841303214</v>
      </c>
      <c r="I433" s="763">
        <v>729718.93491124245</v>
      </c>
      <c r="J433" s="687">
        <v>2918875.7396449698</v>
      </c>
      <c r="K433" s="22">
        <v>-52001.911121337907</v>
      </c>
      <c r="L433" s="33">
        <v>-208007.64448535163</v>
      </c>
      <c r="M433" s="96">
        <v>-6.6522354348435186</v>
      </c>
      <c r="N433" s="686">
        <v>702692.30769230751</v>
      </c>
      <c r="O433" s="687">
        <v>2810769.2307692301</v>
      </c>
      <c r="P433" s="22">
        <v>-79028.538340272848</v>
      </c>
      <c r="Q433" s="33">
        <v>-316114.15336109139</v>
      </c>
      <c r="R433" s="96">
        <v>-10.10956004836784</v>
      </c>
      <c r="T433" s="707"/>
    </row>
    <row r="434" spans="1:20" ht="15.75">
      <c r="A434" s="702" t="s">
        <v>9</v>
      </c>
      <c r="B434" s="703">
        <v>431</v>
      </c>
      <c r="C434" s="703" t="s">
        <v>1</v>
      </c>
      <c r="D434" s="704">
        <v>4</v>
      </c>
      <c r="E434" s="704">
        <v>120</v>
      </c>
      <c r="F434" s="705">
        <v>30</v>
      </c>
      <c r="G434" s="706">
        <v>763718.80492091388</v>
      </c>
      <c r="H434" s="761">
        <v>3054875.2196836555</v>
      </c>
      <c r="I434" s="763">
        <v>729718.93491124245</v>
      </c>
      <c r="J434" s="687">
        <v>2918875.7396449698</v>
      </c>
      <c r="K434" s="22">
        <v>-33999.870009671431</v>
      </c>
      <c r="L434" s="33">
        <v>-135999.48003868572</v>
      </c>
      <c r="M434" s="96">
        <v>-4.4518833097467336</v>
      </c>
      <c r="N434" s="686">
        <v>702692.30769230751</v>
      </c>
      <c r="O434" s="687">
        <v>2810769.2307692301</v>
      </c>
      <c r="P434" s="22">
        <v>-61026.497228606371</v>
      </c>
      <c r="Q434" s="33">
        <v>-244105.98891442548</v>
      </c>
      <c r="R434" s="96">
        <v>-7.9907024464227874</v>
      </c>
      <c r="T434" s="707"/>
    </row>
    <row r="435" spans="1:20" ht="15.75">
      <c r="A435" s="702" t="s">
        <v>16</v>
      </c>
      <c r="B435" s="703">
        <v>432</v>
      </c>
      <c r="C435" s="703" t="s">
        <v>1</v>
      </c>
      <c r="D435" s="704">
        <v>4</v>
      </c>
      <c r="E435" s="704">
        <v>120</v>
      </c>
      <c r="F435" s="705">
        <v>30</v>
      </c>
      <c r="G435" s="706">
        <v>746720.62186079891</v>
      </c>
      <c r="H435" s="761">
        <v>2986882.4874431957</v>
      </c>
      <c r="I435" s="763">
        <v>729718.93491124245</v>
      </c>
      <c r="J435" s="687">
        <v>2918875.7396449698</v>
      </c>
      <c r="K435" s="22">
        <v>-17001.686949556461</v>
      </c>
      <c r="L435" s="33">
        <v>-68006.747798225842</v>
      </c>
      <c r="M435" s="96">
        <v>-2.2768471168224806</v>
      </c>
      <c r="N435" s="686">
        <v>702692.30769230751</v>
      </c>
      <c r="O435" s="687">
        <v>2810769.2307692301</v>
      </c>
      <c r="P435" s="22">
        <v>-44028.314168491401</v>
      </c>
      <c r="Q435" s="33">
        <v>-176113.2566739656</v>
      </c>
      <c r="R435" s="96">
        <v>-5.8962231495327586</v>
      </c>
      <c r="T435" s="707"/>
    </row>
    <row r="436" spans="1:20" ht="15.75">
      <c r="A436" s="702" t="s">
        <v>11</v>
      </c>
      <c r="B436" s="703">
        <v>433</v>
      </c>
      <c r="C436" s="703" t="s">
        <v>2</v>
      </c>
      <c r="D436" s="704">
        <v>8</v>
      </c>
      <c r="E436" s="704">
        <v>240</v>
      </c>
      <c r="F436" s="705">
        <v>30</v>
      </c>
      <c r="G436" s="706">
        <v>743550.1575255834</v>
      </c>
      <c r="H436" s="761">
        <v>5948401.2602046672</v>
      </c>
      <c r="I436" s="763">
        <v>729718.93491124245</v>
      </c>
      <c r="J436" s="687">
        <v>5837751.4792899396</v>
      </c>
      <c r="K436" s="22">
        <v>-13831.22261434095</v>
      </c>
      <c r="L436" s="33">
        <v>-110649.7809147276</v>
      </c>
      <c r="M436" s="96">
        <v>-1.8601600005531651</v>
      </c>
      <c r="N436" s="686">
        <v>702692.30769230751</v>
      </c>
      <c r="O436" s="687">
        <v>5621538.4615384601</v>
      </c>
      <c r="P436" s="22">
        <v>-40857.84983327589</v>
      </c>
      <c r="Q436" s="33">
        <v>-326862.79866620712</v>
      </c>
      <c r="R436" s="96">
        <v>-5.4949688894215711</v>
      </c>
      <c r="T436" s="707"/>
    </row>
    <row r="437" spans="1:20" ht="15.75">
      <c r="A437" s="702" t="s">
        <v>14</v>
      </c>
      <c r="B437" s="703">
        <v>434</v>
      </c>
      <c r="C437" s="703" t="s">
        <v>1</v>
      </c>
      <c r="D437" s="704">
        <v>8</v>
      </c>
      <c r="E437" s="704">
        <v>240</v>
      </c>
      <c r="F437" s="705">
        <v>30</v>
      </c>
      <c r="G437" s="706">
        <v>763052.41959819477</v>
      </c>
      <c r="H437" s="761">
        <v>6104419.3567855582</v>
      </c>
      <c r="I437" s="763">
        <v>729718.93491124245</v>
      </c>
      <c r="J437" s="687">
        <v>5837751.4792899396</v>
      </c>
      <c r="K437" s="22">
        <v>-33333.484686952317</v>
      </c>
      <c r="L437" s="33">
        <v>-266667.87749561854</v>
      </c>
      <c r="M437" s="96">
        <v>-4.3684396813137596</v>
      </c>
      <c r="N437" s="686">
        <v>702692.30769230751</v>
      </c>
      <c r="O437" s="687">
        <v>5621538.4615384601</v>
      </c>
      <c r="P437" s="22">
        <v>-60360.111905887257</v>
      </c>
      <c r="Q437" s="33">
        <v>-482880.89524709806</v>
      </c>
      <c r="R437" s="96">
        <v>-7.9103493227465833</v>
      </c>
      <c r="T437" s="707"/>
    </row>
    <row r="438" spans="1:20" ht="15.75">
      <c r="A438" s="702" t="s">
        <v>0</v>
      </c>
      <c r="B438" s="703">
        <v>435</v>
      </c>
      <c r="C438" s="703" t="s">
        <v>2</v>
      </c>
      <c r="D438" s="704">
        <v>8</v>
      </c>
      <c r="E438" s="704">
        <v>240</v>
      </c>
      <c r="F438" s="705">
        <v>30</v>
      </c>
      <c r="G438" s="706">
        <v>777949.58620689646</v>
      </c>
      <c r="H438" s="761">
        <v>6223596.6896551717</v>
      </c>
      <c r="I438" s="763">
        <v>729718.93491124245</v>
      </c>
      <c r="J438" s="687">
        <v>5837751.4792899396</v>
      </c>
      <c r="K438" s="22">
        <v>-48230.65129565401</v>
      </c>
      <c r="L438" s="33">
        <v>-385845.21036523208</v>
      </c>
      <c r="M438" s="96">
        <v>-6.1997142425148155</v>
      </c>
      <c r="N438" s="686">
        <v>702692.30769230751</v>
      </c>
      <c r="O438" s="687">
        <v>5621538.4615384601</v>
      </c>
      <c r="P438" s="22">
        <v>-75257.27851458895</v>
      </c>
      <c r="Q438" s="33">
        <v>-602058.2281167116</v>
      </c>
      <c r="R438" s="96">
        <v>-9.6737989001994436</v>
      </c>
      <c r="T438" s="707"/>
    </row>
    <row r="439" spans="1:20" ht="15.75">
      <c r="A439" s="702" t="s">
        <v>9</v>
      </c>
      <c r="B439" s="703">
        <v>436</v>
      </c>
      <c r="C439" s="703" t="s">
        <v>1</v>
      </c>
      <c r="D439" s="704">
        <v>20</v>
      </c>
      <c r="E439" s="704">
        <v>600</v>
      </c>
      <c r="F439" s="705">
        <v>30</v>
      </c>
      <c r="G439" s="706">
        <v>763718.80492091388</v>
      </c>
      <c r="H439" s="761">
        <v>15274376.098418277</v>
      </c>
      <c r="I439" s="763">
        <v>729718.93491124245</v>
      </c>
      <c r="J439" s="687">
        <v>14594378.69822485</v>
      </c>
      <c r="K439" s="22">
        <v>-33999.870009671431</v>
      </c>
      <c r="L439" s="33">
        <v>-679997.40019342676</v>
      </c>
      <c r="M439" s="96">
        <v>-4.4518833097467336</v>
      </c>
      <c r="N439" s="686">
        <v>702692.30769230751</v>
      </c>
      <c r="O439" s="687">
        <v>14053846.15384615</v>
      </c>
      <c r="P439" s="22">
        <v>-61026.497228606371</v>
      </c>
      <c r="Q439" s="33">
        <v>-1220529.9445721265</v>
      </c>
      <c r="R439" s="96">
        <v>-7.9907024464227874</v>
      </c>
      <c r="T439" s="707"/>
    </row>
    <row r="440" spans="1:20" ht="15.75">
      <c r="A440" s="702" t="s">
        <v>13</v>
      </c>
      <c r="B440" s="703">
        <v>437</v>
      </c>
      <c r="C440" s="703" t="s">
        <v>1</v>
      </c>
      <c r="D440" s="704">
        <v>12</v>
      </c>
      <c r="E440" s="704">
        <v>361</v>
      </c>
      <c r="F440" s="705">
        <v>30.083333333333332</v>
      </c>
      <c r="G440" s="706">
        <v>779186.89895470382</v>
      </c>
      <c r="H440" s="761">
        <v>9350242.7874564454</v>
      </c>
      <c r="I440" s="763">
        <v>729718.93491124245</v>
      </c>
      <c r="J440" s="687">
        <v>8756627.2189349085</v>
      </c>
      <c r="K440" s="22">
        <v>-49467.964043461368</v>
      </c>
      <c r="L440" s="33">
        <v>-593615.56852153689</v>
      </c>
      <c r="M440" s="96">
        <v>-6.3486647567899013</v>
      </c>
      <c r="N440" s="686">
        <v>702692.30769230751</v>
      </c>
      <c r="O440" s="687">
        <v>8432307.6923076902</v>
      </c>
      <c r="P440" s="22">
        <v>-76494.591262396309</v>
      </c>
      <c r="Q440" s="33">
        <v>-917935.09514875524</v>
      </c>
      <c r="R440" s="96">
        <v>-9.8172327287606436</v>
      </c>
      <c r="T440" s="707"/>
    </row>
    <row r="441" spans="1:20" ht="15.75">
      <c r="A441" s="702" t="s">
        <v>11</v>
      </c>
      <c r="B441" s="703">
        <v>438</v>
      </c>
      <c r="C441" s="703" t="s">
        <v>1</v>
      </c>
      <c r="D441" s="704">
        <v>9</v>
      </c>
      <c r="E441" s="704">
        <v>271</v>
      </c>
      <c r="F441" s="705">
        <v>30.111111111111111</v>
      </c>
      <c r="G441" s="706">
        <v>739338.09571319306</v>
      </c>
      <c r="H441" s="761">
        <v>6654042.8614187371</v>
      </c>
      <c r="I441" s="763">
        <v>729718.93491124245</v>
      </c>
      <c r="J441" s="687">
        <v>6567470.4142011823</v>
      </c>
      <c r="K441" s="22">
        <v>-9619.1608019506093</v>
      </c>
      <c r="L441" s="33">
        <v>-86572.447217554785</v>
      </c>
      <c r="M441" s="96">
        <v>-1.3010503391782606</v>
      </c>
      <c r="N441" s="686">
        <v>702692.30769230751</v>
      </c>
      <c r="O441" s="687">
        <v>6324230.7692307681</v>
      </c>
      <c r="P441" s="22">
        <v>-36645.788020885549</v>
      </c>
      <c r="Q441" s="33">
        <v>-329812.09218796901</v>
      </c>
      <c r="R441" s="96">
        <v>-4.9565669932827632</v>
      </c>
      <c r="T441" s="707"/>
    </row>
    <row r="442" spans="1:20" ht="15.75">
      <c r="A442" s="702" t="s">
        <v>0</v>
      </c>
      <c r="B442" s="703">
        <v>439</v>
      </c>
      <c r="C442" s="703" t="s">
        <v>1</v>
      </c>
      <c r="D442" s="704">
        <v>8</v>
      </c>
      <c r="E442" s="704">
        <v>241</v>
      </c>
      <c r="F442" s="705">
        <v>30.125</v>
      </c>
      <c r="G442" s="706">
        <v>781427.33103448269</v>
      </c>
      <c r="H442" s="761">
        <v>6251418.6482758615</v>
      </c>
      <c r="I442" s="763">
        <v>729718.93491124245</v>
      </c>
      <c r="J442" s="687">
        <v>5837751.4792899396</v>
      </c>
      <c r="K442" s="22">
        <v>-51708.396123240236</v>
      </c>
      <c r="L442" s="33">
        <v>-413667.16898592189</v>
      </c>
      <c r="M442" s="96">
        <v>-6.6171727132690279</v>
      </c>
      <c r="N442" s="686">
        <v>702692.30769230751</v>
      </c>
      <c r="O442" s="687">
        <v>5621538.4615384601</v>
      </c>
      <c r="P442" s="22">
        <v>-78735.023342175176</v>
      </c>
      <c r="Q442" s="33">
        <v>-629880.18673740141</v>
      </c>
      <c r="R442" s="96">
        <v>-10.075795946110915</v>
      </c>
      <c r="T442" s="707"/>
    </row>
    <row r="443" spans="1:20" ht="15.75">
      <c r="A443" s="702" t="s">
        <v>15</v>
      </c>
      <c r="B443" s="703">
        <v>440</v>
      </c>
      <c r="C443" s="703" t="s">
        <v>1</v>
      </c>
      <c r="D443" s="704">
        <v>8</v>
      </c>
      <c r="E443" s="704">
        <v>241</v>
      </c>
      <c r="F443" s="705">
        <v>30.125</v>
      </c>
      <c r="G443" s="706">
        <v>777557.69424253469</v>
      </c>
      <c r="H443" s="761">
        <v>6220461.5539402775</v>
      </c>
      <c r="I443" s="763">
        <v>729718.93491124245</v>
      </c>
      <c r="J443" s="687">
        <v>5837751.4792899396</v>
      </c>
      <c r="K443" s="22">
        <v>-47838.75933129224</v>
      </c>
      <c r="L443" s="33">
        <v>-382710.07465033792</v>
      </c>
      <c r="M443" s="96">
        <v>-6.1524385502859502</v>
      </c>
      <c r="N443" s="686">
        <v>702692.30769230751</v>
      </c>
      <c r="O443" s="687">
        <v>5621538.4615384601</v>
      </c>
      <c r="P443" s="22">
        <v>-74865.38655022718</v>
      </c>
      <c r="Q443" s="33">
        <v>-598923.09240181744</v>
      </c>
      <c r="R443" s="96">
        <v>-9.6282741595346266</v>
      </c>
      <c r="T443" s="707"/>
    </row>
    <row r="444" spans="1:20" ht="15.75">
      <c r="A444" s="702" t="s">
        <v>16</v>
      </c>
      <c r="B444" s="703">
        <v>441</v>
      </c>
      <c r="C444" s="703" t="s">
        <v>2</v>
      </c>
      <c r="D444" s="704">
        <v>8</v>
      </c>
      <c r="E444" s="704">
        <v>241</v>
      </c>
      <c r="F444" s="705">
        <v>30.125</v>
      </c>
      <c r="G444" s="706">
        <v>749748.16790241562</v>
      </c>
      <c r="H444" s="761">
        <v>5997985.3432193249</v>
      </c>
      <c r="I444" s="763">
        <v>729718.93491124245</v>
      </c>
      <c r="J444" s="687">
        <v>5837751.4792899396</v>
      </c>
      <c r="K444" s="22">
        <v>-20029.232991173165</v>
      </c>
      <c r="L444" s="33">
        <v>-160233.86392938532</v>
      </c>
      <c r="M444" s="96">
        <v>-2.6714614117976794</v>
      </c>
      <c r="N444" s="686">
        <v>702692.30769230751</v>
      </c>
      <c r="O444" s="687">
        <v>5621538.4615384601</v>
      </c>
      <c r="P444" s="22">
        <v>-47055.860210108105</v>
      </c>
      <c r="Q444" s="33">
        <v>-376446.88168086484</v>
      </c>
      <c r="R444" s="96">
        <v>-6.2762221002496261</v>
      </c>
      <c r="T444" s="707"/>
    </row>
    <row r="445" spans="1:20" ht="15.75">
      <c r="A445" s="702" t="s">
        <v>3</v>
      </c>
      <c r="B445" s="703">
        <v>442</v>
      </c>
      <c r="C445" s="703" t="s">
        <v>1</v>
      </c>
      <c r="D445" s="704">
        <v>8</v>
      </c>
      <c r="E445" s="704">
        <v>241</v>
      </c>
      <c r="F445" s="705">
        <v>30.125</v>
      </c>
      <c r="G445" s="706">
        <v>784978.01622438268</v>
      </c>
      <c r="H445" s="761">
        <v>6279824.1297950614</v>
      </c>
      <c r="I445" s="763">
        <v>729718.93491124245</v>
      </c>
      <c r="J445" s="687">
        <v>5837751.4792899396</v>
      </c>
      <c r="K445" s="22">
        <v>-55259.081313140225</v>
      </c>
      <c r="L445" s="33">
        <v>-442072.6505051218</v>
      </c>
      <c r="M445" s="96">
        <v>-7.0395705575205199</v>
      </c>
      <c r="N445" s="686">
        <v>702692.30769230751</v>
      </c>
      <c r="O445" s="687">
        <v>5621538.4615384601</v>
      </c>
      <c r="P445" s="22">
        <v>-82285.708532075165</v>
      </c>
      <c r="Q445" s="33">
        <v>-658285.66825660132</v>
      </c>
      <c r="R445" s="96">
        <v>-10.482549425760496</v>
      </c>
      <c r="T445" s="707"/>
    </row>
    <row r="446" spans="1:20" ht="15.75">
      <c r="A446" s="702" t="s">
        <v>15</v>
      </c>
      <c r="B446" s="703">
        <v>443</v>
      </c>
      <c r="C446" s="703" t="s">
        <v>1</v>
      </c>
      <c r="D446" s="704">
        <v>8</v>
      </c>
      <c r="E446" s="704">
        <v>241</v>
      </c>
      <c r="F446" s="705">
        <v>30.125</v>
      </c>
      <c r="G446" s="706">
        <v>777776.06764487049</v>
      </c>
      <c r="H446" s="761">
        <v>6222208.5411589639</v>
      </c>
      <c r="I446" s="763">
        <v>729718.93491124245</v>
      </c>
      <c r="J446" s="687">
        <v>5837751.4792899396</v>
      </c>
      <c r="K446" s="22">
        <v>-48057.132733628037</v>
      </c>
      <c r="L446" s="33">
        <v>-384457.0618690243</v>
      </c>
      <c r="M446" s="96">
        <v>-6.1787877941714555</v>
      </c>
      <c r="N446" s="686">
        <v>702692.30769230751</v>
      </c>
      <c r="O446" s="687">
        <v>5621538.4615384601</v>
      </c>
      <c r="P446" s="22">
        <v>-75083.759952562978</v>
      </c>
      <c r="Q446" s="33">
        <v>-600670.07962050382</v>
      </c>
      <c r="R446" s="96">
        <v>-9.653647505498455</v>
      </c>
      <c r="T446" s="707"/>
    </row>
    <row r="447" spans="1:20" ht="15.75">
      <c r="A447" s="702" t="s">
        <v>14</v>
      </c>
      <c r="B447" s="703">
        <v>444</v>
      </c>
      <c r="C447" s="703" t="s">
        <v>1</v>
      </c>
      <c r="D447" s="704">
        <v>15</v>
      </c>
      <c r="E447" s="704">
        <v>452</v>
      </c>
      <c r="F447" s="705">
        <v>30.133333333333333</v>
      </c>
      <c r="G447" s="706">
        <v>766291.80709003902</v>
      </c>
      <c r="H447" s="761">
        <v>11494377.106350586</v>
      </c>
      <c r="I447" s="763">
        <v>729718.93491124245</v>
      </c>
      <c r="J447" s="687">
        <v>10945784.023668637</v>
      </c>
      <c r="K447" s="22">
        <v>-36572.872178796562</v>
      </c>
      <c r="L447" s="33">
        <v>-548593.08268194832</v>
      </c>
      <c r="M447" s="96">
        <v>-4.7727082346972338</v>
      </c>
      <c r="N447" s="686">
        <v>702692.30769230751</v>
      </c>
      <c r="O447" s="687">
        <v>10540384.615384612</v>
      </c>
      <c r="P447" s="22">
        <v>-63599.499397731503</v>
      </c>
      <c r="Q447" s="33">
        <v>-953992.49096597359</v>
      </c>
      <c r="R447" s="96">
        <v>-8.2996449667455039</v>
      </c>
      <c r="T447" s="707"/>
    </row>
    <row r="448" spans="1:20" ht="15.75">
      <c r="A448" s="702" t="s">
        <v>14</v>
      </c>
      <c r="B448" s="703">
        <v>445</v>
      </c>
      <c r="C448" s="703" t="s">
        <v>1</v>
      </c>
      <c r="D448" s="704">
        <v>15</v>
      </c>
      <c r="E448" s="704">
        <v>453</v>
      </c>
      <c r="F448" s="705">
        <v>30.2</v>
      </c>
      <c r="G448" s="706">
        <v>767974.93257938221</v>
      </c>
      <c r="H448" s="761">
        <v>11519623.988690734</v>
      </c>
      <c r="I448" s="763">
        <v>729718.93491124245</v>
      </c>
      <c r="J448" s="687">
        <v>10945784.023668637</v>
      </c>
      <c r="K448" s="22">
        <v>-38255.997668139753</v>
      </c>
      <c r="L448" s="33">
        <v>-573839.96502209641</v>
      </c>
      <c r="M448" s="96">
        <v>-4.9814122890248598</v>
      </c>
      <c r="N448" s="686">
        <v>702692.30769230751</v>
      </c>
      <c r="O448" s="687">
        <v>10540384.615384612</v>
      </c>
      <c r="P448" s="22">
        <v>-65282.624887074693</v>
      </c>
      <c r="Q448" s="33">
        <v>-979239.37330612168</v>
      </c>
      <c r="R448" s="96">
        <v>-8.5006192412832178</v>
      </c>
      <c r="T448" s="707"/>
    </row>
    <row r="449" spans="1:20" ht="15.75">
      <c r="A449" s="702" t="s">
        <v>11</v>
      </c>
      <c r="B449" s="703">
        <v>446</v>
      </c>
      <c r="C449" s="703" t="s">
        <v>6</v>
      </c>
      <c r="D449" s="704">
        <v>4</v>
      </c>
      <c r="E449" s="704">
        <v>121</v>
      </c>
      <c r="F449" s="705">
        <v>30.25</v>
      </c>
      <c r="G449" s="706">
        <v>774462.05128205125</v>
      </c>
      <c r="H449" s="761">
        <v>3097848.205128205</v>
      </c>
      <c r="I449" s="763">
        <v>729718.93491124245</v>
      </c>
      <c r="J449" s="687">
        <v>2918875.7396449698</v>
      </c>
      <c r="K449" s="22">
        <v>-44743.116370808799</v>
      </c>
      <c r="L449" s="33">
        <v>-178972.4654832352</v>
      </c>
      <c r="M449" s="96">
        <v>-5.7773155310503199</v>
      </c>
      <c r="N449" s="686">
        <v>702692.30769230751</v>
      </c>
      <c r="O449" s="687">
        <v>2810769.2307692301</v>
      </c>
      <c r="P449" s="22">
        <v>-71769.743589743739</v>
      </c>
      <c r="Q449" s="33">
        <v>-287078.97435897496</v>
      </c>
      <c r="R449" s="96">
        <v>-9.2670445854558636</v>
      </c>
      <c r="T449" s="707"/>
    </row>
    <row r="450" spans="1:20" ht="15.75">
      <c r="A450" s="702" t="s">
        <v>7</v>
      </c>
      <c r="B450" s="703">
        <v>447</v>
      </c>
      <c r="C450" s="703" t="s">
        <v>1</v>
      </c>
      <c r="D450" s="704">
        <v>4</v>
      </c>
      <c r="E450" s="704">
        <v>121</v>
      </c>
      <c r="F450" s="705">
        <v>30.25</v>
      </c>
      <c r="G450" s="706">
        <v>811708.33333333314</v>
      </c>
      <c r="H450" s="761">
        <v>3246833.3333333326</v>
      </c>
      <c r="I450" s="763">
        <v>729718.93491124245</v>
      </c>
      <c r="J450" s="687">
        <v>2918875.7396449698</v>
      </c>
      <c r="K450" s="22">
        <v>-81989.398422090686</v>
      </c>
      <c r="L450" s="33">
        <v>-327957.59368836274</v>
      </c>
      <c r="M450" s="96">
        <v>-10.100844731431536</v>
      </c>
      <c r="N450" s="686">
        <v>702692.30769230751</v>
      </c>
      <c r="O450" s="687">
        <v>2810769.2307692301</v>
      </c>
      <c r="P450" s="22">
        <v>-109016.02564102563</v>
      </c>
      <c r="Q450" s="33">
        <v>-436064.1025641025</v>
      </c>
      <c r="R450" s="96">
        <v>-13.430443074711846</v>
      </c>
      <c r="T450" s="707"/>
    </row>
    <row r="451" spans="1:20" ht="15.75">
      <c r="A451" s="702" t="s">
        <v>13</v>
      </c>
      <c r="B451" s="703">
        <v>448</v>
      </c>
      <c r="C451" s="703" t="s">
        <v>2</v>
      </c>
      <c r="D451" s="704">
        <v>8</v>
      </c>
      <c r="E451" s="704">
        <v>242</v>
      </c>
      <c r="F451" s="705">
        <v>30.25</v>
      </c>
      <c r="G451" s="706">
        <v>788846.58038825286</v>
      </c>
      <c r="H451" s="761">
        <v>6310772.6431060228</v>
      </c>
      <c r="I451" s="763">
        <v>729718.93491124245</v>
      </c>
      <c r="J451" s="687">
        <v>5837751.4792899396</v>
      </c>
      <c r="K451" s="22">
        <v>-59127.645477010403</v>
      </c>
      <c r="L451" s="33">
        <v>-473021.16381608322</v>
      </c>
      <c r="M451" s="96">
        <v>-7.495455637002209</v>
      </c>
      <c r="N451" s="686">
        <v>702692.30769230751</v>
      </c>
      <c r="O451" s="687">
        <v>5621538.4615384601</v>
      </c>
      <c r="P451" s="22">
        <v>-86154.272695945343</v>
      </c>
      <c r="Q451" s="33">
        <v>-689234.18156756274</v>
      </c>
      <c r="R451" s="96">
        <v>-10.921549872668791</v>
      </c>
      <c r="T451" s="707"/>
    </row>
    <row r="452" spans="1:20" ht="15.75">
      <c r="A452" s="702" t="s">
        <v>5</v>
      </c>
      <c r="B452" s="703">
        <v>449</v>
      </c>
      <c r="C452" s="703" t="s">
        <v>2</v>
      </c>
      <c r="D452" s="704">
        <v>8</v>
      </c>
      <c r="E452" s="704">
        <v>242</v>
      </c>
      <c r="F452" s="705">
        <v>30.25</v>
      </c>
      <c r="G452" s="706">
        <v>744690.26548672561</v>
      </c>
      <c r="H452" s="761">
        <v>5957522.1238938048</v>
      </c>
      <c r="I452" s="763">
        <v>729718.93491124245</v>
      </c>
      <c r="J452" s="687">
        <v>5837751.4792899396</v>
      </c>
      <c r="K452" s="22">
        <v>-14971.330575483153</v>
      </c>
      <c r="L452" s="33">
        <v>-119770.64460386522</v>
      </c>
      <c r="M452" s="96">
        <v>-2.0104104040755857</v>
      </c>
      <c r="N452" s="686">
        <v>702692.30769230751</v>
      </c>
      <c r="O452" s="687">
        <v>5621538.4615384601</v>
      </c>
      <c r="P452" s="22">
        <v>-41997.957794418093</v>
      </c>
      <c r="Q452" s="33">
        <v>-335983.66235534474</v>
      </c>
      <c r="R452" s="96">
        <v>-5.6396544631839021</v>
      </c>
      <c r="T452" s="707"/>
    </row>
    <row r="453" spans="1:20" ht="15.75">
      <c r="A453" s="702" t="s">
        <v>13</v>
      </c>
      <c r="B453" s="703">
        <v>450</v>
      </c>
      <c r="C453" s="703" t="s">
        <v>1</v>
      </c>
      <c r="D453" s="704">
        <v>8</v>
      </c>
      <c r="E453" s="704">
        <v>242</v>
      </c>
      <c r="F453" s="705">
        <v>30.25</v>
      </c>
      <c r="G453" s="706">
        <v>783482.37431557977</v>
      </c>
      <c r="H453" s="761">
        <v>6267858.9945246382</v>
      </c>
      <c r="I453" s="763">
        <v>729718.93491124245</v>
      </c>
      <c r="J453" s="687">
        <v>5837751.4792899396</v>
      </c>
      <c r="K453" s="22">
        <v>-53763.439404337318</v>
      </c>
      <c r="L453" s="33">
        <v>-430107.51523469854</v>
      </c>
      <c r="M453" s="96">
        <v>-6.8621121759507417</v>
      </c>
      <c r="N453" s="686">
        <v>702692.30769230751</v>
      </c>
      <c r="O453" s="687">
        <v>5621538.4615384601</v>
      </c>
      <c r="P453" s="22">
        <v>-80790.066623272258</v>
      </c>
      <c r="Q453" s="33">
        <v>-646320.53298617806</v>
      </c>
      <c r="R453" s="96">
        <v>-10.311663576841454</v>
      </c>
      <c r="T453" s="707"/>
    </row>
    <row r="454" spans="1:20" ht="15.75">
      <c r="A454" s="702" t="s">
        <v>11</v>
      </c>
      <c r="B454" s="703">
        <v>451</v>
      </c>
      <c r="C454" s="703" t="s">
        <v>1</v>
      </c>
      <c r="D454" s="704">
        <v>13</v>
      </c>
      <c r="E454" s="704">
        <v>394</v>
      </c>
      <c r="F454" s="705">
        <v>30.307692307692307</v>
      </c>
      <c r="G454" s="706">
        <v>739279.34611931012</v>
      </c>
      <c r="H454" s="761">
        <v>9610631.4995510317</v>
      </c>
      <c r="I454" s="763">
        <v>729718.93491124245</v>
      </c>
      <c r="J454" s="687">
        <v>9486346.1538461521</v>
      </c>
      <c r="K454" s="22">
        <v>-9560.4112080676714</v>
      </c>
      <c r="L454" s="33">
        <v>-124285.34570487961</v>
      </c>
      <c r="M454" s="96">
        <v>-1.2932068585782872</v>
      </c>
      <c r="N454" s="686">
        <v>702692.30769230751</v>
      </c>
      <c r="O454" s="687">
        <v>9134999.9999999981</v>
      </c>
      <c r="P454" s="22">
        <v>-36587.038427002612</v>
      </c>
      <c r="Q454" s="33">
        <v>-475631.4995510336</v>
      </c>
      <c r="R454" s="96">
        <v>-4.9490140119642803</v>
      </c>
      <c r="T454" s="707"/>
    </row>
    <row r="455" spans="1:20" ht="15.75">
      <c r="A455" s="702" t="s">
        <v>13</v>
      </c>
      <c r="B455" s="703">
        <v>452</v>
      </c>
      <c r="C455" s="703" t="s">
        <v>2</v>
      </c>
      <c r="D455" s="704">
        <v>3</v>
      </c>
      <c r="E455" s="704">
        <v>91</v>
      </c>
      <c r="F455" s="705">
        <v>30.333333333333332</v>
      </c>
      <c r="G455" s="706">
        <v>778035.95818815322</v>
      </c>
      <c r="H455" s="761">
        <v>2334107.8745644595</v>
      </c>
      <c r="I455" s="763">
        <v>729718.93491124245</v>
      </c>
      <c r="J455" s="687">
        <v>2189156.8047337271</v>
      </c>
      <c r="K455" s="22">
        <v>-48317.023276910768</v>
      </c>
      <c r="L455" s="33">
        <v>-144951.06983073242</v>
      </c>
      <c r="M455" s="96">
        <v>-6.2101272786194528</v>
      </c>
      <c r="N455" s="686">
        <v>702692.30769230751</v>
      </c>
      <c r="O455" s="687">
        <v>2108076.9230769225</v>
      </c>
      <c r="P455" s="22">
        <v>-75343.650495845708</v>
      </c>
      <c r="Q455" s="33">
        <v>-226030.95148753701</v>
      </c>
      <c r="R455" s="96">
        <v>-9.6838262683002228</v>
      </c>
      <c r="T455" s="707"/>
    </row>
    <row r="456" spans="1:20" ht="15.75">
      <c r="A456" s="702" t="s">
        <v>15</v>
      </c>
      <c r="B456" s="703">
        <v>453</v>
      </c>
      <c r="C456" s="703" t="s">
        <v>1</v>
      </c>
      <c r="D456" s="704">
        <v>10</v>
      </c>
      <c r="E456" s="704">
        <v>304</v>
      </c>
      <c r="F456" s="705">
        <v>30.4</v>
      </c>
      <c r="G456" s="706">
        <v>786457.81021721906</v>
      </c>
      <c r="H456" s="761">
        <v>7864578.1021721903</v>
      </c>
      <c r="I456" s="763">
        <v>729718.93491124245</v>
      </c>
      <c r="J456" s="687">
        <v>7297189.349112425</v>
      </c>
      <c r="K456" s="22">
        <v>-56738.875305976602</v>
      </c>
      <c r="L456" s="33">
        <v>-567388.75305976532</v>
      </c>
      <c r="M456" s="96">
        <v>-7.2144843078493039</v>
      </c>
      <c r="N456" s="686">
        <v>702692.30769230751</v>
      </c>
      <c r="O456" s="687">
        <v>7026923.0769230751</v>
      </c>
      <c r="P456" s="22">
        <v>-83765.502524911542</v>
      </c>
      <c r="Q456" s="33">
        <v>-837655.02524911519</v>
      </c>
      <c r="R456" s="96">
        <v>-10.650984889040089</v>
      </c>
      <c r="T456" s="707"/>
    </row>
    <row r="457" spans="1:20" ht="15.75">
      <c r="A457" s="702" t="s">
        <v>16</v>
      </c>
      <c r="B457" s="703">
        <v>454</v>
      </c>
      <c r="C457" s="703" t="s">
        <v>1</v>
      </c>
      <c r="D457" s="704">
        <v>12.690000000000001</v>
      </c>
      <c r="E457" s="704">
        <v>386</v>
      </c>
      <c r="F457" s="705">
        <v>30.417651694247436</v>
      </c>
      <c r="G457" s="706">
        <v>757143.69236493111</v>
      </c>
      <c r="H457" s="761">
        <v>9608153.4561109766</v>
      </c>
      <c r="I457" s="763">
        <v>729718.93491124245</v>
      </c>
      <c r="J457" s="687">
        <v>9260133.2840236668</v>
      </c>
      <c r="K457" s="22">
        <v>-27424.757453688653</v>
      </c>
      <c r="L457" s="33">
        <v>-348020.17208730988</v>
      </c>
      <c r="M457" s="96">
        <v>-3.6221337812414163</v>
      </c>
      <c r="N457" s="686">
        <v>702692.30769230751</v>
      </c>
      <c r="O457" s="687">
        <v>8917165.384615384</v>
      </c>
      <c r="P457" s="22">
        <v>-54451.384672623593</v>
      </c>
      <c r="Q457" s="33">
        <v>-690988.07149559259</v>
      </c>
      <c r="R457" s="96">
        <v>-7.191684381936156</v>
      </c>
      <c r="T457" s="707"/>
    </row>
    <row r="458" spans="1:20" ht="15.75">
      <c r="A458" s="702" t="s">
        <v>11</v>
      </c>
      <c r="B458" s="703">
        <v>455</v>
      </c>
      <c r="C458" s="703" t="s">
        <v>1</v>
      </c>
      <c r="D458" s="704">
        <v>20</v>
      </c>
      <c r="E458" s="704">
        <v>609</v>
      </c>
      <c r="F458" s="705">
        <v>30.45</v>
      </c>
      <c r="G458" s="706">
        <v>745672.19594931661</v>
      </c>
      <c r="H458" s="761">
        <v>14913443.918986332</v>
      </c>
      <c r="I458" s="763">
        <v>729718.93491124245</v>
      </c>
      <c r="J458" s="687">
        <v>14594378.69822485</v>
      </c>
      <c r="K458" s="22">
        <v>-15953.261038074153</v>
      </c>
      <c r="L458" s="33">
        <v>-319065.22076148167</v>
      </c>
      <c r="M458" s="96">
        <v>-2.139446947966718</v>
      </c>
      <c r="N458" s="686">
        <v>702692.30769230751</v>
      </c>
      <c r="O458" s="687">
        <v>14053846.15384615</v>
      </c>
      <c r="P458" s="22">
        <v>-42979.888257009094</v>
      </c>
      <c r="Q458" s="33">
        <v>-859597.76514018141</v>
      </c>
      <c r="R458" s="96">
        <v>-5.7639118758198151</v>
      </c>
      <c r="T458" s="707"/>
    </row>
    <row r="459" spans="1:20" ht="15.75">
      <c r="A459" s="702" t="s">
        <v>12</v>
      </c>
      <c r="B459" s="703">
        <v>456</v>
      </c>
      <c r="C459" s="703" t="s">
        <v>2</v>
      </c>
      <c r="D459" s="704">
        <v>4</v>
      </c>
      <c r="E459" s="704">
        <v>122</v>
      </c>
      <c r="F459" s="705">
        <v>30.5</v>
      </c>
      <c r="G459" s="706">
        <v>773303.87323943665</v>
      </c>
      <c r="H459" s="761">
        <v>3093215.4929577466</v>
      </c>
      <c r="I459" s="763">
        <v>729718.93491124245</v>
      </c>
      <c r="J459" s="687">
        <v>2918875.7396449698</v>
      </c>
      <c r="K459" s="22">
        <v>-43584.938328194199</v>
      </c>
      <c r="L459" s="33">
        <v>-174339.7533127768</v>
      </c>
      <c r="M459" s="96">
        <v>-5.6361981151876535</v>
      </c>
      <c r="N459" s="686">
        <v>702692.30769230751</v>
      </c>
      <c r="O459" s="687">
        <v>2810769.2307692301</v>
      </c>
      <c r="P459" s="22">
        <v>-70611.565547129139</v>
      </c>
      <c r="Q459" s="33">
        <v>-282446.26218851656</v>
      </c>
      <c r="R459" s="96">
        <v>-9.1311537405510705</v>
      </c>
      <c r="T459" s="707"/>
    </row>
    <row r="460" spans="1:20" ht="15.75">
      <c r="A460" s="702" t="s">
        <v>13</v>
      </c>
      <c r="B460" s="703">
        <v>457</v>
      </c>
      <c r="C460" s="703" t="s">
        <v>6</v>
      </c>
      <c r="D460" s="704">
        <v>4</v>
      </c>
      <c r="E460" s="704">
        <v>122</v>
      </c>
      <c r="F460" s="705">
        <v>30.5</v>
      </c>
      <c r="G460" s="706">
        <v>782310.88103534083</v>
      </c>
      <c r="H460" s="761">
        <v>3129243.5241413633</v>
      </c>
      <c r="I460" s="763">
        <v>729718.93491124245</v>
      </c>
      <c r="J460" s="687">
        <v>2918875.7396449698</v>
      </c>
      <c r="K460" s="22">
        <v>-52591.94612409838</v>
      </c>
      <c r="L460" s="33">
        <v>-210367.78449639352</v>
      </c>
      <c r="M460" s="96">
        <v>-6.7226402443100568</v>
      </c>
      <c r="N460" s="686">
        <v>702692.30769230751</v>
      </c>
      <c r="O460" s="687">
        <v>2810769.2307692301</v>
      </c>
      <c r="P460" s="22">
        <v>-79618.57334303332</v>
      </c>
      <c r="Q460" s="33">
        <v>-318474.29337213328</v>
      </c>
      <c r="R460" s="96">
        <v>-10.177357272298565</v>
      </c>
      <c r="T460" s="707"/>
    </row>
    <row r="461" spans="1:20" ht="15.75">
      <c r="A461" s="702" t="s">
        <v>11</v>
      </c>
      <c r="B461" s="703">
        <v>458</v>
      </c>
      <c r="C461" s="703" t="s">
        <v>1</v>
      </c>
      <c r="D461" s="704">
        <v>4</v>
      </c>
      <c r="E461" s="704">
        <v>122</v>
      </c>
      <c r="F461" s="705">
        <v>30.5</v>
      </c>
      <c r="G461" s="706">
        <v>765396.73351292021</v>
      </c>
      <c r="H461" s="761">
        <v>3061586.9340516808</v>
      </c>
      <c r="I461" s="763">
        <v>729718.93491124245</v>
      </c>
      <c r="J461" s="687">
        <v>2918875.7396449698</v>
      </c>
      <c r="K461" s="22">
        <v>-35677.798601677758</v>
      </c>
      <c r="L461" s="33">
        <v>-142711.19440671103</v>
      </c>
      <c r="M461" s="96">
        <v>-4.6613471209797694</v>
      </c>
      <c r="N461" s="686">
        <v>702692.30769230751</v>
      </c>
      <c r="O461" s="687">
        <v>2810769.2307692301</v>
      </c>
      <c r="P461" s="22">
        <v>-62704.425820612698</v>
      </c>
      <c r="Q461" s="33">
        <v>-250817.70328245079</v>
      </c>
      <c r="R461" s="96">
        <v>-8.1924083387212647</v>
      </c>
      <c r="T461" s="707"/>
    </row>
    <row r="462" spans="1:20" ht="15.75">
      <c r="A462" s="702" t="s">
        <v>13</v>
      </c>
      <c r="B462" s="703">
        <v>459</v>
      </c>
      <c r="C462" s="703" t="s">
        <v>1</v>
      </c>
      <c r="D462" s="704">
        <v>4</v>
      </c>
      <c r="E462" s="704">
        <v>122</v>
      </c>
      <c r="F462" s="705">
        <v>30.5</v>
      </c>
      <c r="G462" s="706">
        <v>789586.47088103532</v>
      </c>
      <c r="H462" s="761">
        <v>3158345.8835241413</v>
      </c>
      <c r="I462" s="763">
        <v>729718.93491124245</v>
      </c>
      <c r="J462" s="687">
        <v>2918875.7396449698</v>
      </c>
      <c r="K462" s="22">
        <v>-59867.535969792865</v>
      </c>
      <c r="L462" s="33">
        <v>-239470.14387917146</v>
      </c>
      <c r="M462" s="96">
        <v>-7.5821380149778292</v>
      </c>
      <c r="N462" s="686">
        <v>702692.30769230751</v>
      </c>
      <c r="O462" s="687">
        <v>2810769.2307692301</v>
      </c>
      <c r="P462" s="22">
        <v>-86894.163188727805</v>
      </c>
      <c r="Q462" s="33">
        <v>-347576.65275491122</v>
      </c>
      <c r="R462" s="96">
        <v>-11.005021792200893</v>
      </c>
      <c r="T462" s="707"/>
    </row>
    <row r="463" spans="1:20" ht="15.75">
      <c r="A463" s="702" t="s">
        <v>8</v>
      </c>
      <c r="B463" s="703">
        <v>460</v>
      </c>
      <c r="C463" s="703" t="s">
        <v>1</v>
      </c>
      <c r="D463" s="704">
        <v>4</v>
      </c>
      <c r="E463" s="704">
        <v>122</v>
      </c>
      <c r="F463" s="705">
        <v>30.5</v>
      </c>
      <c r="G463" s="706">
        <v>764838.24041517475</v>
      </c>
      <c r="H463" s="761">
        <v>3059352.961660699</v>
      </c>
      <c r="I463" s="763">
        <v>729718.93491124245</v>
      </c>
      <c r="J463" s="687">
        <v>2918875.7396449698</v>
      </c>
      <c r="K463" s="22">
        <v>-35119.305503932294</v>
      </c>
      <c r="L463" s="33">
        <v>-140477.22201572917</v>
      </c>
      <c r="M463" s="96">
        <v>-4.5917298126815069</v>
      </c>
      <c r="N463" s="686">
        <v>702692.30769230751</v>
      </c>
      <c r="O463" s="687">
        <v>2810769.2307692301</v>
      </c>
      <c r="P463" s="22">
        <v>-62145.932722867234</v>
      </c>
      <c r="Q463" s="33">
        <v>-248583.73089146893</v>
      </c>
      <c r="R463" s="96">
        <v>-8.1253694492488648</v>
      </c>
      <c r="T463" s="707"/>
    </row>
    <row r="464" spans="1:20" ht="15.75">
      <c r="A464" s="702" t="s">
        <v>0</v>
      </c>
      <c r="B464" s="703">
        <v>461</v>
      </c>
      <c r="C464" s="703" t="s">
        <v>2</v>
      </c>
      <c r="D464" s="704">
        <v>4</v>
      </c>
      <c r="E464" s="704">
        <v>122</v>
      </c>
      <c r="F464" s="705">
        <v>30.5</v>
      </c>
      <c r="G464" s="706">
        <v>791547.25517241377</v>
      </c>
      <c r="H464" s="761">
        <v>3166189.0206896551</v>
      </c>
      <c r="I464" s="763">
        <v>729718.93491124245</v>
      </c>
      <c r="J464" s="687">
        <v>2918875.7396449698</v>
      </c>
      <c r="K464" s="22">
        <v>-61828.32026117132</v>
      </c>
      <c r="L464" s="33">
        <v>-247313.28104468528</v>
      </c>
      <c r="M464" s="96">
        <v>-7.8110712730225913</v>
      </c>
      <c r="N464" s="686">
        <v>702692.30769230751</v>
      </c>
      <c r="O464" s="687">
        <v>2810769.2307692301</v>
      </c>
      <c r="P464" s="22">
        <v>-88854.947480106261</v>
      </c>
      <c r="Q464" s="33">
        <v>-355419.78992042504</v>
      </c>
      <c r="R464" s="96">
        <v>-11.225476040688434</v>
      </c>
      <c r="T464" s="707"/>
    </row>
    <row r="465" spans="1:20" ht="15.75">
      <c r="A465" s="702" t="s">
        <v>13</v>
      </c>
      <c r="B465" s="703">
        <v>462</v>
      </c>
      <c r="C465" s="703" t="s">
        <v>2</v>
      </c>
      <c r="D465" s="704">
        <v>4</v>
      </c>
      <c r="E465" s="704">
        <v>122</v>
      </c>
      <c r="F465" s="705">
        <v>30.5</v>
      </c>
      <c r="G465" s="706">
        <v>782310.88103534083</v>
      </c>
      <c r="H465" s="761">
        <v>3129243.5241413633</v>
      </c>
      <c r="I465" s="763">
        <v>729718.93491124245</v>
      </c>
      <c r="J465" s="687">
        <v>2918875.7396449698</v>
      </c>
      <c r="K465" s="22">
        <v>-52591.94612409838</v>
      </c>
      <c r="L465" s="33">
        <v>-210367.78449639352</v>
      </c>
      <c r="M465" s="96">
        <v>-6.7226402443100568</v>
      </c>
      <c r="N465" s="686">
        <v>702692.30769230751</v>
      </c>
      <c r="O465" s="687">
        <v>2810769.2307692301</v>
      </c>
      <c r="P465" s="22">
        <v>-79618.57334303332</v>
      </c>
      <c r="Q465" s="33">
        <v>-318474.29337213328</v>
      </c>
      <c r="R465" s="96">
        <v>-10.177357272298565</v>
      </c>
      <c r="T465" s="707"/>
    </row>
    <row r="466" spans="1:20" ht="15.75">
      <c r="A466" s="702" t="s">
        <v>15</v>
      </c>
      <c r="B466" s="703">
        <v>463</v>
      </c>
      <c r="C466" s="703" t="s">
        <v>1</v>
      </c>
      <c r="D466" s="704">
        <v>14</v>
      </c>
      <c r="E466" s="704">
        <v>427</v>
      </c>
      <c r="F466" s="705">
        <v>30.5</v>
      </c>
      <c r="G466" s="706">
        <v>785201.96317814535</v>
      </c>
      <c r="H466" s="761">
        <v>10992827.484494034</v>
      </c>
      <c r="I466" s="763">
        <v>729718.93491124245</v>
      </c>
      <c r="J466" s="687">
        <v>10216065.088757394</v>
      </c>
      <c r="K466" s="22">
        <v>-55483.028266902897</v>
      </c>
      <c r="L466" s="33">
        <v>-776762.39573664032</v>
      </c>
      <c r="M466" s="96">
        <v>-7.0660837426249543</v>
      </c>
      <c r="N466" s="686">
        <v>702692.30769230751</v>
      </c>
      <c r="O466" s="687">
        <v>9837692.3076923043</v>
      </c>
      <c r="P466" s="22">
        <v>-82509.655485837837</v>
      </c>
      <c r="Q466" s="33">
        <v>-1155135.1768017299</v>
      </c>
      <c r="R466" s="96">
        <v>-10.508080641046263</v>
      </c>
      <c r="T466" s="707"/>
    </row>
    <row r="467" spans="1:20" ht="15.75">
      <c r="A467" s="702" t="s">
        <v>15</v>
      </c>
      <c r="B467" s="703">
        <v>464</v>
      </c>
      <c r="C467" s="703" t="s">
        <v>1</v>
      </c>
      <c r="D467" s="704">
        <v>3.6</v>
      </c>
      <c r="E467" s="704">
        <v>110</v>
      </c>
      <c r="F467" s="705">
        <v>30.555555555555554</v>
      </c>
      <c r="G467" s="706">
        <v>787027.69636120647</v>
      </c>
      <c r="H467" s="761">
        <v>2833299.7069003433</v>
      </c>
      <c r="I467" s="763">
        <v>729718.93491124245</v>
      </c>
      <c r="J467" s="687">
        <v>2626988.1656804727</v>
      </c>
      <c r="K467" s="22">
        <v>-57308.761449964019</v>
      </c>
      <c r="L467" s="33">
        <v>-206311.54121987056</v>
      </c>
      <c r="M467" s="96">
        <v>-7.2816702277351766</v>
      </c>
      <c r="N467" s="686">
        <v>702692.30769230751</v>
      </c>
      <c r="O467" s="687">
        <v>2529692.307692307</v>
      </c>
      <c r="P467" s="22">
        <v>-84335.388668898959</v>
      </c>
      <c r="Q467" s="33">
        <v>-303607.39920803625</v>
      </c>
      <c r="R467" s="96">
        <v>-10.715682441522773</v>
      </c>
      <c r="T467" s="707"/>
    </row>
    <row r="468" spans="1:20" ht="15.75">
      <c r="A468" s="702" t="s">
        <v>11</v>
      </c>
      <c r="B468" s="703">
        <v>465</v>
      </c>
      <c r="C468" s="703" t="s">
        <v>1</v>
      </c>
      <c r="D468" s="704">
        <v>12</v>
      </c>
      <c r="E468" s="704">
        <v>367</v>
      </c>
      <c r="F468" s="705">
        <v>30.583333333333332</v>
      </c>
      <c r="G468" s="706">
        <v>748054.74741428054</v>
      </c>
      <c r="H468" s="761">
        <v>8976656.9689713661</v>
      </c>
      <c r="I468" s="763">
        <v>729718.93491124245</v>
      </c>
      <c r="J468" s="687">
        <v>8756627.2189349085</v>
      </c>
      <c r="K468" s="22">
        <v>-18335.812503038091</v>
      </c>
      <c r="L468" s="33">
        <v>-220029.75003645755</v>
      </c>
      <c r="M468" s="96">
        <v>-2.4511324293332137</v>
      </c>
      <c r="N468" s="686">
        <v>702692.30769230751</v>
      </c>
      <c r="O468" s="687">
        <v>8432307.6923076902</v>
      </c>
      <c r="P468" s="22">
        <v>-45362.439721973031</v>
      </c>
      <c r="Q468" s="33">
        <v>-544349.2766636759</v>
      </c>
      <c r="R468" s="96">
        <v>-6.064053450469018</v>
      </c>
      <c r="T468" s="707"/>
    </row>
    <row r="469" spans="1:20" ht="15.75">
      <c r="A469" s="702" t="s">
        <v>13</v>
      </c>
      <c r="B469" s="703">
        <v>466</v>
      </c>
      <c r="C469" s="703" t="s">
        <v>1</v>
      </c>
      <c r="D469" s="704">
        <v>8</v>
      </c>
      <c r="E469" s="704">
        <v>245</v>
      </c>
      <c r="F469" s="705">
        <v>30.625</v>
      </c>
      <c r="G469" s="706">
        <v>792854.32055749116</v>
      </c>
      <c r="H469" s="761">
        <v>6342834.5644599292</v>
      </c>
      <c r="I469" s="763">
        <v>729718.93491124245</v>
      </c>
      <c r="J469" s="687">
        <v>5837751.4792899396</v>
      </c>
      <c r="K469" s="22">
        <v>-63135.385646248702</v>
      </c>
      <c r="L469" s="33">
        <v>-505083.08516998962</v>
      </c>
      <c r="M469" s="96">
        <v>-7.9630499587686359</v>
      </c>
      <c r="N469" s="686">
        <v>702692.30769230751</v>
      </c>
      <c r="O469" s="687">
        <v>5621538.4615384601</v>
      </c>
      <c r="P469" s="22">
        <v>-90162.012865183642</v>
      </c>
      <c r="Q469" s="33">
        <v>-721296.10292146914</v>
      </c>
      <c r="R469" s="96">
        <v>-11.371825886221671</v>
      </c>
      <c r="T469" s="707"/>
    </row>
    <row r="470" spans="1:20" ht="15.75">
      <c r="A470" s="702" t="s">
        <v>15</v>
      </c>
      <c r="B470" s="703">
        <v>467</v>
      </c>
      <c r="C470" s="703" t="s">
        <v>1</v>
      </c>
      <c r="D470" s="704">
        <v>8</v>
      </c>
      <c r="E470" s="704">
        <v>245</v>
      </c>
      <c r="F470" s="705">
        <v>30.625</v>
      </c>
      <c r="G470" s="706">
        <v>790136.56214887532</v>
      </c>
      <c r="H470" s="761">
        <v>6321092.4971910026</v>
      </c>
      <c r="I470" s="763">
        <v>729718.93491124245</v>
      </c>
      <c r="J470" s="687">
        <v>5837751.4792899396</v>
      </c>
      <c r="K470" s="22">
        <v>-60417.627237632871</v>
      </c>
      <c r="L470" s="33">
        <v>-483341.01790106297</v>
      </c>
      <c r="M470" s="96">
        <v>-7.6464791191689159</v>
      </c>
      <c r="N470" s="686">
        <v>702692.30769230751</v>
      </c>
      <c r="O470" s="687">
        <v>5621538.4615384601</v>
      </c>
      <c r="P470" s="22">
        <v>-87444.254456567811</v>
      </c>
      <c r="Q470" s="33">
        <v>-699554.03565254249</v>
      </c>
      <c r="R470" s="96">
        <v>-11.066979892533041</v>
      </c>
      <c r="T470" s="707"/>
    </row>
    <row r="471" spans="1:20" ht="15.75">
      <c r="A471" s="702" t="s">
        <v>16</v>
      </c>
      <c r="B471" s="703">
        <v>468</v>
      </c>
      <c r="C471" s="703" t="s">
        <v>1</v>
      </c>
      <c r="D471" s="704">
        <v>8</v>
      </c>
      <c r="E471" s="704">
        <v>245</v>
      </c>
      <c r="F471" s="705">
        <v>30.625</v>
      </c>
      <c r="G471" s="706">
        <v>762358.3138005262</v>
      </c>
      <c r="H471" s="761">
        <v>6098866.5104042096</v>
      </c>
      <c r="I471" s="763">
        <v>729718.93491124245</v>
      </c>
      <c r="J471" s="687">
        <v>5837751.4792899396</v>
      </c>
      <c r="K471" s="22">
        <v>-32639.378889283747</v>
      </c>
      <c r="L471" s="33">
        <v>-261115.03111426998</v>
      </c>
      <c r="M471" s="96">
        <v>-4.2813698359986603</v>
      </c>
      <c r="N471" s="686">
        <v>702692.30769230751</v>
      </c>
      <c r="O471" s="687">
        <v>5621538.4615384601</v>
      </c>
      <c r="P471" s="22">
        <v>-59666.006108218688</v>
      </c>
      <c r="Q471" s="33">
        <v>-477328.0488657495</v>
      </c>
      <c r="R471" s="96">
        <v>-7.8265042865172347</v>
      </c>
      <c r="T471" s="707"/>
    </row>
    <row r="472" spans="1:20" ht="15.75">
      <c r="A472" s="702" t="s">
        <v>13</v>
      </c>
      <c r="B472" s="703">
        <v>469</v>
      </c>
      <c r="C472" s="703" t="s">
        <v>1</v>
      </c>
      <c r="D472" s="704">
        <v>3</v>
      </c>
      <c r="E472" s="704">
        <v>92</v>
      </c>
      <c r="F472" s="705">
        <v>30.666666666666668</v>
      </c>
      <c r="G472" s="706">
        <v>801712.4539571926</v>
      </c>
      <c r="H472" s="761">
        <v>2405137.3618715778</v>
      </c>
      <c r="I472" s="763">
        <v>729718.93491124245</v>
      </c>
      <c r="J472" s="687">
        <v>2189156.8047337271</v>
      </c>
      <c r="K472" s="22">
        <v>-71993.519045950146</v>
      </c>
      <c r="L472" s="33">
        <v>-215980.55713785067</v>
      </c>
      <c r="M472" s="96">
        <v>-8.9799676543124178</v>
      </c>
      <c r="N472" s="686">
        <v>702692.30769230751</v>
      </c>
      <c r="O472" s="687">
        <v>2108076.9230769225</v>
      </c>
      <c r="P472" s="22">
        <v>-99020.146264885087</v>
      </c>
      <c r="Q472" s="33">
        <v>-297060.43879465526</v>
      </c>
      <c r="R472" s="96">
        <v>-12.351079963411948</v>
      </c>
      <c r="T472" s="707"/>
    </row>
    <row r="473" spans="1:20" ht="15.75">
      <c r="A473" s="702" t="s">
        <v>13</v>
      </c>
      <c r="B473" s="703">
        <v>470</v>
      </c>
      <c r="C473" s="703" t="s">
        <v>1</v>
      </c>
      <c r="D473" s="704">
        <v>11</v>
      </c>
      <c r="E473" s="704">
        <v>338</v>
      </c>
      <c r="F473" s="705">
        <v>30.727272727272727</v>
      </c>
      <c r="G473" s="706">
        <v>795180.49142495124</v>
      </c>
      <c r="H473" s="761">
        <v>8746985.4056744631</v>
      </c>
      <c r="I473" s="763">
        <v>729718.93491124245</v>
      </c>
      <c r="J473" s="687">
        <v>8026908.2840236668</v>
      </c>
      <c r="K473" s="22">
        <v>-65461.556513708783</v>
      </c>
      <c r="L473" s="33">
        <v>-720077.12165079638</v>
      </c>
      <c r="M473" s="96">
        <v>-8.2322890487922677</v>
      </c>
      <c r="N473" s="686">
        <v>702692.30769230751</v>
      </c>
      <c r="O473" s="687">
        <v>7729615.3846153822</v>
      </c>
      <c r="P473" s="22">
        <v>-92488.183732643723</v>
      </c>
      <c r="Q473" s="33">
        <v>-1017370.021059081</v>
      </c>
      <c r="R473" s="96">
        <v>-11.631093158096263</v>
      </c>
      <c r="T473" s="707"/>
    </row>
    <row r="474" spans="1:20" ht="15.75">
      <c r="A474" s="702" t="s">
        <v>10</v>
      </c>
      <c r="B474" s="703">
        <v>471</v>
      </c>
      <c r="C474" s="703" t="s">
        <v>1</v>
      </c>
      <c r="D474" s="704">
        <v>4</v>
      </c>
      <c r="E474" s="704">
        <v>123</v>
      </c>
      <c r="F474" s="705">
        <v>30.75</v>
      </c>
      <c r="G474" s="706">
        <v>794885.40216086432</v>
      </c>
      <c r="H474" s="761">
        <v>3179541.6086434573</v>
      </c>
      <c r="I474" s="763">
        <v>729718.93491124245</v>
      </c>
      <c r="J474" s="687">
        <v>2918875.7396449698</v>
      </c>
      <c r="K474" s="22">
        <v>-65166.46724962187</v>
      </c>
      <c r="L474" s="33">
        <v>-260665.86899848748</v>
      </c>
      <c r="M474" s="96">
        <v>-8.1982216647166268</v>
      </c>
      <c r="N474" s="686">
        <v>702692.30769230751</v>
      </c>
      <c r="O474" s="687">
        <v>2810769.2307692301</v>
      </c>
      <c r="P474" s="22">
        <v>-92193.09446855681</v>
      </c>
      <c r="Q474" s="33">
        <v>-368772.37787422724</v>
      </c>
      <c r="R474" s="96">
        <v>-11.59828752898639</v>
      </c>
      <c r="T474" s="707"/>
    </row>
    <row r="475" spans="1:20" ht="15.75">
      <c r="A475" s="702" t="s">
        <v>13</v>
      </c>
      <c r="B475" s="703">
        <v>472</v>
      </c>
      <c r="C475" s="703" t="s">
        <v>1</v>
      </c>
      <c r="D475" s="704">
        <v>4</v>
      </c>
      <c r="E475" s="704">
        <v>123</v>
      </c>
      <c r="F475" s="705">
        <v>30.75</v>
      </c>
      <c r="G475" s="706">
        <v>795875.54006968625</v>
      </c>
      <c r="H475" s="761">
        <v>3183502.160278745</v>
      </c>
      <c r="I475" s="763">
        <v>729718.93491124245</v>
      </c>
      <c r="J475" s="687">
        <v>2918875.7396449698</v>
      </c>
      <c r="K475" s="22">
        <v>-66156.605158443796</v>
      </c>
      <c r="L475" s="33">
        <v>-264626.42063377518</v>
      </c>
      <c r="M475" s="96">
        <v>-8.3124310055628996</v>
      </c>
      <c r="N475" s="686">
        <v>702692.30769230751</v>
      </c>
      <c r="O475" s="687">
        <v>2810769.2307692301</v>
      </c>
      <c r="P475" s="22">
        <v>-93183.232377378736</v>
      </c>
      <c r="Q475" s="33">
        <v>-372732.92950951494</v>
      </c>
      <c r="R475" s="96">
        <v>-11.708266894245767</v>
      </c>
      <c r="T475" s="707"/>
    </row>
    <row r="476" spans="1:20" ht="15.75">
      <c r="A476" s="702" t="s">
        <v>3</v>
      </c>
      <c r="B476" s="703">
        <v>473</v>
      </c>
      <c r="C476" s="703" t="s">
        <v>1</v>
      </c>
      <c r="D476" s="704">
        <v>4</v>
      </c>
      <c r="E476" s="704">
        <v>123</v>
      </c>
      <c r="F476" s="705">
        <v>30.75</v>
      </c>
      <c r="G476" s="706">
        <v>801263.86718339473</v>
      </c>
      <c r="H476" s="761">
        <v>3205055.4687335789</v>
      </c>
      <c r="I476" s="763">
        <v>729718.93491124245</v>
      </c>
      <c r="J476" s="687">
        <v>2918875.7396449698</v>
      </c>
      <c r="K476" s="22">
        <v>-71544.932272152277</v>
      </c>
      <c r="L476" s="33">
        <v>-286179.72908860911</v>
      </c>
      <c r="M476" s="96">
        <v>-8.9290101803351263</v>
      </c>
      <c r="N476" s="686">
        <v>702692.30769230751</v>
      </c>
      <c r="O476" s="687">
        <v>2810769.2307692301</v>
      </c>
      <c r="P476" s="22">
        <v>-98571.559491087217</v>
      </c>
      <c r="Q476" s="33">
        <v>-394286.23796434887</v>
      </c>
      <c r="R476" s="96">
        <v>-12.302009803285685</v>
      </c>
      <c r="T476" s="707"/>
    </row>
    <row r="477" spans="1:20" ht="15.75">
      <c r="A477" s="702" t="s">
        <v>11</v>
      </c>
      <c r="B477" s="703">
        <v>474</v>
      </c>
      <c r="C477" s="703" t="s">
        <v>1</v>
      </c>
      <c r="D477" s="704">
        <v>4</v>
      </c>
      <c r="E477" s="704">
        <v>123</v>
      </c>
      <c r="F477" s="705">
        <v>30.75</v>
      </c>
      <c r="G477" s="706">
        <v>751748.94742093189</v>
      </c>
      <c r="H477" s="761">
        <v>3006995.7896837275</v>
      </c>
      <c r="I477" s="763">
        <v>729718.93491124245</v>
      </c>
      <c r="J477" s="687">
        <v>2918875.7396449698</v>
      </c>
      <c r="K477" s="22">
        <v>-22030.012509689434</v>
      </c>
      <c r="L477" s="33">
        <v>-88120.050038757734</v>
      </c>
      <c r="M477" s="96">
        <v>-2.9305012777562354</v>
      </c>
      <c r="N477" s="686">
        <v>702692.30769230751</v>
      </c>
      <c r="O477" s="687">
        <v>2810769.2307692301</v>
      </c>
      <c r="P477" s="22">
        <v>-49056.639728624374</v>
      </c>
      <c r="Q477" s="33">
        <v>-196226.55891449749</v>
      </c>
      <c r="R477" s="96">
        <v>-6.5256678970986002</v>
      </c>
      <c r="T477" s="707"/>
    </row>
    <row r="478" spans="1:20" ht="15.75">
      <c r="A478" s="702" t="s">
        <v>7</v>
      </c>
      <c r="B478" s="703">
        <v>475</v>
      </c>
      <c r="C478" s="703" t="s">
        <v>1</v>
      </c>
      <c r="D478" s="704">
        <v>13</v>
      </c>
      <c r="E478" s="704">
        <v>400</v>
      </c>
      <c r="F478" s="705">
        <v>30.76923076923077</v>
      </c>
      <c r="G478" s="706">
        <v>825641.02564102551</v>
      </c>
      <c r="H478" s="761">
        <v>10733333.333333332</v>
      </c>
      <c r="I478" s="763">
        <v>729718.93491124245</v>
      </c>
      <c r="J478" s="687">
        <v>9486346.1538461521</v>
      </c>
      <c r="K478" s="22">
        <v>-95922.090729783056</v>
      </c>
      <c r="L478" s="33">
        <v>-1246987.17948718</v>
      </c>
      <c r="M478" s="96">
        <v>-11.617892976588635</v>
      </c>
      <c r="N478" s="686">
        <v>702692.30769230751</v>
      </c>
      <c r="O478" s="687">
        <v>9134999.9999999981</v>
      </c>
      <c r="P478" s="22">
        <v>-122948.717948718</v>
      </c>
      <c r="Q478" s="33">
        <v>-1598333.333333334</v>
      </c>
      <c r="R478" s="96">
        <v>-14.891304347826093</v>
      </c>
      <c r="T478" s="707"/>
    </row>
    <row r="479" spans="1:20" ht="15.75">
      <c r="A479" s="702" t="s">
        <v>13</v>
      </c>
      <c r="B479" s="703">
        <v>476</v>
      </c>
      <c r="C479" s="703" t="s">
        <v>1</v>
      </c>
      <c r="D479" s="704">
        <v>6</v>
      </c>
      <c r="E479" s="704">
        <v>185</v>
      </c>
      <c r="F479" s="705">
        <v>30.833333333333332</v>
      </c>
      <c r="G479" s="706">
        <v>800890.35340965644</v>
      </c>
      <c r="H479" s="761">
        <v>4805342.1204579389</v>
      </c>
      <c r="I479" s="763">
        <v>729718.93491124245</v>
      </c>
      <c r="J479" s="687">
        <v>4378313.6094674543</v>
      </c>
      <c r="K479" s="22">
        <v>-71171.418498413987</v>
      </c>
      <c r="L479" s="33">
        <v>-427028.51099048462</v>
      </c>
      <c r="M479" s="96">
        <v>-8.8865371140273766</v>
      </c>
      <c r="N479" s="686">
        <v>702692.30769230751</v>
      </c>
      <c r="O479" s="687">
        <v>4216153.8461538451</v>
      </c>
      <c r="P479" s="22">
        <v>-98198.045717348927</v>
      </c>
      <c r="Q479" s="33">
        <v>-589188.27430409379</v>
      </c>
      <c r="R479" s="96">
        <v>-12.261109813507829</v>
      </c>
      <c r="T479" s="707"/>
    </row>
    <row r="480" spans="1:20" ht="15.75">
      <c r="A480" s="702" t="s">
        <v>14</v>
      </c>
      <c r="B480" s="703">
        <v>477</v>
      </c>
      <c r="C480" s="703" t="s">
        <v>1</v>
      </c>
      <c r="D480" s="704">
        <v>12</v>
      </c>
      <c r="E480" s="704">
        <v>370</v>
      </c>
      <c r="F480" s="705">
        <v>30.833333333333332</v>
      </c>
      <c r="G480" s="706">
        <v>784253.99929317087</v>
      </c>
      <c r="H480" s="761">
        <v>9411047.9915180504</v>
      </c>
      <c r="I480" s="763">
        <v>729718.93491124245</v>
      </c>
      <c r="J480" s="687">
        <v>8756627.2189349085</v>
      </c>
      <c r="K480" s="22">
        <v>-54535.064381928416</v>
      </c>
      <c r="L480" s="33">
        <v>-654420.77258314192</v>
      </c>
      <c r="M480" s="96">
        <v>-6.9537502430436575</v>
      </c>
      <c r="N480" s="686">
        <v>702692.30769230751</v>
      </c>
      <c r="O480" s="687">
        <v>8432307.6923076902</v>
      </c>
      <c r="P480" s="22">
        <v>-81561.691600863356</v>
      </c>
      <c r="Q480" s="33">
        <v>-978740.29921036027</v>
      </c>
      <c r="R480" s="96">
        <v>-10.399907641449445</v>
      </c>
      <c r="T480" s="707"/>
    </row>
    <row r="481" spans="1:20" ht="15.75">
      <c r="A481" s="702" t="s">
        <v>13</v>
      </c>
      <c r="B481" s="703">
        <v>478</v>
      </c>
      <c r="C481" s="703" t="s">
        <v>1</v>
      </c>
      <c r="D481" s="704">
        <v>14</v>
      </c>
      <c r="E481" s="704">
        <v>433</v>
      </c>
      <c r="F481" s="705">
        <v>30.928571428571427</v>
      </c>
      <c r="G481" s="706">
        <v>800843.3762355115</v>
      </c>
      <c r="H481" s="761">
        <v>11211807.267297162</v>
      </c>
      <c r="I481" s="763">
        <v>729718.93491124245</v>
      </c>
      <c r="J481" s="687">
        <v>10216065.088757394</v>
      </c>
      <c r="K481" s="22">
        <v>-71124.44132426905</v>
      </c>
      <c r="L481" s="33">
        <v>-995742.17853976786</v>
      </c>
      <c r="M481" s="96">
        <v>-8.8811924322331919</v>
      </c>
      <c r="N481" s="686">
        <v>702692.30769230751</v>
      </c>
      <c r="O481" s="687">
        <v>9837692.3076923043</v>
      </c>
      <c r="P481" s="22">
        <v>-98151.06854320399</v>
      </c>
      <c r="Q481" s="33">
        <v>-1374114.9596048575</v>
      </c>
      <c r="R481" s="96">
        <v>-12.255963082891242</v>
      </c>
      <c r="T481" s="707"/>
    </row>
    <row r="482" spans="1:20" ht="15.75">
      <c r="A482" s="702" t="s">
        <v>11</v>
      </c>
      <c r="B482" s="703">
        <v>479</v>
      </c>
      <c r="C482" s="703" t="s">
        <v>1</v>
      </c>
      <c r="D482" s="704">
        <v>6</v>
      </c>
      <c r="E482" s="704">
        <v>186</v>
      </c>
      <c r="F482" s="705">
        <v>31</v>
      </c>
      <c r="G482" s="706">
        <v>757767.58788120653</v>
      </c>
      <c r="H482" s="761">
        <v>4546605.5272872392</v>
      </c>
      <c r="I482" s="763">
        <v>729718.93491124245</v>
      </c>
      <c r="J482" s="687">
        <v>4378313.6094674543</v>
      </c>
      <c r="K482" s="22">
        <v>-28048.652969964081</v>
      </c>
      <c r="L482" s="33">
        <v>-168291.91781978495</v>
      </c>
      <c r="M482" s="96">
        <v>-3.7014849168187567</v>
      </c>
      <c r="N482" s="686">
        <v>702692.30769230751</v>
      </c>
      <c r="O482" s="687">
        <v>4216153.8461538451</v>
      </c>
      <c r="P482" s="22">
        <v>-55075.280188899022</v>
      </c>
      <c r="Q482" s="33">
        <v>-330451.68113339413</v>
      </c>
      <c r="R482" s="96">
        <v>-7.2680965865662017</v>
      </c>
      <c r="T482" s="707"/>
    </row>
    <row r="483" spans="1:20" ht="15.75">
      <c r="A483" s="702" t="s">
        <v>12</v>
      </c>
      <c r="B483" s="703">
        <v>480</v>
      </c>
      <c r="C483" s="703" t="s">
        <v>1</v>
      </c>
      <c r="D483" s="704">
        <v>12</v>
      </c>
      <c r="E483" s="704">
        <v>372</v>
      </c>
      <c r="F483" s="705">
        <v>31</v>
      </c>
      <c r="G483" s="706">
        <v>785980.98591549287</v>
      </c>
      <c r="H483" s="761">
        <v>9431771.8309859149</v>
      </c>
      <c r="I483" s="763">
        <v>729718.93491124245</v>
      </c>
      <c r="J483" s="687">
        <v>8756627.2189349085</v>
      </c>
      <c r="K483" s="22">
        <v>-56262.051004250417</v>
      </c>
      <c r="L483" s="33">
        <v>-675144.61205100641</v>
      </c>
      <c r="M483" s="96">
        <v>-7.1581949197813941</v>
      </c>
      <c r="N483" s="686">
        <v>702692.30769230751</v>
      </c>
      <c r="O483" s="687">
        <v>8432307.6923076902</v>
      </c>
      <c r="P483" s="22">
        <v>-83288.678223185358</v>
      </c>
      <c r="Q483" s="33">
        <v>-999464.13867822476</v>
      </c>
      <c r="R483" s="96">
        <v>-10.596780293122819</v>
      </c>
      <c r="T483" s="707"/>
    </row>
    <row r="484" spans="1:20" ht="15.75">
      <c r="A484" s="702" t="s">
        <v>11</v>
      </c>
      <c r="B484" s="703">
        <v>481</v>
      </c>
      <c r="C484" s="703" t="s">
        <v>1</v>
      </c>
      <c r="D484" s="704">
        <v>16</v>
      </c>
      <c r="E484" s="704">
        <v>496</v>
      </c>
      <c r="F484" s="705">
        <v>31</v>
      </c>
      <c r="G484" s="706">
        <v>758435.86451162328</v>
      </c>
      <c r="H484" s="761">
        <v>12134973.832185972</v>
      </c>
      <c r="I484" s="763">
        <v>729718.93491124245</v>
      </c>
      <c r="J484" s="687">
        <v>11675502.958579879</v>
      </c>
      <c r="K484" s="22">
        <v>-28716.929600380827</v>
      </c>
      <c r="L484" s="33">
        <v>-459470.87360609323</v>
      </c>
      <c r="M484" s="96">
        <v>-3.7863359242475241</v>
      </c>
      <c r="N484" s="686">
        <v>702692.30769230751</v>
      </c>
      <c r="O484" s="687">
        <v>11243076.92307692</v>
      </c>
      <c r="P484" s="22">
        <v>-55743.556819315767</v>
      </c>
      <c r="Q484" s="33">
        <v>-891896.90910905227</v>
      </c>
      <c r="R484" s="96">
        <v>-7.349804964090211</v>
      </c>
      <c r="T484" s="707"/>
    </row>
    <row r="485" spans="1:20" ht="15.75">
      <c r="A485" s="702" t="s">
        <v>3</v>
      </c>
      <c r="B485" s="703">
        <v>482</v>
      </c>
      <c r="C485" s="703" t="s">
        <v>1</v>
      </c>
      <c r="D485" s="704">
        <v>10.07</v>
      </c>
      <c r="E485" s="704">
        <v>313</v>
      </c>
      <c r="F485" s="705">
        <v>31.082423038728898</v>
      </c>
      <c r="G485" s="706">
        <v>809925.93448592396</v>
      </c>
      <c r="H485" s="761">
        <v>8155954.1602732548</v>
      </c>
      <c r="I485" s="763">
        <v>729718.93491124245</v>
      </c>
      <c r="J485" s="687">
        <v>7348269.6745562116</v>
      </c>
      <c r="K485" s="22">
        <v>-80206.999574681511</v>
      </c>
      <c r="L485" s="33">
        <v>-807684.48571704328</v>
      </c>
      <c r="M485" s="96">
        <v>-9.9030042327994465</v>
      </c>
      <c r="N485" s="686">
        <v>702692.30769230751</v>
      </c>
      <c r="O485" s="687">
        <v>7076111.5384615371</v>
      </c>
      <c r="P485" s="22">
        <v>-107233.62679361645</v>
      </c>
      <c r="Q485" s="33">
        <v>-1079842.6218117177</v>
      </c>
      <c r="R485" s="96">
        <v>-13.239930001955031</v>
      </c>
      <c r="T485" s="707"/>
    </row>
    <row r="486" spans="1:20" ht="15.75">
      <c r="A486" s="702" t="s">
        <v>8</v>
      </c>
      <c r="B486" s="703">
        <v>483</v>
      </c>
      <c r="C486" s="703" t="s">
        <v>1</v>
      </c>
      <c r="D486" s="704">
        <v>9</v>
      </c>
      <c r="E486" s="704">
        <v>280</v>
      </c>
      <c r="F486" s="705">
        <v>31.111111111111111</v>
      </c>
      <c r="G486" s="706">
        <v>776043.95207889855</v>
      </c>
      <c r="H486" s="761">
        <v>6984395.5687100869</v>
      </c>
      <c r="I486" s="763">
        <v>729718.93491124245</v>
      </c>
      <c r="J486" s="687">
        <v>6567470.4142011823</v>
      </c>
      <c r="K486" s="22">
        <v>-46325.0171676561</v>
      </c>
      <c r="L486" s="33">
        <v>-416925.15450890455</v>
      </c>
      <c r="M486" s="96">
        <v>-5.9693806057709367</v>
      </c>
      <c r="N486" s="686">
        <v>702692.30769230751</v>
      </c>
      <c r="O486" s="687">
        <v>6324230.7692307681</v>
      </c>
      <c r="P486" s="22">
        <v>-73351.644386591041</v>
      </c>
      <c r="Q486" s="33">
        <v>-660164.79947931878</v>
      </c>
      <c r="R486" s="96">
        <v>-9.4519961388905216</v>
      </c>
      <c r="T486" s="707"/>
    </row>
    <row r="487" spans="1:20" ht="15.75">
      <c r="A487" s="702" t="s">
        <v>0</v>
      </c>
      <c r="B487" s="703">
        <v>484</v>
      </c>
      <c r="C487" s="703" t="s">
        <v>1</v>
      </c>
      <c r="D487" s="704">
        <v>8</v>
      </c>
      <c r="E487" s="704">
        <v>249</v>
      </c>
      <c r="F487" s="705">
        <v>31.125</v>
      </c>
      <c r="G487" s="706">
        <v>807212.77241379302</v>
      </c>
      <c r="H487" s="761">
        <v>6457702.1793103442</v>
      </c>
      <c r="I487" s="763">
        <v>729718.93491124245</v>
      </c>
      <c r="J487" s="687">
        <v>5837751.4792899396</v>
      </c>
      <c r="K487" s="22">
        <v>-77493.837502550567</v>
      </c>
      <c r="L487" s="33">
        <v>-619950.70002040453</v>
      </c>
      <c r="M487" s="96">
        <v>-9.6001748424795323</v>
      </c>
      <c r="N487" s="686">
        <v>702692.30769230751</v>
      </c>
      <c r="O487" s="687">
        <v>5621538.4615384601</v>
      </c>
      <c r="P487" s="22">
        <v>-104520.46472148551</v>
      </c>
      <c r="Q487" s="33">
        <v>-836163.71777188405</v>
      </c>
      <c r="R487" s="96">
        <v>-12.948316514980291</v>
      </c>
      <c r="T487" s="707"/>
    </row>
    <row r="488" spans="1:20" ht="15.75">
      <c r="A488" s="702" t="s">
        <v>14</v>
      </c>
      <c r="B488" s="703">
        <v>485</v>
      </c>
      <c r="C488" s="703" t="s">
        <v>1</v>
      </c>
      <c r="D488" s="704">
        <v>15</v>
      </c>
      <c r="E488" s="704">
        <v>467</v>
      </c>
      <c r="F488" s="705">
        <v>31.133333333333333</v>
      </c>
      <c r="G488" s="706">
        <v>791798.70715528482</v>
      </c>
      <c r="H488" s="761">
        <v>11876980.607329272</v>
      </c>
      <c r="I488" s="763">
        <v>729718.93491124245</v>
      </c>
      <c r="J488" s="687">
        <v>10945784.023668637</v>
      </c>
      <c r="K488" s="22">
        <v>-62079.772244042368</v>
      </c>
      <c r="L488" s="33">
        <v>-931196.58366063423</v>
      </c>
      <c r="M488" s="96">
        <v>-7.8403477655423046</v>
      </c>
      <c r="N488" s="686">
        <v>702692.30769230751</v>
      </c>
      <c r="O488" s="687">
        <v>10540384.615384612</v>
      </c>
      <c r="P488" s="22">
        <v>-89106.399462977308</v>
      </c>
      <c r="Q488" s="33">
        <v>-1336595.9919446595</v>
      </c>
      <c r="R488" s="96">
        <v>-11.253668218670384</v>
      </c>
      <c r="T488" s="707"/>
    </row>
    <row r="489" spans="1:20" ht="15.75">
      <c r="A489" s="702" t="s">
        <v>9</v>
      </c>
      <c r="B489" s="703">
        <v>486</v>
      </c>
      <c r="C489" s="703" t="s">
        <v>1</v>
      </c>
      <c r="D489" s="704">
        <v>4</v>
      </c>
      <c r="E489" s="704">
        <v>125</v>
      </c>
      <c r="F489" s="705">
        <v>31.25</v>
      </c>
      <c r="G489" s="706">
        <v>795540.4217926187</v>
      </c>
      <c r="H489" s="761">
        <v>3182161.6871704748</v>
      </c>
      <c r="I489" s="763">
        <v>729718.93491124245</v>
      </c>
      <c r="J489" s="687">
        <v>2918875.7396449698</v>
      </c>
      <c r="K489" s="22">
        <v>-65821.486881376244</v>
      </c>
      <c r="L489" s="33">
        <v>-263285.94752550498</v>
      </c>
      <c r="M489" s="96">
        <v>-8.2738079773568671</v>
      </c>
      <c r="N489" s="686">
        <v>702692.30769230751</v>
      </c>
      <c r="O489" s="687">
        <v>2810769.2307692301</v>
      </c>
      <c r="P489" s="22">
        <v>-92848.114100311184</v>
      </c>
      <c r="Q489" s="33">
        <v>-371392.45640124474</v>
      </c>
      <c r="R489" s="96">
        <v>-11.671074348565895</v>
      </c>
      <c r="T489" s="707"/>
    </row>
    <row r="490" spans="1:20" ht="15.75">
      <c r="A490" s="702" t="s">
        <v>5</v>
      </c>
      <c r="B490" s="703">
        <v>487</v>
      </c>
      <c r="C490" s="703" t="s">
        <v>1</v>
      </c>
      <c r="D490" s="704">
        <v>4</v>
      </c>
      <c r="E490" s="704">
        <v>125</v>
      </c>
      <c r="F490" s="705">
        <v>31.25</v>
      </c>
      <c r="G490" s="706">
        <v>769308.1255028157</v>
      </c>
      <c r="H490" s="761">
        <v>3077232.5020112628</v>
      </c>
      <c r="I490" s="763">
        <v>729718.93491124245</v>
      </c>
      <c r="J490" s="687">
        <v>2918875.7396449698</v>
      </c>
      <c r="K490" s="22">
        <v>-39589.19059157325</v>
      </c>
      <c r="L490" s="33">
        <v>-158356.762366293</v>
      </c>
      <c r="M490" s="96">
        <v>-5.1460772711451597</v>
      </c>
      <c r="N490" s="686">
        <v>702692.30769230751</v>
      </c>
      <c r="O490" s="687">
        <v>2810769.2307692301</v>
      </c>
      <c r="P490" s="22">
        <v>-66615.81781050819</v>
      </c>
      <c r="Q490" s="33">
        <v>-266463.27124203276</v>
      </c>
      <c r="R490" s="96">
        <v>-8.6591855203620156</v>
      </c>
      <c r="T490" s="707"/>
    </row>
    <row r="491" spans="1:20" ht="15.75">
      <c r="A491" s="702" t="s">
        <v>12</v>
      </c>
      <c r="B491" s="703">
        <v>488</v>
      </c>
      <c r="C491" s="703" t="s">
        <v>1</v>
      </c>
      <c r="D491" s="704">
        <v>4</v>
      </c>
      <c r="E491" s="704">
        <v>125</v>
      </c>
      <c r="F491" s="705">
        <v>31.25</v>
      </c>
      <c r="G491" s="706">
        <v>792319.54225352115</v>
      </c>
      <c r="H491" s="761">
        <v>3169278.1690140846</v>
      </c>
      <c r="I491" s="763">
        <v>729718.93491124245</v>
      </c>
      <c r="J491" s="687">
        <v>2918875.7396449698</v>
      </c>
      <c r="K491" s="22">
        <v>-62600.607342278701</v>
      </c>
      <c r="L491" s="33">
        <v>-250402.42936911481</v>
      </c>
      <c r="M491" s="96">
        <v>-7.9009293604231488</v>
      </c>
      <c r="N491" s="686">
        <v>702692.30769230751</v>
      </c>
      <c r="O491" s="687">
        <v>2810769.2307692301</v>
      </c>
      <c r="P491" s="22">
        <v>-89627.234561213641</v>
      </c>
      <c r="Q491" s="33">
        <v>-358508.93824485457</v>
      </c>
      <c r="R491" s="96">
        <v>-11.312006050777839</v>
      </c>
      <c r="T491" s="707"/>
    </row>
    <row r="492" spans="1:20" ht="15.75">
      <c r="A492" s="702" t="s">
        <v>12</v>
      </c>
      <c r="B492" s="703">
        <v>489</v>
      </c>
      <c r="C492" s="703" t="s">
        <v>2</v>
      </c>
      <c r="D492" s="704">
        <v>4</v>
      </c>
      <c r="E492" s="704">
        <v>125</v>
      </c>
      <c r="F492" s="705">
        <v>31.25</v>
      </c>
      <c r="G492" s="706">
        <v>792319.54225352115</v>
      </c>
      <c r="H492" s="761">
        <v>3169278.1690140846</v>
      </c>
      <c r="I492" s="763">
        <v>729718.93491124245</v>
      </c>
      <c r="J492" s="687">
        <v>2918875.7396449698</v>
      </c>
      <c r="K492" s="22">
        <v>-62600.607342278701</v>
      </c>
      <c r="L492" s="33">
        <v>-250402.42936911481</v>
      </c>
      <c r="M492" s="96">
        <v>-7.9009293604231488</v>
      </c>
      <c r="N492" s="686">
        <v>702692.30769230751</v>
      </c>
      <c r="O492" s="687">
        <v>2810769.2307692301</v>
      </c>
      <c r="P492" s="22">
        <v>-89627.234561213641</v>
      </c>
      <c r="Q492" s="33">
        <v>-358508.93824485457</v>
      </c>
      <c r="R492" s="96">
        <v>-11.312006050777839</v>
      </c>
      <c r="T492" s="707"/>
    </row>
    <row r="493" spans="1:20" ht="15.75">
      <c r="A493" s="702" t="s">
        <v>14</v>
      </c>
      <c r="B493" s="703">
        <v>490</v>
      </c>
      <c r="C493" s="703" t="s">
        <v>1</v>
      </c>
      <c r="D493" s="704">
        <v>8</v>
      </c>
      <c r="E493" s="704">
        <v>250</v>
      </c>
      <c r="F493" s="705">
        <v>31.25</v>
      </c>
      <c r="G493" s="706">
        <v>794878.37945846014</v>
      </c>
      <c r="H493" s="761">
        <v>6359027.0356676811</v>
      </c>
      <c r="I493" s="763">
        <v>729718.93491124245</v>
      </c>
      <c r="J493" s="687">
        <v>5837751.4792899396</v>
      </c>
      <c r="K493" s="22">
        <v>-65159.444547217689</v>
      </c>
      <c r="L493" s="33">
        <v>-521275.55637774151</v>
      </c>
      <c r="M493" s="96">
        <v>-8.197410601557678</v>
      </c>
      <c r="N493" s="686">
        <v>702692.30769230751</v>
      </c>
      <c r="O493" s="687">
        <v>5621538.4615384601</v>
      </c>
      <c r="P493" s="22">
        <v>-92186.071766152629</v>
      </c>
      <c r="Q493" s="33">
        <v>-737488.57412922103</v>
      </c>
      <c r="R493" s="96">
        <v>-11.597506505203697</v>
      </c>
      <c r="T493" s="707"/>
    </row>
    <row r="494" spans="1:20" ht="15.75">
      <c r="A494" s="702" t="s">
        <v>16</v>
      </c>
      <c r="B494" s="703">
        <v>491</v>
      </c>
      <c r="C494" s="703" t="s">
        <v>1</v>
      </c>
      <c r="D494" s="704">
        <v>16</v>
      </c>
      <c r="E494" s="704">
        <v>501</v>
      </c>
      <c r="F494" s="705">
        <v>31.3125</v>
      </c>
      <c r="G494" s="706">
        <v>779482.003109304</v>
      </c>
      <c r="H494" s="761">
        <v>12471712.049748864</v>
      </c>
      <c r="I494" s="763">
        <v>729718.93491124245</v>
      </c>
      <c r="J494" s="687">
        <v>11675502.958579879</v>
      </c>
      <c r="K494" s="22">
        <v>-49763.068198061548</v>
      </c>
      <c r="L494" s="33">
        <v>-796209.09116898477</v>
      </c>
      <c r="M494" s="96">
        <v>-6.3841202233739693</v>
      </c>
      <c r="N494" s="686">
        <v>702692.30769230751</v>
      </c>
      <c r="O494" s="687">
        <v>11243076.92307692</v>
      </c>
      <c r="P494" s="22">
        <v>-76789.695416996488</v>
      </c>
      <c r="Q494" s="33">
        <v>-1228635.1266719438</v>
      </c>
      <c r="R494" s="96">
        <v>-9.8513750299156726</v>
      </c>
      <c r="T494" s="707"/>
    </row>
    <row r="495" spans="1:20" ht="15.75">
      <c r="A495" s="702" t="s">
        <v>12</v>
      </c>
      <c r="B495" s="703">
        <v>492</v>
      </c>
      <c r="C495" s="703" t="s">
        <v>1</v>
      </c>
      <c r="D495" s="704">
        <v>9</v>
      </c>
      <c r="E495" s="704">
        <v>282</v>
      </c>
      <c r="F495" s="705">
        <v>31.333333333333332</v>
      </c>
      <c r="G495" s="706">
        <v>794432.39436619717</v>
      </c>
      <c r="H495" s="761">
        <v>7149891.5492957747</v>
      </c>
      <c r="I495" s="763">
        <v>729718.93491124245</v>
      </c>
      <c r="J495" s="687">
        <v>6567470.4142011823</v>
      </c>
      <c r="K495" s="22">
        <v>-64713.459454954718</v>
      </c>
      <c r="L495" s="33">
        <v>-582421.13509459235</v>
      </c>
      <c r="M495" s="96">
        <v>-8.1458736972305275</v>
      </c>
      <c r="N495" s="686">
        <v>702692.30769230751</v>
      </c>
      <c r="O495" s="687">
        <v>6324230.7692307681</v>
      </c>
      <c r="P495" s="22">
        <v>-91740.086673889658</v>
      </c>
      <c r="Q495" s="33">
        <v>-825660.78006500658</v>
      </c>
      <c r="R495" s="96">
        <v>-11.547878375110869</v>
      </c>
      <c r="T495" s="707"/>
    </row>
    <row r="496" spans="1:20" ht="15.75">
      <c r="A496" s="702" t="s">
        <v>9</v>
      </c>
      <c r="B496" s="703">
        <v>493</v>
      </c>
      <c r="C496" s="703" t="s">
        <v>6</v>
      </c>
      <c r="D496" s="704">
        <v>2</v>
      </c>
      <c r="E496" s="704">
        <v>63</v>
      </c>
      <c r="F496" s="705">
        <v>31.5</v>
      </c>
      <c r="G496" s="706">
        <v>801904.74516695959</v>
      </c>
      <c r="H496" s="761">
        <v>1603809.4903339192</v>
      </c>
      <c r="I496" s="763">
        <v>729718.93491124245</v>
      </c>
      <c r="J496" s="687">
        <v>1459437.8698224849</v>
      </c>
      <c r="K496" s="22">
        <v>-72185.810255717137</v>
      </c>
      <c r="L496" s="33">
        <v>-144371.62051143427</v>
      </c>
      <c r="M496" s="96">
        <v>-9.0017936283302333</v>
      </c>
      <c r="N496" s="686">
        <v>702692.30769230751</v>
      </c>
      <c r="O496" s="687">
        <v>1405384.615384615</v>
      </c>
      <c r="P496" s="22">
        <v>-99212.437474652077</v>
      </c>
      <c r="Q496" s="33">
        <v>-198424.87494930415</v>
      </c>
      <c r="R496" s="96">
        <v>-12.372097568021715</v>
      </c>
      <c r="T496" s="707"/>
    </row>
    <row r="497" spans="1:20" ht="15.75">
      <c r="A497" s="702" t="s">
        <v>9</v>
      </c>
      <c r="B497" s="703">
        <v>494</v>
      </c>
      <c r="C497" s="703" t="s">
        <v>2</v>
      </c>
      <c r="D497" s="704">
        <v>4</v>
      </c>
      <c r="E497" s="704">
        <v>126</v>
      </c>
      <c r="F497" s="705">
        <v>31.5</v>
      </c>
      <c r="G497" s="706">
        <v>801904.74516695959</v>
      </c>
      <c r="H497" s="761">
        <v>3207618.9806678384</v>
      </c>
      <c r="I497" s="763">
        <v>729718.93491124245</v>
      </c>
      <c r="J497" s="687">
        <v>2918875.7396449698</v>
      </c>
      <c r="K497" s="22">
        <v>-72185.810255717137</v>
      </c>
      <c r="L497" s="33">
        <v>-288743.24102286855</v>
      </c>
      <c r="M497" s="96">
        <v>-9.0017936283302333</v>
      </c>
      <c r="N497" s="686">
        <v>702692.30769230751</v>
      </c>
      <c r="O497" s="687">
        <v>2810769.2307692301</v>
      </c>
      <c r="P497" s="22">
        <v>-99212.437474652077</v>
      </c>
      <c r="Q497" s="33">
        <v>-396849.74989860831</v>
      </c>
      <c r="R497" s="96">
        <v>-12.372097568021715</v>
      </c>
      <c r="T497" s="707"/>
    </row>
    <row r="498" spans="1:20" ht="15.75">
      <c r="A498" s="702" t="s">
        <v>3</v>
      </c>
      <c r="B498" s="703">
        <v>495</v>
      </c>
      <c r="C498" s="703" t="s">
        <v>1</v>
      </c>
      <c r="D498" s="704">
        <v>4</v>
      </c>
      <c r="E498" s="704">
        <v>126</v>
      </c>
      <c r="F498" s="705">
        <v>31.5</v>
      </c>
      <c r="G498" s="706">
        <v>820806.88833420933</v>
      </c>
      <c r="H498" s="761">
        <v>3283227.5533368373</v>
      </c>
      <c r="I498" s="763">
        <v>729718.93491124245</v>
      </c>
      <c r="J498" s="687">
        <v>2918875.7396449698</v>
      </c>
      <c r="K498" s="22">
        <v>-91087.953422966879</v>
      </c>
      <c r="L498" s="33">
        <v>-364351.81369186752</v>
      </c>
      <c r="M498" s="96">
        <v>-11.097367080803352</v>
      </c>
      <c r="N498" s="686">
        <v>702692.30769230751</v>
      </c>
      <c r="O498" s="687">
        <v>2810769.2307692301</v>
      </c>
      <c r="P498" s="22">
        <v>-118114.58064190182</v>
      </c>
      <c r="Q498" s="33">
        <v>-472458.32256760728</v>
      </c>
      <c r="R498" s="96">
        <v>-14.390057188921745</v>
      </c>
      <c r="T498" s="707"/>
    </row>
    <row r="499" spans="1:20" ht="15.75">
      <c r="A499" s="702" t="s">
        <v>13</v>
      </c>
      <c r="B499" s="703">
        <v>496</v>
      </c>
      <c r="C499" s="703" t="s">
        <v>1</v>
      </c>
      <c r="D499" s="704">
        <v>4</v>
      </c>
      <c r="E499" s="704">
        <v>126</v>
      </c>
      <c r="F499" s="705">
        <v>31.5</v>
      </c>
      <c r="G499" s="706">
        <v>815852.5833748132</v>
      </c>
      <c r="H499" s="761">
        <v>3263410.3334992528</v>
      </c>
      <c r="I499" s="763">
        <v>729718.93491124245</v>
      </c>
      <c r="J499" s="687">
        <v>2918875.7396449698</v>
      </c>
      <c r="K499" s="22">
        <v>-86133.648463570746</v>
      </c>
      <c r="L499" s="33">
        <v>-344534.59385428298</v>
      </c>
      <c r="M499" s="96">
        <v>-10.557501467639511</v>
      </c>
      <c r="N499" s="686">
        <v>702692.30769230751</v>
      </c>
      <c r="O499" s="687">
        <v>2810769.2307692301</v>
      </c>
      <c r="P499" s="22">
        <v>-113160.27568250569</v>
      </c>
      <c r="Q499" s="33">
        <v>-452641.10273002274</v>
      </c>
      <c r="R499" s="96">
        <v>-13.870186598467683</v>
      </c>
      <c r="T499" s="707"/>
    </row>
    <row r="500" spans="1:20" ht="15.75">
      <c r="A500" s="702" t="s">
        <v>14</v>
      </c>
      <c r="B500" s="703">
        <v>497</v>
      </c>
      <c r="C500" s="703" t="s">
        <v>1</v>
      </c>
      <c r="D500" s="704">
        <v>4</v>
      </c>
      <c r="E500" s="704">
        <v>126</v>
      </c>
      <c r="F500" s="705">
        <v>31.5</v>
      </c>
      <c r="G500" s="706">
        <v>801190.10004349705</v>
      </c>
      <c r="H500" s="761">
        <v>3204760.4001739882</v>
      </c>
      <c r="I500" s="763">
        <v>729718.93491124245</v>
      </c>
      <c r="J500" s="687">
        <v>2918875.7396449698</v>
      </c>
      <c r="K500" s="22">
        <v>-71471.165132254595</v>
      </c>
      <c r="L500" s="33">
        <v>-285884.66052901838</v>
      </c>
      <c r="M500" s="96">
        <v>-8.9206250961381528</v>
      </c>
      <c r="N500" s="686">
        <v>702692.30769230751</v>
      </c>
      <c r="O500" s="687">
        <v>2810769.2307692301</v>
      </c>
      <c r="P500" s="22">
        <v>-98497.792351189535</v>
      </c>
      <c r="Q500" s="33">
        <v>-393991.16940475814</v>
      </c>
      <c r="R500" s="96">
        <v>-12.293935277762671</v>
      </c>
      <c r="T500" s="707"/>
    </row>
    <row r="501" spans="1:20" ht="15.75">
      <c r="A501" s="702" t="s">
        <v>3</v>
      </c>
      <c r="B501" s="703">
        <v>498</v>
      </c>
      <c r="C501" s="703" t="s">
        <v>1</v>
      </c>
      <c r="D501" s="704">
        <v>4</v>
      </c>
      <c r="E501" s="704">
        <v>126</v>
      </c>
      <c r="F501" s="705">
        <v>31.5</v>
      </c>
      <c r="G501" s="706">
        <v>820806.88833420933</v>
      </c>
      <c r="H501" s="761">
        <v>3283227.5533368373</v>
      </c>
      <c r="I501" s="763">
        <v>729718.93491124245</v>
      </c>
      <c r="J501" s="687">
        <v>2918875.7396449698</v>
      </c>
      <c r="K501" s="22">
        <v>-91087.953422966879</v>
      </c>
      <c r="L501" s="33">
        <v>-364351.81369186752</v>
      </c>
      <c r="M501" s="96">
        <v>-11.097367080803352</v>
      </c>
      <c r="N501" s="686">
        <v>702692.30769230751</v>
      </c>
      <c r="O501" s="687">
        <v>2810769.2307692301</v>
      </c>
      <c r="P501" s="22">
        <v>-118114.58064190182</v>
      </c>
      <c r="Q501" s="33">
        <v>-472458.32256760728</v>
      </c>
      <c r="R501" s="96">
        <v>-14.390057188921745</v>
      </c>
      <c r="T501" s="707"/>
    </row>
    <row r="502" spans="1:20" ht="15.75">
      <c r="A502" s="702" t="s">
        <v>0</v>
      </c>
      <c r="B502" s="703">
        <v>499</v>
      </c>
      <c r="C502" s="703" t="s">
        <v>1</v>
      </c>
      <c r="D502" s="704">
        <v>4</v>
      </c>
      <c r="E502" s="704">
        <v>126</v>
      </c>
      <c r="F502" s="705">
        <v>31.5</v>
      </c>
      <c r="G502" s="706">
        <v>816862.73103448271</v>
      </c>
      <c r="H502" s="761">
        <v>3267450.9241379309</v>
      </c>
      <c r="I502" s="763">
        <v>729718.93491124245</v>
      </c>
      <c r="J502" s="687">
        <v>2918875.7396449698</v>
      </c>
      <c r="K502" s="22">
        <v>-87143.796123240259</v>
      </c>
      <c r="L502" s="33">
        <v>-348575.18449296104</v>
      </c>
      <c r="M502" s="96">
        <v>-10.668107726359423</v>
      </c>
      <c r="N502" s="686">
        <v>702692.30769230751</v>
      </c>
      <c r="O502" s="687">
        <v>2810769.2307692301</v>
      </c>
      <c r="P502" s="22">
        <v>-114170.4233421752</v>
      </c>
      <c r="Q502" s="33">
        <v>-456681.6933687008</v>
      </c>
      <c r="R502" s="96">
        <v>-13.976696329086863</v>
      </c>
      <c r="T502" s="707"/>
    </row>
    <row r="503" spans="1:20" ht="15.75">
      <c r="A503" s="702" t="s">
        <v>13</v>
      </c>
      <c r="B503" s="703">
        <v>500</v>
      </c>
      <c r="C503" s="703" t="s">
        <v>1</v>
      </c>
      <c r="D503" s="704">
        <v>8</v>
      </c>
      <c r="E503" s="704">
        <v>252</v>
      </c>
      <c r="F503" s="705">
        <v>31.5</v>
      </c>
      <c r="G503" s="706">
        <v>819737.00846192136</v>
      </c>
      <c r="H503" s="761">
        <v>6557896.0676953709</v>
      </c>
      <c r="I503" s="763">
        <v>729718.93491124245</v>
      </c>
      <c r="J503" s="687">
        <v>5837751.4792899396</v>
      </c>
      <c r="K503" s="22">
        <v>-90018.073550678906</v>
      </c>
      <c r="L503" s="33">
        <v>-720144.58840543125</v>
      </c>
      <c r="M503" s="96">
        <v>-10.981335796901561</v>
      </c>
      <c r="N503" s="686">
        <v>702692.30769230751</v>
      </c>
      <c r="O503" s="687">
        <v>5621538.4615384601</v>
      </c>
      <c r="P503" s="22">
        <v>-117044.70076961385</v>
      </c>
      <c r="Q503" s="33">
        <v>-936357.60615691077</v>
      </c>
      <c r="R503" s="96">
        <v>-14.278323359979282</v>
      </c>
      <c r="T503" s="707"/>
    </row>
    <row r="504" spans="1:20" ht="15.75">
      <c r="A504" s="702" t="s">
        <v>12</v>
      </c>
      <c r="B504" s="703">
        <v>501</v>
      </c>
      <c r="C504" s="703" t="s">
        <v>1</v>
      </c>
      <c r="D504" s="704">
        <v>8</v>
      </c>
      <c r="E504" s="704">
        <v>252</v>
      </c>
      <c r="F504" s="705">
        <v>31.5</v>
      </c>
      <c r="G504" s="706">
        <v>798658.09859154932</v>
      </c>
      <c r="H504" s="761">
        <v>6389264.7887323946</v>
      </c>
      <c r="I504" s="763">
        <v>729718.93491124245</v>
      </c>
      <c r="J504" s="687">
        <v>5837751.4792899396</v>
      </c>
      <c r="K504" s="22">
        <v>-68939.163680306869</v>
      </c>
      <c r="L504" s="33">
        <v>-551513.30944245495</v>
      </c>
      <c r="M504" s="96">
        <v>-8.6318743654991437</v>
      </c>
      <c r="N504" s="686">
        <v>702692.30769230751</v>
      </c>
      <c r="O504" s="687">
        <v>5621538.4615384601</v>
      </c>
      <c r="P504" s="22">
        <v>-95965.790899241809</v>
      </c>
      <c r="Q504" s="33">
        <v>-767726.32719393447</v>
      </c>
      <c r="R504" s="96">
        <v>-12.015879018628823</v>
      </c>
      <c r="T504" s="707"/>
    </row>
    <row r="505" spans="1:20" ht="15.75">
      <c r="A505" s="702" t="s">
        <v>13</v>
      </c>
      <c r="B505" s="703">
        <v>502</v>
      </c>
      <c r="C505" s="703" t="s">
        <v>1</v>
      </c>
      <c r="D505" s="704">
        <v>8</v>
      </c>
      <c r="E505" s="704">
        <v>252</v>
      </c>
      <c r="F505" s="705">
        <v>31.5</v>
      </c>
      <c r="G505" s="706">
        <v>815544.29566948721</v>
      </c>
      <c r="H505" s="761">
        <v>6524354.3653558977</v>
      </c>
      <c r="I505" s="763">
        <v>729718.93491124245</v>
      </c>
      <c r="J505" s="687">
        <v>5837751.4792899396</v>
      </c>
      <c r="K505" s="22">
        <v>-85825.360758244758</v>
      </c>
      <c r="L505" s="33">
        <v>-686602.88606595807</v>
      </c>
      <c r="M505" s="96">
        <v>-10.523690891343918</v>
      </c>
      <c r="N505" s="686">
        <v>702692.30769230751</v>
      </c>
      <c r="O505" s="687">
        <v>5621538.4615384601</v>
      </c>
      <c r="P505" s="22">
        <v>-112851.9879771797</v>
      </c>
      <c r="Q505" s="33">
        <v>-902815.90381743759</v>
      </c>
      <c r="R505" s="96">
        <v>-13.837628265738601</v>
      </c>
      <c r="T505" s="707"/>
    </row>
    <row r="506" spans="1:20" ht="15.75">
      <c r="A506" s="702" t="s">
        <v>15</v>
      </c>
      <c r="B506" s="703">
        <v>503</v>
      </c>
      <c r="C506" s="703" t="s">
        <v>1</v>
      </c>
      <c r="D506" s="704">
        <v>13</v>
      </c>
      <c r="E506" s="704">
        <v>410</v>
      </c>
      <c r="F506" s="705">
        <v>31.53846153846154</v>
      </c>
      <c r="G506" s="706">
        <v>812686.7386366243</v>
      </c>
      <c r="H506" s="761">
        <v>10564927.602276117</v>
      </c>
      <c r="I506" s="763">
        <v>729718.93491124245</v>
      </c>
      <c r="J506" s="687">
        <v>9486346.1538461521</v>
      </c>
      <c r="K506" s="22">
        <v>-82967.803725381847</v>
      </c>
      <c r="L506" s="33">
        <v>-1078581.4484299645</v>
      </c>
      <c r="M506" s="96">
        <v>-10.209075622984813</v>
      </c>
      <c r="N506" s="686">
        <v>702692.30769230751</v>
      </c>
      <c r="O506" s="687">
        <v>9134999.9999999981</v>
      </c>
      <c r="P506" s="22">
        <v>-109994.43094431679</v>
      </c>
      <c r="Q506" s="33">
        <v>-1429927.6022761185</v>
      </c>
      <c r="R506" s="96">
        <v>-13.534665414726106</v>
      </c>
      <c r="T506" s="707"/>
    </row>
    <row r="507" spans="1:20" ht="15.75">
      <c r="A507" s="702" t="s">
        <v>13</v>
      </c>
      <c r="B507" s="703">
        <v>504</v>
      </c>
      <c r="C507" s="703" t="s">
        <v>1</v>
      </c>
      <c r="D507" s="704">
        <v>4</v>
      </c>
      <c r="E507" s="704">
        <v>127</v>
      </c>
      <c r="F507" s="705">
        <v>31.75</v>
      </c>
      <c r="G507" s="706">
        <v>822264.96764559473</v>
      </c>
      <c r="H507" s="761">
        <v>3289059.8705823789</v>
      </c>
      <c r="I507" s="763">
        <v>729718.93491124245</v>
      </c>
      <c r="J507" s="687">
        <v>2918875.7396449698</v>
      </c>
      <c r="K507" s="22">
        <v>-92546.03273435228</v>
      </c>
      <c r="L507" s="33">
        <v>-370184.13093740912</v>
      </c>
      <c r="M507" s="96">
        <v>-11.255013453794689</v>
      </c>
      <c r="N507" s="686">
        <v>702692.30769230751</v>
      </c>
      <c r="O507" s="687">
        <v>2810769.2307692301</v>
      </c>
      <c r="P507" s="22">
        <v>-119572.65995328722</v>
      </c>
      <c r="Q507" s="33">
        <v>-478290.63981314888</v>
      </c>
      <c r="R507" s="96">
        <v>-14.541864807357868</v>
      </c>
      <c r="T507" s="707"/>
    </row>
    <row r="508" spans="1:20" ht="15.75">
      <c r="A508" s="702" t="s">
        <v>13</v>
      </c>
      <c r="B508" s="703">
        <v>505</v>
      </c>
      <c r="C508" s="703" t="s">
        <v>1</v>
      </c>
      <c r="D508" s="704">
        <v>8</v>
      </c>
      <c r="E508" s="704">
        <v>254</v>
      </c>
      <c r="F508" s="705">
        <v>31.75</v>
      </c>
      <c r="G508" s="706">
        <v>822449.94026879035</v>
      </c>
      <c r="H508" s="761">
        <v>6579599.5221503228</v>
      </c>
      <c r="I508" s="763">
        <v>729718.93491124245</v>
      </c>
      <c r="J508" s="687">
        <v>5837751.4792899396</v>
      </c>
      <c r="K508" s="22">
        <v>-92731.005357547896</v>
      </c>
      <c r="L508" s="33">
        <v>-741848.04286038317</v>
      </c>
      <c r="M508" s="96">
        <v>-11.27497259313337</v>
      </c>
      <c r="N508" s="686">
        <v>702692.30769230751</v>
      </c>
      <c r="O508" s="687">
        <v>5621538.4615384601</v>
      </c>
      <c r="P508" s="22">
        <v>-119757.63257648284</v>
      </c>
      <c r="Q508" s="33">
        <v>-958061.06061186269</v>
      </c>
      <c r="R508" s="96">
        <v>-14.561084719313627</v>
      </c>
      <c r="T508" s="707"/>
    </row>
    <row r="509" spans="1:20" ht="15.75">
      <c r="A509" s="702" t="s">
        <v>14</v>
      </c>
      <c r="B509" s="703">
        <v>506</v>
      </c>
      <c r="C509" s="703" t="s">
        <v>1</v>
      </c>
      <c r="D509" s="704">
        <v>7</v>
      </c>
      <c r="E509" s="704">
        <v>223</v>
      </c>
      <c r="F509" s="705">
        <v>31.857142857142858</v>
      </c>
      <c r="G509" s="706">
        <v>810009.13440626359</v>
      </c>
      <c r="H509" s="761">
        <v>5670063.9408438448</v>
      </c>
      <c r="I509" s="763">
        <v>729718.93491124245</v>
      </c>
      <c r="J509" s="687">
        <v>5108032.5443786969</v>
      </c>
      <c r="K509" s="22">
        <v>-80290.199495021137</v>
      </c>
      <c r="L509" s="33">
        <v>-562031.39646514785</v>
      </c>
      <c r="M509" s="96">
        <v>-9.9122585270441164</v>
      </c>
      <c r="N509" s="686">
        <v>702692.30769230751</v>
      </c>
      <c r="O509" s="687">
        <v>4918846.1538461521</v>
      </c>
      <c r="P509" s="22">
        <v>-107316.82671395608</v>
      </c>
      <c r="Q509" s="33">
        <v>-751217.78699769266</v>
      </c>
      <c r="R509" s="96">
        <v>-13.248841544561003</v>
      </c>
      <c r="T509" s="707"/>
    </row>
    <row r="510" spans="1:20" ht="15.75">
      <c r="A510" s="702" t="s">
        <v>5</v>
      </c>
      <c r="B510" s="703">
        <v>507</v>
      </c>
      <c r="C510" s="703" t="s">
        <v>6</v>
      </c>
      <c r="D510" s="704">
        <v>1</v>
      </c>
      <c r="E510" s="704">
        <v>32</v>
      </c>
      <c r="F510" s="705">
        <v>32</v>
      </c>
      <c r="G510" s="706">
        <v>787771.52051488333</v>
      </c>
      <c r="H510" s="761">
        <v>787771.52051488333</v>
      </c>
      <c r="I510" s="763">
        <v>729718.93491124245</v>
      </c>
      <c r="J510" s="687">
        <v>729718.93491124245</v>
      </c>
      <c r="K510" s="22">
        <v>-58052.58560364088</v>
      </c>
      <c r="L510" s="33">
        <v>-58052.58560364088</v>
      </c>
      <c r="M510" s="96">
        <v>-7.3692160851026927</v>
      </c>
      <c r="N510" s="686">
        <v>702692.30769230751</v>
      </c>
      <c r="O510" s="687">
        <v>702692.30769230751</v>
      </c>
      <c r="P510" s="22">
        <v>-85079.212822575821</v>
      </c>
      <c r="Q510" s="33">
        <v>-85079.212822575821</v>
      </c>
      <c r="R510" s="96">
        <v>-10.799985859728523</v>
      </c>
      <c r="T510" s="707"/>
    </row>
    <row r="511" spans="1:20" ht="15.75">
      <c r="A511" s="702" t="s">
        <v>14</v>
      </c>
      <c r="B511" s="703">
        <v>508</v>
      </c>
      <c r="C511" s="703" t="s">
        <v>6</v>
      </c>
      <c r="D511" s="704">
        <v>3</v>
      </c>
      <c r="E511" s="704">
        <v>96</v>
      </c>
      <c r="F511" s="705">
        <v>32</v>
      </c>
      <c r="G511" s="706">
        <v>828491.15175899782</v>
      </c>
      <c r="H511" s="761">
        <v>2485473.4552769936</v>
      </c>
      <c r="I511" s="763">
        <v>729718.93491124245</v>
      </c>
      <c r="J511" s="687">
        <v>2189156.8047337271</v>
      </c>
      <c r="K511" s="22">
        <v>-98772.216847755364</v>
      </c>
      <c r="L511" s="33">
        <v>-296316.65054326644</v>
      </c>
      <c r="M511" s="96">
        <v>-11.921939858747905</v>
      </c>
      <c r="N511" s="686">
        <v>702692.30769230751</v>
      </c>
      <c r="O511" s="687">
        <v>2108076.9230769225</v>
      </c>
      <c r="P511" s="22">
        <v>-125798.8440666903</v>
      </c>
      <c r="Q511" s="33">
        <v>-377396.53220007103</v>
      </c>
      <c r="R511" s="96">
        <v>-15.184090234349824</v>
      </c>
      <c r="T511" s="707"/>
    </row>
    <row r="512" spans="1:20" ht="15.75">
      <c r="A512" s="702" t="s">
        <v>11</v>
      </c>
      <c r="B512" s="703">
        <v>509</v>
      </c>
      <c r="C512" s="703" t="s">
        <v>2</v>
      </c>
      <c r="D512" s="704">
        <v>4</v>
      </c>
      <c r="E512" s="704">
        <v>128</v>
      </c>
      <c r="F512" s="705">
        <v>32</v>
      </c>
      <c r="G512" s="706">
        <v>769439.22731976537</v>
      </c>
      <c r="H512" s="761">
        <v>3077756.9092790615</v>
      </c>
      <c r="I512" s="763">
        <v>729718.93491124245</v>
      </c>
      <c r="J512" s="687">
        <v>2918875.7396449698</v>
      </c>
      <c r="K512" s="22">
        <v>-39720.292408522917</v>
      </c>
      <c r="L512" s="33">
        <v>-158881.16963409167</v>
      </c>
      <c r="M512" s="96">
        <v>-5.1622390694692086</v>
      </c>
      <c r="N512" s="686">
        <v>702692.30769230751</v>
      </c>
      <c r="O512" s="687">
        <v>2810769.2307692301</v>
      </c>
      <c r="P512" s="22">
        <v>-66746.919627457857</v>
      </c>
      <c r="Q512" s="33">
        <v>-266987.67850983143</v>
      </c>
      <c r="R512" s="96">
        <v>-8.6747487335629359</v>
      </c>
      <c r="T512" s="707"/>
    </row>
    <row r="513" spans="1:20" ht="15.75">
      <c r="A513" s="702" t="s">
        <v>13</v>
      </c>
      <c r="B513" s="703">
        <v>510</v>
      </c>
      <c r="C513" s="703" t="s">
        <v>1</v>
      </c>
      <c r="D513" s="704">
        <v>4</v>
      </c>
      <c r="E513" s="704">
        <v>128</v>
      </c>
      <c r="F513" s="705">
        <v>32</v>
      </c>
      <c r="G513" s="706">
        <v>828184.09158785455</v>
      </c>
      <c r="H513" s="761">
        <v>3312736.3663514182</v>
      </c>
      <c r="I513" s="763">
        <v>729718.93491124245</v>
      </c>
      <c r="J513" s="687">
        <v>2918875.7396449698</v>
      </c>
      <c r="K513" s="22">
        <v>-98465.156676612096</v>
      </c>
      <c r="L513" s="33">
        <v>-393860.62670644838</v>
      </c>
      <c r="M513" s="96">
        <v>-11.88928375668597</v>
      </c>
      <c r="N513" s="686">
        <v>702692.30769230751</v>
      </c>
      <c r="O513" s="687">
        <v>2810769.2307692301</v>
      </c>
      <c r="P513" s="22">
        <v>-125491.78389554704</v>
      </c>
      <c r="Q513" s="33">
        <v>-501967.13558218814</v>
      </c>
      <c r="R513" s="96">
        <v>-15.152643617549472</v>
      </c>
      <c r="T513" s="707"/>
    </row>
    <row r="514" spans="1:20" ht="15.75">
      <c r="A514" s="702" t="s">
        <v>9</v>
      </c>
      <c r="B514" s="703">
        <v>511</v>
      </c>
      <c r="C514" s="703" t="s">
        <v>1</v>
      </c>
      <c r="D514" s="704">
        <v>4</v>
      </c>
      <c r="E514" s="704">
        <v>131</v>
      </c>
      <c r="F514" s="705">
        <v>32.75</v>
      </c>
      <c r="G514" s="706">
        <v>833726.36203866429</v>
      </c>
      <c r="H514" s="761">
        <v>3334905.4481546571</v>
      </c>
      <c r="I514" s="763">
        <v>729718.93491124245</v>
      </c>
      <c r="J514" s="687">
        <v>2918875.7396449698</v>
      </c>
      <c r="K514" s="22">
        <v>-104007.42712742183</v>
      </c>
      <c r="L514" s="33">
        <v>-416029.70850968733</v>
      </c>
      <c r="M514" s="96">
        <v>-12.475007611981752</v>
      </c>
      <c r="N514" s="686">
        <v>702692.30769230751</v>
      </c>
      <c r="O514" s="687">
        <v>2810769.2307692301</v>
      </c>
      <c r="P514" s="22">
        <v>-131034.05434635677</v>
      </c>
      <c r="Q514" s="33">
        <v>-524136.21738542709</v>
      </c>
      <c r="R514" s="96">
        <v>-15.716673996723159</v>
      </c>
      <c r="T514" s="707"/>
    </row>
    <row r="515" spans="1:20" ht="16.5" thickBot="1">
      <c r="A515" s="708" t="s">
        <v>11</v>
      </c>
      <c r="B515" s="709">
        <v>512</v>
      </c>
      <c r="C515" s="709" t="s">
        <v>1</v>
      </c>
      <c r="D515" s="710">
        <v>4</v>
      </c>
      <c r="E515" s="710">
        <v>131</v>
      </c>
      <c r="F515" s="711">
        <v>32.75</v>
      </c>
      <c r="G515" s="712">
        <v>801234.62436396279</v>
      </c>
      <c r="H515" s="762">
        <v>3204938.4974558512</v>
      </c>
      <c r="I515" s="764">
        <v>729718.93491124245</v>
      </c>
      <c r="J515" s="690">
        <v>2918875.7396449698</v>
      </c>
      <c r="K515" s="240">
        <v>-71515.68945272034</v>
      </c>
      <c r="L515" s="241">
        <v>-286062.75781088136</v>
      </c>
      <c r="M515" s="242">
        <v>-8.9256863443078203</v>
      </c>
      <c r="N515" s="689">
        <v>702692.30769230751</v>
      </c>
      <c r="O515" s="690">
        <v>2810769.2307692301</v>
      </c>
      <c r="P515" s="240">
        <v>-98542.316671655281</v>
      </c>
      <c r="Q515" s="241">
        <v>-394169.26668662112</v>
      </c>
      <c r="R515" s="242">
        <v>-12.298809072296436</v>
      </c>
      <c r="T515" s="707"/>
    </row>
    <row r="516" spans="1:20" ht="16.5" thickBot="1">
      <c r="A516" s="695"/>
      <c r="B516" s="695"/>
      <c r="C516" s="695"/>
      <c r="D516" s="695"/>
      <c r="E516" s="695"/>
      <c r="F516" s="713"/>
      <c r="G516" s="713"/>
      <c r="H516" s="714"/>
      <c r="I516" s="695"/>
      <c r="J516" s="696"/>
      <c r="L516" s="701"/>
      <c r="N516" s="701"/>
      <c r="O516" s="701"/>
      <c r="P516" s="701"/>
      <c r="Q516" s="701"/>
      <c r="R516" s="701"/>
    </row>
    <row r="517" spans="1:20" s="24" customFormat="1" ht="27.75" customHeight="1" thickBot="1">
      <c r="A517" s="958" t="s">
        <v>27</v>
      </c>
      <c r="B517" s="959"/>
      <c r="C517" s="960"/>
      <c r="D517" s="113">
        <v>2986.7400000000002</v>
      </c>
      <c r="E517" s="113">
        <v>82662</v>
      </c>
      <c r="F517" s="239">
        <v>27.676329375841217</v>
      </c>
      <c r="G517" s="113">
        <v>708275.21379315807</v>
      </c>
      <c r="H517" s="113">
        <v>2115433912.0445771</v>
      </c>
      <c r="I517" s="759">
        <v>693529.67008526996</v>
      </c>
      <c r="J517" s="760">
        <v>2071392806.8304801</v>
      </c>
      <c r="K517" s="114">
        <v>-14745.543707888108</v>
      </c>
      <c r="L517" s="114">
        <v>-44041105.214097738</v>
      </c>
      <c r="M517" s="115">
        <v>-2.0818946393618063</v>
      </c>
      <c r="N517" s="114">
        <v>318735674.10445803</v>
      </c>
      <c r="O517" s="114">
        <v>1930433734.9952285</v>
      </c>
      <c r="P517" s="114">
        <v>-61940.502705072322</v>
      </c>
      <c r="Q517" s="114">
        <v>-185000177.04934773</v>
      </c>
      <c r="R517" s="115">
        <v>-8.7452591166294127</v>
      </c>
    </row>
  </sheetData>
  <mergeCells count="5">
    <mergeCell ref="I2:M2"/>
    <mergeCell ref="N2:R2"/>
    <mergeCell ref="A517:C517"/>
    <mergeCell ref="A2:H2"/>
    <mergeCell ref="A1:R1"/>
  </mergeCells>
  <conditionalFormatting sqref="F4:F515">
    <cfRule type="cellIs" dxfId="9" priority="8" operator="between">
      <formula>25.9</formula>
      <formula>26.9</formula>
    </cfRule>
    <cfRule type="cellIs" dxfId="8" priority="9" stopIfTrue="1" operator="lessThan">
      <formula>14</formula>
    </cfRule>
  </conditionalFormatting>
  <conditionalFormatting sqref="J4:J515">
    <cfRule type="expression" dxfId="7" priority="7">
      <formula>$J4&lt;$H4</formula>
    </cfRule>
  </conditionalFormatting>
  <conditionalFormatting sqref="I4:I515">
    <cfRule type="expression" dxfId="6" priority="6">
      <formula>$I4&lt;$G4</formula>
    </cfRule>
  </conditionalFormatting>
  <conditionalFormatting sqref="F517">
    <cfRule type="cellIs" dxfId="5" priority="5" stopIfTrue="1" operator="lessThan">
      <formula>14</formula>
    </cfRule>
  </conditionalFormatting>
  <conditionalFormatting sqref="F517">
    <cfRule type="cellIs" dxfId="4" priority="3" stopIfTrue="1" operator="between">
      <formula>25.9</formula>
      <formula>26.9</formula>
    </cfRule>
  </conditionalFormatting>
  <conditionalFormatting sqref="O4:O515">
    <cfRule type="expression" dxfId="3" priority="2">
      <formula>$O4&lt;$H4</formula>
    </cfRule>
  </conditionalFormatting>
  <conditionalFormatting sqref="N4:N515">
    <cfRule type="expression" dxfId="2" priority="1">
      <formula>$N4&lt;$G4</formula>
    </cfRule>
  </conditionalFormatting>
  <pageMargins left="0.70866141732283472" right="0.51181102362204722" top="0.59055118110236227" bottom="0.59055118110236227" header="0.31496062992125984" footer="0.31496062992125984"/>
  <pageSetup paperSize="9" scale="55" orientation="portrait" horizontalDpi="4294967293" verticalDpi="0" r:id="rId1"/>
  <headerFooter>
    <oddHeader>&amp;R&amp;"Arial,tučné kurzíva"Příloha č. 2 k č.j. 4 906/2011-26</oddHeader>
    <oddFooter>&amp;CStrana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U82"/>
  <sheetViews>
    <sheetView zoomScale="70" zoomScaleNormal="70" workbookViewId="0">
      <selection activeCell="E9" sqref="E9"/>
    </sheetView>
  </sheetViews>
  <sheetFormatPr defaultRowHeight="16.5"/>
  <cols>
    <col min="1" max="1" width="10.5703125" style="256" customWidth="1"/>
    <col min="2" max="2" width="13.85546875" style="256" customWidth="1"/>
    <col min="3" max="3" width="16" style="256" customWidth="1"/>
    <col min="4" max="4" width="14.140625" style="256" customWidth="1"/>
    <col min="5" max="5" width="13.5703125" style="256" customWidth="1"/>
    <col min="6" max="6" width="15.28515625" style="256" customWidth="1"/>
    <col min="7" max="7" width="15" style="256" customWidth="1"/>
    <col min="8" max="9" width="13.85546875" style="256" customWidth="1"/>
    <col min="10" max="10" width="18.7109375" style="256" customWidth="1"/>
    <col min="11" max="16384" width="9.140625" style="256"/>
  </cols>
  <sheetData>
    <row r="1" spans="1:18" s="252" customFormat="1" ht="20.25">
      <c r="A1" s="942" t="s">
        <v>153</v>
      </c>
      <c r="B1" s="942"/>
      <c r="C1" s="942"/>
      <c r="D1" s="942"/>
      <c r="E1" s="942"/>
      <c r="F1" s="942"/>
      <c r="G1" s="942"/>
      <c r="H1" s="942"/>
      <c r="I1" s="942"/>
      <c r="J1" s="942"/>
      <c r="K1" s="251"/>
      <c r="L1" s="251"/>
      <c r="M1" s="251"/>
      <c r="N1" s="251"/>
      <c r="O1" s="251"/>
      <c r="P1" s="251"/>
      <c r="Q1" s="251"/>
      <c r="R1" s="251"/>
    </row>
    <row r="2" spans="1:18" s="252" customFormat="1" ht="20.25">
      <c r="A2" s="942" t="s">
        <v>92</v>
      </c>
      <c r="B2" s="942"/>
      <c r="C2" s="942"/>
      <c r="D2" s="942"/>
      <c r="E2" s="942"/>
      <c r="F2" s="942"/>
      <c r="G2" s="942"/>
      <c r="H2" s="942"/>
      <c r="I2" s="942"/>
      <c r="J2" s="942"/>
      <c r="K2" s="251"/>
      <c r="L2" s="251"/>
      <c r="M2" s="251"/>
      <c r="N2" s="251"/>
      <c r="O2" s="251"/>
      <c r="P2" s="251"/>
      <c r="Q2" s="251"/>
      <c r="R2" s="251"/>
    </row>
    <row r="3" spans="1:18" s="252" customFormat="1" ht="15.75">
      <c r="A3" s="962" t="s">
        <v>40</v>
      </c>
      <c r="B3" s="962"/>
      <c r="C3" s="962"/>
      <c r="D3" s="962"/>
      <c r="E3" s="962"/>
      <c r="F3" s="962"/>
      <c r="G3" s="962"/>
      <c r="H3" s="962"/>
      <c r="I3" s="962"/>
      <c r="J3" s="962"/>
      <c r="K3" s="251"/>
      <c r="L3" s="251"/>
      <c r="M3" s="251"/>
      <c r="N3" s="251"/>
      <c r="O3" s="251"/>
      <c r="P3" s="251"/>
      <c r="Q3" s="251"/>
      <c r="R3" s="251"/>
    </row>
    <row r="4" spans="1:18" s="252" customFormat="1" ht="18" customHeight="1">
      <c r="A4" s="914" t="s">
        <v>239</v>
      </c>
      <c r="B4" s="914"/>
      <c r="C4" s="914"/>
      <c r="D4" s="914"/>
      <c r="E4" s="914"/>
      <c r="F4" s="914"/>
      <c r="G4" s="914"/>
      <c r="H4" s="914"/>
      <c r="I4" s="914"/>
      <c r="J4" s="914"/>
      <c r="K4" s="251"/>
      <c r="L4" s="251"/>
      <c r="M4" s="251"/>
      <c r="N4" s="251"/>
      <c r="O4" s="251"/>
      <c r="P4" s="251"/>
      <c r="Q4" s="251"/>
      <c r="R4" s="251"/>
    </row>
    <row r="5" spans="1:18" s="255" customFormat="1" ht="26.25" customHeight="1">
      <c r="A5" s="253" t="s">
        <v>17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</row>
    <row r="6" spans="1:18" s="255" customFormat="1" ht="15.75">
      <c r="A6" s="253" t="s">
        <v>297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</row>
    <row r="7" spans="1:18" s="255" customFormat="1" ht="36" customHeight="1">
      <c r="A7" s="975" t="s">
        <v>298</v>
      </c>
      <c r="B7" s="975"/>
      <c r="C7" s="975"/>
      <c r="D7" s="975"/>
      <c r="E7" s="975"/>
      <c r="F7" s="975"/>
      <c r="G7" s="975"/>
      <c r="H7" s="975"/>
      <c r="I7" s="975"/>
      <c r="J7" s="975"/>
      <c r="K7" s="254"/>
      <c r="L7" s="254"/>
      <c r="M7" s="254"/>
      <c r="N7" s="254"/>
      <c r="O7" s="254"/>
      <c r="P7" s="254"/>
      <c r="Q7" s="254"/>
      <c r="R7" s="254"/>
    </row>
    <row r="8" spans="1:18" s="255" customFormat="1" ht="11.25" customHeight="1">
      <c r="A8" s="253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</row>
    <row r="9" spans="1:18" s="255" customFormat="1" ht="15.75">
      <c r="A9" s="253" t="s">
        <v>154</v>
      </c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</row>
    <row r="10" spans="1:18">
      <c r="A10" s="253" t="s">
        <v>93</v>
      </c>
    </row>
    <row r="11" spans="1:18">
      <c r="A11" s="253" t="s">
        <v>155</v>
      </c>
    </row>
    <row r="12" spans="1:18">
      <c r="A12" s="253" t="s">
        <v>156</v>
      </c>
    </row>
    <row r="13" spans="1:18" ht="19.5">
      <c r="A13" s="253" t="s">
        <v>41</v>
      </c>
    </row>
    <row r="14" spans="1:18" ht="36.75" customHeight="1">
      <c r="A14" s="975" t="s">
        <v>233</v>
      </c>
      <c r="B14" s="975"/>
      <c r="C14" s="975"/>
      <c r="D14" s="975"/>
      <c r="E14" s="975"/>
      <c r="F14" s="975"/>
      <c r="G14" s="975"/>
      <c r="H14" s="975"/>
      <c r="I14" s="975"/>
      <c r="J14" s="975"/>
    </row>
    <row r="15" spans="1:18" ht="14.25" customHeight="1">
      <c r="A15" s="253"/>
    </row>
    <row r="16" spans="1:18">
      <c r="A16" s="253" t="s">
        <v>94</v>
      </c>
    </row>
    <row r="17" spans="1:18">
      <c r="A17" s="253" t="s">
        <v>157</v>
      </c>
    </row>
    <row r="18" spans="1:18">
      <c r="A18" s="253" t="s">
        <v>158</v>
      </c>
    </row>
    <row r="19" spans="1:18" ht="19.5">
      <c r="A19" s="253" t="s">
        <v>95</v>
      </c>
    </row>
    <row r="20" spans="1:18" ht="33" customHeight="1">
      <c r="A20" s="975" t="s">
        <v>234</v>
      </c>
      <c r="B20" s="975"/>
      <c r="C20" s="975"/>
      <c r="D20" s="975"/>
      <c r="E20" s="975"/>
      <c r="F20" s="975"/>
      <c r="G20" s="975"/>
      <c r="H20" s="975"/>
      <c r="I20" s="975"/>
      <c r="J20" s="975"/>
    </row>
    <row r="21" spans="1:18" ht="12.75" customHeight="1">
      <c r="A21" s="253"/>
    </row>
    <row r="22" spans="1:18">
      <c r="A22" s="257" t="s">
        <v>96</v>
      </c>
    </row>
    <row r="23" spans="1:18">
      <c r="A23" s="253" t="s">
        <v>97</v>
      </c>
    </row>
    <row r="24" spans="1:18" ht="32.25" customHeight="1">
      <c r="A24" s="975" t="s">
        <v>159</v>
      </c>
      <c r="B24" s="975"/>
      <c r="C24" s="975"/>
      <c r="D24" s="975"/>
      <c r="E24" s="975"/>
      <c r="F24" s="975"/>
      <c r="G24" s="975"/>
      <c r="H24" s="975"/>
      <c r="I24" s="975"/>
      <c r="J24" s="975"/>
      <c r="K24" s="258"/>
      <c r="L24" s="258"/>
      <c r="M24" s="258"/>
      <c r="N24" s="258"/>
      <c r="O24" s="258"/>
      <c r="P24" s="258"/>
    </row>
    <row r="25" spans="1:18" ht="15" customHeight="1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</row>
    <row r="26" spans="1:18" ht="30" customHeight="1">
      <c r="A26" s="975" t="s">
        <v>160</v>
      </c>
      <c r="B26" s="975"/>
      <c r="C26" s="975"/>
      <c r="D26" s="975"/>
      <c r="E26" s="975"/>
      <c r="F26" s="975"/>
      <c r="G26" s="975"/>
      <c r="H26" s="975"/>
      <c r="I26" s="975"/>
      <c r="J26" s="975"/>
      <c r="K26" s="258"/>
      <c r="L26" s="258"/>
      <c r="M26" s="258"/>
      <c r="N26" s="258"/>
      <c r="O26" s="258"/>
      <c r="P26" s="258"/>
    </row>
    <row r="27" spans="1:18" ht="15" customHeight="1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</row>
    <row r="28" spans="1:18" ht="15.75" customHeight="1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</row>
    <row r="29" spans="1:18" s="2" customFormat="1" ht="15.75">
      <c r="A29" s="74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ht="15.75">
      <c r="A30" s="31" t="s">
        <v>22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ht="18.75">
      <c r="A31" s="32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ht="15.75">
      <c r="A32" s="31" t="s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21" s="2" customFormat="1" ht="18.75">
      <c r="A33" s="32" t="s">
        <v>32</v>
      </c>
      <c r="B33" s="1"/>
      <c r="C33" s="1"/>
      <c r="D33" s="31" t="s">
        <v>98</v>
      </c>
      <c r="E33" s="1"/>
      <c r="F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1" s="2" customFormat="1" ht="33" customHeight="1">
      <c r="A34" s="327" t="s">
        <v>99</v>
      </c>
      <c r="B34" s="1"/>
      <c r="C34" s="1"/>
      <c r="D34" s="976" t="s">
        <v>100</v>
      </c>
      <c r="E34" s="976"/>
      <c r="F34" s="976"/>
      <c r="G34" s="976"/>
      <c r="H34" s="976"/>
      <c r="I34" s="976"/>
      <c r="J34" s="976"/>
      <c r="K34" s="1"/>
      <c r="L34" s="1"/>
      <c r="M34" s="1"/>
      <c r="N34" s="1"/>
      <c r="O34" s="1"/>
      <c r="P34" s="1"/>
      <c r="Q34" s="1"/>
      <c r="R34" s="1"/>
    </row>
    <row r="35" spans="1:21" ht="17.25" thickBot="1">
      <c r="A35" s="259"/>
    </row>
    <row r="36" spans="1:21" s="5" customFormat="1" ht="33.75" customHeight="1">
      <c r="A36" s="965" t="s">
        <v>18</v>
      </c>
      <c r="B36" s="967" t="s">
        <v>19</v>
      </c>
      <c r="C36" s="969" t="s">
        <v>101</v>
      </c>
      <c r="D36" s="970"/>
      <c r="E36" s="970"/>
      <c r="F36" s="971"/>
      <c r="G36" s="972" t="s">
        <v>102</v>
      </c>
      <c r="H36" s="973"/>
      <c r="I36" s="974"/>
    </row>
    <row r="37" spans="1:21" s="5" customFormat="1" ht="70.5" customHeight="1" thickBot="1">
      <c r="A37" s="966"/>
      <c r="B37" s="968"/>
      <c r="C37" s="260" t="s">
        <v>20</v>
      </c>
      <c r="D37" s="261" t="s">
        <v>103</v>
      </c>
      <c r="E37" s="261" t="s">
        <v>104</v>
      </c>
      <c r="F37" s="261" t="s">
        <v>30</v>
      </c>
      <c r="G37" s="262" t="s">
        <v>20</v>
      </c>
      <c r="H37" s="263" t="s">
        <v>39</v>
      </c>
      <c r="I37" s="264" t="s">
        <v>30</v>
      </c>
      <c r="N37" s="10"/>
    </row>
    <row r="38" spans="1:21" s="5" customFormat="1">
      <c r="A38" s="265">
        <v>14</v>
      </c>
      <c r="B38" s="266">
        <v>32</v>
      </c>
      <c r="C38" s="267">
        <v>2.3235682133333291</v>
      </c>
      <c r="D38" s="268">
        <f t="shared" ref="D38:D49" si="0">D$50-D$50*F39*($A$50-$A38)</f>
        <v>34853.523199999938</v>
      </c>
      <c r="E38" s="268">
        <f>E$50-E$50*F39*($A$50-$A38)</f>
        <v>34853.523199999938</v>
      </c>
      <c r="F38" s="269">
        <v>7.9200000000000007E-2</v>
      </c>
      <c r="G38" s="266">
        <v>-1.9796</v>
      </c>
      <c r="H38" s="268">
        <f>H$50-H$50*I39*($A$50-$A38)</f>
        <v>-29694</v>
      </c>
      <c r="I38" s="270">
        <v>8.6699999999999999E-2</v>
      </c>
      <c r="L38" s="15"/>
      <c r="N38" s="15"/>
      <c r="P38" s="16"/>
      <c r="R38" s="10"/>
    </row>
    <row r="39" spans="1:21" s="5" customFormat="1">
      <c r="A39" s="271">
        <v>15</v>
      </c>
      <c r="B39" s="272">
        <v>32</v>
      </c>
      <c r="C39" s="273">
        <v>6.0337819733333307</v>
      </c>
      <c r="D39" s="274">
        <f t="shared" si="0"/>
        <v>90506.729599999962</v>
      </c>
      <c r="E39" s="274">
        <f t="shared" ref="E39:E49" si="1">E$50-E$50*F40*($A$50-$A39)</f>
        <v>90506.729599999962</v>
      </c>
      <c r="F39" s="275">
        <v>7.9200000000000007E-2</v>
      </c>
      <c r="G39" s="272">
        <v>2.2686999999999999</v>
      </c>
      <c r="H39" s="274">
        <f t="shared" ref="H39:H49" si="2">H$50-H$50*I40*($A$50-$A39)</f>
        <v>34030.5</v>
      </c>
      <c r="I39" s="276">
        <v>8.6699999999999999E-2</v>
      </c>
      <c r="N39" s="15"/>
      <c r="P39" s="16"/>
      <c r="R39" s="10"/>
      <c r="T39" s="11"/>
      <c r="U39" s="11"/>
    </row>
    <row r="40" spans="1:21" s="5" customFormat="1">
      <c r="A40" s="271">
        <v>16</v>
      </c>
      <c r="B40" s="272">
        <v>32</v>
      </c>
      <c r="C40" s="273">
        <v>9.7439957333333318</v>
      </c>
      <c r="D40" s="274">
        <f t="shared" si="0"/>
        <v>146159.93599999999</v>
      </c>
      <c r="E40" s="274">
        <f t="shared" si="1"/>
        <v>146159.93599999999</v>
      </c>
      <c r="F40" s="275">
        <v>7.9200000000000007E-2</v>
      </c>
      <c r="G40" s="272">
        <v>6.5169999999999995</v>
      </c>
      <c r="H40" s="274">
        <f t="shared" si="2"/>
        <v>97755</v>
      </c>
      <c r="I40" s="276">
        <v>8.6699999999999999E-2</v>
      </c>
      <c r="N40" s="15"/>
      <c r="P40" s="16"/>
      <c r="R40" s="10"/>
      <c r="T40" s="11"/>
      <c r="U40" s="11"/>
    </row>
    <row r="41" spans="1:21" s="5" customFormat="1">
      <c r="A41" s="277">
        <v>17</v>
      </c>
      <c r="B41" s="278">
        <v>32</v>
      </c>
      <c r="C41" s="279">
        <v>13.45420949333333</v>
      </c>
      <c r="D41" s="280">
        <f t="shared" si="0"/>
        <v>201813.14239999995</v>
      </c>
      <c r="E41" s="280">
        <f t="shared" si="1"/>
        <v>201813.14239999995</v>
      </c>
      <c r="F41" s="281">
        <v>7.9200000000000007E-2</v>
      </c>
      <c r="G41" s="278">
        <v>10.7653</v>
      </c>
      <c r="H41" s="280">
        <f t="shared" si="2"/>
        <v>161479.5</v>
      </c>
      <c r="I41" s="282">
        <v>8.6699999999999999E-2</v>
      </c>
      <c r="J41" s="12"/>
      <c r="K41" s="12"/>
      <c r="N41" s="15"/>
      <c r="P41" s="16"/>
      <c r="R41" s="10"/>
      <c r="T41" s="11"/>
      <c r="U41" s="11"/>
    </row>
    <row r="42" spans="1:21" s="5" customFormat="1">
      <c r="A42" s="277">
        <v>18</v>
      </c>
      <c r="B42" s="278">
        <v>32</v>
      </c>
      <c r="C42" s="279">
        <v>17.164423253333332</v>
      </c>
      <c r="D42" s="280">
        <f t="shared" si="0"/>
        <v>257466.34879999998</v>
      </c>
      <c r="E42" s="280">
        <f t="shared" si="1"/>
        <v>257466.34879999998</v>
      </c>
      <c r="F42" s="281">
        <v>7.9200000000000007E-2</v>
      </c>
      <c r="G42" s="278">
        <v>15.0136</v>
      </c>
      <c r="H42" s="280">
        <f t="shared" si="2"/>
        <v>225204</v>
      </c>
      <c r="I42" s="282">
        <v>8.6699999999999999E-2</v>
      </c>
      <c r="L42" s="283"/>
      <c r="N42" s="15"/>
      <c r="P42" s="16"/>
      <c r="R42" s="10"/>
      <c r="T42" s="11"/>
      <c r="U42" s="11"/>
    </row>
    <row r="43" spans="1:21" s="5" customFormat="1">
      <c r="A43" s="277">
        <v>19</v>
      </c>
      <c r="B43" s="278">
        <v>32</v>
      </c>
      <c r="C43" s="279">
        <v>20.874637013333334</v>
      </c>
      <c r="D43" s="280">
        <f t="shared" si="0"/>
        <v>313119.5552</v>
      </c>
      <c r="E43" s="280">
        <f t="shared" si="1"/>
        <v>313119.5552</v>
      </c>
      <c r="F43" s="281">
        <v>7.9200000000000007E-2</v>
      </c>
      <c r="G43" s="278">
        <v>19.261900000000001</v>
      </c>
      <c r="H43" s="280">
        <f t="shared" si="2"/>
        <v>288928.5</v>
      </c>
      <c r="I43" s="282">
        <v>8.6699999999999999E-2</v>
      </c>
      <c r="L43" s="283"/>
      <c r="N43" s="15"/>
      <c r="P43" s="16"/>
      <c r="R43" s="10"/>
      <c r="T43" s="11"/>
      <c r="U43" s="11"/>
    </row>
    <row r="44" spans="1:21" s="5" customFormat="1">
      <c r="A44" s="277">
        <v>20</v>
      </c>
      <c r="B44" s="278">
        <v>32</v>
      </c>
      <c r="C44" s="279">
        <v>24.584850773333329</v>
      </c>
      <c r="D44" s="280">
        <f t="shared" si="0"/>
        <v>368772.76159999997</v>
      </c>
      <c r="E44" s="280">
        <f t="shared" si="1"/>
        <v>368772.76159999997</v>
      </c>
      <c r="F44" s="281">
        <v>7.9200000000000007E-2</v>
      </c>
      <c r="G44" s="278">
        <v>23.510200000000001</v>
      </c>
      <c r="H44" s="280">
        <f t="shared" si="2"/>
        <v>352653</v>
      </c>
      <c r="I44" s="282">
        <v>8.6699999999999999E-2</v>
      </c>
      <c r="L44" s="284"/>
      <c r="N44" s="15"/>
      <c r="P44" s="16"/>
      <c r="R44" s="10"/>
      <c r="T44" s="11"/>
      <c r="U44" s="11"/>
    </row>
    <row r="45" spans="1:21" s="5" customFormat="1">
      <c r="A45" s="277">
        <v>21</v>
      </c>
      <c r="B45" s="278">
        <v>32</v>
      </c>
      <c r="C45" s="279">
        <v>28.295064533333335</v>
      </c>
      <c r="D45" s="280">
        <f t="shared" si="0"/>
        <v>424425.96799999999</v>
      </c>
      <c r="E45" s="280">
        <f t="shared" si="1"/>
        <v>424425.96799999999</v>
      </c>
      <c r="F45" s="281">
        <v>7.9200000000000007E-2</v>
      </c>
      <c r="G45" s="278">
        <v>27.758500000000002</v>
      </c>
      <c r="H45" s="280">
        <f t="shared" si="2"/>
        <v>416377.5</v>
      </c>
      <c r="I45" s="282">
        <v>8.6699999999999999E-2</v>
      </c>
      <c r="L45" s="284"/>
      <c r="N45" s="15"/>
      <c r="P45" s="16"/>
      <c r="R45" s="10"/>
      <c r="T45" s="11"/>
      <c r="U45" s="11"/>
    </row>
    <row r="46" spans="1:21" s="5" customFormat="1">
      <c r="A46" s="285">
        <v>22</v>
      </c>
      <c r="B46" s="286">
        <v>32</v>
      </c>
      <c r="C46" s="287">
        <v>32.005278293333333</v>
      </c>
      <c r="D46" s="288">
        <f t="shared" si="0"/>
        <v>480079.17440000002</v>
      </c>
      <c r="E46" s="288">
        <f t="shared" si="1"/>
        <v>480079.17440000002</v>
      </c>
      <c r="F46" s="289">
        <v>7.9200000000000007E-2</v>
      </c>
      <c r="G46" s="286">
        <v>32.006799999999998</v>
      </c>
      <c r="H46" s="288">
        <f t="shared" si="2"/>
        <v>480102</v>
      </c>
      <c r="I46" s="290">
        <v>8.6699999999999999E-2</v>
      </c>
      <c r="J46" s="12"/>
      <c r="K46" s="12"/>
      <c r="N46" s="15"/>
      <c r="P46" s="16"/>
      <c r="R46" s="10"/>
      <c r="T46" s="11"/>
      <c r="U46" s="11"/>
    </row>
    <row r="47" spans="1:21" s="5" customFormat="1">
      <c r="A47" s="277">
        <v>23</v>
      </c>
      <c r="B47" s="278">
        <v>32</v>
      </c>
      <c r="C47" s="279">
        <v>35.715492053333328</v>
      </c>
      <c r="D47" s="280">
        <f t="shared" si="0"/>
        <v>535732.38079999993</v>
      </c>
      <c r="E47" s="280">
        <f t="shared" si="1"/>
        <v>535732.38079999993</v>
      </c>
      <c r="F47" s="281">
        <v>7.9200000000000007E-2</v>
      </c>
      <c r="G47" s="278">
        <v>36.255099999999999</v>
      </c>
      <c r="H47" s="280">
        <f t="shared" si="2"/>
        <v>543826.5</v>
      </c>
      <c r="I47" s="282">
        <v>8.6699999999999999E-2</v>
      </c>
      <c r="N47" s="15"/>
      <c r="P47" s="16"/>
      <c r="R47" s="10"/>
      <c r="T47" s="11"/>
      <c r="U47" s="11"/>
    </row>
    <row r="48" spans="1:21" s="5" customFormat="1">
      <c r="A48" s="277">
        <v>24</v>
      </c>
      <c r="B48" s="278">
        <v>32</v>
      </c>
      <c r="C48" s="279">
        <v>39.42570581333333</v>
      </c>
      <c r="D48" s="280">
        <f t="shared" si="0"/>
        <v>591385.58719999995</v>
      </c>
      <c r="E48" s="280">
        <f t="shared" si="1"/>
        <v>591385.58719999995</v>
      </c>
      <c r="F48" s="281">
        <v>7.9200000000000007E-2</v>
      </c>
      <c r="G48" s="278">
        <v>40.503399999999999</v>
      </c>
      <c r="H48" s="280">
        <f t="shared" si="2"/>
        <v>607551</v>
      </c>
      <c r="I48" s="282">
        <v>8.6699999999999999E-2</v>
      </c>
      <c r="J48" s="31"/>
      <c r="K48" s="31"/>
      <c r="L48" s="15"/>
      <c r="N48" s="15"/>
      <c r="P48" s="16"/>
      <c r="R48" s="10"/>
      <c r="T48" s="11"/>
      <c r="U48" s="11"/>
    </row>
    <row r="49" spans="1:21" s="5" customFormat="1">
      <c r="A49" s="277">
        <v>25</v>
      </c>
      <c r="B49" s="278">
        <v>32</v>
      </c>
      <c r="C49" s="279">
        <v>43.135919573333332</v>
      </c>
      <c r="D49" s="280">
        <f t="shared" si="0"/>
        <v>647038.79359999998</v>
      </c>
      <c r="E49" s="280">
        <f t="shared" si="1"/>
        <v>647038.79359999998</v>
      </c>
      <c r="F49" s="281">
        <v>7.9200000000000007E-2</v>
      </c>
      <c r="G49" s="278">
        <v>44.7517</v>
      </c>
      <c r="H49" s="280">
        <f t="shared" si="2"/>
        <v>671275.5</v>
      </c>
      <c r="I49" s="282">
        <v>8.6699999999999999E-2</v>
      </c>
      <c r="J49" s="31"/>
      <c r="K49" s="35"/>
      <c r="L49" s="15"/>
      <c r="N49" s="15"/>
      <c r="P49" s="16"/>
      <c r="R49" s="10"/>
      <c r="T49" s="11"/>
      <c r="U49" s="11"/>
    </row>
    <row r="50" spans="1:21" s="5" customFormat="1">
      <c r="A50" s="291">
        <v>26</v>
      </c>
      <c r="B50" s="292">
        <v>32</v>
      </c>
      <c r="C50" s="293">
        <v>46.846133333333327</v>
      </c>
      <c r="D50" s="294">
        <v>702692</v>
      </c>
      <c r="E50" s="294">
        <v>702692</v>
      </c>
      <c r="F50" s="295">
        <v>7.9200000000000007E-2</v>
      </c>
      <c r="G50" s="292">
        <v>49</v>
      </c>
      <c r="H50" s="296">
        <v>735000</v>
      </c>
      <c r="I50" s="297">
        <v>8.6699999999999999E-2</v>
      </c>
      <c r="J50" s="32"/>
      <c r="K50" s="31"/>
      <c r="L50" s="15"/>
      <c r="N50" s="15"/>
      <c r="P50" s="16"/>
      <c r="R50" s="10"/>
      <c r="T50" s="11"/>
      <c r="U50" s="11"/>
    </row>
    <row r="51" spans="1:21" s="5" customFormat="1">
      <c r="A51" s="298">
        <v>27</v>
      </c>
      <c r="B51" s="299">
        <v>32</v>
      </c>
      <c r="C51" s="300">
        <v>48.64790769230769</v>
      </c>
      <c r="D51" s="301">
        <f t="shared" ref="D51:D58" si="3">D$50/A$50*A$51</f>
        <v>729718.61538461538</v>
      </c>
      <c r="E51" s="304">
        <f>E$50/A$50*A$53</f>
        <v>783771.84615384613</v>
      </c>
      <c r="F51" s="302"/>
      <c r="G51" s="299">
        <v>50.88461538461538</v>
      </c>
      <c r="H51" s="301">
        <f t="shared" ref="H51:H58" si="4">H$50/A$50*A$51</f>
        <v>763269.23076923075</v>
      </c>
      <c r="I51" s="303"/>
      <c r="J51" s="31"/>
      <c r="K51" s="31"/>
      <c r="L51" s="15"/>
      <c r="N51" s="15"/>
      <c r="P51" s="16"/>
      <c r="R51" s="10"/>
      <c r="T51" s="11"/>
      <c r="U51" s="11"/>
    </row>
    <row r="52" spans="1:21" s="5" customFormat="1">
      <c r="A52" s="277">
        <v>28</v>
      </c>
      <c r="B52" s="278">
        <v>32</v>
      </c>
      <c r="C52" s="279">
        <v>48.64790769230769</v>
      </c>
      <c r="D52" s="304">
        <f t="shared" si="3"/>
        <v>729718.61538461538</v>
      </c>
      <c r="E52" s="304">
        <f t="shared" ref="E52:E58" si="5">E$50/A$50*A$53</f>
        <v>783771.84615384613</v>
      </c>
      <c r="F52" s="305"/>
      <c r="G52" s="278">
        <v>50.88461538461538</v>
      </c>
      <c r="H52" s="280">
        <f t="shared" si="4"/>
        <v>763269.23076923075</v>
      </c>
      <c r="I52" s="306"/>
      <c r="J52" s="32"/>
      <c r="K52" s="31"/>
      <c r="L52" s="15"/>
      <c r="N52" s="15"/>
      <c r="P52" s="16"/>
      <c r="R52" s="10"/>
      <c r="T52" s="11"/>
      <c r="U52" s="11"/>
    </row>
    <row r="53" spans="1:21" s="5" customFormat="1">
      <c r="A53" s="298">
        <v>29</v>
      </c>
      <c r="B53" s="278">
        <v>32</v>
      </c>
      <c r="C53" s="279">
        <v>48.64790769230769</v>
      </c>
      <c r="D53" s="304">
        <f t="shared" si="3"/>
        <v>729718.61538461538</v>
      </c>
      <c r="E53" s="301">
        <f t="shared" si="5"/>
        <v>783771.84615384613</v>
      </c>
      <c r="F53" s="305"/>
      <c r="G53" s="278">
        <v>50.88461538461538</v>
      </c>
      <c r="H53" s="280">
        <f t="shared" si="4"/>
        <v>763269.23076923075</v>
      </c>
      <c r="I53" s="306"/>
      <c r="J53" s="31"/>
      <c r="K53" s="31"/>
      <c r="L53" s="15"/>
      <c r="N53" s="15"/>
      <c r="P53" s="16"/>
      <c r="R53" s="10"/>
      <c r="T53" s="11"/>
      <c r="U53" s="11"/>
    </row>
    <row r="54" spans="1:21" s="5" customFormat="1">
      <c r="A54" s="277">
        <v>30</v>
      </c>
      <c r="B54" s="278">
        <v>32</v>
      </c>
      <c r="C54" s="279">
        <v>48.64790769230769</v>
      </c>
      <c r="D54" s="304">
        <f t="shared" si="3"/>
        <v>729718.61538461538</v>
      </c>
      <c r="E54" s="304">
        <f t="shared" si="5"/>
        <v>783771.84615384613</v>
      </c>
      <c r="F54" s="305"/>
      <c r="G54" s="278">
        <v>50.88461538461538</v>
      </c>
      <c r="H54" s="280">
        <f t="shared" si="4"/>
        <v>763269.23076923075</v>
      </c>
      <c r="I54" s="306"/>
      <c r="K54" s="15"/>
      <c r="L54" s="15"/>
      <c r="M54" s="15"/>
      <c r="N54" s="15"/>
      <c r="P54" s="16"/>
      <c r="R54" s="10"/>
      <c r="T54" s="11"/>
      <c r="U54" s="11"/>
    </row>
    <row r="55" spans="1:21" s="5" customFormat="1">
      <c r="A55" s="277">
        <v>31</v>
      </c>
      <c r="B55" s="278">
        <v>32</v>
      </c>
      <c r="C55" s="279">
        <v>48.64790769230769</v>
      </c>
      <c r="D55" s="304">
        <f t="shared" si="3"/>
        <v>729718.61538461538</v>
      </c>
      <c r="E55" s="304">
        <f t="shared" si="5"/>
        <v>783771.84615384613</v>
      </c>
      <c r="F55" s="305"/>
      <c r="G55" s="278">
        <v>50.88461538461538</v>
      </c>
      <c r="H55" s="280">
        <f t="shared" si="4"/>
        <v>763269.23076923075</v>
      </c>
      <c r="I55" s="306"/>
      <c r="L55" s="15"/>
      <c r="N55" s="15"/>
      <c r="P55" s="16"/>
      <c r="R55" s="10"/>
      <c r="T55" s="11"/>
      <c r="U55" s="11"/>
    </row>
    <row r="56" spans="1:21" s="5" customFormat="1">
      <c r="A56" s="277">
        <v>32</v>
      </c>
      <c r="B56" s="278">
        <v>32</v>
      </c>
      <c r="C56" s="279">
        <v>48.64790769230769</v>
      </c>
      <c r="D56" s="304">
        <f t="shared" si="3"/>
        <v>729718.61538461538</v>
      </c>
      <c r="E56" s="304">
        <f t="shared" si="5"/>
        <v>783771.84615384613</v>
      </c>
      <c r="F56" s="305"/>
      <c r="G56" s="278">
        <v>50.88461538461538</v>
      </c>
      <c r="H56" s="280">
        <f t="shared" si="4"/>
        <v>763269.23076923075</v>
      </c>
      <c r="I56" s="306"/>
      <c r="L56" s="15"/>
      <c r="N56" s="15"/>
      <c r="P56" s="16"/>
      <c r="R56" s="10"/>
      <c r="T56" s="11"/>
      <c r="U56" s="11"/>
    </row>
    <row r="57" spans="1:21" s="5" customFormat="1">
      <c r="A57" s="277">
        <v>33</v>
      </c>
      <c r="B57" s="278">
        <v>32</v>
      </c>
      <c r="C57" s="279">
        <v>48.64790769230769</v>
      </c>
      <c r="D57" s="304">
        <f t="shared" si="3"/>
        <v>729718.61538461538</v>
      </c>
      <c r="E57" s="304">
        <f t="shared" si="5"/>
        <v>783771.84615384613</v>
      </c>
      <c r="F57" s="305"/>
      <c r="G57" s="278">
        <v>50.88461538461538</v>
      </c>
      <c r="H57" s="280">
        <f t="shared" si="4"/>
        <v>763269.23076923075</v>
      </c>
      <c r="I57" s="306"/>
      <c r="L57" s="15"/>
      <c r="N57" s="15"/>
      <c r="P57" s="16"/>
      <c r="R57" s="10"/>
      <c r="T57" s="11"/>
      <c r="U57" s="11"/>
    </row>
    <row r="58" spans="1:21" s="5" customFormat="1" ht="17.25" thickBot="1">
      <c r="A58" s="307">
        <v>34</v>
      </c>
      <c r="B58" s="308">
        <v>32</v>
      </c>
      <c r="C58" s="309">
        <v>48.64790769230769</v>
      </c>
      <c r="D58" s="310">
        <f t="shared" si="3"/>
        <v>729718.61538461538</v>
      </c>
      <c r="E58" s="310">
        <f t="shared" si="5"/>
        <v>783771.84615384613</v>
      </c>
      <c r="F58" s="311"/>
      <c r="G58" s="308">
        <v>50.88461538461538</v>
      </c>
      <c r="H58" s="312">
        <f t="shared" si="4"/>
        <v>763269.23076923075</v>
      </c>
      <c r="I58" s="313"/>
      <c r="L58" s="15"/>
      <c r="N58" s="15"/>
      <c r="P58" s="16"/>
      <c r="R58" s="10"/>
      <c r="T58" s="11"/>
      <c r="U58" s="11"/>
    </row>
    <row r="61" spans="1:21">
      <c r="A61" s="314"/>
      <c r="B61" s="314"/>
      <c r="C61" s="314"/>
      <c r="D61" s="314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  <c r="Q61" s="314"/>
      <c r="R61" s="314"/>
    </row>
    <row r="62" spans="1:21">
      <c r="A62" s="314"/>
      <c r="B62" s="314"/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4"/>
      <c r="R62" s="314"/>
    </row>
    <row r="63" spans="1:21">
      <c r="A63" s="314"/>
      <c r="B63" s="314"/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</row>
    <row r="64" spans="1:21">
      <c r="A64" s="314"/>
      <c r="B64" s="314"/>
      <c r="C64" s="314"/>
      <c r="D64" s="314"/>
      <c r="E64" s="314"/>
      <c r="F64" s="314"/>
      <c r="G64" s="314"/>
      <c r="H64" s="314"/>
      <c r="I64" s="314"/>
      <c r="J64" s="314"/>
      <c r="K64" s="314"/>
      <c r="L64" s="314"/>
      <c r="M64" s="314"/>
      <c r="N64" s="314"/>
      <c r="O64" s="314"/>
      <c r="P64" s="314"/>
      <c r="Q64" s="314"/>
      <c r="R64" s="314"/>
    </row>
    <row r="65" spans="1:18">
      <c r="A65" s="314"/>
      <c r="B65" s="314"/>
      <c r="C65" s="314"/>
      <c r="D65" s="314"/>
      <c r="E65" s="314"/>
      <c r="F65" s="314"/>
      <c r="G65" s="314"/>
      <c r="H65" s="314"/>
      <c r="I65" s="314"/>
      <c r="J65" s="314"/>
      <c r="K65" s="314"/>
      <c r="L65" s="314"/>
      <c r="M65" s="314"/>
      <c r="N65" s="314"/>
      <c r="O65" s="314"/>
      <c r="P65" s="314"/>
      <c r="Q65" s="314"/>
      <c r="R65" s="314"/>
    </row>
    <row r="66" spans="1:18">
      <c r="A66" s="314"/>
      <c r="B66" s="314"/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</row>
    <row r="67" spans="1:18">
      <c r="A67" s="314"/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</row>
    <row r="68" spans="1:18">
      <c r="A68" s="314"/>
      <c r="B68" s="314"/>
      <c r="C68" s="314"/>
      <c r="D68" s="314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14"/>
      <c r="P68" s="314"/>
      <c r="Q68" s="314"/>
      <c r="R68" s="314"/>
    </row>
    <row r="69" spans="1:18">
      <c r="A69" s="314"/>
      <c r="B69" s="314"/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14"/>
      <c r="P69" s="314"/>
      <c r="Q69" s="314"/>
      <c r="R69" s="314"/>
    </row>
    <row r="70" spans="1:18">
      <c r="A70" s="314"/>
      <c r="B70" s="314"/>
      <c r="C70" s="314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4"/>
      <c r="R70" s="314"/>
    </row>
    <row r="71" spans="1:18">
      <c r="A71" s="314"/>
      <c r="B71" s="314"/>
      <c r="C71" s="314"/>
      <c r="D71" s="314"/>
      <c r="E71" s="314"/>
      <c r="F71" s="314"/>
      <c r="G71" s="314"/>
      <c r="H71" s="314"/>
      <c r="I71" s="314"/>
      <c r="J71" s="314"/>
      <c r="K71" s="314"/>
      <c r="L71" s="314"/>
      <c r="M71" s="314"/>
      <c r="N71" s="314"/>
      <c r="O71" s="314"/>
      <c r="P71" s="314"/>
      <c r="Q71" s="314"/>
      <c r="R71" s="314"/>
    </row>
    <row r="72" spans="1:18">
      <c r="A72" s="314"/>
      <c r="B72" s="314"/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4"/>
      <c r="Q72" s="314"/>
      <c r="R72" s="314"/>
    </row>
    <row r="73" spans="1:18">
      <c r="A73" s="314"/>
      <c r="B73" s="314"/>
      <c r="C73" s="314"/>
      <c r="D73" s="314"/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4"/>
      <c r="P73" s="314"/>
      <c r="Q73" s="314"/>
      <c r="R73" s="314"/>
    </row>
    <row r="74" spans="1:18">
      <c r="A74" s="314"/>
      <c r="B74" s="314"/>
      <c r="C74" s="314"/>
      <c r="D74" s="314"/>
      <c r="E74" s="314"/>
      <c r="F74" s="314"/>
      <c r="G74" s="314"/>
      <c r="H74" s="314"/>
      <c r="I74" s="314"/>
      <c r="J74" s="314"/>
      <c r="K74" s="314"/>
      <c r="L74" s="314"/>
      <c r="M74" s="314"/>
      <c r="N74" s="314"/>
      <c r="O74" s="314"/>
      <c r="P74" s="314"/>
      <c r="Q74" s="314"/>
      <c r="R74" s="314"/>
    </row>
    <row r="75" spans="1:18">
      <c r="A75" s="314"/>
      <c r="B75" s="314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</row>
    <row r="76" spans="1:18">
      <c r="A76" s="314"/>
      <c r="B76" s="314"/>
      <c r="C76" s="314"/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</row>
    <row r="77" spans="1:18">
      <c r="A77" s="314"/>
      <c r="B77" s="314"/>
      <c r="C77" s="314"/>
      <c r="D77" s="314"/>
      <c r="E77" s="314"/>
      <c r="F77" s="314"/>
      <c r="G77" s="314"/>
      <c r="H77" s="314"/>
      <c r="I77" s="314"/>
      <c r="J77" s="314"/>
      <c r="K77" s="314"/>
      <c r="L77" s="314"/>
      <c r="M77" s="314"/>
      <c r="N77" s="314"/>
      <c r="O77" s="314"/>
      <c r="P77" s="314"/>
      <c r="Q77" s="314"/>
      <c r="R77" s="314"/>
    </row>
    <row r="78" spans="1:18">
      <c r="A78" s="314"/>
      <c r="B78" s="314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4"/>
      <c r="P78" s="314"/>
      <c r="Q78" s="314"/>
      <c r="R78" s="314"/>
    </row>
    <row r="79" spans="1:18">
      <c r="A79" s="314"/>
      <c r="B79" s="314"/>
      <c r="C79" s="314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314"/>
    </row>
    <row r="80" spans="1:18">
      <c r="A80" s="314"/>
      <c r="B80" s="314"/>
      <c r="C80" s="314"/>
      <c r="D80" s="314"/>
      <c r="E80" s="314"/>
      <c r="F80" s="314"/>
      <c r="G80" s="314"/>
      <c r="H80" s="314"/>
      <c r="I80" s="314"/>
      <c r="J80" s="314"/>
      <c r="K80" s="314"/>
      <c r="L80" s="314"/>
      <c r="M80" s="314"/>
      <c r="N80" s="314"/>
      <c r="O80" s="314"/>
      <c r="P80" s="314"/>
      <c r="Q80" s="314"/>
      <c r="R80" s="314"/>
    </row>
    <row r="81" spans="1:18">
      <c r="A81" s="314"/>
      <c r="B81" s="314"/>
      <c r="C81" s="314"/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</row>
    <row r="82" spans="1:18">
      <c r="A82" s="314"/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</row>
  </sheetData>
  <mergeCells count="14">
    <mergeCell ref="A36:A37"/>
    <mergeCell ref="B36:B37"/>
    <mergeCell ref="C36:F36"/>
    <mergeCell ref="G36:I36"/>
    <mergeCell ref="A1:J1"/>
    <mergeCell ref="A2:J2"/>
    <mergeCell ref="A3:J3"/>
    <mergeCell ref="A7:J7"/>
    <mergeCell ref="A14:J14"/>
    <mergeCell ref="A20:J20"/>
    <mergeCell ref="A24:J24"/>
    <mergeCell ref="D34:J34"/>
    <mergeCell ref="A26:J26"/>
    <mergeCell ref="A4:J4"/>
  </mergeCells>
  <pageMargins left="0.9055118110236221" right="0.70866141732283472" top="0.78740157480314965" bottom="0.39370078740157483" header="0.31496062992125984" footer="0.31496062992125984"/>
  <pageSetup paperSize="9" scale="59" orientation="portrait" r:id="rId1"/>
  <headerFooter>
    <oddHeader>&amp;R&amp;"Arial,tučné kurzíva"Příloha č. 2 k č.j. 4 906/2011-26</oddHeader>
  </headerFooter>
  <rowBreaks count="1" manualBreakCount="1">
    <brk id="58" max="18" man="1"/>
  </rowBreaks>
  <colBreaks count="2" manualBreakCount="2">
    <brk id="10" max="53" man="1"/>
    <brk id="19" max="57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U82"/>
  <sheetViews>
    <sheetView topLeftCell="A16" zoomScale="70" zoomScaleNormal="70" workbookViewId="0">
      <selection activeCell="B11" sqref="B11"/>
    </sheetView>
  </sheetViews>
  <sheetFormatPr defaultRowHeight="16.5"/>
  <cols>
    <col min="1" max="1" width="10.5703125" style="256" customWidth="1"/>
    <col min="2" max="2" width="13.85546875" style="256" customWidth="1"/>
    <col min="3" max="3" width="16" style="256" customWidth="1"/>
    <col min="4" max="4" width="14.140625" style="256" customWidth="1"/>
    <col min="5" max="5" width="13.5703125" style="256" customWidth="1"/>
    <col min="6" max="6" width="15.28515625" style="256" customWidth="1"/>
    <col min="7" max="7" width="15" style="256" customWidth="1"/>
    <col min="8" max="9" width="13.85546875" style="256" customWidth="1"/>
    <col min="10" max="10" width="18.7109375" style="256" customWidth="1"/>
    <col min="11" max="16384" width="9.140625" style="256"/>
  </cols>
  <sheetData>
    <row r="1" spans="1:18" s="252" customFormat="1" ht="20.25">
      <c r="A1" s="942" t="s">
        <v>153</v>
      </c>
      <c r="B1" s="942"/>
      <c r="C1" s="942"/>
      <c r="D1" s="942"/>
      <c r="E1" s="942"/>
      <c r="F1" s="942"/>
      <c r="G1" s="942"/>
      <c r="H1" s="942"/>
      <c r="I1" s="942"/>
      <c r="J1" s="942"/>
      <c r="K1" s="251"/>
      <c r="L1" s="251"/>
      <c r="M1" s="251"/>
      <c r="N1" s="251"/>
      <c r="O1" s="251"/>
      <c r="P1" s="251"/>
      <c r="Q1" s="251"/>
      <c r="R1" s="251"/>
    </row>
    <row r="2" spans="1:18" s="252" customFormat="1" ht="20.25">
      <c r="A2" s="942" t="s">
        <v>92</v>
      </c>
      <c r="B2" s="942"/>
      <c r="C2" s="942"/>
      <c r="D2" s="942"/>
      <c r="E2" s="942"/>
      <c r="F2" s="942"/>
      <c r="G2" s="942"/>
      <c r="H2" s="942"/>
      <c r="I2" s="942"/>
      <c r="J2" s="942"/>
      <c r="K2" s="251"/>
      <c r="L2" s="251"/>
      <c r="M2" s="251"/>
      <c r="N2" s="251"/>
      <c r="O2" s="251"/>
      <c r="P2" s="251"/>
      <c r="Q2" s="251"/>
      <c r="R2" s="251"/>
    </row>
    <row r="3" spans="1:18" s="252" customFormat="1" ht="15.75">
      <c r="A3" s="962" t="s">
        <v>40</v>
      </c>
      <c r="B3" s="962"/>
      <c r="C3" s="962"/>
      <c r="D3" s="962"/>
      <c r="E3" s="962"/>
      <c r="F3" s="962"/>
      <c r="G3" s="962"/>
      <c r="H3" s="962"/>
      <c r="I3" s="962"/>
      <c r="J3" s="962"/>
      <c r="K3" s="251"/>
      <c r="L3" s="251"/>
      <c r="M3" s="251"/>
      <c r="N3" s="251"/>
      <c r="O3" s="251"/>
      <c r="P3" s="251"/>
      <c r="Q3" s="251"/>
      <c r="R3" s="251"/>
    </row>
    <row r="4" spans="1:18" s="252" customFormat="1" ht="18" customHeight="1">
      <c r="A4" s="919" t="s">
        <v>240</v>
      </c>
      <c r="B4" s="919"/>
      <c r="C4" s="919"/>
      <c r="D4" s="919"/>
      <c r="E4" s="919"/>
      <c r="F4" s="919"/>
      <c r="G4" s="919"/>
      <c r="H4" s="919"/>
      <c r="I4" s="919"/>
      <c r="J4" s="919"/>
      <c r="K4" s="251"/>
      <c r="L4" s="251"/>
      <c r="M4" s="251"/>
      <c r="N4" s="251"/>
      <c r="O4" s="251"/>
      <c r="P4" s="251"/>
      <c r="Q4" s="251"/>
      <c r="R4" s="251"/>
    </row>
    <row r="5" spans="1:18" s="255" customFormat="1" ht="26.25" customHeight="1">
      <c r="A5" s="253" t="s">
        <v>17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</row>
    <row r="6" spans="1:18" s="255" customFormat="1" ht="15.75">
      <c r="A6" s="253" t="s">
        <v>297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</row>
    <row r="7" spans="1:18" s="255" customFormat="1" ht="36" customHeight="1">
      <c r="A7" s="975" t="s">
        <v>299</v>
      </c>
      <c r="B7" s="975"/>
      <c r="C7" s="975"/>
      <c r="D7" s="975"/>
      <c r="E7" s="975"/>
      <c r="F7" s="975"/>
      <c r="G7" s="975"/>
      <c r="H7" s="975"/>
      <c r="I7" s="975"/>
      <c r="J7" s="975"/>
      <c r="K7" s="254"/>
      <c r="L7" s="254"/>
      <c r="M7" s="254"/>
      <c r="N7" s="254"/>
      <c r="O7" s="254"/>
      <c r="P7" s="254"/>
      <c r="Q7" s="254"/>
      <c r="R7" s="254"/>
    </row>
    <row r="8" spans="1:18" s="255" customFormat="1" ht="11.25" customHeight="1">
      <c r="A8" s="253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</row>
    <row r="9" spans="1:18" s="255" customFormat="1" ht="15.75">
      <c r="A9" s="253" t="s">
        <v>154</v>
      </c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</row>
    <row r="10" spans="1:18">
      <c r="A10" s="253" t="s">
        <v>93</v>
      </c>
    </row>
    <row r="11" spans="1:18">
      <c r="A11" s="253" t="s">
        <v>155</v>
      </c>
    </row>
    <row r="12" spans="1:18">
      <c r="A12" s="253" t="s">
        <v>246</v>
      </c>
    </row>
    <row r="13" spans="1:18" ht="19.5">
      <c r="A13" s="253" t="s">
        <v>41</v>
      </c>
    </row>
    <row r="14" spans="1:18" ht="36.75" customHeight="1">
      <c r="A14" s="975" t="s">
        <v>233</v>
      </c>
      <c r="B14" s="975"/>
      <c r="C14" s="975"/>
      <c r="D14" s="975"/>
      <c r="E14" s="975"/>
      <c r="F14" s="975"/>
      <c r="G14" s="975"/>
      <c r="H14" s="975"/>
      <c r="I14" s="975"/>
      <c r="J14" s="975"/>
    </row>
    <row r="15" spans="1:18" ht="14.25" customHeight="1">
      <c r="A15" s="253"/>
    </row>
    <row r="16" spans="1:18">
      <c r="A16" s="253" t="s">
        <v>94</v>
      </c>
    </row>
    <row r="17" spans="1:18">
      <c r="A17" s="253" t="s">
        <v>157</v>
      </c>
    </row>
    <row r="18" spans="1:18">
      <c r="A18" s="253" t="s">
        <v>249</v>
      </c>
    </row>
    <row r="19" spans="1:18" ht="19.5">
      <c r="A19" s="253" t="s">
        <v>95</v>
      </c>
    </row>
    <row r="20" spans="1:18" ht="33" customHeight="1">
      <c r="A20" s="975" t="s">
        <v>234</v>
      </c>
      <c r="B20" s="975"/>
      <c r="C20" s="975"/>
      <c r="D20" s="975"/>
      <c r="E20" s="975"/>
      <c r="F20" s="975"/>
      <c r="G20" s="975"/>
      <c r="H20" s="975"/>
      <c r="I20" s="975"/>
      <c r="J20" s="975"/>
    </row>
    <row r="21" spans="1:18" ht="12.75" customHeight="1">
      <c r="A21" s="253"/>
    </row>
    <row r="22" spans="1:18">
      <c r="A22" s="257" t="s">
        <v>96</v>
      </c>
    </row>
    <row r="23" spans="1:18">
      <c r="A23" s="253" t="s">
        <v>247</v>
      </c>
    </row>
    <row r="24" spans="1:18" ht="32.25" customHeight="1">
      <c r="A24" s="975" t="s">
        <v>248</v>
      </c>
      <c r="B24" s="975"/>
      <c r="C24" s="975"/>
      <c r="D24" s="975"/>
      <c r="E24" s="975"/>
      <c r="F24" s="975"/>
      <c r="G24" s="975"/>
      <c r="H24" s="975"/>
      <c r="I24" s="975"/>
      <c r="J24" s="975"/>
      <c r="K24" s="605"/>
      <c r="L24" s="605"/>
      <c r="M24" s="605"/>
      <c r="N24" s="605"/>
      <c r="O24" s="605"/>
      <c r="P24" s="605"/>
    </row>
    <row r="25" spans="1:18" ht="15" customHeight="1">
      <c r="A25" s="605"/>
      <c r="B25" s="605"/>
      <c r="C25" s="605"/>
      <c r="D25" s="605"/>
      <c r="E25" s="605"/>
      <c r="F25" s="605"/>
      <c r="G25" s="605"/>
      <c r="H25" s="605"/>
      <c r="I25" s="605"/>
      <c r="J25" s="605"/>
      <c r="K25" s="605"/>
      <c r="L25" s="605"/>
      <c r="M25" s="605"/>
      <c r="N25" s="605"/>
      <c r="O25" s="605"/>
      <c r="P25" s="605"/>
    </row>
    <row r="26" spans="1:18" ht="30" customHeight="1">
      <c r="A26" s="975" t="s">
        <v>160</v>
      </c>
      <c r="B26" s="975"/>
      <c r="C26" s="975"/>
      <c r="D26" s="975"/>
      <c r="E26" s="975"/>
      <c r="F26" s="975"/>
      <c r="G26" s="975"/>
      <c r="H26" s="975"/>
      <c r="I26" s="975"/>
      <c r="J26" s="975"/>
      <c r="K26" s="605"/>
      <c r="L26" s="605"/>
      <c r="M26" s="605"/>
      <c r="N26" s="605"/>
      <c r="O26" s="605"/>
      <c r="P26" s="605"/>
    </row>
    <row r="27" spans="1:18" ht="15" customHeight="1">
      <c r="A27" s="605"/>
      <c r="B27" s="605"/>
      <c r="C27" s="605"/>
      <c r="D27" s="605"/>
      <c r="E27" s="605"/>
      <c r="F27" s="605"/>
      <c r="G27" s="605"/>
      <c r="H27" s="605"/>
      <c r="I27" s="605"/>
      <c r="J27" s="605"/>
      <c r="K27" s="605"/>
      <c r="L27" s="605"/>
      <c r="M27" s="605"/>
      <c r="N27" s="605"/>
      <c r="O27" s="605"/>
      <c r="P27" s="605"/>
    </row>
    <row r="28" spans="1:18" ht="15.75" customHeight="1">
      <c r="A28" s="605"/>
      <c r="B28" s="605"/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</row>
    <row r="29" spans="1:18" s="2" customFormat="1" ht="15.75">
      <c r="A29" s="74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ht="15.75">
      <c r="A30" s="31" t="s">
        <v>22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ht="18.75">
      <c r="A31" s="32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ht="15.75">
      <c r="A32" s="31" t="s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21" s="2" customFormat="1" ht="15.75">
      <c r="A33" s="684" t="s">
        <v>250</v>
      </c>
      <c r="B33" s="1"/>
      <c r="C33" s="1"/>
      <c r="D33" s="31"/>
      <c r="E33" s="1"/>
      <c r="F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1" s="2" customFormat="1" ht="33" customHeight="1">
      <c r="A34" s="327" t="s">
        <v>251</v>
      </c>
      <c r="B34" s="1"/>
      <c r="C34" s="1"/>
      <c r="D34" s="976" t="s">
        <v>252</v>
      </c>
      <c r="E34" s="976"/>
      <c r="F34" s="976"/>
      <c r="G34" s="976"/>
      <c r="H34" s="976"/>
      <c r="I34" s="976"/>
      <c r="J34" s="976"/>
      <c r="K34" s="1"/>
      <c r="L34" s="1"/>
      <c r="M34" s="1"/>
      <c r="N34" s="1"/>
      <c r="O34" s="1"/>
      <c r="P34" s="1"/>
      <c r="Q34" s="1"/>
      <c r="R34" s="1"/>
    </row>
    <row r="35" spans="1:21" ht="17.25" thickBot="1">
      <c r="A35" s="259"/>
    </row>
    <row r="36" spans="1:21" s="5" customFormat="1" ht="33.75" customHeight="1">
      <c r="A36" s="965" t="s">
        <v>18</v>
      </c>
      <c r="B36" s="967" t="s">
        <v>19</v>
      </c>
      <c r="C36" s="969" t="s">
        <v>101</v>
      </c>
      <c r="D36" s="970"/>
      <c r="E36" s="970"/>
      <c r="F36" s="971"/>
      <c r="G36" s="972" t="s">
        <v>102</v>
      </c>
      <c r="H36" s="973"/>
      <c r="I36" s="974"/>
    </row>
    <row r="37" spans="1:21" s="5" customFormat="1" ht="70.5" customHeight="1" thickBot="1">
      <c r="A37" s="966"/>
      <c r="B37" s="968"/>
      <c r="C37" s="260" t="s">
        <v>20</v>
      </c>
      <c r="D37" s="261" t="s">
        <v>244</v>
      </c>
      <c r="E37" s="261" t="s">
        <v>245</v>
      </c>
      <c r="F37" s="261" t="s">
        <v>30</v>
      </c>
      <c r="G37" s="262" t="s">
        <v>20</v>
      </c>
      <c r="H37" s="263" t="s">
        <v>39</v>
      </c>
      <c r="I37" s="264" t="s">
        <v>30</v>
      </c>
      <c r="N37" s="10"/>
    </row>
    <row r="38" spans="1:21" s="5" customFormat="1">
      <c r="A38" s="265">
        <v>14</v>
      </c>
      <c r="B38" s="266">
        <v>32</v>
      </c>
      <c r="C38" s="267">
        <v>-42.37144</v>
      </c>
      <c r="D38" s="268">
        <f t="shared" ref="D38:D49" si="0">D$50-D$50*F39*($A$50-$A38)</f>
        <v>-633490.89183999994</v>
      </c>
      <c r="E38" s="268">
        <f>E$50-E$50*F39*($A$50-$A38)</f>
        <v>-633490.89183999994</v>
      </c>
      <c r="F38" s="269">
        <v>0.15845999999999999</v>
      </c>
      <c r="G38" s="266">
        <v>-52.999772000000007</v>
      </c>
      <c r="H38" s="268">
        <f>H$50-H$50*I39*($A$50-$A38)</f>
        <v>-794996.58000000007</v>
      </c>
      <c r="I38" s="270">
        <v>0.17346900000000001</v>
      </c>
      <c r="L38" s="15"/>
      <c r="N38" s="15"/>
      <c r="P38" s="16"/>
      <c r="R38" s="10"/>
    </row>
    <row r="39" spans="1:21" s="5" customFormat="1">
      <c r="A39" s="271">
        <v>15</v>
      </c>
      <c r="B39" s="272">
        <v>32</v>
      </c>
      <c r="C39" s="273">
        <v>-34.923819999999999</v>
      </c>
      <c r="D39" s="274">
        <f t="shared" si="0"/>
        <v>-522142.31752000004</v>
      </c>
      <c r="E39" s="274">
        <f t="shared" ref="E39:E49" si="1">E$50-E$50*F40*($A$50-$A39)</f>
        <v>-522142.31752000004</v>
      </c>
      <c r="F39" s="275">
        <v>0.15845999999999999</v>
      </c>
      <c r="G39" s="272">
        <v>-44.499791000000009</v>
      </c>
      <c r="H39" s="274">
        <f t="shared" ref="H39:H49" si="2">H$50-H$50*I40*($A$50-$A39)</f>
        <v>-667496.86500000022</v>
      </c>
      <c r="I39" s="276">
        <v>0.17346900000000001</v>
      </c>
      <c r="N39" s="15"/>
      <c r="P39" s="16"/>
      <c r="R39" s="10"/>
      <c r="T39" s="11"/>
      <c r="U39" s="11"/>
    </row>
    <row r="40" spans="1:21" s="5" customFormat="1">
      <c r="A40" s="271">
        <v>16</v>
      </c>
      <c r="B40" s="272">
        <v>32</v>
      </c>
      <c r="C40" s="273">
        <v>-27.476199999999992</v>
      </c>
      <c r="D40" s="274">
        <f t="shared" si="0"/>
        <v>-410793.74319999991</v>
      </c>
      <c r="E40" s="274">
        <f t="shared" si="1"/>
        <v>-410793.74319999991</v>
      </c>
      <c r="F40" s="275">
        <v>0.15845999999999999</v>
      </c>
      <c r="G40" s="272">
        <v>-35.999810000000011</v>
      </c>
      <c r="H40" s="274">
        <f t="shared" si="2"/>
        <v>-539997.15000000014</v>
      </c>
      <c r="I40" s="276">
        <v>0.17346900000000001</v>
      </c>
      <c r="N40" s="15"/>
      <c r="P40" s="16"/>
      <c r="R40" s="10"/>
      <c r="T40" s="11"/>
      <c r="U40" s="11"/>
    </row>
    <row r="41" spans="1:21" s="5" customFormat="1">
      <c r="A41" s="277">
        <v>17</v>
      </c>
      <c r="B41" s="278">
        <v>32</v>
      </c>
      <c r="C41" s="279">
        <v>-20.028580000000002</v>
      </c>
      <c r="D41" s="280">
        <f t="shared" si="0"/>
        <v>-299445.16888000001</v>
      </c>
      <c r="E41" s="280">
        <f t="shared" si="1"/>
        <v>-299445.16888000001</v>
      </c>
      <c r="F41" s="281">
        <v>0.15845999999999999</v>
      </c>
      <c r="G41" s="278">
        <v>-27.499829000000005</v>
      </c>
      <c r="H41" s="280">
        <f t="shared" si="2"/>
        <v>-412497.43500000006</v>
      </c>
      <c r="I41" s="282">
        <v>0.17346900000000001</v>
      </c>
      <c r="J41" s="12"/>
      <c r="K41" s="12"/>
      <c r="N41" s="15"/>
      <c r="P41" s="16"/>
      <c r="R41" s="10"/>
      <c r="T41" s="11"/>
      <c r="U41" s="11"/>
    </row>
    <row r="42" spans="1:21" s="5" customFormat="1">
      <c r="A42" s="277">
        <v>18</v>
      </c>
      <c r="B42" s="278">
        <v>32</v>
      </c>
      <c r="C42" s="279">
        <v>-12.580960000000001</v>
      </c>
      <c r="D42" s="280">
        <f t="shared" si="0"/>
        <v>-188096.59456</v>
      </c>
      <c r="E42" s="280">
        <f t="shared" si="1"/>
        <v>-188096.59456</v>
      </c>
      <c r="F42" s="281">
        <v>0.15845999999999999</v>
      </c>
      <c r="G42" s="278">
        <v>-18.999848000000007</v>
      </c>
      <c r="H42" s="280">
        <f t="shared" si="2"/>
        <v>-284997.72000000009</v>
      </c>
      <c r="I42" s="282">
        <v>0.17346900000000001</v>
      </c>
      <c r="L42" s="283"/>
      <c r="N42" s="15"/>
      <c r="P42" s="16"/>
      <c r="R42" s="10"/>
      <c r="T42" s="11"/>
      <c r="U42" s="11"/>
    </row>
    <row r="43" spans="1:21" s="5" customFormat="1">
      <c r="A43" s="277">
        <v>19</v>
      </c>
      <c r="B43" s="278">
        <v>32</v>
      </c>
      <c r="C43" s="279">
        <v>-5.1333399999999987</v>
      </c>
      <c r="D43" s="280">
        <f t="shared" si="0"/>
        <v>-76748.020239999983</v>
      </c>
      <c r="E43" s="280">
        <f t="shared" si="1"/>
        <v>-76748.020239999983</v>
      </c>
      <c r="F43" s="281">
        <v>0.15845999999999999</v>
      </c>
      <c r="G43" s="278">
        <v>-10.499867000000009</v>
      </c>
      <c r="H43" s="280">
        <f t="shared" si="2"/>
        <v>-157498.00500000012</v>
      </c>
      <c r="I43" s="282">
        <v>0.17346900000000001</v>
      </c>
      <c r="L43" s="283"/>
      <c r="N43" s="15"/>
      <c r="P43" s="16"/>
      <c r="R43" s="10"/>
      <c r="T43" s="11"/>
      <c r="U43" s="11"/>
    </row>
    <row r="44" spans="1:21" s="5" customFormat="1">
      <c r="A44" s="277">
        <v>20</v>
      </c>
      <c r="B44" s="278">
        <v>32</v>
      </c>
      <c r="C44" s="279">
        <v>2.3142800000000023</v>
      </c>
      <c r="D44" s="280">
        <f t="shared" si="0"/>
        <v>34600.554080000031</v>
      </c>
      <c r="E44" s="280">
        <f t="shared" si="1"/>
        <v>34600.554080000031</v>
      </c>
      <c r="F44" s="281">
        <v>0.15845999999999999</v>
      </c>
      <c r="G44" s="278">
        <v>-1.9998860000000027</v>
      </c>
      <c r="H44" s="280">
        <f t="shared" si="2"/>
        <v>-29998.290000000037</v>
      </c>
      <c r="I44" s="282">
        <v>0.17346900000000001</v>
      </c>
      <c r="L44" s="284"/>
      <c r="N44" s="15"/>
      <c r="P44" s="16"/>
      <c r="R44" s="10"/>
      <c r="T44" s="11"/>
      <c r="U44" s="11"/>
    </row>
    <row r="45" spans="1:21" s="5" customFormat="1">
      <c r="A45" s="277">
        <v>21</v>
      </c>
      <c r="B45" s="278">
        <v>32</v>
      </c>
      <c r="C45" s="279">
        <v>9.7619000000000025</v>
      </c>
      <c r="D45" s="280">
        <f t="shared" si="0"/>
        <v>145949.12840000005</v>
      </c>
      <c r="E45" s="280">
        <f t="shared" si="1"/>
        <v>145949.12840000005</v>
      </c>
      <c r="F45" s="281">
        <v>0.15845999999999999</v>
      </c>
      <c r="G45" s="278">
        <v>6.5000949999999955</v>
      </c>
      <c r="H45" s="280">
        <f t="shared" si="2"/>
        <v>97501.42499999993</v>
      </c>
      <c r="I45" s="282">
        <v>0.17346900000000001</v>
      </c>
      <c r="L45" s="284"/>
      <c r="N45" s="15"/>
      <c r="P45" s="16"/>
      <c r="R45" s="10"/>
      <c r="T45" s="11"/>
      <c r="U45" s="11"/>
    </row>
    <row r="46" spans="1:21" s="5" customFormat="1">
      <c r="A46" s="277">
        <v>22</v>
      </c>
      <c r="B46" s="278">
        <v>32</v>
      </c>
      <c r="C46" s="279">
        <v>17.209519999999998</v>
      </c>
      <c r="D46" s="280">
        <f t="shared" si="0"/>
        <v>257297.70272</v>
      </c>
      <c r="E46" s="280">
        <f t="shared" si="1"/>
        <v>257297.70272</v>
      </c>
      <c r="F46" s="281">
        <v>0.15845999999999999</v>
      </c>
      <c r="G46" s="278">
        <v>15.000075999999998</v>
      </c>
      <c r="H46" s="280">
        <f t="shared" si="2"/>
        <v>225001.13999999996</v>
      </c>
      <c r="I46" s="282">
        <v>0.17346900000000001</v>
      </c>
      <c r="J46" s="12"/>
      <c r="K46" s="12"/>
      <c r="N46" s="15"/>
      <c r="P46" s="16"/>
      <c r="R46" s="10"/>
      <c r="T46" s="11"/>
      <c r="U46" s="11"/>
    </row>
    <row r="47" spans="1:21" s="5" customFormat="1">
      <c r="A47" s="277">
        <v>23</v>
      </c>
      <c r="B47" s="278">
        <v>32</v>
      </c>
      <c r="C47" s="279">
        <v>24.657140000000002</v>
      </c>
      <c r="D47" s="280">
        <f t="shared" si="0"/>
        <v>368646.27704000002</v>
      </c>
      <c r="E47" s="280">
        <f t="shared" si="1"/>
        <v>368646.27704000002</v>
      </c>
      <c r="F47" s="281">
        <v>0.15845999999999999</v>
      </c>
      <c r="G47" s="278">
        <v>23.500056999999998</v>
      </c>
      <c r="H47" s="280">
        <f t="shared" si="2"/>
        <v>352500.85499999998</v>
      </c>
      <c r="I47" s="282">
        <v>0.17346900000000001</v>
      </c>
      <c r="N47" s="15"/>
      <c r="P47" s="16"/>
      <c r="R47" s="10"/>
      <c r="T47" s="11"/>
      <c r="U47" s="11"/>
    </row>
    <row r="48" spans="1:21" s="5" customFormat="1">
      <c r="A48" s="285">
        <v>24</v>
      </c>
      <c r="B48" s="286">
        <v>32</v>
      </c>
      <c r="C48" s="287">
        <v>32.104759999999999</v>
      </c>
      <c r="D48" s="288">
        <f t="shared" si="0"/>
        <v>479994.85135999997</v>
      </c>
      <c r="E48" s="288">
        <f t="shared" si="1"/>
        <v>479994.85135999997</v>
      </c>
      <c r="F48" s="289">
        <v>0.15845999999999999</v>
      </c>
      <c r="G48" s="286">
        <v>32.000037999999989</v>
      </c>
      <c r="H48" s="288">
        <f t="shared" si="2"/>
        <v>480000.56999999995</v>
      </c>
      <c r="I48" s="290">
        <v>0.17346900000000001</v>
      </c>
      <c r="J48" s="31"/>
      <c r="K48" s="31"/>
      <c r="L48" s="15"/>
      <c r="N48" s="15"/>
      <c r="P48" s="16"/>
      <c r="R48" s="10"/>
      <c r="T48" s="11"/>
      <c r="U48" s="11"/>
    </row>
    <row r="49" spans="1:21" s="5" customFormat="1">
      <c r="A49" s="277">
        <v>25</v>
      </c>
      <c r="B49" s="278">
        <v>32</v>
      </c>
      <c r="C49" s="279">
        <v>39.552379999999999</v>
      </c>
      <c r="D49" s="280">
        <f t="shared" si="0"/>
        <v>591343.42567999999</v>
      </c>
      <c r="E49" s="280">
        <f t="shared" si="1"/>
        <v>591343.42567999999</v>
      </c>
      <c r="F49" s="281">
        <v>0.15845999999999999</v>
      </c>
      <c r="G49" s="278">
        <v>40.500018999999995</v>
      </c>
      <c r="H49" s="280">
        <f t="shared" si="2"/>
        <v>607500.28500000003</v>
      </c>
      <c r="I49" s="282">
        <v>0.17346900000000001</v>
      </c>
      <c r="J49" s="31"/>
      <c r="K49" s="35"/>
      <c r="L49" s="15"/>
      <c r="N49" s="15"/>
      <c r="P49" s="16"/>
      <c r="R49" s="10"/>
      <c r="T49" s="11"/>
      <c r="U49" s="11"/>
    </row>
    <row r="50" spans="1:21" s="5" customFormat="1">
      <c r="A50" s="291">
        <v>26</v>
      </c>
      <c r="B50" s="292">
        <v>32</v>
      </c>
      <c r="C50" s="293">
        <v>47</v>
      </c>
      <c r="D50" s="294">
        <v>702692</v>
      </c>
      <c r="E50" s="294">
        <v>702692</v>
      </c>
      <c r="F50" s="295">
        <v>0.15845999999999999</v>
      </c>
      <c r="G50" s="292">
        <v>49</v>
      </c>
      <c r="H50" s="296">
        <v>735000</v>
      </c>
      <c r="I50" s="297">
        <v>0.17346900000000001</v>
      </c>
      <c r="J50" s="32"/>
      <c r="K50" s="31"/>
      <c r="L50" s="15"/>
      <c r="N50" s="15"/>
      <c r="P50" s="16"/>
      <c r="R50" s="10"/>
      <c r="T50" s="11"/>
      <c r="U50" s="11"/>
    </row>
    <row r="51" spans="1:21" s="5" customFormat="1">
      <c r="A51" s="277">
        <v>27</v>
      </c>
      <c r="B51" s="278">
        <v>32</v>
      </c>
      <c r="C51" s="279">
        <v>47</v>
      </c>
      <c r="D51" s="304">
        <f>D50</f>
        <v>702692</v>
      </c>
      <c r="E51" s="304">
        <f>E$50/A$50*A$52</f>
        <v>756745.23076923075</v>
      </c>
      <c r="F51" s="305"/>
      <c r="G51" s="278">
        <v>49</v>
      </c>
      <c r="H51" s="280">
        <f>H50</f>
        <v>735000</v>
      </c>
      <c r="I51" s="306"/>
      <c r="J51" s="31"/>
      <c r="K51" s="31"/>
      <c r="L51" s="15"/>
      <c r="N51" s="15"/>
      <c r="P51" s="16"/>
      <c r="R51" s="10"/>
      <c r="T51" s="11"/>
      <c r="U51" s="11"/>
    </row>
    <row r="52" spans="1:21" s="5" customFormat="1">
      <c r="A52" s="298">
        <v>28</v>
      </c>
      <c r="B52" s="278">
        <v>32</v>
      </c>
      <c r="C52" s="279">
        <v>47</v>
      </c>
      <c r="D52" s="304">
        <f t="shared" ref="D52:D58" si="3">D51</f>
        <v>702692</v>
      </c>
      <c r="E52" s="301">
        <f>E$50/A$50*A$52</f>
        <v>756745.23076923075</v>
      </c>
      <c r="F52" s="305"/>
      <c r="G52" s="278">
        <v>49</v>
      </c>
      <c r="H52" s="280">
        <f t="shared" ref="H52:H58" si="4">H51</f>
        <v>735000</v>
      </c>
      <c r="I52" s="306"/>
      <c r="J52" s="32"/>
      <c r="K52" s="31"/>
      <c r="L52" s="15"/>
      <c r="N52" s="15"/>
      <c r="P52" s="16"/>
      <c r="R52" s="10"/>
      <c r="T52" s="11"/>
      <c r="U52" s="11"/>
    </row>
    <row r="53" spans="1:21" s="5" customFormat="1">
      <c r="A53" s="277">
        <v>29</v>
      </c>
      <c r="B53" s="278">
        <v>32</v>
      </c>
      <c r="C53" s="279">
        <v>47</v>
      </c>
      <c r="D53" s="304">
        <f t="shared" si="3"/>
        <v>702692</v>
      </c>
      <c r="E53" s="304">
        <f t="shared" ref="E53:E58" si="5">E$50/A$50*A$52</f>
        <v>756745.23076923075</v>
      </c>
      <c r="F53" s="305"/>
      <c r="G53" s="278">
        <v>49</v>
      </c>
      <c r="H53" s="280">
        <f t="shared" si="4"/>
        <v>735000</v>
      </c>
      <c r="I53" s="306"/>
      <c r="J53" s="31"/>
      <c r="K53" s="31"/>
      <c r="L53" s="15"/>
      <c r="N53" s="15"/>
      <c r="P53" s="16"/>
      <c r="R53" s="10"/>
      <c r="T53" s="11"/>
      <c r="U53" s="11"/>
    </row>
    <row r="54" spans="1:21" s="5" customFormat="1">
      <c r="A54" s="277">
        <v>30</v>
      </c>
      <c r="B54" s="278">
        <v>32</v>
      </c>
      <c r="C54" s="279">
        <v>47</v>
      </c>
      <c r="D54" s="304">
        <f t="shared" si="3"/>
        <v>702692</v>
      </c>
      <c r="E54" s="304">
        <f t="shared" si="5"/>
        <v>756745.23076923075</v>
      </c>
      <c r="F54" s="305"/>
      <c r="G54" s="278">
        <v>49</v>
      </c>
      <c r="H54" s="280">
        <f t="shared" si="4"/>
        <v>735000</v>
      </c>
      <c r="I54" s="306"/>
      <c r="K54" s="15"/>
      <c r="L54" s="15"/>
      <c r="M54" s="15"/>
      <c r="N54" s="15"/>
      <c r="P54" s="16"/>
      <c r="R54" s="10"/>
      <c r="T54" s="11"/>
      <c r="U54" s="11"/>
    </row>
    <row r="55" spans="1:21" s="5" customFormat="1">
      <c r="A55" s="277">
        <v>31</v>
      </c>
      <c r="B55" s="278">
        <v>32</v>
      </c>
      <c r="C55" s="279">
        <v>47</v>
      </c>
      <c r="D55" s="304">
        <f t="shared" si="3"/>
        <v>702692</v>
      </c>
      <c r="E55" s="304">
        <f t="shared" si="5"/>
        <v>756745.23076923075</v>
      </c>
      <c r="F55" s="305"/>
      <c r="G55" s="278">
        <v>49</v>
      </c>
      <c r="H55" s="280">
        <f t="shared" si="4"/>
        <v>735000</v>
      </c>
      <c r="I55" s="306"/>
      <c r="L55" s="15"/>
      <c r="N55" s="15"/>
      <c r="P55" s="16"/>
      <c r="R55" s="10"/>
      <c r="T55" s="11"/>
      <c r="U55" s="11"/>
    </row>
    <row r="56" spans="1:21" s="5" customFormat="1">
      <c r="A56" s="277">
        <v>32</v>
      </c>
      <c r="B56" s="278">
        <v>32</v>
      </c>
      <c r="C56" s="279">
        <v>47</v>
      </c>
      <c r="D56" s="304">
        <f t="shared" si="3"/>
        <v>702692</v>
      </c>
      <c r="E56" s="304">
        <f t="shared" si="5"/>
        <v>756745.23076923075</v>
      </c>
      <c r="F56" s="305"/>
      <c r="G56" s="278">
        <v>49</v>
      </c>
      <c r="H56" s="280">
        <f t="shared" si="4"/>
        <v>735000</v>
      </c>
      <c r="I56" s="306"/>
      <c r="L56" s="15"/>
      <c r="N56" s="15"/>
      <c r="P56" s="16"/>
      <c r="R56" s="10"/>
      <c r="T56" s="11"/>
      <c r="U56" s="11"/>
    </row>
    <row r="57" spans="1:21" s="5" customFormat="1">
      <c r="A57" s="277">
        <v>33</v>
      </c>
      <c r="B57" s="278">
        <v>32</v>
      </c>
      <c r="C57" s="279">
        <v>47</v>
      </c>
      <c r="D57" s="304">
        <f t="shared" si="3"/>
        <v>702692</v>
      </c>
      <c r="E57" s="304">
        <f t="shared" si="5"/>
        <v>756745.23076923075</v>
      </c>
      <c r="F57" s="305"/>
      <c r="G57" s="278">
        <v>49</v>
      </c>
      <c r="H57" s="280">
        <f t="shared" si="4"/>
        <v>735000</v>
      </c>
      <c r="I57" s="306"/>
      <c r="L57" s="15"/>
      <c r="N57" s="15"/>
      <c r="P57" s="16"/>
      <c r="R57" s="10"/>
      <c r="T57" s="11"/>
      <c r="U57" s="11"/>
    </row>
    <row r="58" spans="1:21" s="5" customFormat="1" ht="17.25" thickBot="1">
      <c r="A58" s="307">
        <v>34</v>
      </c>
      <c r="B58" s="308">
        <v>32</v>
      </c>
      <c r="C58" s="309">
        <v>47</v>
      </c>
      <c r="D58" s="310">
        <f t="shared" si="3"/>
        <v>702692</v>
      </c>
      <c r="E58" s="310">
        <f t="shared" si="5"/>
        <v>756745.23076923075</v>
      </c>
      <c r="F58" s="311"/>
      <c r="G58" s="308">
        <v>49</v>
      </c>
      <c r="H58" s="312">
        <f t="shared" si="4"/>
        <v>735000</v>
      </c>
      <c r="I58" s="313"/>
      <c r="L58" s="15"/>
      <c r="N58" s="15"/>
      <c r="P58" s="16"/>
      <c r="R58" s="10"/>
      <c r="T58" s="11"/>
      <c r="U58" s="11"/>
    </row>
    <row r="61" spans="1:21">
      <c r="A61" s="314"/>
      <c r="B61" s="314"/>
      <c r="C61" s="314"/>
      <c r="D61" s="314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  <c r="Q61" s="314"/>
      <c r="R61" s="314"/>
    </row>
    <row r="62" spans="1:21">
      <c r="A62" s="314"/>
      <c r="B62" s="314"/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4"/>
      <c r="R62" s="314"/>
    </row>
    <row r="63" spans="1:21">
      <c r="A63" s="314"/>
      <c r="B63" s="314"/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</row>
    <row r="64" spans="1:21">
      <c r="A64" s="314"/>
      <c r="B64" s="314"/>
      <c r="C64" s="314"/>
      <c r="D64" s="314"/>
      <c r="E64" s="314"/>
      <c r="F64" s="314"/>
      <c r="G64" s="314"/>
      <c r="H64" s="314"/>
      <c r="I64" s="314"/>
      <c r="J64" s="314"/>
      <c r="K64" s="314"/>
      <c r="L64" s="314"/>
      <c r="M64" s="314"/>
      <c r="N64" s="314"/>
      <c r="O64" s="314"/>
      <c r="P64" s="314"/>
      <c r="Q64" s="314"/>
      <c r="R64" s="314"/>
    </row>
    <row r="65" spans="1:18">
      <c r="A65" s="314"/>
      <c r="B65" s="314"/>
      <c r="C65" s="314"/>
      <c r="D65" s="314"/>
      <c r="E65" s="314"/>
      <c r="F65" s="314"/>
      <c r="G65" s="314"/>
      <c r="H65" s="314"/>
      <c r="I65" s="314"/>
      <c r="J65" s="314"/>
      <c r="K65" s="314"/>
      <c r="L65" s="314"/>
      <c r="M65" s="314"/>
      <c r="N65" s="314"/>
      <c r="O65" s="314"/>
      <c r="P65" s="314"/>
      <c r="Q65" s="314"/>
      <c r="R65" s="314"/>
    </row>
    <row r="66" spans="1:18">
      <c r="A66" s="314"/>
      <c r="B66" s="314"/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</row>
    <row r="67" spans="1:18">
      <c r="A67" s="314"/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</row>
    <row r="68" spans="1:18">
      <c r="A68" s="314"/>
      <c r="B68" s="314"/>
      <c r="C68" s="314"/>
      <c r="D68" s="314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14"/>
      <c r="P68" s="314"/>
      <c r="Q68" s="314"/>
      <c r="R68" s="314"/>
    </row>
    <row r="69" spans="1:18">
      <c r="A69" s="314"/>
      <c r="B69" s="314"/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14"/>
      <c r="P69" s="314"/>
      <c r="Q69" s="314"/>
      <c r="R69" s="314"/>
    </row>
    <row r="70" spans="1:18">
      <c r="A70" s="314"/>
      <c r="B70" s="314"/>
      <c r="C70" s="314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4"/>
      <c r="R70" s="314"/>
    </row>
    <row r="71" spans="1:18">
      <c r="A71" s="314"/>
      <c r="B71" s="314"/>
      <c r="C71" s="314"/>
      <c r="D71" s="314"/>
      <c r="E71" s="314"/>
      <c r="F71" s="314"/>
      <c r="G71" s="314"/>
      <c r="H71" s="314"/>
      <c r="I71" s="314"/>
      <c r="J71" s="314"/>
      <c r="K71" s="314"/>
      <c r="L71" s="314"/>
      <c r="M71" s="314"/>
      <c r="N71" s="314"/>
      <c r="O71" s="314"/>
      <c r="P71" s="314"/>
      <c r="Q71" s="314"/>
      <c r="R71" s="314"/>
    </row>
    <row r="72" spans="1:18">
      <c r="A72" s="314"/>
      <c r="B72" s="314"/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4"/>
      <c r="Q72" s="314"/>
      <c r="R72" s="314"/>
    </row>
    <row r="73" spans="1:18">
      <c r="A73" s="314"/>
      <c r="B73" s="314"/>
      <c r="C73" s="314"/>
      <c r="D73" s="314"/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4"/>
      <c r="P73" s="314"/>
      <c r="Q73" s="314"/>
      <c r="R73" s="314"/>
    </row>
    <row r="74" spans="1:18">
      <c r="A74" s="314"/>
      <c r="B74" s="314"/>
      <c r="C74" s="314"/>
      <c r="D74" s="314"/>
      <c r="E74" s="314"/>
      <c r="F74" s="314"/>
      <c r="G74" s="314"/>
      <c r="H74" s="314"/>
      <c r="I74" s="314"/>
      <c r="J74" s="314"/>
      <c r="K74" s="314"/>
      <c r="L74" s="314"/>
      <c r="M74" s="314"/>
      <c r="N74" s="314"/>
      <c r="O74" s="314"/>
      <c r="P74" s="314"/>
      <c r="Q74" s="314"/>
      <c r="R74" s="314"/>
    </row>
    <row r="75" spans="1:18">
      <c r="A75" s="314"/>
      <c r="B75" s="314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</row>
    <row r="76" spans="1:18">
      <c r="A76" s="314"/>
      <c r="B76" s="314"/>
      <c r="C76" s="314"/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</row>
    <row r="77" spans="1:18">
      <c r="A77" s="314"/>
      <c r="B77" s="314"/>
      <c r="C77" s="314"/>
      <c r="D77" s="314"/>
      <c r="E77" s="314"/>
      <c r="F77" s="314"/>
      <c r="G77" s="314"/>
      <c r="H77" s="314"/>
      <c r="I77" s="314"/>
      <c r="J77" s="314"/>
      <c r="K77" s="314"/>
      <c r="L77" s="314"/>
      <c r="M77" s="314"/>
      <c r="N77" s="314"/>
      <c r="O77" s="314"/>
      <c r="P77" s="314"/>
      <c r="Q77" s="314"/>
      <c r="R77" s="314"/>
    </row>
    <row r="78" spans="1:18">
      <c r="A78" s="314"/>
      <c r="B78" s="314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4"/>
      <c r="P78" s="314"/>
      <c r="Q78" s="314"/>
      <c r="R78" s="314"/>
    </row>
    <row r="79" spans="1:18">
      <c r="A79" s="314"/>
      <c r="B79" s="314"/>
      <c r="C79" s="314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314"/>
    </row>
    <row r="80" spans="1:18">
      <c r="A80" s="314"/>
      <c r="B80" s="314"/>
      <c r="C80" s="314"/>
      <c r="D80" s="314"/>
      <c r="E80" s="314"/>
      <c r="F80" s="314"/>
      <c r="G80" s="314"/>
      <c r="H80" s="314"/>
      <c r="I80" s="314"/>
      <c r="J80" s="314"/>
      <c r="K80" s="314"/>
      <c r="L80" s="314"/>
      <c r="M80" s="314"/>
      <c r="N80" s="314"/>
      <c r="O80" s="314"/>
      <c r="P80" s="314"/>
      <c r="Q80" s="314"/>
      <c r="R80" s="314"/>
    </row>
    <row r="81" spans="1:18">
      <c r="A81" s="314"/>
      <c r="B81" s="314"/>
      <c r="C81" s="314"/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</row>
    <row r="82" spans="1:18">
      <c r="A82" s="314"/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</row>
  </sheetData>
  <mergeCells count="14">
    <mergeCell ref="A24:J24"/>
    <mergeCell ref="A26:J26"/>
    <mergeCell ref="D34:J34"/>
    <mergeCell ref="A36:A37"/>
    <mergeCell ref="B36:B37"/>
    <mergeCell ref="C36:F36"/>
    <mergeCell ref="G36:I36"/>
    <mergeCell ref="A20:J20"/>
    <mergeCell ref="A4:J4"/>
    <mergeCell ref="A1:J1"/>
    <mergeCell ref="A2:J2"/>
    <mergeCell ref="A3:J3"/>
    <mergeCell ref="A7:J7"/>
    <mergeCell ref="A14:J14"/>
  </mergeCells>
  <pageMargins left="0.9055118110236221" right="0.70866141732283472" top="0.78740157480314965" bottom="0.39370078740157483" header="0.31496062992125984" footer="0.31496062992125984"/>
  <pageSetup paperSize="9" scale="59" orientation="portrait" r:id="rId1"/>
  <headerFooter>
    <oddHeader>&amp;R&amp;"Arial,tučné kurzíva"Příloha č. 2 k č.j. 4 906/2011-26</oddHeader>
  </headerFooter>
  <rowBreaks count="1" manualBreakCount="1">
    <brk id="58" max="18" man="1"/>
  </rowBreaks>
  <colBreaks count="2" manualBreakCount="2">
    <brk id="10" max="53" man="1"/>
    <brk id="19" max="57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U1256"/>
  <sheetViews>
    <sheetView zoomScale="80" zoomScaleNormal="80" workbookViewId="0">
      <pane ySplit="3" topLeftCell="A1133" activePane="bottomLeft" state="frozen"/>
      <selection activeCell="K23" sqref="K23"/>
      <selection pane="bottomLeft" activeCell="C1236" sqref="C1236"/>
    </sheetView>
  </sheetViews>
  <sheetFormatPr defaultRowHeight="15.75"/>
  <cols>
    <col min="1" max="1" width="8.7109375" style="31" customWidth="1"/>
    <col min="2" max="2" width="10.140625" style="325" customWidth="1"/>
    <col min="3" max="3" width="10.140625" style="31" customWidth="1"/>
    <col min="4" max="4" width="9.28515625" style="324" customWidth="1"/>
    <col min="5" max="5" width="7.7109375" style="31" customWidth="1"/>
    <col min="6" max="6" width="9.42578125" style="31" customWidth="1"/>
    <col min="7" max="7" width="9.140625" style="325" customWidth="1"/>
    <col min="8" max="8" width="11.140625" style="325" hidden="1" customWidth="1"/>
    <col min="9" max="9" width="16.140625" style="326" customWidth="1"/>
    <col min="10" max="10" width="12.7109375" style="31" hidden="1" customWidth="1"/>
    <col min="11" max="11" width="18.140625" style="326" customWidth="1"/>
    <col min="12" max="12" width="14" style="314" hidden="1" customWidth="1"/>
    <col min="13" max="13" width="15" style="314" customWidth="1"/>
    <col min="14" max="14" width="9.28515625" style="314" customWidth="1"/>
    <col min="15" max="15" width="11.85546875" style="314" hidden="1" customWidth="1"/>
    <col min="16" max="16" width="16.5703125" style="314" customWidth="1"/>
    <col min="17" max="17" width="17.7109375" style="314" hidden="1" customWidth="1"/>
    <col min="18" max="18" width="15.85546875" style="314" customWidth="1"/>
    <col min="19" max="19" width="9" style="314" customWidth="1"/>
    <col min="20" max="16384" width="9.140625" style="31"/>
  </cols>
  <sheetData>
    <row r="1" spans="1:21" ht="54.75" customHeight="1" thickBot="1">
      <c r="A1" s="964" t="s">
        <v>105</v>
      </c>
      <c r="B1" s="964"/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  <c r="Q1" s="964"/>
      <c r="R1" s="964"/>
      <c r="S1" s="964"/>
    </row>
    <row r="2" spans="1:21" ht="28.5" customHeight="1" thickBot="1">
      <c r="A2" s="955"/>
      <c r="B2" s="956"/>
      <c r="C2" s="956"/>
      <c r="D2" s="956"/>
      <c r="E2" s="956"/>
      <c r="F2" s="956"/>
      <c r="G2" s="956"/>
      <c r="H2" s="956"/>
      <c r="I2" s="957"/>
      <c r="J2" s="932" t="s">
        <v>239</v>
      </c>
      <c r="K2" s="933"/>
      <c r="L2" s="933"/>
      <c r="M2" s="933"/>
      <c r="N2" s="934"/>
      <c r="O2" s="935" t="s">
        <v>240</v>
      </c>
      <c r="P2" s="936"/>
      <c r="Q2" s="936"/>
      <c r="R2" s="936"/>
      <c r="S2" s="937"/>
    </row>
    <row r="3" spans="1:21" s="32" customFormat="1" ht="109.5" customHeight="1" thickBot="1">
      <c r="A3" s="743" t="s">
        <v>28</v>
      </c>
      <c r="B3" s="747" t="s">
        <v>161</v>
      </c>
      <c r="C3" s="744" t="s">
        <v>106</v>
      </c>
      <c r="D3" s="745" t="s">
        <v>107</v>
      </c>
      <c r="E3" s="746" t="s">
        <v>23</v>
      </c>
      <c r="F3" s="746" t="s">
        <v>24</v>
      </c>
      <c r="G3" s="747" t="s">
        <v>25</v>
      </c>
      <c r="H3" s="748" t="s">
        <v>164</v>
      </c>
      <c r="I3" s="749" t="s">
        <v>259</v>
      </c>
      <c r="J3" s="775" t="s">
        <v>165</v>
      </c>
      <c r="K3" s="751" t="s">
        <v>260</v>
      </c>
      <c r="L3" s="744" t="s">
        <v>162</v>
      </c>
      <c r="M3" s="752" t="s">
        <v>300</v>
      </c>
      <c r="N3" s="753" t="s">
        <v>301</v>
      </c>
      <c r="O3" s="755" t="s">
        <v>165</v>
      </c>
      <c r="P3" s="755" t="s">
        <v>260</v>
      </c>
      <c r="Q3" s="744" t="s">
        <v>162</v>
      </c>
      <c r="R3" s="752" t="s">
        <v>300</v>
      </c>
      <c r="S3" s="753" t="s">
        <v>301</v>
      </c>
    </row>
    <row r="4" spans="1:21">
      <c r="A4" s="730" t="s">
        <v>12</v>
      </c>
      <c r="B4" s="756">
        <v>1</v>
      </c>
      <c r="C4" s="731" t="s">
        <v>108</v>
      </c>
      <c r="D4" s="732">
        <v>49</v>
      </c>
      <c r="E4" s="733">
        <v>4</v>
      </c>
      <c r="F4" s="733">
        <v>62</v>
      </c>
      <c r="G4" s="734">
        <v>15.5</v>
      </c>
      <c r="H4" s="735">
        <v>404847.16471647134</v>
      </c>
      <c r="I4" s="736">
        <v>1619388.6588658853</v>
      </c>
      <c r="J4" s="737">
        <v>65892.75</v>
      </c>
      <c r="K4" s="738">
        <v>263571</v>
      </c>
      <c r="L4" s="739">
        <v>-338954.41471647134</v>
      </c>
      <c r="M4" s="740">
        <v>-1355817.6588658853</v>
      </c>
      <c r="N4" s="741">
        <v>-83.724043109911122</v>
      </c>
      <c r="O4" s="742">
        <v>0</v>
      </c>
      <c r="P4" s="738">
        <v>0</v>
      </c>
      <c r="Q4" s="739">
        <v>-404847.16471647134</v>
      </c>
      <c r="R4" s="740">
        <v>-1619388.6588658853</v>
      </c>
      <c r="S4" s="741">
        <v>-100</v>
      </c>
      <c r="U4" s="715"/>
    </row>
    <row r="5" spans="1:21">
      <c r="A5" s="315" t="s">
        <v>0</v>
      </c>
      <c r="B5" s="716">
        <v>2</v>
      </c>
      <c r="C5" s="316" t="s">
        <v>108</v>
      </c>
      <c r="D5" s="317">
        <v>49</v>
      </c>
      <c r="E5" s="318">
        <v>3</v>
      </c>
      <c r="F5" s="318">
        <v>55</v>
      </c>
      <c r="G5" s="319">
        <v>18.333333333333332</v>
      </c>
      <c r="H5" s="328">
        <v>503738.92368421238</v>
      </c>
      <c r="I5" s="726">
        <v>1511216.7710526371</v>
      </c>
      <c r="J5" s="728">
        <v>246445.49999999994</v>
      </c>
      <c r="K5" s="321">
        <v>739336.49999999977</v>
      </c>
      <c r="L5" s="22">
        <v>-257293.42368421244</v>
      </c>
      <c r="M5" s="33">
        <v>-771880.27105263737</v>
      </c>
      <c r="N5" s="96">
        <v>-51.076740666065042</v>
      </c>
      <c r="O5" s="320">
        <v>0</v>
      </c>
      <c r="P5" s="321">
        <v>0</v>
      </c>
      <c r="Q5" s="22">
        <v>-503738.92368421238</v>
      </c>
      <c r="R5" s="33">
        <v>-1511216.7710526371</v>
      </c>
      <c r="S5" s="96">
        <v>-100</v>
      </c>
      <c r="U5" s="715"/>
    </row>
    <row r="6" spans="1:21">
      <c r="A6" s="315" t="s">
        <v>0</v>
      </c>
      <c r="B6" s="716">
        <v>3</v>
      </c>
      <c r="C6" s="316" t="s">
        <v>108</v>
      </c>
      <c r="D6" s="317">
        <v>49</v>
      </c>
      <c r="E6" s="318">
        <v>3</v>
      </c>
      <c r="F6" s="318">
        <v>61</v>
      </c>
      <c r="G6" s="319">
        <v>20.333333333333332</v>
      </c>
      <c r="H6" s="328">
        <v>558692.2608133991</v>
      </c>
      <c r="I6" s="726">
        <v>1676076.7824401974</v>
      </c>
      <c r="J6" s="728">
        <v>373894.49999999994</v>
      </c>
      <c r="K6" s="321">
        <v>1121683.4999999998</v>
      </c>
      <c r="L6" s="22">
        <v>-184797.76081339916</v>
      </c>
      <c r="M6" s="33">
        <v>-554393.28244019765</v>
      </c>
      <c r="N6" s="96">
        <v>-33.076842794341289</v>
      </c>
      <c r="O6" s="320">
        <v>12501.614999999758</v>
      </c>
      <c r="P6" s="321">
        <v>37504.844999999274</v>
      </c>
      <c r="Q6" s="22">
        <v>-546190.64581339934</v>
      </c>
      <c r="R6" s="33">
        <v>-1638571.9374401981</v>
      </c>
      <c r="S6" s="96">
        <v>-97.76234326536067</v>
      </c>
      <c r="U6" s="715"/>
    </row>
    <row r="7" spans="1:21">
      <c r="A7" s="315" t="s">
        <v>7</v>
      </c>
      <c r="B7" s="716">
        <v>4</v>
      </c>
      <c r="C7" s="316" t="s">
        <v>108</v>
      </c>
      <c r="D7" s="317">
        <v>49</v>
      </c>
      <c r="E7" s="318">
        <v>6</v>
      </c>
      <c r="F7" s="318">
        <v>125</v>
      </c>
      <c r="G7" s="319">
        <v>20.833333333333332</v>
      </c>
      <c r="H7" s="328">
        <v>576870.61324862996</v>
      </c>
      <c r="I7" s="726">
        <v>3461223.6794917798</v>
      </c>
      <c r="J7" s="728">
        <v>405756.74999999994</v>
      </c>
      <c r="K7" s="321">
        <v>2434540.4999999995</v>
      </c>
      <c r="L7" s="22">
        <v>-171113.86324863002</v>
      </c>
      <c r="M7" s="33">
        <v>-1026683.1794917802</v>
      </c>
      <c r="N7" s="96">
        <v>-29.6624337102227</v>
      </c>
      <c r="O7" s="320">
        <v>76251.4724999998</v>
      </c>
      <c r="P7" s="321">
        <v>457508.8349999988</v>
      </c>
      <c r="Q7" s="22">
        <v>-500619.14074863016</v>
      </c>
      <c r="R7" s="33">
        <v>-3003714.8444917807</v>
      </c>
      <c r="S7" s="96">
        <v>-86.781876082993406</v>
      </c>
      <c r="U7" s="715"/>
    </row>
    <row r="8" spans="1:21">
      <c r="A8" s="315" t="s">
        <v>16</v>
      </c>
      <c r="B8" s="716">
        <v>5</v>
      </c>
      <c r="C8" s="316" t="s">
        <v>108</v>
      </c>
      <c r="D8" s="317">
        <v>49</v>
      </c>
      <c r="E8" s="318">
        <v>3.6799999999999997</v>
      </c>
      <c r="F8" s="318">
        <v>77</v>
      </c>
      <c r="G8" s="319">
        <v>20.923913043478262</v>
      </c>
      <c r="H8" s="328">
        <v>562069.95877061482</v>
      </c>
      <c r="I8" s="726">
        <v>2068417.4482758625</v>
      </c>
      <c r="J8" s="728">
        <v>411528.89673913049</v>
      </c>
      <c r="K8" s="321">
        <v>1514426.34</v>
      </c>
      <c r="L8" s="22">
        <v>-150541.06203148433</v>
      </c>
      <c r="M8" s="33">
        <v>-553991.10827586241</v>
      </c>
      <c r="N8" s="96">
        <v>-26.783331804595051</v>
      </c>
      <c r="O8" s="320">
        <v>87800.359728260897</v>
      </c>
      <c r="P8" s="321">
        <v>323105.32380000007</v>
      </c>
      <c r="Q8" s="22">
        <v>-474269.59904235392</v>
      </c>
      <c r="R8" s="33">
        <v>-1745312.1244758624</v>
      </c>
      <c r="S8" s="96">
        <v>-84.379104707837101</v>
      </c>
      <c r="U8" s="715"/>
    </row>
    <row r="9" spans="1:21" hidden="1">
      <c r="A9" s="315" t="s">
        <v>7</v>
      </c>
      <c r="B9" s="716">
        <v>6</v>
      </c>
      <c r="C9" s="316" t="s">
        <v>108</v>
      </c>
      <c r="D9" s="317">
        <v>49</v>
      </c>
      <c r="E9" s="318">
        <v>4</v>
      </c>
      <c r="F9" s="318">
        <v>85</v>
      </c>
      <c r="G9" s="319">
        <v>21.25</v>
      </c>
      <c r="H9" s="328">
        <v>588248.94974127808</v>
      </c>
      <c r="I9" s="726">
        <v>2352995.7989651123</v>
      </c>
      <c r="J9" s="728">
        <v>432308.625</v>
      </c>
      <c r="K9" s="321">
        <v>1729234.5</v>
      </c>
      <c r="L9" s="22">
        <v>-155940.32474127808</v>
      </c>
      <c r="M9" s="33">
        <v>-623761.29896511231</v>
      </c>
      <c r="N9" s="96">
        <v>-26.509239805674667</v>
      </c>
      <c r="O9" s="320">
        <v>129376.35374999989</v>
      </c>
      <c r="P9" s="321">
        <v>517505.41499999957</v>
      </c>
      <c r="Q9" s="22">
        <v>-458872.59599127818</v>
      </c>
      <c r="R9" s="33">
        <v>-1835490.3839651127</v>
      </c>
      <c r="S9" s="96">
        <v>-78.006530431222728</v>
      </c>
      <c r="U9" s="715"/>
    </row>
    <row r="10" spans="1:21" hidden="1">
      <c r="A10" s="315" t="s">
        <v>8</v>
      </c>
      <c r="B10" s="716">
        <v>7</v>
      </c>
      <c r="C10" s="316" t="s">
        <v>108</v>
      </c>
      <c r="D10" s="317">
        <v>49</v>
      </c>
      <c r="E10" s="318">
        <v>3.6</v>
      </c>
      <c r="F10" s="318">
        <v>77</v>
      </c>
      <c r="G10" s="319">
        <v>21.388888888888889</v>
      </c>
      <c r="H10" s="328">
        <v>632100.3846867315</v>
      </c>
      <c r="I10" s="726">
        <v>2275561.3848722335</v>
      </c>
      <c r="J10" s="728">
        <v>441159.25</v>
      </c>
      <c r="K10" s="321">
        <v>1588173.3</v>
      </c>
      <c r="L10" s="22">
        <v>-190941.1346867315</v>
      </c>
      <c r="M10" s="33">
        <v>-687388.08487223345</v>
      </c>
      <c r="N10" s="96">
        <v>-30.207406815827483</v>
      </c>
      <c r="O10" s="320">
        <v>147084.64749999996</v>
      </c>
      <c r="P10" s="321">
        <v>529504.73099999991</v>
      </c>
      <c r="Q10" s="22">
        <v>-485015.73718673154</v>
      </c>
      <c r="R10" s="33">
        <v>-1746056.6538722336</v>
      </c>
      <c r="S10" s="96">
        <v>-76.730808734929809</v>
      </c>
      <c r="U10" s="715"/>
    </row>
    <row r="11" spans="1:21" hidden="1">
      <c r="A11" s="315" t="s">
        <v>3</v>
      </c>
      <c r="B11" s="716">
        <v>8</v>
      </c>
      <c r="C11" s="316" t="s">
        <v>108</v>
      </c>
      <c r="D11" s="317">
        <v>49</v>
      </c>
      <c r="E11" s="318">
        <v>1.63</v>
      </c>
      <c r="F11" s="318">
        <v>35</v>
      </c>
      <c r="G11" s="319">
        <v>21.472392638036812</v>
      </c>
      <c r="H11" s="328">
        <v>529852.80641951109</v>
      </c>
      <c r="I11" s="726">
        <v>863660.07446380309</v>
      </c>
      <c r="J11" s="728">
        <v>446480.48466257681</v>
      </c>
      <c r="K11" s="321">
        <v>727763.19000000018</v>
      </c>
      <c r="L11" s="22">
        <v>-83372.321756934281</v>
      </c>
      <c r="M11" s="33">
        <v>-135896.88446380291</v>
      </c>
      <c r="N11" s="96">
        <v>-15.734996728680954</v>
      </c>
      <c r="O11" s="320">
        <v>157731.35171779164</v>
      </c>
      <c r="P11" s="321">
        <v>257102.10330000034</v>
      </c>
      <c r="Q11" s="22">
        <v>-372121.45470171946</v>
      </c>
      <c r="R11" s="33">
        <v>-606557.97116380278</v>
      </c>
      <c r="S11" s="96">
        <v>-70.231100070288619</v>
      </c>
      <c r="U11" s="715"/>
    </row>
    <row r="12" spans="1:21" hidden="1">
      <c r="A12" s="315" t="s">
        <v>14</v>
      </c>
      <c r="B12" s="716">
        <v>9</v>
      </c>
      <c r="C12" s="316" t="s">
        <v>108</v>
      </c>
      <c r="D12" s="317">
        <v>49</v>
      </c>
      <c r="E12" s="318">
        <v>2.4299999999999997</v>
      </c>
      <c r="F12" s="318">
        <v>53</v>
      </c>
      <c r="G12" s="319">
        <v>21.81069958847737</v>
      </c>
      <c r="H12" s="328">
        <v>580523.92191475199</v>
      </c>
      <c r="I12" s="726">
        <v>1410673.1302528472</v>
      </c>
      <c r="J12" s="728">
        <v>468038.92592592613</v>
      </c>
      <c r="K12" s="321">
        <v>1137334.5900000003</v>
      </c>
      <c r="L12" s="22">
        <v>-112484.99598882586</v>
      </c>
      <c r="M12" s="33">
        <v>-273338.5402528469</v>
      </c>
      <c r="N12" s="96">
        <v>-19.376461803299122</v>
      </c>
      <c r="O12" s="320">
        <v>200865.39148148184</v>
      </c>
      <c r="P12" s="321">
        <v>488102.90130000084</v>
      </c>
      <c r="Q12" s="22">
        <v>-379658.53043327015</v>
      </c>
      <c r="R12" s="33">
        <v>-922570.22895284637</v>
      </c>
      <c r="S12" s="96">
        <v>-65.399291243853639</v>
      </c>
      <c r="U12" s="715"/>
    </row>
    <row r="13" spans="1:21" hidden="1">
      <c r="A13" s="315" t="s">
        <v>8</v>
      </c>
      <c r="B13" s="716">
        <v>10</v>
      </c>
      <c r="C13" s="316" t="s">
        <v>108</v>
      </c>
      <c r="D13" s="317">
        <v>49</v>
      </c>
      <c r="E13" s="318">
        <v>4</v>
      </c>
      <c r="F13" s="318">
        <v>88</v>
      </c>
      <c r="G13" s="319">
        <v>22</v>
      </c>
      <c r="H13" s="328">
        <v>576934.89300921373</v>
      </c>
      <c r="I13" s="726">
        <v>2307739.5720368549</v>
      </c>
      <c r="J13" s="728">
        <v>480102</v>
      </c>
      <c r="K13" s="321">
        <v>1920408</v>
      </c>
      <c r="L13" s="22">
        <v>-96832.893009213731</v>
      </c>
      <c r="M13" s="33">
        <v>-387331.57203685492</v>
      </c>
      <c r="N13" s="96">
        <v>-16.784024364369188</v>
      </c>
      <c r="O13" s="320">
        <v>225001.13999999996</v>
      </c>
      <c r="P13" s="321">
        <v>900004.55999999982</v>
      </c>
      <c r="Q13" s="22">
        <v>-351933.75300921377</v>
      </c>
      <c r="R13" s="33">
        <v>-1407735.0120368551</v>
      </c>
      <c r="S13" s="96">
        <v>-61.000601155110466</v>
      </c>
      <c r="U13" s="715"/>
    </row>
    <row r="14" spans="1:21" hidden="1">
      <c r="A14" s="315" t="s">
        <v>14</v>
      </c>
      <c r="B14" s="716">
        <v>11</v>
      </c>
      <c r="C14" s="316" t="s">
        <v>108</v>
      </c>
      <c r="D14" s="317">
        <v>49</v>
      </c>
      <c r="E14" s="318">
        <v>1</v>
      </c>
      <c r="F14" s="318">
        <v>22</v>
      </c>
      <c r="G14" s="319">
        <v>22</v>
      </c>
      <c r="H14" s="328">
        <v>565910.48720066086</v>
      </c>
      <c r="I14" s="726">
        <v>565910.48720066086</v>
      </c>
      <c r="J14" s="728">
        <v>480102</v>
      </c>
      <c r="K14" s="321">
        <v>480102</v>
      </c>
      <c r="L14" s="22">
        <v>-85808.487200660864</v>
      </c>
      <c r="M14" s="33">
        <v>-85808.487200660864</v>
      </c>
      <c r="N14" s="96">
        <v>-15.162908117345921</v>
      </c>
      <c r="O14" s="320">
        <v>225001.13999999996</v>
      </c>
      <c r="P14" s="321">
        <v>225001.13999999996</v>
      </c>
      <c r="Q14" s="22">
        <v>-340909.34720066091</v>
      </c>
      <c r="R14" s="33">
        <v>-340909.34720066091</v>
      </c>
      <c r="S14" s="96">
        <v>-60.240860509054514</v>
      </c>
      <c r="U14" s="715"/>
    </row>
    <row r="15" spans="1:21" hidden="1">
      <c r="A15" s="315" t="s">
        <v>9</v>
      </c>
      <c r="B15" s="716">
        <v>12</v>
      </c>
      <c r="C15" s="316" t="s">
        <v>108</v>
      </c>
      <c r="D15" s="317">
        <v>49</v>
      </c>
      <c r="E15" s="318">
        <v>4</v>
      </c>
      <c r="F15" s="318">
        <v>91</v>
      </c>
      <c r="G15" s="319">
        <v>22.75</v>
      </c>
      <c r="H15" s="328">
        <v>613872.23247232381</v>
      </c>
      <c r="I15" s="726">
        <v>2455488.9298892953</v>
      </c>
      <c r="J15" s="728">
        <v>527895.375</v>
      </c>
      <c r="K15" s="321">
        <v>2111581.5</v>
      </c>
      <c r="L15" s="22">
        <v>-85976.857472323813</v>
      </c>
      <c r="M15" s="33">
        <v>-343907.42988929525</v>
      </c>
      <c r="N15" s="96">
        <v>-14.005659960552137</v>
      </c>
      <c r="O15" s="320">
        <v>320625.92624999996</v>
      </c>
      <c r="P15" s="321">
        <v>1282503.7049999998</v>
      </c>
      <c r="Q15" s="22">
        <v>-293246.30622232385</v>
      </c>
      <c r="R15" s="33">
        <v>-1172985.2248892954</v>
      </c>
      <c r="S15" s="96">
        <v>-47.769925191321427</v>
      </c>
      <c r="U15" s="715"/>
    </row>
    <row r="16" spans="1:21" hidden="1">
      <c r="A16" s="315" t="s">
        <v>4</v>
      </c>
      <c r="B16" s="716">
        <v>13</v>
      </c>
      <c r="C16" s="316" t="s">
        <v>108</v>
      </c>
      <c r="D16" s="317">
        <v>49</v>
      </c>
      <c r="E16" s="318">
        <v>0.65</v>
      </c>
      <c r="F16" s="318">
        <v>15</v>
      </c>
      <c r="G16" s="319">
        <v>23.076923076923077</v>
      </c>
      <c r="H16" s="328">
        <v>673933.97788991069</v>
      </c>
      <c r="I16" s="726">
        <v>438057.085628442</v>
      </c>
      <c r="J16" s="728">
        <v>548728.38461538462</v>
      </c>
      <c r="K16" s="321">
        <v>356673.45</v>
      </c>
      <c r="L16" s="22">
        <v>-125205.59327452607</v>
      </c>
      <c r="M16" s="33">
        <v>-81383.635628441989</v>
      </c>
      <c r="N16" s="96">
        <v>-18.57831736968437</v>
      </c>
      <c r="O16" s="320">
        <v>362308.52538461529</v>
      </c>
      <c r="P16" s="321">
        <v>235500.54149999993</v>
      </c>
      <c r="Q16" s="22">
        <v>-311625.4525052954</v>
      </c>
      <c r="R16" s="33">
        <v>-202556.54412844207</v>
      </c>
      <c r="S16" s="96">
        <v>-46.239759787894307</v>
      </c>
      <c r="U16" s="715"/>
    </row>
    <row r="17" spans="1:21" hidden="1">
      <c r="A17" s="315" t="s">
        <v>0</v>
      </c>
      <c r="B17" s="716">
        <v>14</v>
      </c>
      <c r="C17" s="316" t="s">
        <v>108</v>
      </c>
      <c r="D17" s="317">
        <v>49</v>
      </c>
      <c r="E17" s="318">
        <v>3.55</v>
      </c>
      <c r="F17" s="318">
        <v>83</v>
      </c>
      <c r="G17" s="319">
        <v>23.380281690140848</v>
      </c>
      <c r="H17" s="328">
        <v>642412.25094683166</v>
      </c>
      <c r="I17" s="726">
        <v>2280563.4908612524</v>
      </c>
      <c r="J17" s="728">
        <v>568059.76056338043</v>
      </c>
      <c r="K17" s="321">
        <v>2016612.1500000004</v>
      </c>
      <c r="L17" s="22">
        <v>-74352.490383451222</v>
      </c>
      <c r="M17" s="33">
        <v>-263951.34086125204</v>
      </c>
      <c r="N17" s="96">
        <v>-11.573952749790408</v>
      </c>
      <c r="O17" s="320">
        <v>400986.66211267636</v>
      </c>
      <c r="P17" s="321">
        <v>1423502.6505000009</v>
      </c>
      <c r="Q17" s="22">
        <v>-241425.58883415529</v>
      </c>
      <c r="R17" s="33">
        <v>-857060.8403612515</v>
      </c>
      <c r="S17" s="96">
        <v>-37.581099749938708</v>
      </c>
      <c r="U17" s="715"/>
    </row>
    <row r="18" spans="1:21" hidden="1">
      <c r="A18" s="315" t="s">
        <v>7</v>
      </c>
      <c r="B18" s="716">
        <v>15</v>
      </c>
      <c r="C18" s="316" t="s">
        <v>108</v>
      </c>
      <c r="D18" s="317">
        <v>49</v>
      </c>
      <c r="E18" s="318">
        <v>2.5</v>
      </c>
      <c r="F18" s="318">
        <v>60</v>
      </c>
      <c r="G18" s="319">
        <v>24</v>
      </c>
      <c r="H18" s="328">
        <v>665891.18294994696</v>
      </c>
      <c r="I18" s="726">
        <v>1664727.9573748675</v>
      </c>
      <c r="J18" s="728">
        <v>607551</v>
      </c>
      <c r="K18" s="321">
        <v>1518877.5</v>
      </c>
      <c r="L18" s="22">
        <v>-58340.18294994696</v>
      </c>
      <c r="M18" s="33">
        <v>-145850.45737486752</v>
      </c>
      <c r="N18" s="96">
        <v>-8.7612187161715696</v>
      </c>
      <c r="O18" s="320">
        <v>480000.56999999995</v>
      </c>
      <c r="P18" s="321">
        <v>1200001.4249999998</v>
      </c>
      <c r="Q18" s="22">
        <v>-185890.61294994701</v>
      </c>
      <c r="R18" s="33">
        <v>-464726.5323748677</v>
      </c>
      <c r="S18" s="96">
        <v>-27.91606462281689</v>
      </c>
      <c r="U18" s="715"/>
    </row>
    <row r="19" spans="1:21" hidden="1">
      <c r="A19" s="315" t="s">
        <v>13</v>
      </c>
      <c r="B19" s="716">
        <v>16</v>
      </c>
      <c r="C19" s="316" t="s">
        <v>108</v>
      </c>
      <c r="D19" s="317">
        <v>49</v>
      </c>
      <c r="E19" s="318">
        <v>1.53</v>
      </c>
      <c r="F19" s="318">
        <v>37</v>
      </c>
      <c r="G19" s="319">
        <v>24.183006535947712</v>
      </c>
      <c r="H19" s="328">
        <v>695395.20583983348</v>
      </c>
      <c r="I19" s="726">
        <v>1063954.6649349453</v>
      </c>
      <c r="J19" s="728">
        <v>619213</v>
      </c>
      <c r="K19" s="321">
        <v>947395.89</v>
      </c>
      <c r="L19" s="22">
        <v>-76182.205839833478</v>
      </c>
      <c r="M19" s="33">
        <v>-116558.77493494528</v>
      </c>
      <c r="N19" s="96">
        <v>-10.955238862745347</v>
      </c>
      <c r="O19" s="320">
        <v>503333.85117647052</v>
      </c>
      <c r="P19" s="321">
        <v>770100.79229999986</v>
      </c>
      <c r="Q19" s="22">
        <v>-192061.35466336296</v>
      </c>
      <c r="R19" s="33">
        <v>-293853.87263494544</v>
      </c>
      <c r="S19" s="96">
        <v>-27.619021967718226</v>
      </c>
      <c r="U19" s="715"/>
    </row>
    <row r="20" spans="1:21" hidden="1">
      <c r="A20" s="315" t="s">
        <v>13</v>
      </c>
      <c r="B20" s="716">
        <v>17</v>
      </c>
      <c r="C20" s="316" t="s">
        <v>108</v>
      </c>
      <c r="D20" s="317">
        <v>49</v>
      </c>
      <c r="E20" s="318">
        <v>4</v>
      </c>
      <c r="F20" s="318">
        <v>97</v>
      </c>
      <c r="G20" s="319">
        <v>24.25</v>
      </c>
      <c r="H20" s="328">
        <v>715385.87249893602</v>
      </c>
      <c r="I20" s="726">
        <v>2861543.4899957441</v>
      </c>
      <c r="J20" s="728">
        <v>623482.125</v>
      </c>
      <c r="K20" s="321">
        <v>2493928.5</v>
      </c>
      <c r="L20" s="22">
        <v>-91903.74749893602</v>
      </c>
      <c r="M20" s="33">
        <v>-367614.98999574408</v>
      </c>
      <c r="N20" s="96">
        <v>-12.846737828062544</v>
      </c>
      <c r="O20" s="320">
        <v>511875.49874999997</v>
      </c>
      <c r="P20" s="321">
        <v>2047501.9949999999</v>
      </c>
      <c r="Q20" s="22">
        <v>-203510.37374893605</v>
      </c>
      <c r="R20" s="33">
        <v>-814041.4949957442</v>
      </c>
      <c r="S20" s="96">
        <v>-28.447636663280448</v>
      </c>
      <c r="U20" s="715"/>
    </row>
    <row r="21" spans="1:21" hidden="1">
      <c r="A21" s="315" t="s">
        <v>12</v>
      </c>
      <c r="B21" s="716">
        <v>18</v>
      </c>
      <c r="C21" s="316" t="s">
        <v>108</v>
      </c>
      <c r="D21" s="317">
        <v>49</v>
      </c>
      <c r="E21" s="318">
        <v>3.45</v>
      </c>
      <c r="F21" s="318">
        <v>84</v>
      </c>
      <c r="G21" s="319">
        <v>24.34782608695652</v>
      </c>
      <c r="H21" s="328">
        <v>635945.05537510221</v>
      </c>
      <c r="I21" s="726">
        <v>2194010.4410441029</v>
      </c>
      <c r="J21" s="728">
        <v>629716.04347826075</v>
      </c>
      <c r="K21" s="321">
        <v>2172520.3499999996</v>
      </c>
      <c r="L21" s="22">
        <v>-6229.0118968414608</v>
      </c>
      <c r="M21" s="33">
        <v>-21490.091044103261</v>
      </c>
      <c r="N21" s="96">
        <v>-0.97948900525179283</v>
      </c>
      <c r="O21" s="320">
        <v>524348.29695652146</v>
      </c>
      <c r="P21" s="321">
        <v>1809001.6244999992</v>
      </c>
      <c r="Q21" s="22">
        <v>-111596.75841858075</v>
      </c>
      <c r="R21" s="33">
        <v>-385008.81654410367</v>
      </c>
      <c r="S21" s="96">
        <v>-17.548176131781872</v>
      </c>
      <c r="U21" s="715"/>
    </row>
    <row r="22" spans="1:21">
      <c r="A22" s="329"/>
      <c r="B22" s="757" t="s">
        <v>60</v>
      </c>
      <c r="C22" s="316"/>
      <c r="D22" s="317"/>
      <c r="E22" s="318"/>
      <c r="F22" s="318"/>
      <c r="G22" s="319"/>
      <c r="H22" s="328"/>
      <c r="I22" s="726"/>
      <c r="J22" s="728"/>
      <c r="K22" s="321"/>
      <c r="L22" s="22"/>
      <c r="M22" s="33"/>
      <c r="N22" s="96"/>
      <c r="O22" s="320"/>
      <c r="P22" s="321"/>
      <c r="Q22" s="22"/>
      <c r="R22" s="33"/>
      <c r="S22" s="96"/>
      <c r="U22" s="715"/>
    </row>
    <row r="23" spans="1:21">
      <c r="A23" s="315" t="s">
        <v>0</v>
      </c>
      <c r="B23" s="716">
        <v>19</v>
      </c>
      <c r="C23" s="316" t="s">
        <v>108</v>
      </c>
      <c r="D23" s="317">
        <v>49</v>
      </c>
      <c r="E23" s="318">
        <v>4</v>
      </c>
      <c r="F23" s="318">
        <v>99</v>
      </c>
      <c r="G23" s="319">
        <v>24.75</v>
      </c>
      <c r="H23" s="328">
        <v>680047.54697368667</v>
      </c>
      <c r="I23" s="726">
        <v>2720190.1878947467</v>
      </c>
      <c r="J23" s="728">
        <v>655344.375</v>
      </c>
      <c r="K23" s="321">
        <v>2621377.5</v>
      </c>
      <c r="L23" s="22">
        <v>-24703.171973686665</v>
      </c>
      <c r="M23" s="33">
        <v>-98812.687894746661</v>
      </c>
      <c r="N23" s="96">
        <v>-3.632565411583272</v>
      </c>
      <c r="O23" s="320">
        <v>575625.35624999995</v>
      </c>
      <c r="P23" s="321">
        <v>2302501.4249999998</v>
      </c>
      <c r="Q23" s="22">
        <v>-104422.19072368671</v>
      </c>
      <c r="R23" s="33">
        <v>-417688.76289474685</v>
      </c>
      <c r="S23" s="96">
        <v>-15.355130856420416</v>
      </c>
      <c r="U23" s="715"/>
    </row>
    <row r="24" spans="1:21">
      <c r="A24" s="315" t="s">
        <v>9</v>
      </c>
      <c r="B24" s="716">
        <v>20</v>
      </c>
      <c r="C24" s="316" t="s">
        <v>108</v>
      </c>
      <c r="D24" s="317">
        <v>49</v>
      </c>
      <c r="E24" s="318">
        <v>3</v>
      </c>
      <c r="F24" s="318">
        <v>75</v>
      </c>
      <c r="G24" s="319">
        <v>25</v>
      </c>
      <c r="H24" s="328">
        <v>674584.87084870751</v>
      </c>
      <c r="I24" s="726">
        <v>2023754.6125461224</v>
      </c>
      <c r="J24" s="728">
        <v>671275.5</v>
      </c>
      <c r="K24" s="321">
        <v>2013826.5</v>
      </c>
      <c r="L24" s="22">
        <v>-3309.3708487075055</v>
      </c>
      <c r="M24" s="33">
        <v>-9928.1125461224001</v>
      </c>
      <c r="N24" s="96">
        <v>-0.49057887179472459</v>
      </c>
      <c r="O24" s="320">
        <v>607500.28500000003</v>
      </c>
      <c r="P24" s="321">
        <v>1822500.855</v>
      </c>
      <c r="Q24" s="22">
        <v>-67084.585848707473</v>
      </c>
      <c r="R24" s="33">
        <v>-201253.75754612242</v>
      </c>
      <c r="S24" s="96">
        <v>-9.9445731364101135</v>
      </c>
      <c r="U24" s="715"/>
    </row>
    <row r="25" spans="1:21">
      <c r="A25" s="315" t="s">
        <v>14</v>
      </c>
      <c r="B25" s="716">
        <v>21</v>
      </c>
      <c r="C25" s="316" t="s">
        <v>108</v>
      </c>
      <c r="D25" s="317">
        <v>49</v>
      </c>
      <c r="E25" s="318">
        <v>2</v>
      </c>
      <c r="F25" s="318">
        <v>51</v>
      </c>
      <c r="G25" s="319">
        <v>25.5</v>
      </c>
      <c r="H25" s="328">
        <v>641636.02584814199</v>
      </c>
      <c r="I25" s="726">
        <v>1283272.051696284</v>
      </c>
      <c r="J25" s="728">
        <v>703137.75</v>
      </c>
      <c r="K25" s="321">
        <v>1406275.5</v>
      </c>
      <c r="L25" s="22">
        <v>61501.724151858012</v>
      </c>
      <c r="M25" s="33">
        <v>123003.44830371602</v>
      </c>
      <c r="N25" s="96">
        <v>9.5851419923877188</v>
      </c>
      <c r="O25" s="320">
        <v>671250.14249999996</v>
      </c>
      <c r="P25" s="321">
        <v>1342500.2849999999</v>
      </c>
      <c r="Q25" s="22">
        <v>29614.11665185797</v>
      </c>
      <c r="R25" s="33">
        <v>59228.233303715941</v>
      </c>
      <c r="S25" s="96">
        <v>4.6154074052673195</v>
      </c>
      <c r="U25" s="715"/>
    </row>
    <row r="26" spans="1:21">
      <c r="A26" s="315" t="s">
        <v>12</v>
      </c>
      <c r="B26" s="716">
        <v>22</v>
      </c>
      <c r="C26" s="316" t="s">
        <v>108</v>
      </c>
      <c r="D26" s="317">
        <v>49</v>
      </c>
      <c r="E26" s="318">
        <v>3</v>
      </c>
      <c r="F26" s="318">
        <v>79</v>
      </c>
      <c r="G26" s="319">
        <v>26.333333333333332</v>
      </c>
      <c r="H26" s="328">
        <v>687804.86048604816</v>
      </c>
      <c r="I26" s="726">
        <v>2063414.5814581444</v>
      </c>
      <c r="J26" s="728">
        <v>763269.23076923075</v>
      </c>
      <c r="K26" s="321">
        <v>2289807.692307692</v>
      </c>
      <c r="L26" s="22">
        <v>75464.370283182594</v>
      </c>
      <c r="M26" s="33">
        <v>226393.11084954767</v>
      </c>
      <c r="N26" s="96">
        <v>10.971770427713238</v>
      </c>
      <c r="O26" s="320">
        <v>735000</v>
      </c>
      <c r="P26" s="321">
        <v>2205000</v>
      </c>
      <c r="Q26" s="22">
        <v>47195.139513951843</v>
      </c>
      <c r="R26" s="33">
        <v>141585.41854185564</v>
      </c>
      <c r="S26" s="96">
        <v>6.8617048563164786</v>
      </c>
      <c r="U26" s="715"/>
    </row>
    <row r="27" spans="1:21">
      <c r="A27" s="315" t="s">
        <v>5</v>
      </c>
      <c r="B27" s="716">
        <v>23</v>
      </c>
      <c r="C27" s="316" t="s">
        <v>108</v>
      </c>
      <c r="D27" s="317">
        <v>49</v>
      </c>
      <c r="E27" s="318">
        <v>2</v>
      </c>
      <c r="F27" s="318">
        <v>53</v>
      </c>
      <c r="G27" s="319">
        <v>26.5</v>
      </c>
      <c r="H27" s="328">
        <v>669404.46650124085</v>
      </c>
      <c r="I27" s="726">
        <v>1338808.9330024817</v>
      </c>
      <c r="J27" s="728">
        <v>763269.23076923075</v>
      </c>
      <c r="K27" s="321">
        <v>1526538.4615384615</v>
      </c>
      <c r="L27" s="22">
        <v>93864.7642679899</v>
      </c>
      <c r="M27" s="33">
        <v>187729.5285359798</v>
      </c>
      <c r="N27" s="96">
        <v>14.022129962560669</v>
      </c>
      <c r="O27" s="320">
        <v>735000</v>
      </c>
      <c r="P27" s="321">
        <v>1470000</v>
      </c>
      <c r="Q27" s="22">
        <v>65595.533498759149</v>
      </c>
      <c r="R27" s="33">
        <v>131191.0669975183</v>
      </c>
      <c r="S27" s="96">
        <v>9.7990881120954612</v>
      </c>
      <c r="U27" s="715"/>
    </row>
    <row r="28" spans="1:21">
      <c r="A28" s="315" t="s">
        <v>11</v>
      </c>
      <c r="B28" s="716">
        <v>24</v>
      </c>
      <c r="C28" s="316" t="s">
        <v>108</v>
      </c>
      <c r="D28" s="317">
        <v>49</v>
      </c>
      <c r="E28" s="318">
        <v>1.96</v>
      </c>
      <c r="F28" s="318">
        <v>52</v>
      </c>
      <c r="G28" s="319">
        <v>26.530612244897959</v>
      </c>
      <c r="H28" s="328">
        <v>717193.53863473178</v>
      </c>
      <c r="I28" s="726">
        <v>1405699.3357240742</v>
      </c>
      <c r="J28" s="728">
        <v>763269.23076923075</v>
      </c>
      <c r="K28" s="321">
        <v>1496007.6923076923</v>
      </c>
      <c r="L28" s="22">
        <v>46075.692134498968</v>
      </c>
      <c r="M28" s="33">
        <v>90308.356583618093</v>
      </c>
      <c r="N28" s="96">
        <v>6.4244432851709519</v>
      </c>
      <c r="O28" s="320">
        <v>735000</v>
      </c>
      <c r="P28" s="321">
        <v>1440600</v>
      </c>
      <c r="Q28" s="22">
        <v>17806.461365268216</v>
      </c>
      <c r="R28" s="33">
        <v>34900.664275925839</v>
      </c>
      <c r="S28" s="96">
        <v>2.4827972375720293</v>
      </c>
      <c r="U28" s="715"/>
    </row>
    <row r="29" spans="1:21">
      <c r="A29" s="315" t="s">
        <v>14</v>
      </c>
      <c r="B29" s="716">
        <v>25</v>
      </c>
      <c r="C29" s="316" t="s">
        <v>108</v>
      </c>
      <c r="D29" s="317">
        <v>49</v>
      </c>
      <c r="E29" s="318">
        <v>4</v>
      </c>
      <c r="F29" s="318">
        <v>109</v>
      </c>
      <c r="G29" s="319">
        <v>27.25</v>
      </c>
      <c r="H29" s="328">
        <v>691530.33837549831</v>
      </c>
      <c r="I29" s="726">
        <v>2766121.3535019932</v>
      </c>
      <c r="J29" s="728">
        <v>763269.23076923075</v>
      </c>
      <c r="K29" s="321">
        <v>3053076.923076923</v>
      </c>
      <c r="L29" s="22">
        <v>71738.892393732443</v>
      </c>
      <c r="M29" s="33">
        <v>286955.56957492977</v>
      </c>
      <c r="N29" s="96">
        <v>10.373932770940627</v>
      </c>
      <c r="O29" s="320">
        <v>735000</v>
      </c>
      <c r="P29" s="321">
        <v>2940000</v>
      </c>
      <c r="Q29" s="22">
        <v>43469.661624501692</v>
      </c>
      <c r="R29" s="33">
        <v>173878.64649800677</v>
      </c>
      <c r="S29" s="96">
        <v>6.286009334979866</v>
      </c>
      <c r="U29" s="715"/>
    </row>
    <row r="30" spans="1:21">
      <c r="A30" s="315" t="s">
        <v>16</v>
      </c>
      <c r="B30" s="716">
        <v>26</v>
      </c>
      <c r="C30" s="316" t="s">
        <v>108</v>
      </c>
      <c r="D30" s="317">
        <v>49</v>
      </c>
      <c r="E30" s="318">
        <v>3.65</v>
      </c>
      <c r="F30" s="318">
        <v>100</v>
      </c>
      <c r="G30" s="319">
        <v>27.397260273972602</v>
      </c>
      <c r="H30" s="328">
        <v>735446.31777838559</v>
      </c>
      <c r="I30" s="726">
        <v>2684379.0598911075</v>
      </c>
      <c r="J30" s="728">
        <v>763269.23076923075</v>
      </c>
      <c r="K30" s="321">
        <v>2785932.692307692</v>
      </c>
      <c r="L30" s="22">
        <v>27822.912990845158</v>
      </c>
      <c r="M30" s="33">
        <v>101553.63241658453</v>
      </c>
      <c r="N30" s="96">
        <v>3.7831330877951359</v>
      </c>
      <c r="O30" s="320">
        <v>735000</v>
      </c>
      <c r="P30" s="321">
        <v>2682750</v>
      </c>
      <c r="Q30" s="22">
        <v>-446.31777838559356</v>
      </c>
      <c r="R30" s="33">
        <v>-1629.0598911074921</v>
      </c>
      <c r="S30" s="96">
        <v>-6.0686656197262323E-2</v>
      </c>
      <c r="U30" s="715"/>
    </row>
    <row r="31" spans="1:21">
      <c r="A31" s="315" t="s">
        <v>15</v>
      </c>
      <c r="B31" s="716">
        <v>27</v>
      </c>
      <c r="C31" s="316" t="s">
        <v>108</v>
      </c>
      <c r="D31" s="317">
        <v>49</v>
      </c>
      <c r="E31" s="318">
        <v>3.57</v>
      </c>
      <c r="F31" s="318">
        <v>98</v>
      </c>
      <c r="G31" s="319">
        <v>27.450980392156865</v>
      </c>
      <c r="H31" s="328">
        <v>746176.55092027399</v>
      </c>
      <c r="I31" s="726">
        <v>2663850.2867853781</v>
      </c>
      <c r="J31" s="728">
        <v>763269.23076923075</v>
      </c>
      <c r="K31" s="321">
        <v>2724871.1538461535</v>
      </c>
      <c r="L31" s="22">
        <v>17092.679848956759</v>
      </c>
      <c r="M31" s="33">
        <v>61020.867060775403</v>
      </c>
      <c r="N31" s="96">
        <v>2.2907018222263957</v>
      </c>
      <c r="O31" s="320">
        <v>735000</v>
      </c>
      <c r="P31" s="321">
        <v>2623950</v>
      </c>
      <c r="Q31" s="22">
        <v>-11176.550920273992</v>
      </c>
      <c r="R31" s="33">
        <v>-39900.286785378121</v>
      </c>
      <c r="S31" s="96">
        <v>-1.4978426897079231</v>
      </c>
      <c r="U31" s="715"/>
    </row>
    <row r="32" spans="1:21">
      <c r="A32" s="315" t="s">
        <v>10</v>
      </c>
      <c r="B32" s="716">
        <v>28</v>
      </c>
      <c r="C32" s="316" t="s">
        <v>108</v>
      </c>
      <c r="D32" s="317">
        <v>49</v>
      </c>
      <c r="E32" s="318">
        <v>4</v>
      </c>
      <c r="F32" s="318">
        <v>120</v>
      </c>
      <c r="G32" s="319">
        <v>30</v>
      </c>
      <c r="H32" s="328">
        <v>799584.39174294064</v>
      </c>
      <c r="I32" s="726">
        <v>3198337.5669717626</v>
      </c>
      <c r="J32" s="728">
        <v>763269.23076923075</v>
      </c>
      <c r="K32" s="321">
        <v>3053076.923076923</v>
      </c>
      <c r="L32" s="22">
        <v>-36315.160973709892</v>
      </c>
      <c r="M32" s="33">
        <v>-145260.64389483957</v>
      </c>
      <c r="N32" s="96">
        <v>-4.5417546101106154</v>
      </c>
      <c r="O32" s="320">
        <v>735000</v>
      </c>
      <c r="P32" s="321">
        <v>2940000</v>
      </c>
      <c r="Q32" s="22">
        <v>-64584.391742940643</v>
      </c>
      <c r="R32" s="33">
        <v>-258337.56697176257</v>
      </c>
      <c r="S32" s="96">
        <v>-8.0772451801065017</v>
      </c>
      <c r="U32" s="715"/>
    </row>
    <row r="33" spans="1:21">
      <c r="A33" s="315" t="s">
        <v>13</v>
      </c>
      <c r="B33" s="716">
        <v>29</v>
      </c>
      <c r="C33" s="316" t="s">
        <v>108</v>
      </c>
      <c r="D33" s="317">
        <v>49</v>
      </c>
      <c r="E33" s="318">
        <v>1.59</v>
      </c>
      <c r="F33" s="318">
        <v>48</v>
      </c>
      <c r="G33" s="319">
        <v>30.188679245283016</v>
      </c>
      <c r="H33" s="328">
        <v>899763.89267165586</v>
      </c>
      <c r="I33" s="726">
        <v>1430624.589347933</v>
      </c>
      <c r="J33" s="728">
        <v>763269.23076923075</v>
      </c>
      <c r="K33" s="321">
        <v>1213598.076923077</v>
      </c>
      <c r="L33" s="22">
        <v>-136494.66190242511</v>
      </c>
      <c r="M33" s="33">
        <v>-217026.51242485596</v>
      </c>
      <c r="N33" s="96">
        <v>-15.170053278881142</v>
      </c>
      <c r="O33" s="320">
        <v>735000</v>
      </c>
      <c r="P33" s="321">
        <v>1168650</v>
      </c>
      <c r="Q33" s="22">
        <v>-164763.89267165586</v>
      </c>
      <c r="R33" s="33">
        <v>-261974.58934793295</v>
      </c>
      <c r="S33" s="96">
        <v>-18.311903157441094</v>
      </c>
      <c r="U33" s="715"/>
    </row>
    <row r="34" spans="1:21">
      <c r="A34" s="315" t="s">
        <v>3</v>
      </c>
      <c r="B34" s="716">
        <v>30</v>
      </c>
      <c r="C34" s="330" t="s">
        <v>109</v>
      </c>
      <c r="D34" s="317">
        <v>49</v>
      </c>
      <c r="E34" s="318">
        <v>3.47</v>
      </c>
      <c r="F34" s="318">
        <v>78</v>
      </c>
      <c r="G34" s="319">
        <v>22.478386167146972</v>
      </c>
      <c r="H34" s="328">
        <v>564313.6837921089</v>
      </c>
      <c r="I34" s="726">
        <v>1958168.482758618</v>
      </c>
      <c r="J34" s="728">
        <v>510586.91930835723</v>
      </c>
      <c r="K34" s="321">
        <v>1771736.6099999996</v>
      </c>
      <c r="L34" s="22">
        <v>-53726.764483751671</v>
      </c>
      <c r="M34" s="33">
        <v>-186431.87275861832</v>
      </c>
      <c r="N34" s="96">
        <v>-9.5207268628886226</v>
      </c>
      <c r="O34" s="320">
        <v>285995.23997118126</v>
      </c>
      <c r="P34" s="321">
        <v>992403.482699999</v>
      </c>
      <c r="Q34" s="22">
        <v>-278318.44382092764</v>
      </c>
      <c r="R34" s="33">
        <v>-965765.00005861896</v>
      </c>
      <c r="S34" s="96">
        <v>-49.319811270686664</v>
      </c>
      <c r="U34" s="715"/>
    </row>
    <row r="35" spans="1:21">
      <c r="A35" s="315" t="s">
        <v>14</v>
      </c>
      <c r="B35" s="716">
        <v>31</v>
      </c>
      <c r="C35" s="316" t="s">
        <v>109</v>
      </c>
      <c r="D35" s="317">
        <v>49</v>
      </c>
      <c r="E35" s="318">
        <v>2</v>
      </c>
      <c r="F35" s="318">
        <v>46</v>
      </c>
      <c r="G35" s="319">
        <v>23</v>
      </c>
      <c r="H35" s="328">
        <v>582021.44597887993</v>
      </c>
      <c r="I35" s="726">
        <v>1164042.8919577599</v>
      </c>
      <c r="J35" s="728">
        <v>543826.5</v>
      </c>
      <c r="K35" s="321">
        <v>1087653</v>
      </c>
      <c r="L35" s="22">
        <v>-38194.945978879929</v>
      </c>
      <c r="M35" s="33">
        <v>-76389.891957759857</v>
      </c>
      <c r="N35" s="96">
        <v>-6.5624636759975914</v>
      </c>
      <c r="O35" s="320">
        <v>352500.85499999998</v>
      </c>
      <c r="P35" s="321">
        <v>705001.71</v>
      </c>
      <c r="Q35" s="22">
        <v>-229520.59097887995</v>
      </c>
      <c r="R35" s="33">
        <v>-459041.18195775989</v>
      </c>
      <c r="S35" s="96">
        <v>-39.435074525966641</v>
      </c>
      <c r="U35" s="715"/>
    </row>
    <row r="36" spans="1:21">
      <c r="A36" s="315" t="s">
        <v>13</v>
      </c>
      <c r="B36" s="716">
        <v>32</v>
      </c>
      <c r="C36" s="316" t="s">
        <v>109</v>
      </c>
      <c r="D36" s="317">
        <v>49</v>
      </c>
      <c r="E36" s="318">
        <v>4</v>
      </c>
      <c r="F36" s="318">
        <v>99</v>
      </c>
      <c r="G36" s="319">
        <v>24.75</v>
      </c>
      <c r="H36" s="328">
        <v>744980.15449024946</v>
      </c>
      <c r="I36" s="726">
        <v>2979920.6179609979</v>
      </c>
      <c r="J36" s="728">
        <v>655344.375</v>
      </c>
      <c r="K36" s="321">
        <v>2621377.5</v>
      </c>
      <c r="L36" s="22">
        <v>-89635.779490249464</v>
      </c>
      <c r="M36" s="33">
        <v>-358543.11796099786</v>
      </c>
      <c r="N36" s="96">
        <v>-12.031968764534739</v>
      </c>
      <c r="O36" s="320">
        <v>575625.35624999995</v>
      </c>
      <c r="P36" s="321">
        <v>2302501.4249999998</v>
      </c>
      <c r="Q36" s="22">
        <v>-169354.79824024951</v>
      </c>
      <c r="R36" s="33">
        <v>-677419.19296099804</v>
      </c>
      <c r="S36" s="96">
        <v>-22.732793245496595</v>
      </c>
      <c r="U36" s="715"/>
    </row>
    <row r="37" spans="1:21">
      <c r="A37" s="315" t="s">
        <v>13</v>
      </c>
      <c r="B37" s="716">
        <v>33</v>
      </c>
      <c r="C37" s="330" t="s">
        <v>110</v>
      </c>
      <c r="D37" s="317">
        <v>47</v>
      </c>
      <c r="E37" s="318">
        <v>4</v>
      </c>
      <c r="F37" s="318">
        <v>27</v>
      </c>
      <c r="G37" s="319">
        <v>6.75</v>
      </c>
      <c r="H37" s="328">
        <v>178562.69541411818</v>
      </c>
      <c r="I37" s="726">
        <v>714250.78165647271</v>
      </c>
      <c r="J37" s="728">
        <v>0</v>
      </c>
      <c r="K37" s="321">
        <v>0</v>
      </c>
      <c r="L37" s="22">
        <v>-178562.69541411818</v>
      </c>
      <c r="M37" s="33">
        <v>-714250.78165647271</v>
      </c>
      <c r="N37" s="96">
        <v>-100</v>
      </c>
      <c r="O37" s="320">
        <v>0</v>
      </c>
      <c r="P37" s="321">
        <v>0</v>
      </c>
      <c r="Q37" s="22">
        <v>-178562.69541411818</v>
      </c>
      <c r="R37" s="33">
        <v>-714250.78165647271</v>
      </c>
      <c r="S37" s="96">
        <v>-100</v>
      </c>
      <c r="U37" s="715"/>
    </row>
    <row r="38" spans="1:21">
      <c r="A38" s="315" t="s">
        <v>14</v>
      </c>
      <c r="B38" s="716">
        <v>34</v>
      </c>
      <c r="C38" s="316" t="s">
        <v>110</v>
      </c>
      <c r="D38" s="317">
        <v>47</v>
      </c>
      <c r="E38" s="318">
        <v>4</v>
      </c>
      <c r="F38" s="318">
        <v>49</v>
      </c>
      <c r="G38" s="319">
        <v>12.25</v>
      </c>
      <c r="H38" s="328">
        <v>329514.69049198349</v>
      </c>
      <c r="I38" s="726">
        <v>1318058.761967934</v>
      </c>
      <c r="J38" s="728">
        <v>0</v>
      </c>
      <c r="K38" s="321">
        <v>0</v>
      </c>
      <c r="L38" s="22">
        <v>-329514.69049198349</v>
      </c>
      <c r="M38" s="33">
        <v>-1318058.761967934</v>
      </c>
      <c r="N38" s="96">
        <v>-100</v>
      </c>
      <c r="O38" s="320">
        <v>0</v>
      </c>
      <c r="P38" s="321">
        <v>0</v>
      </c>
      <c r="Q38" s="22">
        <v>-329514.69049198349</v>
      </c>
      <c r="R38" s="33">
        <v>-1318058.761967934</v>
      </c>
      <c r="S38" s="96">
        <v>-100</v>
      </c>
      <c r="U38" s="715"/>
    </row>
    <row r="39" spans="1:21">
      <c r="A39" s="315" t="s">
        <v>0</v>
      </c>
      <c r="B39" s="716">
        <v>35</v>
      </c>
      <c r="C39" s="316" t="s">
        <v>110</v>
      </c>
      <c r="D39" s="317">
        <v>47</v>
      </c>
      <c r="E39" s="318">
        <v>2</v>
      </c>
      <c r="F39" s="318">
        <v>28</v>
      </c>
      <c r="G39" s="319">
        <v>14</v>
      </c>
      <c r="H39" s="328">
        <v>357385.50536985014</v>
      </c>
      <c r="I39" s="726">
        <v>714771.01073970029</v>
      </c>
      <c r="J39" s="728">
        <v>34853.523199999938</v>
      </c>
      <c r="K39" s="321">
        <v>69707.046399999876</v>
      </c>
      <c r="L39" s="22">
        <v>-322531.98216985021</v>
      </c>
      <c r="M39" s="33">
        <v>-645063.96433970041</v>
      </c>
      <c r="N39" s="96">
        <v>-90.247639404421051</v>
      </c>
      <c r="O39" s="320">
        <v>0</v>
      </c>
      <c r="P39" s="321">
        <v>0</v>
      </c>
      <c r="Q39" s="22">
        <v>-357385.50536985014</v>
      </c>
      <c r="R39" s="33">
        <v>-714771.01073970029</v>
      </c>
      <c r="S39" s="96">
        <v>-100</v>
      </c>
      <c r="U39" s="715"/>
    </row>
    <row r="40" spans="1:21">
      <c r="A40" s="315" t="s">
        <v>12</v>
      </c>
      <c r="B40" s="716">
        <v>36</v>
      </c>
      <c r="C40" s="316" t="s">
        <v>110</v>
      </c>
      <c r="D40" s="317">
        <v>47</v>
      </c>
      <c r="E40" s="318">
        <v>2</v>
      </c>
      <c r="F40" s="318">
        <v>31</v>
      </c>
      <c r="G40" s="319">
        <v>15.5</v>
      </c>
      <c r="H40" s="328">
        <v>379245.53119730216</v>
      </c>
      <c r="I40" s="726">
        <v>758491.06239460432</v>
      </c>
      <c r="J40" s="728">
        <v>118333.33279999997</v>
      </c>
      <c r="K40" s="321">
        <v>236666.66559999995</v>
      </c>
      <c r="L40" s="22">
        <v>-260912.19839730219</v>
      </c>
      <c r="M40" s="33">
        <v>-521824.39679460437</v>
      </c>
      <c r="N40" s="96">
        <v>-68.797698834732699</v>
      </c>
      <c r="O40" s="320">
        <v>0</v>
      </c>
      <c r="P40" s="321">
        <v>0</v>
      </c>
      <c r="Q40" s="22">
        <v>-379245.53119730216</v>
      </c>
      <c r="R40" s="33">
        <v>-758491.06239460432</v>
      </c>
      <c r="S40" s="96">
        <v>-100</v>
      </c>
      <c r="U40" s="715"/>
    </row>
    <row r="41" spans="1:21">
      <c r="A41" s="315" t="s">
        <v>4</v>
      </c>
      <c r="B41" s="716">
        <v>37</v>
      </c>
      <c r="C41" s="316" t="s">
        <v>110</v>
      </c>
      <c r="D41" s="317">
        <v>47</v>
      </c>
      <c r="E41" s="318">
        <v>3</v>
      </c>
      <c r="F41" s="318">
        <v>50</v>
      </c>
      <c r="G41" s="319">
        <v>16.666666666666668</v>
      </c>
      <c r="H41" s="328">
        <v>434221.2748588401</v>
      </c>
      <c r="I41" s="726">
        <v>1302663.8245765204</v>
      </c>
      <c r="J41" s="728">
        <v>183262.07360000006</v>
      </c>
      <c r="K41" s="321">
        <v>549786.22080000024</v>
      </c>
      <c r="L41" s="22">
        <v>-250959.20125884004</v>
      </c>
      <c r="M41" s="33">
        <v>-752877.60377652012</v>
      </c>
      <c r="N41" s="96">
        <v>-57.795233856384328</v>
      </c>
      <c r="O41" s="320">
        <v>0</v>
      </c>
      <c r="P41" s="321">
        <v>0</v>
      </c>
      <c r="Q41" s="22">
        <v>-434221.2748588401</v>
      </c>
      <c r="R41" s="33">
        <v>-1302663.8245765204</v>
      </c>
      <c r="S41" s="96">
        <v>-100</v>
      </c>
      <c r="U41" s="715"/>
    </row>
    <row r="42" spans="1:21" hidden="1">
      <c r="A42" s="315" t="s">
        <v>11</v>
      </c>
      <c r="B42" s="716">
        <v>38</v>
      </c>
      <c r="C42" s="316" t="s">
        <v>110</v>
      </c>
      <c r="D42" s="317">
        <v>47</v>
      </c>
      <c r="E42" s="318">
        <v>2</v>
      </c>
      <c r="F42" s="318">
        <v>35</v>
      </c>
      <c r="G42" s="319">
        <v>17.5</v>
      </c>
      <c r="H42" s="328">
        <v>472664.34782608645</v>
      </c>
      <c r="I42" s="726">
        <v>945328.6956521729</v>
      </c>
      <c r="J42" s="728">
        <v>229639.74559999997</v>
      </c>
      <c r="K42" s="321">
        <v>459279.49119999993</v>
      </c>
      <c r="L42" s="22">
        <v>-243024.60222608648</v>
      </c>
      <c r="M42" s="33">
        <v>-486049.20445217297</v>
      </c>
      <c r="N42" s="96">
        <v>-51.415894459530023</v>
      </c>
      <c r="O42" s="320">
        <v>0</v>
      </c>
      <c r="P42" s="321">
        <v>0</v>
      </c>
      <c r="Q42" s="22">
        <v>-472664.34782608645</v>
      </c>
      <c r="R42" s="33">
        <v>-945328.6956521729</v>
      </c>
      <c r="S42" s="96">
        <v>-100</v>
      </c>
      <c r="U42" s="715"/>
    </row>
    <row r="43" spans="1:21" hidden="1">
      <c r="A43" s="315" t="s">
        <v>14</v>
      </c>
      <c r="B43" s="716">
        <v>39</v>
      </c>
      <c r="C43" s="316" t="s">
        <v>110</v>
      </c>
      <c r="D43" s="317">
        <v>47</v>
      </c>
      <c r="E43" s="318">
        <v>5</v>
      </c>
      <c r="F43" s="318">
        <v>95</v>
      </c>
      <c r="G43" s="319">
        <v>19</v>
      </c>
      <c r="H43" s="328">
        <v>462301.93904640555</v>
      </c>
      <c r="I43" s="726">
        <v>2311509.6952320277</v>
      </c>
      <c r="J43" s="728">
        <v>313119.5552</v>
      </c>
      <c r="K43" s="321">
        <v>1565597.7760000001</v>
      </c>
      <c r="L43" s="22">
        <v>-149182.38384640554</v>
      </c>
      <c r="M43" s="33">
        <v>-745911.91923202761</v>
      </c>
      <c r="N43" s="96">
        <v>-32.269469635824024</v>
      </c>
      <c r="O43" s="320">
        <v>0</v>
      </c>
      <c r="P43" s="321">
        <v>0</v>
      </c>
      <c r="Q43" s="22">
        <v>-462301.93904640555</v>
      </c>
      <c r="R43" s="33">
        <v>-2311509.6952320277</v>
      </c>
      <c r="S43" s="96">
        <v>-100</v>
      </c>
      <c r="U43" s="715"/>
    </row>
    <row r="44" spans="1:21" hidden="1">
      <c r="A44" s="315" t="s">
        <v>9</v>
      </c>
      <c r="B44" s="716">
        <v>40</v>
      </c>
      <c r="C44" s="316" t="s">
        <v>110</v>
      </c>
      <c r="D44" s="317">
        <v>47</v>
      </c>
      <c r="E44" s="318">
        <v>3</v>
      </c>
      <c r="F44" s="318">
        <v>60</v>
      </c>
      <c r="G44" s="319">
        <v>20</v>
      </c>
      <c r="H44" s="328">
        <v>511363.63636363606</v>
      </c>
      <c r="I44" s="726">
        <v>1534090.9090909082</v>
      </c>
      <c r="J44" s="728">
        <v>368772.76159999997</v>
      </c>
      <c r="K44" s="321">
        <v>1106318.2848</v>
      </c>
      <c r="L44" s="22">
        <v>-142590.87476363609</v>
      </c>
      <c r="M44" s="33">
        <v>-427772.62429090822</v>
      </c>
      <c r="N44" s="96">
        <v>-27.884437731555508</v>
      </c>
      <c r="O44" s="320">
        <v>34600.554080000031</v>
      </c>
      <c r="P44" s="321">
        <v>103801.66224000009</v>
      </c>
      <c r="Q44" s="22">
        <v>-476763.08228363603</v>
      </c>
      <c r="R44" s="33">
        <v>-1430289.2468509083</v>
      </c>
      <c r="S44" s="96">
        <v>-93.23366942435554</v>
      </c>
      <c r="U44" s="715"/>
    </row>
    <row r="45" spans="1:21" hidden="1">
      <c r="A45" s="315" t="s">
        <v>0</v>
      </c>
      <c r="B45" s="716">
        <v>41</v>
      </c>
      <c r="C45" s="316" t="s">
        <v>110</v>
      </c>
      <c r="D45" s="317">
        <v>47</v>
      </c>
      <c r="E45" s="318">
        <v>1.8699999999999999</v>
      </c>
      <c r="F45" s="318">
        <v>39</v>
      </c>
      <c r="G45" s="319">
        <v>20.855614973262032</v>
      </c>
      <c r="H45" s="328">
        <v>554017.8740468967</v>
      </c>
      <c r="I45" s="726">
        <v>1036013.4244676968</v>
      </c>
      <c r="J45" s="728">
        <v>416390.47830588231</v>
      </c>
      <c r="K45" s="321">
        <v>778650.19443199981</v>
      </c>
      <c r="L45" s="22">
        <v>-137627.39574101439</v>
      </c>
      <c r="M45" s="33">
        <v>-257363.23003569699</v>
      </c>
      <c r="N45" s="96">
        <v>-24.841688723090641</v>
      </c>
      <c r="O45" s="320">
        <v>129872.06151957216</v>
      </c>
      <c r="P45" s="321">
        <v>242860.75504159991</v>
      </c>
      <c r="Q45" s="22">
        <v>-424145.81252732454</v>
      </c>
      <c r="R45" s="33">
        <v>-793152.66942609684</v>
      </c>
      <c r="S45" s="96">
        <v>-76.558145936537301</v>
      </c>
      <c r="U45" s="715"/>
    </row>
    <row r="46" spans="1:21" hidden="1">
      <c r="A46" s="315" t="s">
        <v>11</v>
      </c>
      <c r="B46" s="716">
        <v>42</v>
      </c>
      <c r="C46" s="316" t="s">
        <v>110</v>
      </c>
      <c r="D46" s="317">
        <v>47</v>
      </c>
      <c r="E46" s="318">
        <v>0.67</v>
      </c>
      <c r="F46" s="318">
        <v>14</v>
      </c>
      <c r="G46" s="319">
        <v>20.8955223880597</v>
      </c>
      <c r="H46" s="328">
        <v>519225.31343283574</v>
      </c>
      <c r="I46" s="726">
        <v>347880.95999999996</v>
      </c>
      <c r="J46" s="728">
        <v>418611.45389850735</v>
      </c>
      <c r="K46" s="321">
        <v>280469.67411199992</v>
      </c>
      <c r="L46" s="22">
        <v>-100613.8595343284</v>
      </c>
      <c r="M46" s="33">
        <v>-67411.285888000042</v>
      </c>
      <c r="N46" s="96">
        <v>-19.377687668793385</v>
      </c>
      <c r="O46" s="320">
        <v>134315.69526208937</v>
      </c>
      <c r="P46" s="321">
        <v>89991.515825599883</v>
      </c>
      <c r="Q46" s="22">
        <v>-384909.61817074637</v>
      </c>
      <c r="R46" s="33">
        <v>-257889.44417440007</v>
      </c>
      <c r="S46" s="96">
        <v>-74.131520211511457</v>
      </c>
      <c r="U46" s="715"/>
    </row>
    <row r="47" spans="1:21" hidden="1">
      <c r="A47" s="315" t="s">
        <v>11</v>
      </c>
      <c r="B47" s="716">
        <v>43</v>
      </c>
      <c r="C47" s="316" t="s">
        <v>110</v>
      </c>
      <c r="D47" s="317">
        <v>47</v>
      </c>
      <c r="E47" s="318">
        <v>4</v>
      </c>
      <c r="F47" s="318">
        <v>88</v>
      </c>
      <c r="G47" s="319">
        <v>22</v>
      </c>
      <c r="H47" s="328">
        <v>540263.79</v>
      </c>
      <c r="I47" s="726">
        <v>2161055.16</v>
      </c>
      <c r="J47" s="728">
        <v>480079.17440000002</v>
      </c>
      <c r="K47" s="321">
        <v>1920316.6976000001</v>
      </c>
      <c r="L47" s="22">
        <v>-60184.615600000019</v>
      </c>
      <c r="M47" s="33">
        <v>-240738.46240000008</v>
      </c>
      <c r="N47" s="96">
        <v>-11.139857364862451</v>
      </c>
      <c r="O47" s="320">
        <v>257297.70272</v>
      </c>
      <c r="P47" s="321">
        <v>1029190.81088</v>
      </c>
      <c r="Q47" s="22">
        <v>-282966.08728000004</v>
      </c>
      <c r="R47" s="33">
        <v>-1131864.3491200001</v>
      </c>
      <c r="S47" s="96">
        <v>-52.375541821894082</v>
      </c>
      <c r="U47" s="715"/>
    </row>
    <row r="48" spans="1:21" hidden="1">
      <c r="A48" s="315" t="s">
        <v>13</v>
      </c>
      <c r="B48" s="716">
        <v>44</v>
      </c>
      <c r="C48" s="316" t="s">
        <v>110</v>
      </c>
      <c r="D48" s="317">
        <v>47</v>
      </c>
      <c r="E48" s="318">
        <v>2</v>
      </c>
      <c r="F48" s="318">
        <v>44</v>
      </c>
      <c r="G48" s="319">
        <v>22</v>
      </c>
      <c r="H48" s="328">
        <v>588729.82798936905</v>
      </c>
      <c r="I48" s="726">
        <v>1177459.6559787381</v>
      </c>
      <c r="J48" s="728">
        <v>480079.17440000002</v>
      </c>
      <c r="K48" s="321">
        <v>960158.34880000004</v>
      </c>
      <c r="L48" s="22">
        <v>-108650.65358936903</v>
      </c>
      <c r="M48" s="33">
        <v>-217301.30717873806</v>
      </c>
      <c r="N48" s="96">
        <v>-18.455095771252644</v>
      </c>
      <c r="O48" s="320">
        <v>257297.70272</v>
      </c>
      <c r="P48" s="321">
        <v>514595.40544</v>
      </c>
      <c r="Q48" s="22">
        <v>-331432.12526936905</v>
      </c>
      <c r="R48" s="33">
        <v>-662864.2505387381</v>
      </c>
      <c r="S48" s="96">
        <v>-56.296132710190086</v>
      </c>
      <c r="U48" s="715"/>
    </row>
    <row r="49" spans="1:21" hidden="1">
      <c r="A49" s="315" t="s">
        <v>4</v>
      </c>
      <c r="B49" s="716">
        <v>45</v>
      </c>
      <c r="C49" s="316" t="s">
        <v>110</v>
      </c>
      <c r="D49" s="317">
        <v>47</v>
      </c>
      <c r="E49" s="318">
        <v>8</v>
      </c>
      <c r="F49" s="318">
        <v>176</v>
      </c>
      <c r="G49" s="319">
        <v>22</v>
      </c>
      <c r="H49" s="328">
        <v>540919.85660609649</v>
      </c>
      <c r="I49" s="726">
        <v>4327358.852848772</v>
      </c>
      <c r="J49" s="728">
        <v>480079.17440000002</v>
      </c>
      <c r="K49" s="321">
        <v>3840633.3952000001</v>
      </c>
      <c r="L49" s="22">
        <v>-60840.682206096477</v>
      </c>
      <c r="M49" s="33">
        <v>-486725.45764877182</v>
      </c>
      <c r="N49" s="96">
        <v>-11.247633353271652</v>
      </c>
      <c r="O49" s="320">
        <v>257297.70272</v>
      </c>
      <c r="P49" s="321">
        <v>2058381.62176</v>
      </c>
      <c r="Q49" s="22">
        <v>-283622.15388609649</v>
      </c>
      <c r="R49" s="33">
        <v>-2268977.231088772</v>
      </c>
      <c r="S49" s="96">
        <v>-52.433304198820181</v>
      </c>
      <c r="U49" s="715"/>
    </row>
    <row r="50" spans="1:21" hidden="1">
      <c r="A50" s="315" t="s">
        <v>5</v>
      </c>
      <c r="B50" s="716">
        <v>46</v>
      </c>
      <c r="C50" s="316" t="s">
        <v>110</v>
      </c>
      <c r="D50" s="317">
        <v>47</v>
      </c>
      <c r="E50" s="318">
        <v>4</v>
      </c>
      <c r="F50" s="318">
        <v>89</v>
      </c>
      <c r="G50" s="319">
        <v>22.25</v>
      </c>
      <c r="H50" s="328">
        <v>632364.81644388172</v>
      </c>
      <c r="I50" s="726">
        <v>2529459.2657755269</v>
      </c>
      <c r="J50" s="728">
        <v>493992.47600000002</v>
      </c>
      <c r="K50" s="321">
        <v>1975969.9040000001</v>
      </c>
      <c r="L50" s="22">
        <v>-138372.34044388169</v>
      </c>
      <c r="M50" s="33">
        <v>-553489.36177552678</v>
      </c>
      <c r="N50" s="96">
        <v>-21.881726630842905</v>
      </c>
      <c r="O50" s="320">
        <v>285134.84629999998</v>
      </c>
      <c r="P50" s="321">
        <v>1140539.3851999999</v>
      </c>
      <c r="Q50" s="22">
        <v>-347229.97014388174</v>
      </c>
      <c r="R50" s="33">
        <v>-1388919.880575527</v>
      </c>
      <c r="S50" s="96">
        <v>-54.909754798905098</v>
      </c>
      <c r="U50" s="715"/>
    </row>
    <row r="51" spans="1:21" hidden="1">
      <c r="A51" s="315" t="s">
        <v>7</v>
      </c>
      <c r="B51" s="716">
        <v>47</v>
      </c>
      <c r="C51" s="316" t="s">
        <v>110</v>
      </c>
      <c r="D51" s="317">
        <v>47</v>
      </c>
      <c r="E51" s="318">
        <v>12</v>
      </c>
      <c r="F51" s="318">
        <v>268</v>
      </c>
      <c r="G51" s="319">
        <v>22.333333333333332</v>
      </c>
      <c r="H51" s="328">
        <v>576146.02440834243</v>
      </c>
      <c r="I51" s="726">
        <v>6913752.2929001097</v>
      </c>
      <c r="J51" s="728">
        <v>498630.24319999991</v>
      </c>
      <c r="K51" s="321">
        <v>5983562.9183999989</v>
      </c>
      <c r="L51" s="22">
        <v>-77515.781208342523</v>
      </c>
      <c r="M51" s="33">
        <v>-930189.37450011075</v>
      </c>
      <c r="N51" s="96">
        <v>-13.454190070641431</v>
      </c>
      <c r="O51" s="320">
        <v>294413.89415999985</v>
      </c>
      <c r="P51" s="321">
        <v>3532966.729919998</v>
      </c>
      <c r="Q51" s="22">
        <v>-281732.13024834258</v>
      </c>
      <c r="R51" s="33">
        <v>-3380785.5629801117</v>
      </c>
      <c r="S51" s="96">
        <v>-48.899431448417928</v>
      </c>
      <c r="U51" s="715"/>
    </row>
    <row r="52" spans="1:21" hidden="1">
      <c r="A52" s="315" t="s">
        <v>7</v>
      </c>
      <c r="B52" s="716">
        <v>48</v>
      </c>
      <c r="C52" s="316" t="s">
        <v>110</v>
      </c>
      <c r="D52" s="317">
        <v>47</v>
      </c>
      <c r="E52" s="318">
        <v>3</v>
      </c>
      <c r="F52" s="318">
        <v>67</v>
      </c>
      <c r="G52" s="319">
        <v>22.333333333333332</v>
      </c>
      <c r="H52" s="328">
        <v>579175.7181328549</v>
      </c>
      <c r="I52" s="726">
        <v>1737527.1543985647</v>
      </c>
      <c r="J52" s="728">
        <v>498630.24319999991</v>
      </c>
      <c r="K52" s="321">
        <v>1495890.7295999997</v>
      </c>
      <c r="L52" s="22">
        <v>-80545.474932854995</v>
      </c>
      <c r="M52" s="33">
        <v>-241636.42479856499</v>
      </c>
      <c r="N52" s="96">
        <v>-13.906915019247919</v>
      </c>
      <c r="O52" s="320">
        <v>294413.89415999985</v>
      </c>
      <c r="P52" s="321">
        <v>883241.68247999949</v>
      </c>
      <c r="Q52" s="22">
        <v>-284761.82397285505</v>
      </c>
      <c r="R52" s="33">
        <v>-854285.47191856522</v>
      </c>
      <c r="S52" s="96">
        <v>-49.16674077616193</v>
      </c>
      <c r="U52" s="715"/>
    </row>
    <row r="53" spans="1:21" hidden="1">
      <c r="A53" s="315" t="s">
        <v>9</v>
      </c>
      <c r="B53" s="716">
        <v>49</v>
      </c>
      <c r="C53" s="316" t="s">
        <v>110</v>
      </c>
      <c r="D53" s="317">
        <v>47</v>
      </c>
      <c r="E53" s="318">
        <v>5</v>
      </c>
      <c r="F53" s="318">
        <v>112</v>
      </c>
      <c r="G53" s="319">
        <v>22.4</v>
      </c>
      <c r="H53" s="328">
        <v>572727.27272727236</v>
      </c>
      <c r="I53" s="726">
        <v>2863636.3636363619</v>
      </c>
      <c r="J53" s="728">
        <v>502340.45695999992</v>
      </c>
      <c r="K53" s="321">
        <v>2511702.2847999996</v>
      </c>
      <c r="L53" s="22">
        <v>-70386.815767272434</v>
      </c>
      <c r="M53" s="33">
        <v>-351934.07883636234</v>
      </c>
      <c r="N53" s="96">
        <v>-12.289761483174573</v>
      </c>
      <c r="O53" s="320">
        <v>301837.13244799984</v>
      </c>
      <c r="P53" s="321">
        <v>1509185.6622399993</v>
      </c>
      <c r="Q53" s="22">
        <v>-270890.14027927251</v>
      </c>
      <c r="R53" s="33">
        <v>-1354450.7013963626</v>
      </c>
      <c r="S53" s="96">
        <v>-47.298278461460306</v>
      </c>
      <c r="U53" s="715"/>
    </row>
    <row r="54" spans="1:21">
      <c r="A54" s="315"/>
      <c r="B54" s="757" t="s">
        <v>60</v>
      </c>
      <c r="C54" s="316"/>
      <c r="D54" s="317"/>
      <c r="E54" s="318"/>
      <c r="F54" s="318"/>
      <c r="G54" s="319"/>
      <c r="H54" s="328"/>
      <c r="I54" s="726"/>
      <c r="J54" s="728"/>
      <c r="K54" s="321"/>
      <c r="L54" s="22"/>
      <c r="M54" s="33"/>
      <c r="N54" s="96"/>
      <c r="O54" s="320"/>
      <c r="P54" s="321"/>
      <c r="Q54" s="22"/>
      <c r="R54" s="33"/>
      <c r="S54" s="96"/>
      <c r="U54" s="715"/>
    </row>
    <row r="55" spans="1:21">
      <c r="A55" s="315" t="s">
        <v>12</v>
      </c>
      <c r="B55" s="716">
        <v>50</v>
      </c>
      <c r="C55" s="316" t="s">
        <v>110</v>
      </c>
      <c r="D55" s="317">
        <v>47</v>
      </c>
      <c r="E55" s="318">
        <v>3.03</v>
      </c>
      <c r="F55" s="318">
        <v>68</v>
      </c>
      <c r="G55" s="319">
        <v>22.442244224422442</v>
      </c>
      <c r="H55" s="328">
        <v>549104.56981617271</v>
      </c>
      <c r="I55" s="726">
        <v>1663786.8465430031</v>
      </c>
      <c r="J55" s="728">
        <v>504691.48350099009</v>
      </c>
      <c r="K55" s="321">
        <v>1529215.1950079999</v>
      </c>
      <c r="L55" s="22">
        <v>-44413.08631518262</v>
      </c>
      <c r="M55" s="33">
        <v>-134571.65153500321</v>
      </c>
      <c r="N55" s="96">
        <v>-8.0882747579483834</v>
      </c>
      <c r="O55" s="320">
        <v>306540.96661069302</v>
      </c>
      <c r="P55" s="321">
        <v>928819.12883039983</v>
      </c>
      <c r="Q55" s="22">
        <v>-242563.60320547968</v>
      </c>
      <c r="R55" s="33">
        <v>-734967.71771260328</v>
      </c>
      <c r="S55" s="96">
        <v>-44.17439164396032</v>
      </c>
      <c r="U55" s="715"/>
    </row>
    <row r="56" spans="1:21">
      <c r="A56" s="315" t="s">
        <v>13</v>
      </c>
      <c r="B56" s="716">
        <v>51</v>
      </c>
      <c r="C56" s="316" t="s">
        <v>110</v>
      </c>
      <c r="D56" s="317">
        <v>47</v>
      </c>
      <c r="E56" s="318">
        <v>4</v>
      </c>
      <c r="F56" s="318">
        <v>91</v>
      </c>
      <c r="G56" s="319">
        <v>22.75</v>
      </c>
      <c r="H56" s="328">
        <v>604462.34971849527</v>
      </c>
      <c r="I56" s="726">
        <v>2417849.3988739811</v>
      </c>
      <c r="J56" s="728">
        <v>521819.07919999998</v>
      </c>
      <c r="K56" s="321">
        <v>2087276.3167999999</v>
      </c>
      <c r="L56" s="22">
        <v>-82643.270518495294</v>
      </c>
      <c r="M56" s="33">
        <v>-330573.08207398118</v>
      </c>
      <c r="N56" s="96">
        <v>-13.672194894683372</v>
      </c>
      <c r="O56" s="320">
        <v>340809.13345999998</v>
      </c>
      <c r="P56" s="321">
        <v>1363236.5338399999</v>
      </c>
      <c r="Q56" s="22">
        <v>-263653.21625849529</v>
      </c>
      <c r="R56" s="33">
        <v>-1054612.8650339812</v>
      </c>
      <c r="S56" s="96">
        <v>-43.617806201044864</v>
      </c>
      <c r="U56" s="715"/>
    </row>
    <row r="57" spans="1:21">
      <c r="A57" s="315" t="s">
        <v>12</v>
      </c>
      <c r="B57" s="716">
        <v>52</v>
      </c>
      <c r="C57" s="316" t="s">
        <v>110</v>
      </c>
      <c r="D57" s="317">
        <v>47</v>
      </c>
      <c r="E57" s="318">
        <v>7</v>
      </c>
      <c r="F57" s="318">
        <v>160</v>
      </c>
      <c r="G57" s="319">
        <v>22.857142857142858</v>
      </c>
      <c r="H57" s="328">
        <v>581771.47050158377</v>
      </c>
      <c r="I57" s="726">
        <v>4072400.2935110861</v>
      </c>
      <c r="J57" s="728">
        <v>527781.92274285713</v>
      </c>
      <c r="K57" s="321">
        <v>3694473.4591999999</v>
      </c>
      <c r="L57" s="22">
        <v>-53989.547758726636</v>
      </c>
      <c r="M57" s="33">
        <v>-377926.83431108622</v>
      </c>
      <c r="N57" s="96">
        <v>-9.2801985824740854</v>
      </c>
      <c r="O57" s="320">
        <v>352739.3378514286</v>
      </c>
      <c r="P57" s="321">
        <v>2469175.3649600004</v>
      </c>
      <c r="Q57" s="22">
        <v>-229032.13265015517</v>
      </c>
      <c r="R57" s="33">
        <v>-1603224.9285510858</v>
      </c>
      <c r="S57" s="96">
        <v>-39.368058466787879</v>
      </c>
      <c r="U57" s="715"/>
    </row>
    <row r="58" spans="1:21" hidden="1">
      <c r="A58" s="315" t="s">
        <v>0</v>
      </c>
      <c r="B58" s="716">
        <v>53</v>
      </c>
      <c r="C58" s="316" t="s">
        <v>110</v>
      </c>
      <c r="D58" s="317">
        <v>47</v>
      </c>
      <c r="E58" s="318">
        <v>3</v>
      </c>
      <c r="F58" s="318">
        <v>70</v>
      </c>
      <c r="G58" s="319">
        <v>23.333333333333332</v>
      </c>
      <c r="H58" s="328">
        <v>620064.80528057273</v>
      </c>
      <c r="I58" s="726">
        <v>1860194.4158417182</v>
      </c>
      <c r="J58" s="728">
        <v>554283.44959999993</v>
      </c>
      <c r="K58" s="321">
        <v>1662850.3487999998</v>
      </c>
      <c r="L58" s="22">
        <v>-65781.3556805728</v>
      </c>
      <c r="M58" s="33">
        <v>-197344.0670417184</v>
      </c>
      <c r="N58" s="96">
        <v>-10.608787197784494</v>
      </c>
      <c r="O58" s="320">
        <v>405762.46847999986</v>
      </c>
      <c r="P58" s="321">
        <v>1217287.4054399997</v>
      </c>
      <c r="Q58" s="22">
        <v>-214302.33680057287</v>
      </c>
      <c r="R58" s="33">
        <v>-642907.01040171855</v>
      </c>
      <c r="S58" s="96">
        <v>-34.56128052673516</v>
      </c>
      <c r="U58" s="715"/>
    </row>
    <row r="59" spans="1:21" hidden="1">
      <c r="A59" s="315" t="s">
        <v>5</v>
      </c>
      <c r="B59" s="716">
        <v>54</v>
      </c>
      <c r="C59" s="316" t="s">
        <v>110</v>
      </c>
      <c r="D59" s="317">
        <v>47</v>
      </c>
      <c r="E59" s="318">
        <v>1</v>
      </c>
      <c r="F59" s="318">
        <v>24</v>
      </c>
      <c r="G59" s="319">
        <v>24</v>
      </c>
      <c r="H59" s="328">
        <v>701397.12918660243</v>
      </c>
      <c r="I59" s="726">
        <v>701397.12918660243</v>
      </c>
      <c r="J59" s="728">
        <v>591385.58719999995</v>
      </c>
      <c r="K59" s="321">
        <v>591385.58719999995</v>
      </c>
      <c r="L59" s="22">
        <v>-110011.54198660247</v>
      </c>
      <c r="M59" s="33">
        <v>-110011.54198660247</v>
      </c>
      <c r="N59" s="96">
        <v>-15.684629635450733</v>
      </c>
      <c r="O59" s="320">
        <v>479994.85135999997</v>
      </c>
      <c r="P59" s="321">
        <v>479994.85135999997</v>
      </c>
      <c r="Q59" s="22">
        <v>-221402.27782660245</v>
      </c>
      <c r="R59" s="33">
        <v>-221402.27782660245</v>
      </c>
      <c r="S59" s="96">
        <v>-31.565894500218249</v>
      </c>
      <c r="U59" s="715"/>
    </row>
    <row r="60" spans="1:21" hidden="1">
      <c r="A60" s="315" t="s">
        <v>14</v>
      </c>
      <c r="B60" s="716">
        <v>55</v>
      </c>
      <c r="C60" s="316" t="s">
        <v>110</v>
      </c>
      <c r="D60" s="317">
        <v>47</v>
      </c>
      <c r="E60" s="318">
        <v>4.57</v>
      </c>
      <c r="F60" s="318">
        <v>110</v>
      </c>
      <c r="G60" s="319">
        <v>24.070021881838073</v>
      </c>
      <c r="H60" s="328">
        <v>647345.27326098573</v>
      </c>
      <c r="I60" s="726">
        <v>2958367.8988027051</v>
      </c>
      <c r="J60" s="728">
        <v>595282.52944245073</v>
      </c>
      <c r="K60" s="321">
        <v>2720441.159552</v>
      </c>
      <c r="L60" s="22">
        <v>-52062.743818535004</v>
      </c>
      <c r="M60" s="33">
        <v>-237926.73925070511</v>
      </c>
      <c r="N60" s="96">
        <v>-8.0425000334474106</v>
      </c>
      <c r="O60" s="320">
        <v>487791.68807387294</v>
      </c>
      <c r="P60" s="321">
        <v>2229208.0144975996</v>
      </c>
      <c r="Q60" s="22">
        <v>-159553.5851871128</v>
      </c>
      <c r="R60" s="33">
        <v>-729159.88430510554</v>
      </c>
      <c r="S60" s="96">
        <v>-24.647370078623666</v>
      </c>
      <c r="U60" s="715"/>
    </row>
    <row r="61" spans="1:21" hidden="1">
      <c r="A61" s="315" t="s">
        <v>13</v>
      </c>
      <c r="B61" s="716">
        <v>56</v>
      </c>
      <c r="C61" s="316" t="s">
        <v>110</v>
      </c>
      <c r="D61" s="317">
        <v>47</v>
      </c>
      <c r="E61" s="318">
        <v>3.8200000000000003</v>
      </c>
      <c r="F61" s="318">
        <v>92</v>
      </c>
      <c r="G61" s="319">
        <v>24.083769633507853</v>
      </c>
      <c r="H61" s="328">
        <v>637983.60594671546</v>
      </c>
      <c r="I61" s="726">
        <v>2437097.3747164533</v>
      </c>
      <c r="J61" s="728">
        <v>596047.63590366486</v>
      </c>
      <c r="K61" s="321">
        <v>2276901.9691519998</v>
      </c>
      <c r="L61" s="22">
        <v>-41935.970043050591</v>
      </c>
      <c r="M61" s="33">
        <v>-160195.40556445345</v>
      </c>
      <c r="N61" s="96">
        <v>-6.5732049620336426</v>
      </c>
      <c r="O61" s="320">
        <v>489322.48062240833</v>
      </c>
      <c r="P61" s="321">
        <v>1869211.8759776</v>
      </c>
      <c r="Q61" s="22">
        <v>-148661.12532430713</v>
      </c>
      <c r="R61" s="33">
        <v>-567885.49873885326</v>
      </c>
      <c r="S61" s="96">
        <v>-23.301715583068344</v>
      </c>
      <c r="U61" s="715"/>
    </row>
    <row r="62" spans="1:21" hidden="1">
      <c r="A62" s="315" t="s">
        <v>9</v>
      </c>
      <c r="B62" s="716">
        <v>57</v>
      </c>
      <c r="C62" s="316" t="s">
        <v>110</v>
      </c>
      <c r="D62" s="317">
        <v>47</v>
      </c>
      <c r="E62" s="318">
        <v>6</v>
      </c>
      <c r="F62" s="318">
        <v>145</v>
      </c>
      <c r="G62" s="319">
        <v>24.166666666666668</v>
      </c>
      <c r="H62" s="328">
        <v>617897.72727272683</v>
      </c>
      <c r="I62" s="726">
        <v>3707386.363636361</v>
      </c>
      <c r="J62" s="728">
        <v>600661.12160000007</v>
      </c>
      <c r="K62" s="321">
        <v>3603966.7296000002</v>
      </c>
      <c r="L62" s="22">
        <v>-17236.605672726757</v>
      </c>
      <c r="M62" s="33">
        <v>-103419.63403636077</v>
      </c>
      <c r="N62" s="96">
        <v>-2.7895564123217582</v>
      </c>
      <c r="O62" s="320">
        <v>498552.94708000013</v>
      </c>
      <c r="P62" s="321">
        <v>2991317.6824800009</v>
      </c>
      <c r="Q62" s="22">
        <v>-119344.7801927267</v>
      </c>
      <c r="R62" s="33">
        <v>-716068.68115636008</v>
      </c>
      <c r="S62" s="96">
        <v>-19.31464948406429</v>
      </c>
      <c r="U62" s="715"/>
    </row>
    <row r="63" spans="1:21" hidden="1">
      <c r="A63" s="315" t="s">
        <v>3</v>
      </c>
      <c r="B63" s="716">
        <v>58</v>
      </c>
      <c r="C63" s="316" t="s">
        <v>110</v>
      </c>
      <c r="D63" s="317">
        <v>47</v>
      </c>
      <c r="E63" s="318">
        <v>7.43</v>
      </c>
      <c r="F63" s="318">
        <v>180</v>
      </c>
      <c r="G63" s="319">
        <v>24.226110363391655</v>
      </c>
      <c r="H63" s="328">
        <v>652196.73698111903</v>
      </c>
      <c r="I63" s="726">
        <v>4845821.7557697138</v>
      </c>
      <c r="J63" s="728">
        <v>603969.35392301471</v>
      </c>
      <c r="K63" s="321">
        <v>4487492.299647999</v>
      </c>
      <c r="L63" s="22">
        <v>-48227.383058104315</v>
      </c>
      <c r="M63" s="33">
        <v>-358329.45612171479</v>
      </c>
      <c r="N63" s="96">
        <v>-7.3946066153809227</v>
      </c>
      <c r="O63" s="320">
        <v>505171.91796263785</v>
      </c>
      <c r="P63" s="321">
        <v>3753427.350462399</v>
      </c>
      <c r="Q63" s="22">
        <v>-147024.81901848118</v>
      </c>
      <c r="R63" s="33">
        <v>-1092394.4053073148</v>
      </c>
      <c r="S63" s="96">
        <v>-22.543016651544136</v>
      </c>
      <c r="U63" s="715"/>
    </row>
    <row r="64" spans="1:21" hidden="1">
      <c r="A64" s="315" t="s">
        <v>14</v>
      </c>
      <c r="B64" s="716">
        <v>59</v>
      </c>
      <c r="C64" s="316" t="s">
        <v>110</v>
      </c>
      <c r="D64" s="317">
        <v>47</v>
      </c>
      <c r="E64" s="318">
        <v>8</v>
      </c>
      <c r="F64" s="318">
        <v>195</v>
      </c>
      <c r="G64" s="319">
        <v>24.375</v>
      </c>
      <c r="H64" s="328">
        <v>655803.05085994932</v>
      </c>
      <c r="I64" s="726">
        <v>5246424.4068795945</v>
      </c>
      <c r="J64" s="728">
        <v>612255.53960000002</v>
      </c>
      <c r="K64" s="321">
        <v>4898044.3168000001</v>
      </c>
      <c r="L64" s="22">
        <v>-43547.5112599493</v>
      </c>
      <c r="M64" s="33">
        <v>-348380.0900795944</v>
      </c>
      <c r="N64" s="96">
        <v>-6.6403337408762866</v>
      </c>
      <c r="O64" s="320">
        <v>521750.56672999996</v>
      </c>
      <c r="P64" s="321">
        <v>4174004.5338399997</v>
      </c>
      <c r="Q64" s="22">
        <v>-134052.48412994936</v>
      </c>
      <c r="R64" s="33">
        <v>-1072419.8730395949</v>
      </c>
      <c r="S64" s="96">
        <v>-20.44096683511421</v>
      </c>
      <c r="U64" s="715"/>
    </row>
    <row r="65" spans="1:21">
      <c r="A65" s="315"/>
      <c r="B65" s="757" t="s">
        <v>60</v>
      </c>
      <c r="C65" s="316"/>
      <c r="D65" s="317"/>
      <c r="E65" s="318"/>
      <c r="F65" s="318"/>
      <c r="G65" s="319"/>
      <c r="H65" s="328"/>
      <c r="I65" s="726"/>
      <c r="J65" s="728"/>
      <c r="K65" s="321"/>
      <c r="L65" s="22"/>
      <c r="M65" s="33"/>
      <c r="N65" s="96"/>
      <c r="O65" s="320"/>
      <c r="P65" s="321"/>
      <c r="Q65" s="22"/>
      <c r="R65" s="33"/>
      <c r="S65" s="96"/>
      <c r="U65" s="715"/>
    </row>
    <row r="66" spans="1:21">
      <c r="A66" s="315" t="s">
        <v>14</v>
      </c>
      <c r="B66" s="716">
        <v>60</v>
      </c>
      <c r="C66" s="316" t="s">
        <v>110</v>
      </c>
      <c r="D66" s="317">
        <v>47</v>
      </c>
      <c r="E66" s="318">
        <v>8</v>
      </c>
      <c r="F66" s="318">
        <v>197</v>
      </c>
      <c r="G66" s="319">
        <v>24.625</v>
      </c>
      <c r="H66" s="328">
        <v>661838.28834261303</v>
      </c>
      <c r="I66" s="726">
        <v>5294706.3067409042</v>
      </c>
      <c r="J66" s="728">
        <v>626168.84120000002</v>
      </c>
      <c r="K66" s="321">
        <v>5009350.7296000002</v>
      </c>
      <c r="L66" s="22">
        <v>-35669.447142613004</v>
      </c>
      <c r="M66" s="33">
        <v>-285355.57714090403</v>
      </c>
      <c r="N66" s="96">
        <v>-5.3894505305725176</v>
      </c>
      <c r="O66" s="320">
        <v>549587.71030999999</v>
      </c>
      <c r="P66" s="321">
        <v>4396701.68248</v>
      </c>
      <c r="Q66" s="22">
        <v>-112250.57803261303</v>
      </c>
      <c r="R66" s="33">
        <v>-898004.62426090427</v>
      </c>
      <c r="S66" s="96">
        <v>-16.960423718264011</v>
      </c>
      <c r="U66" s="715"/>
    </row>
    <row r="67" spans="1:21">
      <c r="A67" s="315" t="s">
        <v>3</v>
      </c>
      <c r="B67" s="716">
        <v>61</v>
      </c>
      <c r="C67" s="316" t="s">
        <v>110</v>
      </c>
      <c r="D67" s="317">
        <v>47</v>
      </c>
      <c r="E67" s="318">
        <v>4</v>
      </c>
      <c r="F67" s="318">
        <v>99</v>
      </c>
      <c r="G67" s="319">
        <v>24.75</v>
      </c>
      <c r="H67" s="328">
        <v>613902.43475157092</v>
      </c>
      <c r="I67" s="726">
        <v>2455609.7390062837</v>
      </c>
      <c r="J67" s="728">
        <v>633125.49199999997</v>
      </c>
      <c r="K67" s="321">
        <v>2532501.9679999999</v>
      </c>
      <c r="L67" s="22">
        <v>19223.057248429046</v>
      </c>
      <c r="M67" s="33">
        <v>76892.228993716184</v>
      </c>
      <c r="N67" s="96">
        <v>3.1312886478790602</v>
      </c>
      <c r="O67" s="320">
        <v>563506.28209999995</v>
      </c>
      <c r="P67" s="321">
        <v>2254025.1283999998</v>
      </c>
      <c r="Q67" s="22">
        <v>-50396.15265157097</v>
      </c>
      <c r="R67" s="33">
        <v>-201584.61060628388</v>
      </c>
      <c r="S67" s="96">
        <v>-8.2091468935067553</v>
      </c>
      <c r="U67" s="715"/>
    </row>
    <row r="68" spans="1:21">
      <c r="A68" s="315" t="s">
        <v>3</v>
      </c>
      <c r="B68" s="716">
        <v>62</v>
      </c>
      <c r="C68" s="316" t="s">
        <v>110</v>
      </c>
      <c r="D68" s="317">
        <v>47</v>
      </c>
      <c r="E68" s="318">
        <v>4</v>
      </c>
      <c r="F68" s="318">
        <v>99</v>
      </c>
      <c r="G68" s="319">
        <v>24.75</v>
      </c>
      <c r="H68" s="328">
        <v>618529.69483010552</v>
      </c>
      <c r="I68" s="726">
        <v>2474118.7793204221</v>
      </c>
      <c r="J68" s="728">
        <v>633125.49199999997</v>
      </c>
      <c r="K68" s="321">
        <v>2532501.9679999999</v>
      </c>
      <c r="L68" s="22">
        <v>14595.797169894446</v>
      </c>
      <c r="M68" s="33">
        <v>58383.188679577783</v>
      </c>
      <c r="N68" s="96">
        <v>2.3597569028441825</v>
      </c>
      <c r="O68" s="320">
        <v>563506.28209999995</v>
      </c>
      <c r="P68" s="321">
        <v>2254025.1283999998</v>
      </c>
      <c r="Q68" s="22">
        <v>-55023.412730105571</v>
      </c>
      <c r="R68" s="33">
        <v>-220093.65092042228</v>
      </c>
      <c r="S68" s="96">
        <v>-8.8958401172993149</v>
      </c>
      <c r="U68" s="715"/>
    </row>
    <row r="69" spans="1:21">
      <c r="A69" s="315" t="s">
        <v>10</v>
      </c>
      <c r="B69" s="716">
        <v>63</v>
      </c>
      <c r="C69" s="316" t="s">
        <v>110</v>
      </c>
      <c r="D69" s="317">
        <v>47</v>
      </c>
      <c r="E69" s="318">
        <v>5</v>
      </c>
      <c r="F69" s="318">
        <v>124</v>
      </c>
      <c r="G69" s="319">
        <v>24.8</v>
      </c>
      <c r="H69" s="328">
        <v>640909.29570318724</v>
      </c>
      <c r="I69" s="726">
        <v>3204546.4785159361</v>
      </c>
      <c r="J69" s="728">
        <v>635908.15231999999</v>
      </c>
      <c r="K69" s="321">
        <v>3179540.7615999999</v>
      </c>
      <c r="L69" s="22">
        <v>-5001.1433831872419</v>
      </c>
      <c r="M69" s="33">
        <v>-25005.716915936209</v>
      </c>
      <c r="N69" s="96">
        <v>-0.78031999484421988</v>
      </c>
      <c r="O69" s="320">
        <v>569073.71081600012</v>
      </c>
      <c r="P69" s="321">
        <v>2845368.5540800006</v>
      </c>
      <c r="Q69" s="22">
        <v>-71835.584887187113</v>
      </c>
      <c r="R69" s="33">
        <v>-359177.92443593545</v>
      </c>
      <c r="S69" s="96">
        <v>-11.208385549841509</v>
      </c>
      <c r="U69" s="715"/>
    </row>
    <row r="70" spans="1:21">
      <c r="A70" s="315" t="s">
        <v>14</v>
      </c>
      <c r="B70" s="716">
        <v>64</v>
      </c>
      <c r="C70" s="316" t="s">
        <v>110</v>
      </c>
      <c r="D70" s="317">
        <v>47</v>
      </c>
      <c r="E70" s="318">
        <v>3.34</v>
      </c>
      <c r="F70" s="318">
        <v>83</v>
      </c>
      <c r="G70" s="319">
        <v>24.850299401197606</v>
      </c>
      <c r="H70" s="328">
        <v>696070.79936727567</v>
      </c>
      <c r="I70" s="726">
        <v>2324876.4698867006</v>
      </c>
      <c r="J70" s="728">
        <v>638707.47527664679</v>
      </c>
      <c r="K70" s="321">
        <v>2133282.9674240001</v>
      </c>
      <c r="L70" s="22">
        <v>-57363.324090628885</v>
      </c>
      <c r="M70" s="33">
        <v>-191593.50246270048</v>
      </c>
      <c r="N70" s="96">
        <v>-8.2410186065514921</v>
      </c>
      <c r="O70" s="320">
        <v>574674.47742850322</v>
      </c>
      <c r="P70" s="321">
        <v>1919412.7546112007</v>
      </c>
      <c r="Q70" s="22">
        <v>-121396.32193877245</v>
      </c>
      <c r="R70" s="33">
        <v>-405463.71527549997</v>
      </c>
      <c r="S70" s="96">
        <v>-17.440226202438168</v>
      </c>
      <c r="U70" s="715"/>
    </row>
    <row r="71" spans="1:21">
      <c r="A71" s="315" t="s">
        <v>12</v>
      </c>
      <c r="B71" s="716">
        <v>65</v>
      </c>
      <c r="C71" s="316" t="s">
        <v>110</v>
      </c>
      <c r="D71" s="317">
        <v>47</v>
      </c>
      <c r="E71" s="318">
        <v>4</v>
      </c>
      <c r="F71" s="318">
        <v>101</v>
      </c>
      <c r="G71" s="319">
        <v>25.25</v>
      </c>
      <c r="H71" s="328">
        <v>638903.07041841978</v>
      </c>
      <c r="I71" s="726">
        <v>2555612.2816736791</v>
      </c>
      <c r="J71" s="728">
        <v>660952.09519999998</v>
      </c>
      <c r="K71" s="321">
        <v>2643808.3807999999</v>
      </c>
      <c r="L71" s="22">
        <v>22049.024781580199</v>
      </c>
      <c r="M71" s="33">
        <v>88196.099126320798</v>
      </c>
      <c r="N71" s="96">
        <v>3.4510751008193239</v>
      </c>
      <c r="O71" s="320">
        <v>619180.56926000002</v>
      </c>
      <c r="P71" s="321">
        <v>2476722.2770400001</v>
      </c>
      <c r="Q71" s="22">
        <v>-19722.501158419764</v>
      </c>
      <c r="R71" s="33">
        <v>-78890.004633679055</v>
      </c>
      <c r="S71" s="96">
        <v>-3.0869316601504835</v>
      </c>
      <c r="U71" s="715"/>
    </row>
    <row r="72" spans="1:21" hidden="1">
      <c r="A72" s="315" t="s">
        <v>9</v>
      </c>
      <c r="B72" s="716">
        <v>66</v>
      </c>
      <c r="C72" s="316" t="s">
        <v>110</v>
      </c>
      <c r="D72" s="317">
        <v>47</v>
      </c>
      <c r="E72" s="318">
        <v>4</v>
      </c>
      <c r="F72" s="318">
        <v>101</v>
      </c>
      <c r="G72" s="319">
        <v>25.25</v>
      </c>
      <c r="H72" s="328">
        <v>645596.59090909048</v>
      </c>
      <c r="I72" s="726">
        <v>2582386.3636363619</v>
      </c>
      <c r="J72" s="728">
        <v>660952.09519999998</v>
      </c>
      <c r="K72" s="321">
        <v>2643808.3807999999</v>
      </c>
      <c r="L72" s="22">
        <v>15355.504290909506</v>
      </c>
      <c r="M72" s="33">
        <v>61422.017163638026</v>
      </c>
      <c r="N72" s="96">
        <v>2.378498354411505</v>
      </c>
      <c r="O72" s="320">
        <v>619180.56926000002</v>
      </c>
      <c r="P72" s="321">
        <v>2476722.2770400001</v>
      </c>
      <c r="Q72" s="22">
        <v>-26416.021649090457</v>
      </c>
      <c r="R72" s="33">
        <v>-105664.08659636183</v>
      </c>
      <c r="S72" s="96">
        <v>-4.09172260527167</v>
      </c>
      <c r="U72" s="715"/>
    </row>
    <row r="73" spans="1:21" hidden="1">
      <c r="A73" s="315" t="s">
        <v>15</v>
      </c>
      <c r="B73" s="716">
        <v>67</v>
      </c>
      <c r="C73" s="316" t="s">
        <v>110</v>
      </c>
      <c r="D73" s="317">
        <v>47</v>
      </c>
      <c r="E73" s="318">
        <v>4</v>
      </c>
      <c r="F73" s="318">
        <v>101</v>
      </c>
      <c r="G73" s="319">
        <v>25.25</v>
      </c>
      <c r="H73" s="328">
        <v>642924.73545298085</v>
      </c>
      <c r="I73" s="726">
        <v>2571698.9418119234</v>
      </c>
      <c r="J73" s="728">
        <v>660952.09519999998</v>
      </c>
      <c r="K73" s="321">
        <v>2643808.3807999999</v>
      </c>
      <c r="L73" s="22">
        <v>18027.359747019131</v>
      </c>
      <c r="M73" s="33">
        <v>72109.438988076523</v>
      </c>
      <c r="N73" s="96">
        <v>2.8039611408507596</v>
      </c>
      <c r="O73" s="320">
        <v>619180.56926000002</v>
      </c>
      <c r="P73" s="321">
        <v>2476722.2770400001</v>
      </c>
      <c r="Q73" s="22">
        <v>-23744.166192980832</v>
      </c>
      <c r="R73" s="33">
        <v>-94976.66477192333</v>
      </c>
      <c r="S73" s="96">
        <v>-3.6931486507906044</v>
      </c>
      <c r="U73" s="715"/>
    </row>
    <row r="74" spans="1:21" hidden="1">
      <c r="A74" s="315" t="s">
        <v>14</v>
      </c>
      <c r="B74" s="716">
        <v>68</v>
      </c>
      <c r="C74" s="316" t="s">
        <v>110</v>
      </c>
      <c r="D74" s="317">
        <v>47</v>
      </c>
      <c r="E74" s="318">
        <v>5</v>
      </c>
      <c r="F74" s="318">
        <v>127</v>
      </c>
      <c r="G74" s="319">
        <v>25.4</v>
      </c>
      <c r="H74" s="328">
        <v>689122.2611806799</v>
      </c>
      <c r="I74" s="726">
        <v>3445611.3059033994</v>
      </c>
      <c r="J74" s="728">
        <v>669300.07615999994</v>
      </c>
      <c r="K74" s="321">
        <v>3346500.3807999995</v>
      </c>
      <c r="L74" s="22">
        <v>-19822.185020679957</v>
      </c>
      <c r="M74" s="33">
        <v>-99110.925103399903</v>
      </c>
      <c r="N74" s="96">
        <v>-2.876439514044776</v>
      </c>
      <c r="O74" s="320">
        <v>635882.85540799983</v>
      </c>
      <c r="P74" s="321">
        <v>3179414.2770399991</v>
      </c>
      <c r="Q74" s="22">
        <v>-53239.405772680067</v>
      </c>
      <c r="R74" s="33">
        <v>-266197.02886340022</v>
      </c>
      <c r="S74" s="96">
        <v>-7.7256836372495741</v>
      </c>
      <c r="U74" s="715"/>
    </row>
    <row r="75" spans="1:21" hidden="1">
      <c r="A75" s="315" t="s">
        <v>14</v>
      </c>
      <c r="B75" s="716">
        <v>69</v>
      </c>
      <c r="C75" s="316" t="s">
        <v>110</v>
      </c>
      <c r="D75" s="317">
        <v>47</v>
      </c>
      <c r="E75" s="318">
        <v>4</v>
      </c>
      <c r="F75" s="318">
        <v>103</v>
      </c>
      <c r="G75" s="319">
        <v>25.75</v>
      </c>
      <c r="H75" s="328">
        <v>633101.5185303177</v>
      </c>
      <c r="I75" s="726">
        <v>2532406.0741212708</v>
      </c>
      <c r="J75" s="728">
        <v>688778.69839999999</v>
      </c>
      <c r="K75" s="321">
        <v>2755114.7936</v>
      </c>
      <c r="L75" s="22">
        <v>55677.179869682295</v>
      </c>
      <c r="M75" s="33">
        <v>222708.71947872918</v>
      </c>
      <c r="N75" s="96">
        <v>8.7943526022384617</v>
      </c>
      <c r="O75" s="320">
        <v>674854.85641999997</v>
      </c>
      <c r="P75" s="321">
        <v>2699419.4256799999</v>
      </c>
      <c r="Q75" s="22">
        <v>41753.337889682269</v>
      </c>
      <c r="R75" s="33">
        <v>167013.35155872907</v>
      </c>
      <c r="S75" s="96">
        <v>6.5950462394417428</v>
      </c>
      <c r="U75" s="715"/>
    </row>
    <row r="76" spans="1:21" hidden="1">
      <c r="A76" s="315" t="s">
        <v>13</v>
      </c>
      <c r="B76" s="716">
        <v>70</v>
      </c>
      <c r="C76" s="316" t="s">
        <v>110</v>
      </c>
      <c r="D76" s="317">
        <v>47</v>
      </c>
      <c r="E76" s="318">
        <v>4</v>
      </c>
      <c r="F76" s="318">
        <v>103</v>
      </c>
      <c r="G76" s="319">
        <v>25.75</v>
      </c>
      <c r="H76" s="328">
        <v>681687.50324443344</v>
      </c>
      <c r="I76" s="726">
        <v>2726750.0129777337</v>
      </c>
      <c r="J76" s="728">
        <v>688778.69839999999</v>
      </c>
      <c r="K76" s="321">
        <v>2755114.7936</v>
      </c>
      <c r="L76" s="22">
        <v>7091.1951555665582</v>
      </c>
      <c r="M76" s="33">
        <v>28364.780622266233</v>
      </c>
      <c r="N76" s="96">
        <v>1.0402413307881773</v>
      </c>
      <c r="O76" s="320">
        <v>674854.85641999997</v>
      </c>
      <c r="P76" s="321">
        <v>2699419.4256799999</v>
      </c>
      <c r="Q76" s="22">
        <v>-6832.6468244334683</v>
      </c>
      <c r="R76" s="33">
        <v>-27330.587297733873</v>
      </c>
      <c r="S76" s="96">
        <v>-1.0023136395949876</v>
      </c>
      <c r="U76" s="715"/>
    </row>
    <row r="77" spans="1:21" hidden="1">
      <c r="A77" s="315" t="s">
        <v>9</v>
      </c>
      <c r="B77" s="716">
        <v>71</v>
      </c>
      <c r="C77" s="316" t="s">
        <v>110</v>
      </c>
      <c r="D77" s="317">
        <v>47</v>
      </c>
      <c r="E77" s="318">
        <v>4</v>
      </c>
      <c r="F77" s="318">
        <v>103</v>
      </c>
      <c r="G77" s="319">
        <v>25.75</v>
      </c>
      <c r="H77" s="328">
        <v>658380.68181818142</v>
      </c>
      <c r="I77" s="726">
        <v>2633522.7272727257</v>
      </c>
      <c r="J77" s="728">
        <v>688778.69839999999</v>
      </c>
      <c r="K77" s="321">
        <v>2755114.7936</v>
      </c>
      <c r="L77" s="22">
        <v>30398.016581818578</v>
      </c>
      <c r="M77" s="33">
        <v>121592.06632727431</v>
      </c>
      <c r="N77" s="96">
        <v>4.6170881712190379</v>
      </c>
      <c r="O77" s="320">
        <v>674854.85641999997</v>
      </c>
      <c r="P77" s="321">
        <v>2699419.4256799999</v>
      </c>
      <c r="Q77" s="22">
        <v>16474.174601818551</v>
      </c>
      <c r="R77" s="33">
        <v>65896.698407274205</v>
      </c>
      <c r="S77" s="96">
        <v>2.5022263041381478</v>
      </c>
      <c r="U77" s="715"/>
    </row>
    <row r="78" spans="1:21">
      <c r="A78" s="315"/>
      <c r="B78" s="757" t="s">
        <v>60</v>
      </c>
      <c r="C78" s="316"/>
      <c r="D78" s="317"/>
      <c r="E78" s="318"/>
      <c r="F78" s="318"/>
      <c r="G78" s="319"/>
      <c r="H78" s="328"/>
      <c r="I78" s="726"/>
      <c r="J78" s="728"/>
      <c r="K78" s="321"/>
      <c r="L78" s="22"/>
      <c r="M78" s="33"/>
      <c r="N78" s="96"/>
      <c r="O78" s="320"/>
      <c r="P78" s="321"/>
      <c r="Q78" s="22"/>
      <c r="R78" s="33"/>
      <c r="S78" s="96"/>
      <c r="U78" s="715"/>
    </row>
    <row r="79" spans="1:21">
      <c r="A79" s="315" t="s">
        <v>7</v>
      </c>
      <c r="B79" s="716">
        <v>72</v>
      </c>
      <c r="C79" s="316" t="s">
        <v>110</v>
      </c>
      <c r="D79" s="317">
        <v>47</v>
      </c>
      <c r="E79" s="318">
        <v>3.02</v>
      </c>
      <c r="F79" s="318">
        <v>78</v>
      </c>
      <c r="G79" s="319">
        <v>25.827814569536425</v>
      </c>
      <c r="H79" s="328">
        <v>658377.20223657298</v>
      </c>
      <c r="I79" s="726">
        <v>1988299.1507544504</v>
      </c>
      <c r="J79" s="728">
        <v>693109.32869933778</v>
      </c>
      <c r="K79" s="321">
        <v>2093190.172672</v>
      </c>
      <c r="L79" s="22">
        <v>34732.126462764805</v>
      </c>
      <c r="M79" s="33">
        <v>104891.02191754966</v>
      </c>
      <c r="N79" s="96">
        <v>5.2754145108269626</v>
      </c>
      <c r="O79" s="320">
        <v>683519.3977992055</v>
      </c>
      <c r="P79" s="321">
        <v>2064228.5813536006</v>
      </c>
      <c r="Q79" s="22">
        <v>25142.195562632522</v>
      </c>
      <c r="R79" s="33">
        <v>75929.430599150248</v>
      </c>
      <c r="S79" s="96">
        <v>3.8188132087839648</v>
      </c>
      <c r="U79" s="715"/>
    </row>
    <row r="80" spans="1:21">
      <c r="A80" s="315" t="s">
        <v>11</v>
      </c>
      <c r="B80" s="716">
        <v>73</v>
      </c>
      <c r="C80" s="316" t="s">
        <v>110</v>
      </c>
      <c r="D80" s="317">
        <v>47</v>
      </c>
      <c r="E80" s="318">
        <v>10.59</v>
      </c>
      <c r="F80" s="318">
        <v>274</v>
      </c>
      <c r="G80" s="319">
        <v>25.873465533522189</v>
      </c>
      <c r="H80" s="328">
        <v>636376.104815864</v>
      </c>
      <c r="I80" s="726">
        <v>6739222.9499999993</v>
      </c>
      <c r="J80" s="728">
        <v>695649.95122039656</v>
      </c>
      <c r="K80" s="321">
        <v>7366932.9834239995</v>
      </c>
      <c r="L80" s="22">
        <v>59273.846404532553</v>
      </c>
      <c r="M80" s="33">
        <v>627710.03342400026</v>
      </c>
      <c r="N80" s="96">
        <v>9.314279080557796</v>
      </c>
      <c r="O80" s="320">
        <v>688602.56755535398</v>
      </c>
      <c r="P80" s="321">
        <v>7292301.1904111989</v>
      </c>
      <c r="Q80" s="22">
        <v>52226.462739489973</v>
      </c>
      <c r="R80" s="33">
        <v>553078.24041119963</v>
      </c>
      <c r="S80" s="96">
        <v>8.206854774127919</v>
      </c>
      <c r="U80" s="715"/>
    </row>
    <row r="81" spans="1:21">
      <c r="A81" s="315" t="s">
        <v>11</v>
      </c>
      <c r="B81" s="716">
        <v>74</v>
      </c>
      <c r="C81" s="316" t="s">
        <v>110</v>
      </c>
      <c r="D81" s="317">
        <v>47</v>
      </c>
      <c r="E81" s="318">
        <v>4</v>
      </c>
      <c r="F81" s="318">
        <v>104</v>
      </c>
      <c r="G81" s="319">
        <v>26</v>
      </c>
      <c r="H81" s="328">
        <v>700819.60778761085</v>
      </c>
      <c r="I81" s="726">
        <v>2803278.4311504434</v>
      </c>
      <c r="J81" s="728">
        <v>702692</v>
      </c>
      <c r="K81" s="321">
        <v>2810768</v>
      </c>
      <c r="L81" s="22">
        <v>1872.3922123891534</v>
      </c>
      <c r="M81" s="33">
        <v>7489.5688495566137</v>
      </c>
      <c r="N81" s="96">
        <v>0.26717177881197074</v>
      </c>
      <c r="O81" s="320">
        <v>702692</v>
      </c>
      <c r="P81" s="321">
        <v>2810768</v>
      </c>
      <c r="Q81" s="22">
        <v>1872.3922123891534</v>
      </c>
      <c r="R81" s="33">
        <v>7489.5688495566137</v>
      </c>
      <c r="S81" s="96">
        <v>0.26717177881197074</v>
      </c>
      <c r="U81" s="715"/>
    </row>
    <row r="82" spans="1:21">
      <c r="A82" s="315" t="s">
        <v>4</v>
      </c>
      <c r="B82" s="716">
        <v>75</v>
      </c>
      <c r="C82" s="316" t="s">
        <v>110</v>
      </c>
      <c r="D82" s="317">
        <v>47</v>
      </c>
      <c r="E82" s="318">
        <v>6</v>
      </c>
      <c r="F82" s="318">
        <v>156</v>
      </c>
      <c r="G82" s="319">
        <v>26</v>
      </c>
      <c r="H82" s="328">
        <v>674615.59967774048</v>
      </c>
      <c r="I82" s="726">
        <v>4047693.5980664426</v>
      </c>
      <c r="J82" s="728">
        <v>702692</v>
      </c>
      <c r="K82" s="321">
        <v>4216152</v>
      </c>
      <c r="L82" s="22">
        <v>28076.40032225952</v>
      </c>
      <c r="M82" s="33">
        <v>168458.40193355735</v>
      </c>
      <c r="N82" s="96">
        <v>4.1618368053854056</v>
      </c>
      <c r="O82" s="320">
        <v>702692</v>
      </c>
      <c r="P82" s="321">
        <v>4216152</v>
      </c>
      <c r="Q82" s="22">
        <v>28076.40032225952</v>
      </c>
      <c r="R82" s="33">
        <v>168458.40193355735</v>
      </c>
      <c r="S82" s="96">
        <v>4.1618368053854056</v>
      </c>
      <c r="U82" s="715"/>
    </row>
    <row r="83" spans="1:21">
      <c r="A83" s="315" t="s">
        <v>0</v>
      </c>
      <c r="B83" s="716">
        <v>76</v>
      </c>
      <c r="C83" s="316" t="s">
        <v>110</v>
      </c>
      <c r="D83" s="317">
        <v>47</v>
      </c>
      <c r="E83" s="318">
        <v>3.73</v>
      </c>
      <c r="F83" s="318">
        <v>97</v>
      </c>
      <c r="G83" s="319">
        <v>26.005361930294907</v>
      </c>
      <c r="H83" s="328">
        <v>691007.52107002691</v>
      </c>
      <c r="I83" s="726">
        <v>2577458.0535912002</v>
      </c>
      <c r="J83" s="728">
        <v>729718.61538461538</v>
      </c>
      <c r="K83" s="321">
        <v>2721850.4353846153</v>
      </c>
      <c r="L83" s="22">
        <v>38711.094314588467</v>
      </c>
      <c r="M83" s="33">
        <v>144392.38179341517</v>
      </c>
      <c r="N83" s="96">
        <v>5.6021234406601366</v>
      </c>
      <c r="O83" s="320">
        <v>702692</v>
      </c>
      <c r="P83" s="321">
        <v>2621041.16</v>
      </c>
      <c r="Q83" s="22">
        <v>11684.478929973091</v>
      </c>
      <c r="R83" s="33">
        <v>43583.106408799998</v>
      </c>
      <c r="S83" s="96">
        <v>1.6909336835986437</v>
      </c>
      <c r="U83" s="715"/>
    </row>
    <row r="84" spans="1:21">
      <c r="A84" s="315" t="s">
        <v>9</v>
      </c>
      <c r="B84" s="716">
        <v>77</v>
      </c>
      <c r="C84" s="316" t="s">
        <v>110</v>
      </c>
      <c r="D84" s="317">
        <v>47</v>
      </c>
      <c r="E84" s="318">
        <v>9</v>
      </c>
      <c r="F84" s="318">
        <v>237</v>
      </c>
      <c r="G84" s="319">
        <v>26.333333333333332</v>
      </c>
      <c r="H84" s="328">
        <v>673295.45454545412</v>
      </c>
      <c r="I84" s="726">
        <v>6059659.0909090871</v>
      </c>
      <c r="J84" s="728">
        <v>729718.61538461538</v>
      </c>
      <c r="K84" s="321">
        <v>6567467.538461538</v>
      </c>
      <c r="L84" s="22">
        <v>56423.160839161254</v>
      </c>
      <c r="M84" s="33">
        <v>507808.44755245093</v>
      </c>
      <c r="N84" s="96">
        <v>8.3801487828627756</v>
      </c>
      <c r="O84" s="320">
        <v>702692</v>
      </c>
      <c r="P84" s="321">
        <v>6324228</v>
      </c>
      <c r="Q84" s="22">
        <v>29396.545454545878</v>
      </c>
      <c r="R84" s="33">
        <v>264568.9090909129</v>
      </c>
      <c r="S84" s="96">
        <v>4.366069198312303</v>
      </c>
      <c r="U84" s="715"/>
    </row>
    <row r="85" spans="1:21">
      <c r="A85" s="315" t="s">
        <v>11</v>
      </c>
      <c r="B85" s="716">
        <v>78</v>
      </c>
      <c r="C85" s="316" t="s">
        <v>110</v>
      </c>
      <c r="D85" s="317">
        <v>47</v>
      </c>
      <c r="E85" s="318">
        <v>15</v>
      </c>
      <c r="F85" s="318">
        <v>397</v>
      </c>
      <c r="G85" s="319">
        <v>26.466666666666665</v>
      </c>
      <c r="H85" s="328">
        <v>666749.3321739129</v>
      </c>
      <c r="I85" s="726">
        <v>10001239.982608693</v>
      </c>
      <c r="J85" s="728">
        <v>729718.61538461538</v>
      </c>
      <c r="K85" s="321">
        <v>10945779.23076923</v>
      </c>
      <c r="L85" s="22">
        <v>62969.283210702473</v>
      </c>
      <c r="M85" s="33">
        <v>944539.24816053733</v>
      </c>
      <c r="N85" s="96">
        <v>9.4442214145746988</v>
      </c>
      <c r="O85" s="320">
        <v>702692</v>
      </c>
      <c r="P85" s="321">
        <v>10540380</v>
      </c>
      <c r="Q85" s="22">
        <v>35942.667826087098</v>
      </c>
      <c r="R85" s="33">
        <v>539140.01739130728</v>
      </c>
      <c r="S85" s="96">
        <v>5.3907317325534194</v>
      </c>
      <c r="U85" s="715"/>
    </row>
    <row r="86" spans="1:21" hidden="1">
      <c r="A86" s="315" t="s">
        <v>13</v>
      </c>
      <c r="B86" s="716">
        <v>79</v>
      </c>
      <c r="C86" s="316" t="s">
        <v>110</v>
      </c>
      <c r="D86" s="317">
        <v>47</v>
      </c>
      <c r="E86" s="318">
        <v>6.23</v>
      </c>
      <c r="F86" s="318">
        <v>166</v>
      </c>
      <c r="G86" s="319">
        <v>26.645264847512038</v>
      </c>
      <c r="H86" s="328">
        <v>705543.95984465175</v>
      </c>
      <c r="I86" s="726">
        <v>4395538.8698321804</v>
      </c>
      <c r="J86" s="728">
        <v>729718.61538461538</v>
      </c>
      <c r="K86" s="321">
        <v>4546146.9738461543</v>
      </c>
      <c r="L86" s="22">
        <v>24174.655539963627</v>
      </c>
      <c r="M86" s="33">
        <v>150608.10401397385</v>
      </c>
      <c r="N86" s="96">
        <v>3.4263854438335102</v>
      </c>
      <c r="O86" s="320">
        <v>702692</v>
      </c>
      <c r="P86" s="321">
        <v>4377771.16</v>
      </c>
      <c r="Q86" s="22">
        <v>-2851.9598446517484</v>
      </c>
      <c r="R86" s="33">
        <v>-17767.709832180291</v>
      </c>
      <c r="S86" s="96">
        <v>-0.40422142445663667</v>
      </c>
      <c r="U86" s="715"/>
    </row>
    <row r="87" spans="1:21" hidden="1">
      <c r="A87" s="315" t="s">
        <v>9</v>
      </c>
      <c r="B87" s="716">
        <v>80</v>
      </c>
      <c r="C87" s="316" t="s">
        <v>110</v>
      </c>
      <c r="D87" s="317">
        <v>47</v>
      </c>
      <c r="E87" s="318">
        <v>4</v>
      </c>
      <c r="F87" s="318">
        <v>107</v>
      </c>
      <c r="G87" s="319">
        <v>26.75</v>
      </c>
      <c r="H87" s="328">
        <v>683948.86363636318</v>
      </c>
      <c r="I87" s="726">
        <v>2735795.4545454527</v>
      </c>
      <c r="J87" s="728">
        <v>729718.61538461538</v>
      </c>
      <c r="K87" s="321">
        <v>2918874.4615384615</v>
      </c>
      <c r="L87" s="22">
        <v>45769.751748252194</v>
      </c>
      <c r="M87" s="33">
        <v>183079.00699300878</v>
      </c>
      <c r="N87" s="96">
        <v>6.6919844716032344</v>
      </c>
      <c r="O87" s="320">
        <v>702692</v>
      </c>
      <c r="P87" s="321">
        <v>2810768</v>
      </c>
      <c r="Q87" s="22">
        <v>18743.136363636819</v>
      </c>
      <c r="R87" s="33">
        <v>74972.545454547275</v>
      </c>
      <c r="S87" s="96">
        <v>2.7404294911734723</v>
      </c>
      <c r="U87" s="715"/>
    </row>
    <row r="88" spans="1:21" hidden="1">
      <c r="A88" s="315" t="s">
        <v>11</v>
      </c>
      <c r="B88" s="716">
        <v>81</v>
      </c>
      <c r="C88" s="316" t="s">
        <v>110</v>
      </c>
      <c r="D88" s="317">
        <v>47</v>
      </c>
      <c r="E88" s="318">
        <v>18</v>
      </c>
      <c r="F88" s="318">
        <v>483</v>
      </c>
      <c r="G88" s="319">
        <v>26.833333333333332</v>
      </c>
      <c r="H88" s="328">
        <v>677285.33934782585</v>
      </c>
      <c r="I88" s="726">
        <v>12191136.108260866</v>
      </c>
      <c r="J88" s="728">
        <v>729718.61538461538</v>
      </c>
      <c r="K88" s="321">
        <v>13134935.076923076</v>
      </c>
      <c r="L88" s="22">
        <v>52433.276036789524</v>
      </c>
      <c r="M88" s="33">
        <v>943798.96866220981</v>
      </c>
      <c r="N88" s="96">
        <v>7.7416818275261505</v>
      </c>
      <c r="O88" s="320">
        <v>702692</v>
      </c>
      <c r="P88" s="321">
        <v>12648456</v>
      </c>
      <c r="Q88" s="22">
        <v>25406.660652174149</v>
      </c>
      <c r="R88" s="33">
        <v>457319.89173913375</v>
      </c>
      <c r="S88" s="96">
        <v>3.7512491672474084</v>
      </c>
      <c r="U88" s="715"/>
    </row>
    <row r="89" spans="1:21" hidden="1">
      <c r="A89" s="315" t="s">
        <v>9</v>
      </c>
      <c r="B89" s="716">
        <v>82</v>
      </c>
      <c r="C89" s="316" t="s">
        <v>110</v>
      </c>
      <c r="D89" s="317">
        <v>47</v>
      </c>
      <c r="E89" s="318">
        <v>7.45</v>
      </c>
      <c r="F89" s="318">
        <v>200</v>
      </c>
      <c r="G89" s="319">
        <v>26.845637583892618</v>
      </c>
      <c r="H89" s="328">
        <v>686394.14276998129</v>
      </c>
      <c r="I89" s="726">
        <v>5113636.3636363605</v>
      </c>
      <c r="J89" s="728">
        <v>729718.61538461538</v>
      </c>
      <c r="K89" s="321">
        <v>5436403.6846153848</v>
      </c>
      <c r="L89" s="22">
        <v>43324.472614634084</v>
      </c>
      <c r="M89" s="33">
        <v>322767.32097902428</v>
      </c>
      <c r="N89" s="96">
        <v>6.311894276923141</v>
      </c>
      <c r="O89" s="320">
        <v>702692</v>
      </c>
      <c r="P89" s="321">
        <v>5235055.4000000004</v>
      </c>
      <c r="Q89" s="22">
        <v>16297.857230018708</v>
      </c>
      <c r="R89" s="33">
        <v>121419.03636363987</v>
      </c>
      <c r="S89" s="96">
        <v>2.3744167111111807</v>
      </c>
      <c r="U89" s="715"/>
    </row>
    <row r="90" spans="1:21" hidden="1">
      <c r="A90" s="315" t="s">
        <v>14</v>
      </c>
      <c r="B90" s="716">
        <v>83</v>
      </c>
      <c r="C90" s="316" t="s">
        <v>110</v>
      </c>
      <c r="D90" s="317">
        <v>47</v>
      </c>
      <c r="E90" s="318">
        <v>5.54</v>
      </c>
      <c r="F90" s="318">
        <v>149</v>
      </c>
      <c r="G90" s="319">
        <v>26.895306859205775</v>
      </c>
      <c r="H90" s="328">
        <v>705838.21639104979</v>
      </c>
      <c r="I90" s="726">
        <v>3910343.7188064158</v>
      </c>
      <c r="J90" s="728">
        <v>729718.61538461538</v>
      </c>
      <c r="K90" s="321">
        <v>4042641.1292307694</v>
      </c>
      <c r="L90" s="22">
        <v>23880.398993565585</v>
      </c>
      <c r="M90" s="33">
        <v>132297.41042435355</v>
      </c>
      <c r="N90" s="96">
        <v>3.3832680689444885</v>
      </c>
      <c r="O90" s="320">
        <v>702692</v>
      </c>
      <c r="P90" s="321">
        <v>3892913.68</v>
      </c>
      <c r="Q90" s="22">
        <v>-3146.2163910497911</v>
      </c>
      <c r="R90" s="33">
        <v>-17430.038806415629</v>
      </c>
      <c r="S90" s="96">
        <v>-0.44574185953494805</v>
      </c>
      <c r="U90" s="715"/>
    </row>
    <row r="91" spans="1:21" hidden="1">
      <c r="A91" s="315" t="s">
        <v>7</v>
      </c>
      <c r="B91" s="716">
        <v>84</v>
      </c>
      <c r="C91" s="316" t="s">
        <v>110</v>
      </c>
      <c r="D91" s="317">
        <v>47</v>
      </c>
      <c r="E91" s="318">
        <v>12.71</v>
      </c>
      <c r="F91" s="318">
        <v>342</v>
      </c>
      <c r="G91" s="319">
        <v>26.907946498819825</v>
      </c>
      <c r="H91" s="328">
        <v>696788.48823062819</v>
      </c>
      <c r="I91" s="726">
        <v>8856181.6854112856</v>
      </c>
      <c r="J91" s="728">
        <v>729718.61538461538</v>
      </c>
      <c r="K91" s="321">
        <v>9274723.6015384626</v>
      </c>
      <c r="L91" s="22">
        <v>32930.127153987181</v>
      </c>
      <c r="M91" s="33">
        <v>418541.91612717696</v>
      </c>
      <c r="N91" s="96">
        <v>4.725986107722207</v>
      </c>
      <c r="O91" s="320">
        <v>702692</v>
      </c>
      <c r="P91" s="321">
        <v>8931215.3200000003</v>
      </c>
      <c r="Q91" s="22">
        <v>5903.5117693718057</v>
      </c>
      <c r="R91" s="33">
        <v>75033.634588714689</v>
      </c>
      <c r="S91" s="96">
        <v>0.84724588151028968</v>
      </c>
      <c r="U91" s="715"/>
    </row>
    <row r="92" spans="1:21" hidden="1">
      <c r="A92" s="315" t="s">
        <v>14</v>
      </c>
      <c r="B92" s="716">
        <v>85</v>
      </c>
      <c r="C92" s="316" t="s">
        <v>110</v>
      </c>
      <c r="D92" s="317">
        <v>47</v>
      </c>
      <c r="E92" s="318">
        <v>7.43</v>
      </c>
      <c r="F92" s="318">
        <v>200</v>
      </c>
      <c r="G92" s="319">
        <v>26.917900403768506</v>
      </c>
      <c r="H92" s="328">
        <v>724069.63132208202</v>
      </c>
      <c r="I92" s="726">
        <v>5379837.3607230689</v>
      </c>
      <c r="J92" s="728">
        <v>729718.61538461538</v>
      </c>
      <c r="K92" s="321">
        <v>5421809.3123076921</v>
      </c>
      <c r="L92" s="22">
        <v>5648.98406253336</v>
      </c>
      <c r="M92" s="33">
        <v>41971.951584623195</v>
      </c>
      <c r="N92" s="96">
        <v>0.78017138382379869</v>
      </c>
      <c r="O92" s="320">
        <v>702692</v>
      </c>
      <c r="P92" s="321">
        <v>5221001.5599999996</v>
      </c>
      <c r="Q92" s="22">
        <v>-21377.631322082016</v>
      </c>
      <c r="R92" s="33">
        <v>-158835.80072306935</v>
      </c>
      <c r="S92" s="96">
        <v>-2.9524275563178293</v>
      </c>
      <c r="U92" s="715"/>
    </row>
    <row r="93" spans="1:21" hidden="1">
      <c r="A93" s="315" t="s">
        <v>14</v>
      </c>
      <c r="B93" s="716">
        <v>86</v>
      </c>
      <c r="C93" s="316" t="s">
        <v>110</v>
      </c>
      <c r="D93" s="317">
        <v>47</v>
      </c>
      <c r="E93" s="318">
        <v>4</v>
      </c>
      <c r="F93" s="318">
        <v>108</v>
      </c>
      <c r="G93" s="319">
        <v>27</v>
      </c>
      <c r="H93" s="328">
        <v>725712.66775207222</v>
      </c>
      <c r="I93" s="726">
        <v>2902850.6710082889</v>
      </c>
      <c r="J93" s="728">
        <v>729718.61538461538</v>
      </c>
      <c r="K93" s="321">
        <v>2918874.4615384615</v>
      </c>
      <c r="L93" s="22">
        <v>4005.9476325431606</v>
      </c>
      <c r="M93" s="33">
        <v>16023.790530172642</v>
      </c>
      <c r="N93" s="96">
        <v>0.55200188870227862</v>
      </c>
      <c r="O93" s="320">
        <v>702692</v>
      </c>
      <c r="P93" s="321">
        <v>2810768</v>
      </c>
      <c r="Q93" s="22">
        <v>-23020.667752072215</v>
      </c>
      <c r="R93" s="33">
        <v>-92082.67100828886</v>
      </c>
      <c r="S93" s="96">
        <v>-3.1721463293977905</v>
      </c>
      <c r="U93" s="715"/>
    </row>
    <row r="94" spans="1:21" hidden="1">
      <c r="A94" s="315" t="s">
        <v>0</v>
      </c>
      <c r="B94" s="716">
        <v>87</v>
      </c>
      <c r="C94" s="316" t="s">
        <v>110</v>
      </c>
      <c r="D94" s="317">
        <v>47</v>
      </c>
      <c r="E94" s="318">
        <v>4</v>
      </c>
      <c r="F94" s="318">
        <v>108</v>
      </c>
      <c r="G94" s="319">
        <v>27</v>
      </c>
      <c r="H94" s="328">
        <v>686248.81970972591</v>
      </c>
      <c r="I94" s="726">
        <v>2744995.2788389036</v>
      </c>
      <c r="J94" s="728">
        <v>729718.61538461538</v>
      </c>
      <c r="K94" s="321">
        <v>2918874.4615384615</v>
      </c>
      <c r="L94" s="22">
        <v>43469.795674889465</v>
      </c>
      <c r="M94" s="33">
        <v>173879.18269955786</v>
      </c>
      <c r="N94" s="96">
        <v>6.3344073499866482</v>
      </c>
      <c r="O94" s="320">
        <v>702692</v>
      </c>
      <c r="P94" s="321">
        <v>2810768</v>
      </c>
      <c r="Q94" s="22">
        <v>16443.180290274089</v>
      </c>
      <c r="R94" s="33">
        <v>65772.721161096357</v>
      </c>
      <c r="S94" s="96">
        <v>2.3960959666538031</v>
      </c>
      <c r="U94" s="715"/>
    </row>
    <row r="95" spans="1:21">
      <c r="A95" s="315"/>
      <c r="B95" s="757" t="s">
        <v>60</v>
      </c>
      <c r="C95" s="316"/>
      <c r="D95" s="317"/>
      <c r="E95" s="318"/>
      <c r="F95" s="318"/>
      <c r="G95" s="319"/>
      <c r="H95" s="328"/>
      <c r="I95" s="726"/>
      <c r="J95" s="728"/>
      <c r="K95" s="321"/>
      <c r="L95" s="22"/>
      <c r="M95" s="33"/>
      <c r="N95" s="96"/>
      <c r="O95" s="320"/>
      <c r="P95" s="321"/>
      <c r="Q95" s="22"/>
      <c r="R95" s="33"/>
      <c r="S95" s="96"/>
      <c r="U95" s="715"/>
    </row>
    <row r="96" spans="1:21">
      <c r="A96" s="315" t="s">
        <v>15</v>
      </c>
      <c r="B96" s="716">
        <v>88</v>
      </c>
      <c r="C96" s="316" t="s">
        <v>110</v>
      </c>
      <c r="D96" s="317">
        <v>47</v>
      </c>
      <c r="E96" s="318">
        <v>6</v>
      </c>
      <c r="F96" s="318">
        <v>162</v>
      </c>
      <c r="G96" s="319">
        <v>27</v>
      </c>
      <c r="H96" s="328">
        <v>665111.20842823782</v>
      </c>
      <c r="I96" s="726">
        <v>3990667.2505694269</v>
      </c>
      <c r="J96" s="728">
        <v>729718.61538461538</v>
      </c>
      <c r="K96" s="321">
        <v>4378311.692307692</v>
      </c>
      <c r="L96" s="22">
        <v>64607.406956377556</v>
      </c>
      <c r="M96" s="33">
        <v>387644.4417382651</v>
      </c>
      <c r="N96" s="96">
        <v>9.7137751007166031</v>
      </c>
      <c r="O96" s="320">
        <v>702692</v>
      </c>
      <c r="P96" s="321">
        <v>4216152</v>
      </c>
      <c r="Q96" s="22">
        <v>37580.79157176218</v>
      </c>
      <c r="R96" s="33">
        <v>225484.74943057308</v>
      </c>
      <c r="S96" s="96">
        <v>5.6503019488382193</v>
      </c>
      <c r="U96" s="715"/>
    </row>
    <row r="97" spans="1:21">
      <c r="A97" s="315" t="s">
        <v>12</v>
      </c>
      <c r="B97" s="716">
        <v>89</v>
      </c>
      <c r="C97" s="316" t="s">
        <v>110</v>
      </c>
      <c r="D97" s="317">
        <v>47</v>
      </c>
      <c r="E97" s="318">
        <v>2.5499999999999998</v>
      </c>
      <c r="F97" s="318">
        <v>69</v>
      </c>
      <c r="G97" s="319">
        <v>27.058823529411768</v>
      </c>
      <c r="H97" s="328">
        <v>662060.50987005315</v>
      </c>
      <c r="I97" s="726">
        <v>1688254.3001686356</v>
      </c>
      <c r="J97" s="728">
        <v>729718.61538461538</v>
      </c>
      <c r="K97" s="321">
        <v>1860782.469230769</v>
      </c>
      <c r="L97" s="22">
        <v>67658.105514562223</v>
      </c>
      <c r="M97" s="33">
        <v>172528.16906213341</v>
      </c>
      <c r="N97" s="96">
        <v>10.219323537034668</v>
      </c>
      <c r="O97" s="320">
        <v>702692</v>
      </c>
      <c r="P97" s="321">
        <v>1791864.5999999999</v>
      </c>
      <c r="Q97" s="22">
        <v>40631.490129946847</v>
      </c>
      <c r="R97" s="33">
        <v>103610.2998313643</v>
      </c>
      <c r="S97" s="96">
        <v>6.1371263689963769</v>
      </c>
      <c r="U97" s="715"/>
    </row>
    <row r="98" spans="1:21">
      <c r="A98" s="315" t="s">
        <v>16</v>
      </c>
      <c r="B98" s="716">
        <v>90</v>
      </c>
      <c r="C98" s="316" t="s">
        <v>110</v>
      </c>
      <c r="D98" s="317">
        <v>47</v>
      </c>
      <c r="E98" s="318">
        <v>12</v>
      </c>
      <c r="F98" s="318">
        <v>327</v>
      </c>
      <c r="G98" s="319">
        <v>27.25</v>
      </c>
      <c r="H98" s="328">
        <v>700222.12962962838</v>
      </c>
      <c r="I98" s="726">
        <v>8402665.5555555411</v>
      </c>
      <c r="J98" s="728">
        <v>729718.61538461538</v>
      </c>
      <c r="K98" s="321">
        <v>8756623.384615384</v>
      </c>
      <c r="L98" s="22">
        <v>29496.485754986992</v>
      </c>
      <c r="M98" s="33">
        <v>353957.82905984297</v>
      </c>
      <c r="N98" s="96">
        <v>4.2124469517392527</v>
      </c>
      <c r="O98" s="320">
        <v>702692</v>
      </c>
      <c r="P98" s="321">
        <v>8432304</v>
      </c>
      <c r="Q98" s="22">
        <v>2469.8703703716164</v>
      </c>
      <c r="R98" s="33">
        <v>29638.444444458932</v>
      </c>
      <c r="S98" s="96">
        <v>0.35272669426743164</v>
      </c>
      <c r="U98" s="715"/>
    </row>
    <row r="99" spans="1:21" hidden="1">
      <c r="A99" s="315" t="s">
        <v>9</v>
      </c>
      <c r="B99" s="716">
        <v>91</v>
      </c>
      <c r="C99" s="316" t="s">
        <v>110</v>
      </c>
      <c r="D99" s="317">
        <v>47</v>
      </c>
      <c r="E99" s="318">
        <v>4</v>
      </c>
      <c r="F99" s="318">
        <v>109</v>
      </c>
      <c r="G99" s="319">
        <v>27.25</v>
      </c>
      <c r="H99" s="328">
        <v>696732.95454545412</v>
      </c>
      <c r="I99" s="726">
        <v>2786931.8181818165</v>
      </c>
      <c r="J99" s="728">
        <v>729718.61538461538</v>
      </c>
      <c r="K99" s="321">
        <v>2918874.4615384615</v>
      </c>
      <c r="L99" s="22">
        <v>32985.660839161254</v>
      </c>
      <c r="M99" s="33">
        <v>131942.64335664501</v>
      </c>
      <c r="N99" s="96">
        <v>4.7343333803811447</v>
      </c>
      <c r="O99" s="320">
        <v>702692</v>
      </c>
      <c r="P99" s="321">
        <v>2810768</v>
      </c>
      <c r="Q99" s="22">
        <v>5959.0454545458779</v>
      </c>
      <c r="R99" s="33">
        <v>23836.181818183511</v>
      </c>
      <c r="S99" s="96">
        <v>0.85528399592259063</v>
      </c>
      <c r="U99" s="715"/>
    </row>
    <row r="100" spans="1:21" hidden="1">
      <c r="A100" s="315" t="s">
        <v>0</v>
      </c>
      <c r="B100" s="716">
        <v>92</v>
      </c>
      <c r="C100" s="316" t="s">
        <v>110</v>
      </c>
      <c r="D100" s="317">
        <v>47</v>
      </c>
      <c r="E100" s="318">
        <v>7</v>
      </c>
      <c r="F100" s="318">
        <v>192</v>
      </c>
      <c r="G100" s="319">
        <v>27.428571428571427</v>
      </c>
      <c r="H100" s="328">
        <v>718410.71317670087</v>
      </c>
      <c r="I100" s="726">
        <v>5028874.9922369057</v>
      </c>
      <c r="J100" s="728">
        <v>729718.61538461538</v>
      </c>
      <c r="K100" s="321">
        <v>5108030.307692308</v>
      </c>
      <c r="L100" s="22">
        <v>11307.902207914507</v>
      </c>
      <c r="M100" s="33">
        <v>79155.315455402248</v>
      </c>
      <c r="N100" s="96">
        <v>1.5740163670322715</v>
      </c>
      <c r="O100" s="320">
        <v>702692</v>
      </c>
      <c r="P100" s="321">
        <v>4918844</v>
      </c>
      <c r="Q100" s="22">
        <v>-15718.713176700869</v>
      </c>
      <c r="R100" s="33">
        <v>-110030.99223690573</v>
      </c>
      <c r="S100" s="96">
        <v>-2.1879842391541047</v>
      </c>
      <c r="U100" s="715"/>
    </row>
    <row r="101" spans="1:21" hidden="1">
      <c r="A101" s="315" t="s">
        <v>9</v>
      </c>
      <c r="B101" s="716">
        <v>93</v>
      </c>
      <c r="C101" s="316" t="s">
        <v>110</v>
      </c>
      <c r="D101" s="317">
        <v>47</v>
      </c>
      <c r="E101" s="318">
        <v>8</v>
      </c>
      <c r="F101" s="318">
        <v>221</v>
      </c>
      <c r="G101" s="319">
        <v>27.625</v>
      </c>
      <c r="H101" s="328">
        <v>706321.02272727236</v>
      </c>
      <c r="I101" s="726">
        <v>5650568.1818181789</v>
      </c>
      <c r="J101" s="728">
        <v>729718.61538461538</v>
      </c>
      <c r="K101" s="321">
        <v>5837748.923076923</v>
      </c>
      <c r="L101" s="22">
        <v>23397.592657343019</v>
      </c>
      <c r="M101" s="33">
        <v>187180.74125874415</v>
      </c>
      <c r="N101" s="96">
        <v>3.3126003480682868</v>
      </c>
      <c r="O101" s="320">
        <v>702692</v>
      </c>
      <c r="P101" s="321">
        <v>5621536</v>
      </c>
      <c r="Q101" s="22">
        <v>-3629.0227272723569</v>
      </c>
      <c r="R101" s="33">
        <v>-29032.181818178855</v>
      </c>
      <c r="S101" s="96">
        <v>-0.51379225741573009</v>
      </c>
      <c r="U101" s="715"/>
    </row>
    <row r="102" spans="1:21" hidden="1">
      <c r="A102" s="315" t="s">
        <v>13</v>
      </c>
      <c r="B102" s="716">
        <v>94</v>
      </c>
      <c r="C102" s="316" t="s">
        <v>110</v>
      </c>
      <c r="D102" s="317">
        <v>47</v>
      </c>
      <c r="E102" s="318">
        <v>12</v>
      </c>
      <c r="F102" s="318">
        <v>332</v>
      </c>
      <c r="G102" s="319">
        <v>27.666666666666668</v>
      </c>
      <c r="H102" s="328">
        <v>707690.88826769672</v>
      </c>
      <c r="I102" s="726">
        <v>8492290.6592123602</v>
      </c>
      <c r="J102" s="728">
        <v>729718.61538461538</v>
      </c>
      <c r="K102" s="321">
        <v>8756623.384615384</v>
      </c>
      <c r="L102" s="22">
        <v>22027.727116918657</v>
      </c>
      <c r="M102" s="33">
        <v>264332.72540302388</v>
      </c>
      <c r="N102" s="96">
        <v>3.1126198573558952</v>
      </c>
      <c r="O102" s="320">
        <v>702692</v>
      </c>
      <c r="P102" s="321">
        <v>8432304</v>
      </c>
      <c r="Q102" s="22">
        <v>-4998.8882676967187</v>
      </c>
      <c r="R102" s="33">
        <v>-59986.659212360159</v>
      </c>
      <c r="S102" s="96">
        <v>-0.70636606328690732</v>
      </c>
      <c r="U102" s="715"/>
    </row>
    <row r="103" spans="1:21" hidden="1">
      <c r="A103" s="315" t="s">
        <v>13</v>
      </c>
      <c r="B103" s="716">
        <v>95</v>
      </c>
      <c r="C103" s="316" t="s">
        <v>110</v>
      </c>
      <c r="D103" s="317">
        <v>47</v>
      </c>
      <c r="E103" s="318">
        <v>6</v>
      </c>
      <c r="F103" s="318">
        <v>167</v>
      </c>
      <c r="G103" s="319">
        <v>27.833333333333332</v>
      </c>
      <c r="H103" s="328">
        <v>722952.46590661665</v>
      </c>
      <c r="I103" s="726">
        <v>4337714.7954396997</v>
      </c>
      <c r="J103" s="728">
        <v>729718.61538461538</v>
      </c>
      <c r="K103" s="321">
        <v>4378311.692307692</v>
      </c>
      <c r="L103" s="22">
        <v>6766.1494779987261</v>
      </c>
      <c r="M103" s="33">
        <v>40596.896867992356</v>
      </c>
      <c r="N103" s="96">
        <v>0.93590516625650366</v>
      </c>
      <c r="O103" s="320">
        <v>702692</v>
      </c>
      <c r="P103" s="321">
        <v>4216152</v>
      </c>
      <c r="Q103" s="22">
        <v>-20260.46590661665</v>
      </c>
      <c r="R103" s="33">
        <v>-121562.79543969966</v>
      </c>
      <c r="S103" s="96">
        <v>-2.8024616917529954</v>
      </c>
      <c r="U103" s="715"/>
    </row>
    <row r="104" spans="1:21" hidden="1">
      <c r="A104" s="315" t="s">
        <v>11</v>
      </c>
      <c r="B104" s="716">
        <v>96</v>
      </c>
      <c r="C104" s="316" t="s">
        <v>110</v>
      </c>
      <c r="D104" s="317">
        <v>47</v>
      </c>
      <c r="E104" s="318">
        <v>8</v>
      </c>
      <c r="F104" s="318">
        <v>223</v>
      </c>
      <c r="G104" s="319">
        <v>27.875</v>
      </c>
      <c r="H104" s="328">
        <v>679406.46750000003</v>
      </c>
      <c r="I104" s="726">
        <v>5435251.7400000002</v>
      </c>
      <c r="J104" s="728">
        <v>729718.61538461538</v>
      </c>
      <c r="K104" s="321">
        <v>5837748.923076923</v>
      </c>
      <c r="L104" s="22">
        <v>50312.147884615348</v>
      </c>
      <c r="M104" s="33">
        <v>402497.18307692278</v>
      </c>
      <c r="N104" s="96">
        <v>7.4053089411627298</v>
      </c>
      <c r="O104" s="320">
        <v>702692</v>
      </c>
      <c r="P104" s="321">
        <v>5621536</v>
      </c>
      <c r="Q104" s="22">
        <v>23285.532499999972</v>
      </c>
      <c r="R104" s="33">
        <v>186284.25999999978</v>
      </c>
      <c r="S104" s="96">
        <v>3.4273345359344916</v>
      </c>
      <c r="U104" s="715"/>
    </row>
    <row r="105" spans="1:21" hidden="1">
      <c r="A105" s="315" t="s">
        <v>0</v>
      </c>
      <c r="B105" s="716">
        <v>97</v>
      </c>
      <c r="C105" s="316" t="s">
        <v>110</v>
      </c>
      <c r="D105" s="317">
        <v>47</v>
      </c>
      <c r="E105" s="318">
        <v>6</v>
      </c>
      <c r="F105" s="318">
        <v>168</v>
      </c>
      <c r="G105" s="319">
        <v>28</v>
      </c>
      <c r="H105" s="328">
        <v>743895.92715318629</v>
      </c>
      <c r="I105" s="726">
        <v>4463375.5629191175</v>
      </c>
      <c r="J105" s="728">
        <v>729718.61538461538</v>
      </c>
      <c r="K105" s="321">
        <v>4378311.692307692</v>
      </c>
      <c r="L105" s="22">
        <v>-14177.311768570915</v>
      </c>
      <c r="M105" s="33">
        <v>-85063.870611425489</v>
      </c>
      <c r="N105" s="96">
        <v>-1.9058192485104826</v>
      </c>
      <c r="O105" s="320">
        <v>702692</v>
      </c>
      <c r="P105" s="321">
        <v>4216152</v>
      </c>
      <c r="Q105" s="22">
        <v>-41203.927153186291</v>
      </c>
      <c r="R105" s="33">
        <v>-247223.56291911751</v>
      </c>
      <c r="S105" s="96">
        <v>-5.5389370541211917</v>
      </c>
      <c r="U105" s="715"/>
    </row>
    <row r="106" spans="1:21" hidden="1">
      <c r="A106" s="315" t="s">
        <v>13</v>
      </c>
      <c r="B106" s="716">
        <v>98</v>
      </c>
      <c r="C106" s="316" t="s">
        <v>110</v>
      </c>
      <c r="D106" s="317">
        <v>47</v>
      </c>
      <c r="E106" s="318">
        <v>2</v>
      </c>
      <c r="F106" s="318">
        <v>56</v>
      </c>
      <c r="G106" s="319">
        <v>28</v>
      </c>
      <c r="H106" s="328">
        <v>749292.50835010607</v>
      </c>
      <c r="I106" s="726">
        <v>1498585.0167002121</v>
      </c>
      <c r="J106" s="728">
        <v>729718.61538461538</v>
      </c>
      <c r="K106" s="321">
        <v>1459437.2307692308</v>
      </c>
      <c r="L106" s="22">
        <v>-19573.892965490697</v>
      </c>
      <c r="M106" s="33">
        <v>-39147.785930981394</v>
      </c>
      <c r="N106" s="96">
        <v>-2.6123166516893548</v>
      </c>
      <c r="O106" s="320">
        <v>702692</v>
      </c>
      <c r="P106" s="321">
        <v>1405384</v>
      </c>
      <c r="Q106" s="22">
        <v>-46600.508350106073</v>
      </c>
      <c r="R106" s="33">
        <v>-93201.016700212145</v>
      </c>
      <c r="S106" s="96">
        <v>-6.2192678868119771</v>
      </c>
      <c r="U106" s="715"/>
    </row>
    <row r="107" spans="1:21" hidden="1">
      <c r="A107" s="315" t="s">
        <v>11</v>
      </c>
      <c r="B107" s="716">
        <v>99</v>
      </c>
      <c r="C107" s="316" t="s">
        <v>110</v>
      </c>
      <c r="D107" s="317">
        <v>47</v>
      </c>
      <c r="E107" s="318">
        <v>1</v>
      </c>
      <c r="F107" s="318">
        <v>28</v>
      </c>
      <c r="G107" s="319">
        <v>28</v>
      </c>
      <c r="H107" s="328">
        <v>695761.91999999993</v>
      </c>
      <c r="I107" s="726">
        <v>695761.91999999993</v>
      </c>
      <c r="J107" s="728">
        <v>729718.61538461538</v>
      </c>
      <c r="K107" s="321">
        <v>729718.61538461538</v>
      </c>
      <c r="L107" s="22">
        <v>33956.69538461545</v>
      </c>
      <c r="M107" s="33">
        <v>33956.69538461545</v>
      </c>
      <c r="N107" s="96">
        <v>4.8805050130676051</v>
      </c>
      <c r="O107" s="320">
        <v>702692</v>
      </c>
      <c r="P107" s="321">
        <v>702692</v>
      </c>
      <c r="Q107" s="22">
        <v>6930.0800000000745</v>
      </c>
      <c r="R107" s="33">
        <v>6930.0800000000745</v>
      </c>
      <c r="S107" s="96">
        <v>0.99604186443546894</v>
      </c>
      <c r="U107" s="715"/>
    </row>
    <row r="108" spans="1:21" hidden="1">
      <c r="A108" s="315" t="s">
        <v>5</v>
      </c>
      <c r="B108" s="716">
        <v>100</v>
      </c>
      <c r="C108" s="316" t="s">
        <v>110</v>
      </c>
      <c r="D108" s="317">
        <v>47</v>
      </c>
      <c r="E108" s="318">
        <v>14</v>
      </c>
      <c r="F108" s="318">
        <v>395</v>
      </c>
      <c r="G108" s="319">
        <v>28.214285714285715</v>
      </c>
      <c r="H108" s="328">
        <v>799265.84296043811</v>
      </c>
      <c r="I108" s="726">
        <v>11189721.801446134</v>
      </c>
      <c r="J108" s="728">
        <v>729718.61538461538</v>
      </c>
      <c r="K108" s="321">
        <v>10216060.615384616</v>
      </c>
      <c r="L108" s="22">
        <v>-69547.227575822733</v>
      </c>
      <c r="M108" s="33">
        <v>-973661.18606151827</v>
      </c>
      <c r="N108" s="96">
        <v>-8.7013886791688151</v>
      </c>
      <c r="O108" s="320">
        <v>702692</v>
      </c>
      <c r="P108" s="321">
        <v>9837688</v>
      </c>
      <c r="Q108" s="22">
        <v>-96573.842960438109</v>
      </c>
      <c r="R108" s="33">
        <v>-1352033.8014461342</v>
      </c>
      <c r="S108" s="96">
        <v>-12.082818728088483</v>
      </c>
      <c r="U108" s="715"/>
    </row>
    <row r="109" spans="1:21" hidden="1">
      <c r="A109" s="315" t="s">
        <v>14</v>
      </c>
      <c r="B109" s="716">
        <v>101</v>
      </c>
      <c r="C109" s="316" t="s">
        <v>110</v>
      </c>
      <c r="D109" s="317">
        <v>47</v>
      </c>
      <c r="E109" s="318">
        <v>4</v>
      </c>
      <c r="F109" s="318">
        <v>113</v>
      </c>
      <c r="G109" s="319">
        <v>28.25</v>
      </c>
      <c r="H109" s="328">
        <v>785511.13893858029</v>
      </c>
      <c r="I109" s="726">
        <v>3142044.5557543212</v>
      </c>
      <c r="J109" s="728">
        <v>729718.61538461538</v>
      </c>
      <c r="K109" s="321">
        <v>2918874.4615384615</v>
      </c>
      <c r="L109" s="22">
        <v>-55792.523553964915</v>
      </c>
      <c r="M109" s="33">
        <v>-223170.09421585966</v>
      </c>
      <c r="N109" s="96">
        <v>-7.1027030411503063</v>
      </c>
      <c r="O109" s="320">
        <v>702692</v>
      </c>
      <c r="P109" s="321">
        <v>2810768</v>
      </c>
      <c r="Q109" s="22">
        <v>-82819.13893858029</v>
      </c>
      <c r="R109" s="33">
        <v>-331276.55575432116</v>
      </c>
      <c r="S109" s="96">
        <v>-10.543343669255847</v>
      </c>
      <c r="U109" s="715"/>
    </row>
    <row r="110" spans="1:21" hidden="1">
      <c r="A110" s="315" t="s">
        <v>0</v>
      </c>
      <c r="B110" s="716">
        <v>102</v>
      </c>
      <c r="C110" s="316" t="s">
        <v>110</v>
      </c>
      <c r="D110" s="317">
        <v>47</v>
      </c>
      <c r="E110" s="318">
        <v>4</v>
      </c>
      <c r="F110" s="318">
        <v>113</v>
      </c>
      <c r="G110" s="319">
        <v>28.25</v>
      </c>
      <c r="H110" s="328">
        <v>750474.82794949831</v>
      </c>
      <c r="I110" s="726">
        <v>3001899.3117979933</v>
      </c>
      <c r="J110" s="728">
        <v>729718.61538461538</v>
      </c>
      <c r="K110" s="321">
        <v>2918874.4615384615</v>
      </c>
      <c r="L110" s="22">
        <v>-20756.212564882939</v>
      </c>
      <c r="M110" s="33">
        <v>-83024.850259531755</v>
      </c>
      <c r="N110" s="96">
        <v>-2.7657440052445992</v>
      </c>
      <c r="O110" s="320">
        <v>702692</v>
      </c>
      <c r="P110" s="321">
        <v>2810768</v>
      </c>
      <c r="Q110" s="22">
        <v>-47782.827949498314</v>
      </c>
      <c r="R110" s="33">
        <v>-191131.31179799326</v>
      </c>
      <c r="S110" s="96">
        <v>-6.3670127457910866</v>
      </c>
      <c r="U110" s="715"/>
    </row>
    <row r="111" spans="1:21" hidden="1">
      <c r="A111" s="315" t="s">
        <v>14</v>
      </c>
      <c r="B111" s="716">
        <v>103</v>
      </c>
      <c r="C111" s="316" t="s">
        <v>110</v>
      </c>
      <c r="D111" s="317">
        <v>47</v>
      </c>
      <c r="E111" s="318">
        <v>4</v>
      </c>
      <c r="F111" s="318">
        <v>114</v>
      </c>
      <c r="G111" s="319">
        <v>28.5</v>
      </c>
      <c r="H111" s="328">
        <v>793578.65235539607</v>
      </c>
      <c r="I111" s="726">
        <v>3174314.6094215843</v>
      </c>
      <c r="J111" s="728">
        <v>729718.61538461538</v>
      </c>
      <c r="K111" s="321">
        <v>2918874.4615384615</v>
      </c>
      <c r="L111" s="22">
        <v>-63860.036970780697</v>
      </c>
      <c r="M111" s="33">
        <v>-255440.14788312279</v>
      </c>
      <c r="N111" s="96">
        <v>-8.0470961235209302</v>
      </c>
      <c r="O111" s="320">
        <v>702692</v>
      </c>
      <c r="P111" s="321">
        <v>2810768</v>
      </c>
      <c r="Q111" s="22">
        <v>-90886.652355396072</v>
      </c>
      <c r="R111" s="33">
        <v>-363546.60942158429</v>
      </c>
      <c r="S111" s="96">
        <v>-11.452759230057183</v>
      </c>
      <c r="U111" s="715"/>
    </row>
    <row r="112" spans="1:21" hidden="1">
      <c r="A112" s="315" t="s">
        <v>13</v>
      </c>
      <c r="B112" s="716">
        <v>104</v>
      </c>
      <c r="C112" s="316" t="s">
        <v>110</v>
      </c>
      <c r="D112" s="317">
        <v>47</v>
      </c>
      <c r="E112" s="318">
        <v>4.93</v>
      </c>
      <c r="F112" s="318">
        <v>141</v>
      </c>
      <c r="G112" s="319">
        <v>28.600405679513187</v>
      </c>
      <c r="H112" s="328">
        <v>758471.15210642642</v>
      </c>
      <c r="I112" s="726">
        <v>3739262.779884682</v>
      </c>
      <c r="J112" s="728">
        <v>729718.61538461538</v>
      </c>
      <c r="K112" s="321">
        <v>3597512.7738461536</v>
      </c>
      <c r="L112" s="22">
        <v>-28752.536721811048</v>
      </c>
      <c r="M112" s="33">
        <v>-141750.0060385284</v>
      </c>
      <c r="N112" s="96">
        <v>-3.7908543577378566</v>
      </c>
      <c r="O112" s="320">
        <v>702692</v>
      </c>
      <c r="P112" s="321">
        <v>3464271.5599999996</v>
      </c>
      <c r="Q112" s="22">
        <v>-55779.152106426423</v>
      </c>
      <c r="R112" s="33">
        <v>-274991.21988468245</v>
      </c>
      <c r="S112" s="96">
        <v>-7.3541560481920243</v>
      </c>
      <c r="U112" s="715"/>
    </row>
    <row r="113" spans="1:21" hidden="1">
      <c r="A113" s="315" t="s">
        <v>14</v>
      </c>
      <c r="B113" s="716">
        <v>105</v>
      </c>
      <c r="C113" s="316" t="s">
        <v>110</v>
      </c>
      <c r="D113" s="317">
        <v>47</v>
      </c>
      <c r="E113" s="318">
        <v>12</v>
      </c>
      <c r="F113" s="318">
        <v>344</v>
      </c>
      <c r="G113" s="319">
        <v>28.666666666666668</v>
      </c>
      <c r="H113" s="328">
        <v>770438.74405651272</v>
      </c>
      <c r="I113" s="726">
        <v>9245264.9286781531</v>
      </c>
      <c r="J113" s="728">
        <v>729718.61538461538</v>
      </c>
      <c r="K113" s="321">
        <v>8756623.384615384</v>
      </c>
      <c r="L113" s="22">
        <v>-40720.128671897342</v>
      </c>
      <c r="M113" s="33">
        <v>-488641.54406276904</v>
      </c>
      <c r="N113" s="96">
        <v>-5.2853168387531895</v>
      </c>
      <c r="O113" s="320">
        <v>702692</v>
      </c>
      <c r="P113" s="321">
        <v>8432304</v>
      </c>
      <c r="Q113" s="22">
        <v>-67746.744056512718</v>
      </c>
      <c r="R113" s="33">
        <v>-812960.92867815308</v>
      </c>
      <c r="S113" s="96">
        <v>-8.7932680669475047</v>
      </c>
      <c r="U113" s="715"/>
    </row>
    <row r="114" spans="1:21" hidden="1">
      <c r="A114" s="315" t="s">
        <v>5</v>
      </c>
      <c r="B114" s="716">
        <v>106</v>
      </c>
      <c r="C114" s="316" t="s">
        <v>110</v>
      </c>
      <c r="D114" s="317">
        <v>47</v>
      </c>
      <c r="E114" s="318">
        <v>4</v>
      </c>
      <c r="F114" s="318">
        <v>115</v>
      </c>
      <c r="G114" s="319">
        <v>28.75</v>
      </c>
      <c r="H114" s="328">
        <v>743763.67847825936</v>
      </c>
      <c r="I114" s="726">
        <v>2975054.7139130374</v>
      </c>
      <c r="J114" s="728">
        <v>729718.61538461538</v>
      </c>
      <c r="K114" s="321">
        <v>2918874.4615384615</v>
      </c>
      <c r="L114" s="22">
        <v>-14045.063093643985</v>
      </c>
      <c r="M114" s="33">
        <v>-56180.252374575939</v>
      </c>
      <c r="N114" s="96">
        <v>-1.8883771149433102</v>
      </c>
      <c r="O114" s="320">
        <v>702692</v>
      </c>
      <c r="P114" s="321">
        <v>2810768</v>
      </c>
      <c r="Q114" s="22">
        <v>-41071.67847825936</v>
      </c>
      <c r="R114" s="33">
        <v>-164286.71391303744</v>
      </c>
      <c r="S114" s="96">
        <v>-5.5221409255009632</v>
      </c>
      <c r="U114" s="715"/>
    </row>
    <row r="115" spans="1:21">
      <c r="A115" s="315"/>
      <c r="B115" s="757" t="s">
        <v>60</v>
      </c>
      <c r="C115" s="316"/>
      <c r="D115" s="317"/>
      <c r="E115" s="318"/>
      <c r="F115" s="318"/>
      <c r="G115" s="319"/>
      <c r="H115" s="328"/>
      <c r="I115" s="726"/>
      <c r="J115" s="728"/>
      <c r="K115" s="321"/>
      <c r="L115" s="22"/>
      <c r="M115" s="33"/>
      <c r="N115" s="96"/>
      <c r="O115" s="320"/>
      <c r="P115" s="321"/>
      <c r="Q115" s="22"/>
      <c r="R115" s="33"/>
      <c r="S115" s="96"/>
      <c r="U115" s="715"/>
    </row>
    <row r="116" spans="1:21">
      <c r="A116" s="315" t="s">
        <v>13</v>
      </c>
      <c r="B116" s="716">
        <v>107</v>
      </c>
      <c r="C116" s="316" t="s">
        <v>110</v>
      </c>
      <c r="D116" s="317">
        <v>47</v>
      </c>
      <c r="E116" s="318">
        <v>4</v>
      </c>
      <c r="F116" s="318">
        <v>115</v>
      </c>
      <c r="G116" s="319">
        <v>28.75</v>
      </c>
      <c r="H116" s="328">
        <v>764039.16341651289</v>
      </c>
      <c r="I116" s="726">
        <v>3056156.6536660516</v>
      </c>
      <c r="J116" s="728">
        <v>729718.61538461538</v>
      </c>
      <c r="K116" s="321">
        <v>2918874.4615384615</v>
      </c>
      <c r="L116" s="22">
        <v>-34320.548031897517</v>
      </c>
      <c r="M116" s="33">
        <v>-137282.19212759007</v>
      </c>
      <c r="N116" s="96">
        <v>-4.4919880649086394</v>
      </c>
      <c r="O116" s="320">
        <v>702692</v>
      </c>
      <c r="P116" s="321">
        <v>2810768</v>
      </c>
      <c r="Q116" s="22">
        <v>-61347.163416512893</v>
      </c>
      <c r="R116" s="33">
        <v>-245388.65366605157</v>
      </c>
      <c r="S116" s="96">
        <v>-8.0293218402823925</v>
      </c>
      <c r="U116" s="715"/>
    </row>
    <row r="117" spans="1:21">
      <c r="A117" s="315" t="s">
        <v>16</v>
      </c>
      <c r="B117" s="716">
        <v>108</v>
      </c>
      <c r="C117" s="316" t="s">
        <v>110</v>
      </c>
      <c r="D117" s="317">
        <v>47</v>
      </c>
      <c r="E117" s="318">
        <v>4</v>
      </c>
      <c r="F117" s="318">
        <v>116</v>
      </c>
      <c r="G117" s="319">
        <v>29</v>
      </c>
      <c r="H117" s="328">
        <v>745740.17514595552</v>
      </c>
      <c r="I117" s="726">
        <v>2982960.7005838221</v>
      </c>
      <c r="J117" s="728">
        <v>729718.61538461538</v>
      </c>
      <c r="K117" s="321">
        <v>2918874.4615384615</v>
      </c>
      <c r="L117" s="22">
        <v>-16021.559761340148</v>
      </c>
      <c r="M117" s="33">
        <v>-64086.239045360591</v>
      </c>
      <c r="N117" s="96">
        <v>-2.1484104377512523</v>
      </c>
      <c r="O117" s="320">
        <v>702692</v>
      </c>
      <c r="P117" s="321">
        <v>2810768</v>
      </c>
      <c r="Q117" s="22">
        <v>-43048.175145955523</v>
      </c>
      <c r="R117" s="33">
        <v>-172192.70058382209</v>
      </c>
      <c r="S117" s="96">
        <v>-5.7725433845012049</v>
      </c>
      <c r="U117" s="715"/>
    </row>
    <row r="118" spans="1:21">
      <c r="A118" s="315" t="s">
        <v>4</v>
      </c>
      <c r="B118" s="716">
        <v>109</v>
      </c>
      <c r="C118" s="316" t="s">
        <v>110</v>
      </c>
      <c r="D118" s="317">
        <v>47</v>
      </c>
      <c r="E118" s="318">
        <v>3</v>
      </c>
      <c r="F118" s="318">
        <v>88</v>
      </c>
      <c r="G118" s="319">
        <v>29.333333333333332</v>
      </c>
      <c r="H118" s="328">
        <v>674625.77125994745</v>
      </c>
      <c r="I118" s="726">
        <v>2023877.3137798423</v>
      </c>
      <c r="J118" s="728">
        <v>729718.61538461538</v>
      </c>
      <c r="K118" s="321">
        <v>2189155.846153846</v>
      </c>
      <c r="L118" s="22">
        <v>55092.844124667929</v>
      </c>
      <c r="M118" s="33">
        <v>165278.53237400367</v>
      </c>
      <c r="N118" s="96">
        <v>8.1664304080431407</v>
      </c>
      <c r="O118" s="320">
        <v>702692</v>
      </c>
      <c r="P118" s="321">
        <v>2108076</v>
      </c>
      <c r="Q118" s="22">
        <v>28066.228740052553</v>
      </c>
      <c r="R118" s="33">
        <v>84198.686220157659</v>
      </c>
      <c r="S118" s="96">
        <v>4.1602663188563582</v>
      </c>
      <c r="U118" s="715"/>
    </row>
    <row r="119" spans="1:21" hidden="1">
      <c r="A119" s="315" t="s">
        <v>5</v>
      </c>
      <c r="B119" s="716">
        <v>110</v>
      </c>
      <c r="C119" s="316" t="s">
        <v>110</v>
      </c>
      <c r="D119" s="317">
        <v>47</v>
      </c>
      <c r="E119" s="318">
        <v>3</v>
      </c>
      <c r="F119" s="318">
        <v>88</v>
      </c>
      <c r="G119" s="319">
        <v>29.333333333333332</v>
      </c>
      <c r="H119" s="328">
        <v>857263.15789473627</v>
      </c>
      <c r="I119" s="726">
        <v>2571789.4736842089</v>
      </c>
      <c r="J119" s="728">
        <v>729718.61538461538</v>
      </c>
      <c r="K119" s="321">
        <v>2189155.846153846</v>
      </c>
      <c r="L119" s="22">
        <v>-127544.5425101209</v>
      </c>
      <c r="M119" s="33">
        <v>-382633.62753036292</v>
      </c>
      <c r="N119" s="96">
        <v>-14.878108470605966</v>
      </c>
      <c r="O119" s="320">
        <v>702692</v>
      </c>
      <c r="P119" s="321">
        <v>2108076</v>
      </c>
      <c r="Q119" s="22">
        <v>-154571.15789473627</v>
      </c>
      <c r="R119" s="33">
        <v>-463713.47368420893</v>
      </c>
      <c r="S119" s="96">
        <v>-18.030771119842782</v>
      </c>
      <c r="U119" s="715"/>
    </row>
    <row r="120" spans="1:21" hidden="1">
      <c r="A120" s="315" t="s">
        <v>8</v>
      </c>
      <c r="B120" s="716">
        <v>111</v>
      </c>
      <c r="C120" s="316" t="s">
        <v>110</v>
      </c>
      <c r="D120" s="317">
        <v>47</v>
      </c>
      <c r="E120" s="318">
        <v>4</v>
      </c>
      <c r="F120" s="318">
        <v>118</v>
      </c>
      <c r="G120" s="319">
        <v>29.5</v>
      </c>
      <c r="H120" s="328">
        <v>740397.85624250001</v>
      </c>
      <c r="I120" s="726">
        <v>2961591.4249700001</v>
      </c>
      <c r="J120" s="728">
        <v>729718.61538461538</v>
      </c>
      <c r="K120" s="321">
        <v>2918874.4615384615</v>
      </c>
      <c r="L120" s="22">
        <v>-10679.240857884637</v>
      </c>
      <c r="M120" s="33">
        <v>-42716.963431538548</v>
      </c>
      <c r="N120" s="96">
        <v>-1.4423651781059306</v>
      </c>
      <c r="O120" s="320">
        <v>702692</v>
      </c>
      <c r="P120" s="321">
        <v>2810768</v>
      </c>
      <c r="Q120" s="22">
        <v>-37705.856242500013</v>
      </c>
      <c r="R120" s="33">
        <v>-150823.42497000005</v>
      </c>
      <c r="S120" s="96">
        <v>-5.0926479492871835</v>
      </c>
      <c r="U120" s="715"/>
    </row>
    <row r="121" spans="1:21" hidden="1">
      <c r="A121" s="315" t="s">
        <v>14</v>
      </c>
      <c r="B121" s="716">
        <v>112</v>
      </c>
      <c r="C121" s="316" t="s">
        <v>110</v>
      </c>
      <c r="D121" s="317">
        <v>47</v>
      </c>
      <c r="E121" s="318">
        <v>4</v>
      </c>
      <c r="F121" s="318">
        <v>118</v>
      </c>
      <c r="G121" s="319">
        <v>29.5</v>
      </c>
      <c r="H121" s="328">
        <v>822109.36195587297</v>
      </c>
      <c r="I121" s="726">
        <v>3288437.4478234919</v>
      </c>
      <c r="J121" s="728">
        <v>729718.61538461538</v>
      </c>
      <c r="K121" s="321">
        <v>2918874.4615384615</v>
      </c>
      <c r="L121" s="22">
        <v>-92390.746571257594</v>
      </c>
      <c r="M121" s="33">
        <v>-369562.98628503038</v>
      </c>
      <c r="N121" s="96">
        <v>-11.238255011650949</v>
      </c>
      <c r="O121" s="320">
        <v>702692</v>
      </c>
      <c r="P121" s="321">
        <v>2810768</v>
      </c>
      <c r="Q121" s="22">
        <v>-119417.36195587297</v>
      </c>
      <c r="R121" s="33">
        <v>-477669.44782349188</v>
      </c>
      <c r="S121" s="96">
        <v>-14.525727048256471</v>
      </c>
      <c r="U121" s="715"/>
    </row>
    <row r="122" spans="1:21" hidden="1">
      <c r="A122" s="315" t="s">
        <v>12</v>
      </c>
      <c r="B122" s="716">
        <v>113</v>
      </c>
      <c r="C122" s="316" t="s">
        <v>110</v>
      </c>
      <c r="D122" s="317">
        <v>47</v>
      </c>
      <c r="E122" s="318">
        <v>4</v>
      </c>
      <c r="F122" s="318">
        <v>119</v>
      </c>
      <c r="G122" s="319">
        <v>29.75</v>
      </c>
      <c r="H122" s="328">
        <v>741016.57167966233</v>
      </c>
      <c r="I122" s="726">
        <v>2964066.2867186493</v>
      </c>
      <c r="J122" s="728">
        <v>729718.61538461538</v>
      </c>
      <c r="K122" s="321">
        <v>2918874.4615384615</v>
      </c>
      <c r="L122" s="22">
        <v>-11297.956295046955</v>
      </c>
      <c r="M122" s="33">
        <v>-45191.825180187821</v>
      </c>
      <c r="N122" s="96">
        <v>-1.5246563608473593</v>
      </c>
      <c r="O122" s="320">
        <v>702692</v>
      </c>
      <c r="P122" s="321">
        <v>2810768</v>
      </c>
      <c r="Q122" s="22">
        <v>-38324.571679662331</v>
      </c>
      <c r="R122" s="33">
        <v>-153298.28671864932</v>
      </c>
      <c r="S122" s="96">
        <v>-5.1718913104456021</v>
      </c>
      <c r="U122" s="715"/>
    </row>
    <row r="123" spans="1:21" hidden="1">
      <c r="A123" s="315" t="s">
        <v>16</v>
      </c>
      <c r="B123" s="716">
        <v>114</v>
      </c>
      <c r="C123" s="316" t="s">
        <v>110</v>
      </c>
      <c r="D123" s="317">
        <v>47</v>
      </c>
      <c r="E123" s="318">
        <v>4</v>
      </c>
      <c r="F123" s="318">
        <v>119</v>
      </c>
      <c r="G123" s="319">
        <v>29.75</v>
      </c>
      <c r="H123" s="328">
        <v>763255.98915763129</v>
      </c>
      <c r="I123" s="726">
        <v>3053023.9566305252</v>
      </c>
      <c r="J123" s="728">
        <v>729718.61538461538</v>
      </c>
      <c r="K123" s="321">
        <v>2918874.4615384615</v>
      </c>
      <c r="L123" s="22">
        <v>-33537.373773015919</v>
      </c>
      <c r="M123" s="33">
        <v>-134149.49509206368</v>
      </c>
      <c r="N123" s="96">
        <v>-4.3939876331700276</v>
      </c>
      <c r="O123" s="320">
        <v>702692</v>
      </c>
      <c r="P123" s="321">
        <v>2810768</v>
      </c>
      <c r="Q123" s="22">
        <v>-60563.989157631295</v>
      </c>
      <c r="R123" s="33">
        <v>-242255.95663052518</v>
      </c>
      <c r="S123" s="96">
        <v>-7.9349510541637329</v>
      </c>
      <c r="U123" s="715"/>
    </row>
    <row r="124" spans="1:21" hidden="1">
      <c r="A124" s="315" t="s">
        <v>13</v>
      </c>
      <c r="B124" s="716">
        <v>115</v>
      </c>
      <c r="C124" s="316" t="s">
        <v>110</v>
      </c>
      <c r="D124" s="317">
        <v>47</v>
      </c>
      <c r="E124" s="318">
        <v>4</v>
      </c>
      <c r="F124" s="318">
        <v>119</v>
      </c>
      <c r="G124" s="319">
        <v>29.75</v>
      </c>
      <c r="H124" s="328">
        <v>787447.66349005606</v>
      </c>
      <c r="I124" s="726">
        <v>3149790.6539602242</v>
      </c>
      <c r="J124" s="728">
        <v>729718.61538461538</v>
      </c>
      <c r="K124" s="321">
        <v>2918874.4615384615</v>
      </c>
      <c r="L124" s="22">
        <v>-57729.048105440685</v>
      </c>
      <c r="M124" s="33">
        <v>-230916.19242176274</v>
      </c>
      <c r="N124" s="96">
        <v>-7.3311599972979877</v>
      </c>
      <c r="O124" s="320">
        <v>702692</v>
      </c>
      <c r="P124" s="321">
        <v>2810768</v>
      </c>
      <c r="Q124" s="22">
        <v>-84755.66349005606</v>
      </c>
      <c r="R124" s="33">
        <v>-339022.65396022424</v>
      </c>
      <c r="S124" s="96">
        <v>-10.763339256657318</v>
      </c>
      <c r="U124" s="715"/>
    </row>
    <row r="125" spans="1:21" hidden="1">
      <c r="A125" s="315" t="s">
        <v>10</v>
      </c>
      <c r="B125" s="716">
        <v>116</v>
      </c>
      <c r="C125" s="316" t="s">
        <v>110</v>
      </c>
      <c r="D125" s="317">
        <v>47</v>
      </c>
      <c r="E125" s="318">
        <v>2.9699999999999998</v>
      </c>
      <c r="F125" s="318">
        <v>89</v>
      </c>
      <c r="G125" s="319">
        <v>29.966329966329969</v>
      </c>
      <c r="H125" s="328">
        <v>807576.93952366617</v>
      </c>
      <c r="I125" s="726">
        <v>2398503.5103852884</v>
      </c>
      <c r="J125" s="728">
        <v>729718.61538461538</v>
      </c>
      <c r="K125" s="321">
        <v>2167264.2876923075</v>
      </c>
      <c r="L125" s="22">
        <v>-77858.32413905079</v>
      </c>
      <c r="M125" s="33">
        <v>-231239.2226929809</v>
      </c>
      <c r="N125" s="96">
        <v>-9.6409791226795107</v>
      </c>
      <c r="O125" s="320">
        <v>702692</v>
      </c>
      <c r="P125" s="321">
        <v>2086995.2399999998</v>
      </c>
      <c r="Q125" s="22">
        <v>-104884.93952366617</v>
      </c>
      <c r="R125" s="33">
        <v>-311508.27038528863</v>
      </c>
      <c r="S125" s="96">
        <v>-12.987609525543249</v>
      </c>
      <c r="U125" s="715"/>
    </row>
    <row r="126" spans="1:21" hidden="1">
      <c r="A126" s="315" t="s">
        <v>10</v>
      </c>
      <c r="B126" s="716">
        <v>117</v>
      </c>
      <c r="C126" s="316" t="s">
        <v>110</v>
      </c>
      <c r="D126" s="317">
        <v>47</v>
      </c>
      <c r="E126" s="318">
        <v>2</v>
      </c>
      <c r="F126" s="318">
        <v>60</v>
      </c>
      <c r="G126" s="319">
        <v>30</v>
      </c>
      <c r="H126" s="328">
        <v>834079.24528302008</v>
      </c>
      <c r="I126" s="726">
        <v>1668158.4905660402</v>
      </c>
      <c r="J126" s="728">
        <v>729718.61538461538</v>
      </c>
      <c r="K126" s="321">
        <v>1459437.2307692308</v>
      </c>
      <c r="L126" s="22">
        <v>-104360.6298984047</v>
      </c>
      <c r="M126" s="33">
        <v>-208721.25979680941</v>
      </c>
      <c r="N126" s="96">
        <v>-12.512076099315124</v>
      </c>
      <c r="O126" s="320">
        <v>702692</v>
      </c>
      <c r="P126" s="321">
        <v>1405384</v>
      </c>
      <c r="Q126" s="22">
        <v>-131387.24528302008</v>
      </c>
      <c r="R126" s="33">
        <v>-262774.49056604016</v>
      </c>
      <c r="S126" s="96">
        <v>-15.752369577118259</v>
      </c>
      <c r="U126" s="715"/>
    </row>
    <row r="127" spans="1:21" hidden="1">
      <c r="A127" s="315" t="s">
        <v>8</v>
      </c>
      <c r="B127" s="716">
        <v>118</v>
      </c>
      <c r="C127" s="316" t="s">
        <v>110</v>
      </c>
      <c r="D127" s="317">
        <v>47</v>
      </c>
      <c r="E127" s="318">
        <v>1</v>
      </c>
      <c r="F127" s="318">
        <v>30</v>
      </c>
      <c r="G127" s="319">
        <v>30</v>
      </c>
      <c r="H127" s="328">
        <v>766122.99239999999</v>
      </c>
      <c r="I127" s="726">
        <v>766122.99239999999</v>
      </c>
      <c r="J127" s="728">
        <v>729718.61538461538</v>
      </c>
      <c r="K127" s="321">
        <v>729718.61538461538</v>
      </c>
      <c r="L127" s="22">
        <v>-36404.377015384613</v>
      </c>
      <c r="M127" s="33">
        <v>-36404.377015384613</v>
      </c>
      <c r="N127" s="96">
        <v>-4.7517666714768865</v>
      </c>
      <c r="O127" s="320">
        <v>702692</v>
      </c>
      <c r="P127" s="321">
        <v>702692</v>
      </c>
      <c r="Q127" s="22">
        <v>-63430.992399999988</v>
      </c>
      <c r="R127" s="33">
        <v>-63430.992399999988</v>
      </c>
      <c r="S127" s="96">
        <v>-8.2794790169777457</v>
      </c>
      <c r="U127" s="715"/>
    </row>
    <row r="128" spans="1:21" hidden="1">
      <c r="A128" s="315" t="s">
        <v>7</v>
      </c>
      <c r="B128" s="716">
        <v>119</v>
      </c>
      <c r="C128" s="316" t="s">
        <v>110</v>
      </c>
      <c r="D128" s="317">
        <v>47</v>
      </c>
      <c r="E128" s="318">
        <v>0.7</v>
      </c>
      <c r="F128" s="318">
        <v>21</v>
      </c>
      <c r="G128" s="319">
        <v>30.000000000000004</v>
      </c>
      <c r="H128" s="328">
        <v>767674.27455690596</v>
      </c>
      <c r="I128" s="726">
        <v>537371.99218983413</v>
      </c>
      <c r="J128" s="728">
        <v>729718.61538461538</v>
      </c>
      <c r="K128" s="321">
        <v>510803.03076923074</v>
      </c>
      <c r="L128" s="22">
        <v>-37955.659172290587</v>
      </c>
      <c r="M128" s="33">
        <v>-26568.961420603388</v>
      </c>
      <c r="N128" s="96">
        <v>-4.9442400807553639</v>
      </c>
      <c r="O128" s="320">
        <v>702692</v>
      </c>
      <c r="P128" s="321">
        <v>491884.39999999997</v>
      </c>
      <c r="Q128" s="22">
        <v>-64982.274556905963</v>
      </c>
      <c r="R128" s="33">
        <v>-45487.592189834162</v>
      </c>
      <c r="S128" s="96">
        <v>-8.4648237814681409</v>
      </c>
      <c r="U128" s="715"/>
    </row>
    <row r="129" spans="1:21" hidden="1">
      <c r="A129" s="315" t="s">
        <v>11</v>
      </c>
      <c r="B129" s="716">
        <v>120</v>
      </c>
      <c r="C129" s="316" t="s">
        <v>110</v>
      </c>
      <c r="D129" s="317">
        <v>47</v>
      </c>
      <c r="E129" s="318">
        <v>12</v>
      </c>
      <c r="F129" s="318">
        <v>369</v>
      </c>
      <c r="G129" s="319">
        <v>30.75</v>
      </c>
      <c r="H129" s="328">
        <v>746187.1875</v>
      </c>
      <c r="I129" s="726">
        <v>8954246.25</v>
      </c>
      <c r="J129" s="728">
        <v>729718.61538461538</v>
      </c>
      <c r="K129" s="321">
        <v>8756623.384615384</v>
      </c>
      <c r="L129" s="22">
        <v>-16468.572115384624</v>
      </c>
      <c r="M129" s="33">
        <v>-197622.86538461596</v>
      </c>
      <c r="N129" s="96">
        <v>-2.2070296021244218</v>
      </c>
      <c r="O129" s="320">
        <v>702692</v>
      </c>
      <c r="P129" s="321">
        <v>8432304</v>
      </c>
      <c r="Q129" s="22">
        <v>-43495.1875</v>
      </c>
      <c r="R129" s="33">
        <v>-521942.25</v>
      </c>
      <c r="S129" s="96">
        <v>-5.8289914687124025</v>
      </c>
      <c r="U129" s="715"/>
    </row>
    <row r="130" spans="1:21" hidden="1">
      <c r="A130" s="315" t="s">
        <v>3</v>
      </c>
      <c r="B130" s="716">
        <v>121</v>
      </c>
      <c r="C130" s="316" t="s">
        <v>110</v>
      </c>
      <c r="D130" s="317">
        <v>47</v>
      </c>
      <c r="E130" s="318">
        <v>8</v>
      </c>
      <c r="F130" s="318">
        <v>246</v>
      </c>
      <c r="G130" s="319">
        <v>30.75</v>
      </c>
      <c r="H130" s="328">
        <v>820232.04865529377</v>
      </c>
      <c r="I130" s="726">
        <v>6561856.3892423501</v>
      </c>
      <c r="J130" s="728">
        <v>729718.61538461538</v>
      </c>
      <c r="K130" s="321">
        <v>5837748.923076923</v>
      </c>
      <c r="L130" s="22">
        <v>-90513.43327067839</v>
      </c>
      <c r="M130" s="33">
        <v>-724107.46616542712</v>
      </c>
      <c r="N130" s="96">
        <v>-11.035100788742412</v>
      </c>
      <c r="O130" s="320">
        <v>702692</v>
      </c>
      <c r="P130" s="321">
        <v>5621536</v>
      </c>
      <c r="Q130" s="22">
        <v>-117540.04865529377</v>
      </c>
      <c r="R130" s="33">
        <v>-940320.38924235012</v>
      </c>
      <c r="S130" s="96">
        <v>-14.33009705582603</v>
      </c>
      <c r="U130" s="715"/>
    </row>
    <row r="131" spans="1:21" hidden="1">
      <c r="A131" s="315" t="s">
        <v>15</v>
      </c>
      <c r="B131" s="716">
        <v>122</v>
      </c>
      <c r="C131" s="316" t="s">
        <v>110</v>
      </c>
      <c r="D131" s="317">
        <v>47</v>
      </c>
      <c r="E131" s="318">
        <v>8</v>
      </c>
      <c r="F131" s="318">
        <v>250</v>
      </c>
      <c r="G131" s="319">
        <v>31.25</v>
      </c>
      <c r="H131" s="328">
        <v>789739.93884356925</v>
      </c>
      <c r="I131" s="726">
        <v>6317919.510748554</v>
      </c>
      <c r="J131" s="728">
        <v>729718.61538461538</v>
      </c>
      <c r="K131" s="321">
        <v>5837748.923076923</v>
      </c>
      <c r="L131" s="22">
        <v>-60021.323458953877</v>
      </c>
      <c r="M131" s="33">
        <v>-480170.58767163102</v>
      </c>
      <c r="N131" s="96">
        <v>-7.6001377803994785</v>
      </c>
      <c r="O131" s="320">
        <v>702692</v>
      </c>
      <c r="P131" s="321">
        <v>5621536</v>
      </c>
      <c r="Q131" s="22">
        <v>-87047.938843569253</v>
      </c>
      <c r="R131" s="33">
        <v>-696383.51074855402</v>
      </c>
      <c r="S131" s="96">
        <v>-11.022354899643943</v>
      </c>
      <c r="U131" s="715"/>
    </row>
    <row r="132" spans="1:21" hidden="1">
      <c r="A132" s="315" t="s">
        <v>5</v>
      </c>
      <c r="B132" s="716">
        <v>123</v>
      </c>
      <c r="C132" s="316" t="s">
        <v>110</v>
      </c>
      <c r="D132" s="317">
        <v>47</v>
      </c>
      <c r="E132" s="318">
        <v>6</v>
      </c>
      <c r="F132" s="318">
        <v>191</v>
      </c>
      <c r="G132" s="319">
        <v>31.833333333333332</v>
      </c>
      <c r="H132" s="328">
        <v>887698.79466392146</v>
      </c>
      <c r="I132" s="726">
        <v>5326192.7679835288</v>
      </c>
      <c r="J132" s="728">
        <v>729718.61538461538</v>
      </c>
      <c r="K132" s="321">
        <v>4378311.692307692</v>
      </c>
      <c r="L132" s="22">
        <v>-157980.17927930609</v>
      </c>
      <c r="M132" s="33">
        <v>-947881.07567583676</v>
      </c>
      <c r="N132" s="96">
        <v>-17.796597249984629</v>
      </c>
      <c r="O132" s="320">
        <v>702692</v>
      </c>
      <c r="P132" s="321">
        <v>4216152</v>
      </c>
      <c r="Q132" s="22">
        <v>-185006.79466392146</v>
      </c>
      <c r="R132" s="33">
        <v>-1110040.7679835288</v>
      </c>
      <c r="S132" s="96">
        <v>-20.841167722207416</v>
      </c>
      <c r="U132" s="715"/>
    </row>
    <row r="133" spans="1:21">
      <c r="A133" s="315"/>
      <c r="B133" s="757" t="s">
        <v>60</v>
      </c>
      <c r="C133" s="316"/>
      <c r="D133" s="317"/>
      <c r="E133" s="318"/>
      <c r="F133" s="318"/>
      <c r="G133" s="319"/>
      <c r="H133" s="328"/>
      <c r="I133" s="726"/>
      <c r="J133" s="728"/>
      <c r="K133" s="321"/>
      <c r="L133" s="22"/>
      <c r="M133" s="33"/>
      <c r="N133" s="96"/>
      <c r="O133" s="320"/>
      <c r="P133" s="321"/>
      <c r="Q133" s="22"/>
      <c r="R133" s="33"/>
      <c r="S133" s="96"/>
      <c r="U133" s="715"/>
    </row>
    <row r="134" spans="1:21">
      <c r="A134" s="315" t="s">
        <v>12</v>
      </c>
      <c r="B134" s="716">
        <v>124</v>
      </c>
      <c r="C134" s="316" t="s">
        <v>110</v>
      </c>
      <c r="D134" s="317">
        <v>47</v>
      </c>
      <c r="E134" s="318">
        <v>4</v>
      </c>
      <c r="F134" s="318">
        <v>129</v>
      </c>
      <c r="G134" s="319">
        <v>32.25</v>
      </c>
      <c r="H134" s="328">
        <v>789075.37942664488</v>
      </c>
      <c r="I134" s="726">
        <v>3156301.5177065795</v>
      </c>
      <c r="J134" s="728">
        <v>729718.61538461538</v>
      </c>
      <c r="K134" s="321">
        <v>2918874.4615384615</v>
      </c>
      <c r="L134" s="22">
        <v>-59356.764042029507</v>
      </c>
      <c r="M134" s="33">
        <v>-237427.05616811803</v>
      </c>
      <c r="N134" s="96">
        <v>-7.5223186009376093</v>
      </c>
      <c r="O134" s="320">
        <v>702692</v>
      </c>
      <c r="P134" s="321">
        <v>2810768</v>
      </c>
      <c r="Q134" s="22">
        <v>-86383.379426644882</v>
      </c>
      <c r="R134" s="33">
        <v>-345533.51770657953</v>
      </c>
      <c r="S134" s="96">
        <v>-10.947417912013989</v>
      </c>
      <c r="U134" s="715"/>
    </row>
    <row r="135" spans="1:21">
      <c r="A135" s="315" t="s">
        <v>7</v>
      </c>
      <c r="B135" s="716">
        <v>125</v>
      </c>
      <c r="C135" s="316" t="s">
        <v>110</v>
      </c>
      <c r="D135" s="317">
        <v>47</v>
      </c>
      <c r="E135" s="318">
        <v>3</v>
      </c>
      <c r="F135" s="318">
        <v>97</v>
      </c>
      <c r="G135" s="319">
        <v>32.333333333333336</v>
      </c>
      <c r="H135" s="328">
        <v>834327.53649617929</v>
      </c>
      <c r="I135" s="726">
        <v>2502982.609488538</v>
      </c>
      <c r="J135" s="728">
        <v>729718.61538461538</v>
      </c>
      <c r="K135" s="321">
        <v>2189155.846153846</v>
      </c>
      <c r="L135" s="22">
        <v>-104608.92111156392</v>
      </c>
      <c r="M135" s="33">
        <v>-313826.76333469199</v>
      </c>
      <c r="N135" s="96">
        <v>-12.53811201664</v>
      </c>
      <c r="O135" s="320">
        <v>702692</v>
      </c>
      <c r="P135" s="321">
        <v>2108076</v>
      </c>
      <c r="Q135" s="22">
        <v>-131635.53649617929</v>
      </c>
      <c r="R135" s="33">
        <v>-394906.609488538</v>
      </c>
      <c r="S135" s="96">
        <v>-15.777441201208887</v>
      </c>
      <c r="U135" s="715"/>
    </row>
    <row r="136" spans="1:21">
      <c r="A136" s="315" t="s">
        <v>13</v>
      </c>
      <c r="B136" s="716">
        <v>126</v>
      </c>
      <c r="C136" s="316" t="s">
        <v>110</v>
      </c>
      <c r="D136" s="317">
        <v>47</v>
      </c>
      <c r="E136" s="318">
        <v>2</v>
      </c>
      <c r="F136" s="318">
        <v>66</v>
      </c>
      <c r="G136" s="319">
        <v>33</v>
      </c>
      <c r="H136" s="328">
        <v>883094.74198405351</v>
      </c>
      <c r="I136" s="726">
        <v>1766189.483968107</v>
      </c>
      <c r="J136" s="728">
        <v>729718.61538461538</v>
      </c>
      <c r="K136" s="321">
        <v>1459437.2307692308</v>
      </c>
      <c r="L136" s="22">
        <v>-153376.12659943814</v>
      </c>
      <c r="M136" s="33">
        <v>-306752.25319887628</v>
      </c>
      <c r="N136" s="96">
        <v>-17.368026249918231</v>
      </c>
      <c r="O136" s="320">
        <v>702692</v>
      </c>
      <c r="P136" s="321">
        <v>1405384</v>
      </c>
      <c r="Q136" s="22">
        <v>-180402.74198405351</v>
      </c>
      <c r="R136" s="33">
        <v>-360805.48396810703</v>
      </c>
      <c r="S136" s="96">
        <v>-20.42846972214349</v>
      </c>
      <c r="U136" s="715"/>
    </row>
    <row r="137" spans="1:21">
      <c r="A137" s="315" t="s">
        <v>9</v>
      </c>
      <c r="B137" s="716">
        <v>127</v>
      </c>
      <c r="C137" s="330" t="s">
        <v>111</v>
      </c>
      <c r="D137" s="317">
        <v>49</v>
      </c>
      <c r="E137" s="318">
        <v>4</v>
      </c>
      <c r="F137" s="318">
        <v>21</v>
      </c>
      <c r="G137" s="319">
        <v>5.25</v>
      </c>
      <c r="H137" s="328">
        <v>127437.75933609944</v>
      </c>
      <c r="I137" s="726">
        <v>509751.03734439774</v>
      </c>
      <c r="J137" s="728">
        <v>0</v>
      </c>
      <c r="K137" s="321">
        <v>0</v>
      </c>
      <c r="L137" s="22">
        <v>-127437.75933609944</v>
      </c>
      <c r="M137" s="33">
        <v>-509751.03734439774</v>
      </c>
      <c r="N137" s="96">
        <v>-100</v>
      </c>
      <c r="O137" s="320">
        <v>0</v>
      </c>
      <c r="P137" s="321">
        <v>0</v>
      </c>
      <c r="Q137" s="22">
        <v>-127437.75933609944</v>
      </c>
      <c r="R137" s="33">
        <v>-509751.03734439774</v>
      </c>
      <c r="S137" s="96">
        <v>-100</v>
      </c>
      <c r="U137" s="715"/>
    </row>
    <row r="138" spans="1:21">
      <c r="A138" s="315" t="s">
        <v>7</v>
      </c>
      <c r="B138" s="716">
        <v>128</v>
      </c>
      <c r="C138" s="316" t="s">
        <v>111</v>
      </c>
      <c r="D138" s="317">
        <v>49</v>
      </c>
      <c r="E138" s="318">
        <v>1.88</v>
      </c>
      <c r="F138" s="318">
        <v>20</v>
      </c>
      <c r="G138" s="319">
        <v>10.638297872340425</v>
      </c>
      <c r="H138" s="328">
        <v>249211.47829884669</v>
      </c>
      <c r="I138" s="726">
        <v>468517.57920183177</v>
      </c>
      <c r="J138" s="728">
        <v>0</v>
      </c>
      <c r="K138" s="321">
        <v>0</v>
      </c>
      <c r="L138" s="22">
        <v>-249211.47829884669</v>
      </c>
      <c r="M138" s="33">
        <v>-468517.57920183177</v>
      </c>
      <c r="N138" s="96">
        <v>-100</v>
      </c>
      <c r="O138" s="320">
        <v>0</v>
      </c>
      <c r="P138" s="321">
        <v>0</v>
      </c>
      <c r="Q138" s="22">
        <v>-249211.47829884669</v>
      </c>
      <c r="R138" s="33">
        <v>-468517.57920183177</v>
      </c>
      <c r="S138" s="96">
        <v>-100</v>
      </c>
      <c r="U138" s="715"/>
    </row>
    <row r="139" spans="1:21">
      <c r="A139" s="315" t="s">
        <v>0</v>
      </c>
      <c r="B139" s="716">
        <v>129</v>
      </c>
      <c r="C139" s="316" t="s">
        <v>111</v>
      </c>
      <c r="D139" s="317">
        <v>49</v>
      </c>
      <c r="E139" s="318">
        <v>2</v>
      </c>
      <c r="F139" s="318">
        <v>41</v>
      </c>
      <c r="G139" s="319">
        <v>20.5</v>
      </c>
      <c r="H139" s="328">
        <v>498278.81646945263</v>
      </c>
      <c r="I139" s="726">
        <v>996557.63293890527</v>
      </c>
      <c r="J139" s="728">
        <v>384515.25</v>
      </c>
      <c r="K139" s="321">
        <v>769030.5</v>
      </c>
      <c r="L139" s="22">
        <v>-113763.56646945263</v>
      </c>
      <c r="M139" s="33">
        <v>-227527.13293890527</v>
      </c>
      <c r="N139" s="96">
        <v>-22.831307033183307</v>
      </c>
      <c r="O139" s="320">
        <v>33751.567499999888</v>
      </c>
      <c r="P139" s="321">
        <v>67503.134999999776</v>
      </c>
      <c r="Q139" s="22">
        <v>-464527.24896945275</v>
      </c>
      <c r="R139" s="33">
        <v>-929054.49793890549</v>
      </c>
      <c r="S139" s="96">
        <v>-93.226369176368735</v>
      </c>
      <c r="U139" s="715"/>
    </row>
    <row r="140" spans="1:21">
      <c r="A140" s="315" t="s">
        <v>14</v>
      </c>
      <c r="B140" s="716">
        <v>130</v>
      </c>
      <c r="C140" s="330" t="s">
        <v>112</v>
      </c>
      <c r="D140" s="317">
        <v>47</v>
      </c>
      <c r="E140" s="318">
        <v>2.61</v>
      </c>
      <c r="F140" s="318">
        <v>67</v>
      </c>
      <c r="G140" s="319">
        <v>25.670498084291189</v>
      </c>
      <c r="H140" s="328">
        <v>643845.85485035379</v>
      </c>
      <c r="I140" s="726">
        <v>1680437.6811594232</v>
      </c>
      <c r="J140" s="728">
        <v>684354.16187586216</v>
      </c>
      <c r="K140" s="321">
        <v>1786164.3624960002</v>
      </c>
      <c r="L140" s="22">
        <v>40508.307025508373</v>
      </c>
      <c r="M140" s="33">
        <v>105726.68133657705</v>
      </c>
      <c r="N140" s="96">
        <v>6.2916157214250745</v>
      </c>
      <c r="O140" s="320">
        <v>666002.43145011517</v>
      </c>
      <c r="P140" s="321">
        <v>1738266.3460848005</v>
      </c>
      <c r="Q140" s="22">
        <v>22156.576599761378</v>
      </c>
      <c r="R140" s="33">
        <v>57828.66492537735</v>
      </c>
      <c r="S140" s="96">
        <v>3.4412858967479423</v>
      </c>
      <c r="U140" s="715"/>
    </row>
    <row r="141" spans="1:21" hidden="1">
      <c r="A141" s="315" t="s">
        <v>7</v>
      </c>
      <c r="B141" s="716">
        <v>131</v>
      </c>
      <c r="C141" s="330" t="s">
        <v>113</v>
      </c>
      <c r="D141" s="317">
        <v>49</v>
      </c>
      <c r="E141" s="318">
        <v>4</v>
      </c>
      <c r="F141" s="318">
        <v>54</v>
      </c>
      <c r="G141" s="319">
        <v>13.5</v>
      </c>
      <c r="H141" s="328">
        <v>359923.83199031348</v>
      </c>
      <c r="I141" s="726">
        <v>1439695.3279612539</v>
      </c>
      <c r="J141" s="728">
        <v>0</v>
      </c>
      <c r="K141" s="321">
        <v>0</v>
      </c>
      <c r="L141" s="22">
        <v>-359923.83199031348</v>
      </c>
      <c r="M141" s="33">
        <v>-1439695.3279612539</v>
      </c>
      <c r="N141" s="96">
        <v>-100</v>
      </c>
      <c r="O141" s="320">
        <v>0</v>
      </c>
      <c r="P141" s="321">
        <v>0</v>
      </c>
      <c r="Q141" s="22">
        <v>-359923.83199031348</v>
      </c>
      <c r="R141" s="33">
        <v>-1439695.3279612539</v>
      </c>
      <c r="S141" s="96">
        <v>-100</v>
      </c>
      <c r="U141" s="715"/>
    </row>
    <row r="142" spans="1:21">
      <c r="A142" s="315" t="s">
        <v>4</v>
      </c>
      <c r="B142" s="716">
        <v>132</v>
      </c>
      <c r="C142" s="330" t="s">
        <v>113</v>
      </c>
      <c r="D142" s="317">
        <v>49</v>
      </c>
      <c r="E142" s="318">
        <v>1</v>
      </c>
      <c r="F142" s="318">
        <v>14</v>
      </c>
      <c r="G142" s="319">
        <v>14</v>
      </c>
      <c r="H142" s="328">
        <v>438967.74193548359</v>
      </c>
      <c r="I142" s="726">
        <v>438967.74193548359</v>
      </c>
      <c r="J142" s="728">
        <v>0</v>
      </c>
      <c r="K142" s="321">
        <v>0</v>
      </c>
      <c r="L142" s="22">
        <v>-468661.74193548359</v>
      </c>
      <c r="M142" s="33">
        <v>-438967.74193548359</v>
      </c>
      <c r="N142" s="96">
        <v>-100</v>
      </c>
      <c r="O142" s="320">
        <v>0</v>
      </c>
      <c r="P142" s="321">
        <v>0</v>
      </c>
      <c r="Q142" s="22">
        <v>-438967.74193548359</v>
      </c>
      <c r="R142" s="33">
        <v>-438967.74193548359</v>
      </c>
      <c r="S142" s="96">
        <v>-100</v>
      </c>
      <c r="U142" s="715"/>
    </row>
    <row r="143" spans="1:21">
      <c r="A143" s="315" t="s">
        <v>3</v>
      </c>
      <c r="B143" s="716">
        <v>133</v>
      </c>
      <c r="C143" s="316" t="s">
        <v>113</v>
      </c>
      <c r="D143" s="317">
        <v>49</v>
      </c>
      <c r="E143" s="318">
        <v>4</v>
      </c>
      <c r="F143" s="318">
        <v>62</v>
      </c>
      <c r="G143" s="319">
        <v>15.5</v>
      </c>
      <c r="H143" s="328">
        <v>428590.61205857829</v>
      </c>
      <c r="I143" s="726">
        <v>1714362.4482343132</v>
      </c>
      <c r="J143" s="728">
        <v>65892.75</v>
      </c>
      <c r="K143" s="321">
        <v>263571</v>
      </c>
      <c r="L143" s="22">
        <v>-362697.86205857829</v>
      </c>
      <c r="M143" s="33">
        <v>-1450791.4482343132</v>
      </c>
      <c r="N143" s="96">
        <v>-84.625713175678698</v>
      </c>
      <c r="O143" s="320">
        <v>0</v>
      </c>
      <c r="P143" s="321">
        <v>0</v>
      </c>
      <c r="Q143" s="22">
        <v>-428590.61205857829</v>
      </c>
      <c r="R143" s="33">
        <v>-1714362.4482343132</v>
      </c>
      <c r="S143" s="96">
        <v>-100</v>
      </c>
      <c r="U143" s="715"/>
    </row>
    <row r="144" spans="1:21">
      <c r="A144" s="315" t="s">
        <v>12</v>
      </c>
      <c r="B144" s="716">
        <v>134</v>
      </c>
      <c r="C144" s="316" t="s">
        <v>113</v>
      </c>
      <c r="D144" s="317">
        <v>49</v>
      </c>
      <c r="E144" s="318">
        <v>2.8099999999999996</v>
      </c>
      <c r="F144" s="318">
        <v>46</v>
      </c>
      <c r="G144" s="319">
        <v>16.37010676156584</v>
      </c>
      <c r="H144" s="328">
        <v>428731.32314965891</v>
      </c>
      <c r="I144" s="726">
        <v>1204735.0180505414</v>
      </c>
      <c r="J144" s="728">
        <v>121339.86832740239</v>
      </c>
      <c r="K144" s="321">
        <v>340965.03000000067</v>
      </c>
      <c r="L144" s="22">
        <v>-307391.45482225652</v>
      </c>
      <c r="M144" s="33">
        <v>-863769.98805054068</v>
      </c>
      <c r="N144" s="96">
        <v>-71.697923203748331</v>
      </c>
      <c r="O144" s="320">
        <v>0</v>
      </c>
      <c r="P144" s="321">
        <v>0</v>
      </c>
      <c r="Q144" s="22">
        <v>-428731.32314965891</v>
      </c>
      <c r="R144" s="33">
        <v>-1204735.0180505414</v>
      </c>
      <c r="S144" s="96">
        <v>-100</v>
      </c>
      <c r="U144" s="715"/>
    </row>
    <row r="145" spans="1:21" hidden="1">
      <c r="A145" s="315" t="s">
        <v>14</v>
      </c>
      <c r="B145" s="716">
        <v>135</v>
      </c>
      <c r="C145" s="316" t="s">
        <v>113</v>
      </c>
      <c r="D145" s="317">
        <v>49</v>
      </c>
      <c r="E145" s="318">
        <v>4</v>
      </c>
      <c r="F145" s="318">
        <v>66</v>
      </c>
      <c r="G145" s="319">
        <v>16.5</v>
      </c>
      <c r="H145" s="328">
        <v>462211.48661993456</v>
      </c>
      <c r="I145" s="726">
        <v>1848845.9464797382</v>
      </c>
      <c r="J145" s="728">
        <v>129617.25</v>
      </c>
      <c r="K145" s="321">
        <v>518469</v>
      </c>
      <c r="L145" s="22">
        <v>-332594.23661993456</v>
      </c>
      <c r="M145" s="33">
        <v>-1330376.9464797382</v>
      </c>
      <c r="N145" s="96">
        <v>-71.957155165513839</v>
      </c>
      <c r="O145" s="320">
        <v>0</v>
      </c>
      <c r="P145" s="321">
        <v>0</v>
      </c>
      <c r="Q145" s="22">
        <v>-462211.48661993456</v>
      </c>
      <c r="R145" s="33">
        <v>-1848845.9464797382</v>
      </c>
      <c r="S145" s="96">
        <v>-100</v>
      </c>
      <c r="U145" s="715"/>
    </row>
    <row r="146" spans="1:21" hidden="1">
      <c r="A146" s="315" t="s">
        <v>10</v>
      </c>
      <c r="B146" s="716">
        <v>136</v>
      </c>
      <c r="C146" s="316" t="s">
        <v>113</v>
      </c>
      <c r="D146" s="317">
        <v>49</v>
      </c>
      <c r="E146" s="318">
        <v>2</v>
      </c>
      <c r="F146" s="318">
        <v>33</v>
      </c>
      <c r="G146" s="319">
        <v>16.5</v>
      </c>
      <c r="H146" s="328">
        <v>457018.98496240471</v>
      </c>
      <c r="I146" s="726">
        <v>914037.96992480941</v>
      </c>
      <c r="J146" s="728">
        <v>129617.25</v>
      </c>
      <c r="K146" s="321">
        <v>259234.5</v>
      </c>
      <c r="L146" s="22">
        <v>-327401.73496240471</v>
      </c>
      <c r="M146" s="33">
        <v>-654803.46992480941</v>
      </c>
      <c r="N146" s="96">
        <v>-71.638541446880467</v>
      </c>
      <c r="O146" s="320">
        <v>0</v>
      </c>
      <c r="P146" s="321">
        <v>0</v>
      </c>
      <c r="Q146" s="22">
        <v>-457018.98496240471</v>
      </c>
      <c r="R146" s="33">
        <v>-914037.96992480941</v>
      </c>
      <c r="S146" s="96">
        <v>-100</v>
      </c>
      <c r="U146" s="715"/>
    </row>
    <row r="147" spans="1:21" hidden="1">
      <c r="A147" s="315" t="s">
        <v>3</v>
      </c>
      <c r="B147" s="716">
        <v>137</v>
      </c>
      <c r="C147" s="316" t="s">
        <v>113</v>
      </c>
      <c r="D147" s="317">
        <v>49</v>
      </c>
      <c r="E147" s="318">
        <v>1.62</v>
      </c>
      <c r="F147" s="318">
        <v>29</v>
      </c>
      <c r="G147" s="319">
        <v>17.901234567901234</v>
      </c>
      <c r="H147" s="328">
        <v>449405.55555555486</v>
      </c>
      <c r="I147" s="726">
        <v>728036.99999999895</v>
      </c>
      <c r="J147" s="728">
        <v>218910.22222222219</v>
      </c>
      <c r="K147" s="321">
        <v>354634.56</v>
      </c>
      <c r="L147" s="22">
        <v>-230495.33333333267</v>
      </c>
      <c r="M147" s="33">
        <v>-373402.43999999895</v>
      </c>
      <c r="N147" s="96">
        <v>-51.28893723807986</v>
      </c>
      <c r="O147" s="320">
        <v>0</v>
      </c>
      <c r="P147" s="321">
        <v>0</v>
      </c>
      <c r="Q147" s="22">
        <v>-449405.55555555486</v>
      </c>
      <c r="R147" s="33">
        <v>-728036.99999999895</v>
      </c>
      <c r="S147" s="96">
        <v>-100</v>
      </c>
      <c r="U147" s="715"/>
    </row>
    <row r="148" spans="1:21" hidden="1">
      <c r="A148" s="315" t="s">
        <v>11</v>
      </c>
      <c r="B148" s="716">
        <v>138</v>
      </c>
      <c r="C148" s="316" t="s">
        <v>113</v>
      </c>
      <c r="D148" s="317">
        <v>49</v>
      </c>
      <c r="E148" s="318">
        <v>4.4399999999999995</v>
      </c>
      <c r="F148" s="318">
        <v>81</v>
      </c>
      <c r="G148" s="319">
        <v>18.243243243243246</v>
      </c>
      <c r="H148" s="328">
        <v>488358.99412455905</v>
      </c>
      <c r="I148" s="726">
        <v>2168313.9339130418</v>
      </c>
      <c r="J148" s="728">
        <v>240704.5540540542</v>
      </c>
      <c r="K148" s="321">
        <v>1068728.2200000004</v>
      </c>
      <c r="L148" s="22">
        <v>-247654.44007050485</v>
      </c>
      <c r="M148" s="33">
        <v>-1099585.7139130414</v>
      </c>
      <c r="N148" s="96">
        <v>-50.711555034315396</v>
      </c>
      <c r="O148" s="320">
        <v>0</v>
      </c>
      <c r="P148" s="321">
        <v>0</v>
      </c>
      <c r="Q148" s="22">
        <v>-488358.99412455905</v>
      </c>
      <c r="R148" s="33">
        <v>-2168313.9339130418</v>
      </c>
      <c r="S148" s="96">
        <v>-100</v>
      </c>
      <c r="U148" s="715"/>
    </row>
    <row r="149" spans="1:21" hidden="1">
      <c r="A149" s="315" t="s">
        <v>0</v>
      </c>
      <c r="B149" s="716">
        <v>139</v>
      </c>
      <c r="C149" s="316" t="s">
        <v>113</v>
      </c>
      <c r="D149" s="317">
        <v>49</v>
      </c>
      <c r="E149" s="318">
        <v>4</v>
      </c>
      <c r="F149" s="318">
        <v>73</v>
      </c>
      <c r="G149" s="319">
        <v>18.25</v>
      </c>
      <c r="H149" s="328">
        <v>529345.75714559469</v>
      </c>
      <c r="I149" s="726">
        <v>2117383.0285823788</v>
      </c>
      <c r="J149" s="728">
        <v>241135.125</v>
      </c>
      <c r="K149" s="321">
        <v>964540.5</v>
      </c>
      <c r="L149" s="22">
        <v>-288210.63214559469</v>
      </c>
      <c r="M149" s="33">
        <v>-1152842.5285823788</v>
      </c>
      <c r="N149" s="96">
        <v>-54.446574522429465</v>
      </c>
      <c r="O149" s="320">
        <v>0</v>
      </c>
      <c r="P149" s="321">
        <v>0</v>
      </c>
      <c r="Q149" s="22">
        <v>-529345.75714559469</v>
      </c>
      <c r="R149" s="33">
        <v>-2117383.0285823788</v>
      </c>
      <c r="S149" s="96">
        <v>-100</v>
      </c>
      <c r="U149" s="715"/>
    </row>
    <row r="150" spans="1:21" hidden="1">
      <c r="A150" s="315" t="s">
        <v>0</v>
      </c>
      <c r="B150" s="716">
        <v>140</v>
      </c>
      <c r="C150" s="316" t="s">
        <v>113</v>
      </c>
      <c r="D150" s="317">
        <v>49</v>
      </c>
      <c r="E150" s="318">
        <v>5</v>
      </c>
      <c r="F150" s="318">
        <v>92</v>
      </c>
      <c r="G150" s="319">
        <v>18.399999999999999</v>
      </c>
      <c r="H150" s="328">
        <v>533696.54419062694</v>
      </c>
      <c r="I150" s="726">
        <v>2668482.7209531348</v>
      </c>
      <c r="J150" s="728">
        <v>250693.79999999993</v>
      </c>
      <c r="K150" s="321">
        <v>1253468.9999999995</v>
      </c>
      <c r="L150" s="22">
        <v>-283002.74419062701</v>
      </c>
      <c r="M150" s="33">
        <v>-1415013.7209531353</v>
      </c>
      <c r="N150" s="96">
        <v>-53.026902135896812</v>
      </c>
      <c r="O150" s="320">
        <v>0</v>
      </c>
      <c r="P150" s="321">
        <v>0</v>
      </c>
      <c r="Q150" s="22">
        <v>-533696.54419062694</v>
      </c>
      <c r="R150" s="33">
        <v>-2668482.7209531348</v>
      </c>
      <c r="S150" s="96">
        <v>-100</v>
      </c>
      <c r="U150" s="715"/>
    </row>
    <row r="151" spans="1:21" hidden="1">
      <c r="A151" s="315" t="s">
        <v>7</v>
      </c>
      <c r="B151" s="716">
        <v>141</v>
      </c>
      <c r="C151" s="316" t="s">
        <v>113</v>
      </c>
      <c r="D151" s="317">
        <v>49</v>
      </c>
      <c r="E151" s="318">
        <v>3.58</v>
      </c>
      <c r="F151" s="318">
        <v>66</v>
      </c>
      <c r="G151" s="319">
        <v>18.435754189944134</v>
      </c>
      <c r="H151" s="328">
        <v>488557.63944496564</v>
      </c>
      <c r="I151" s="726">
        <v>1749036.3492129771</v>
      </c>
      <c r="J151" s="728">
        <v>252972.21787709498</v>
      </c>
      <c r="K151" s="321">
        <v>905640.54</v>
      </c>
      <c r="L151" s="22">
        <v>-235585.42156787065</v>
      </c>
      <c r="M151" s="33">
        <v>-843395.80921297707</v>
      </c>
      <c r="N151" s="96">
        <v>-48.220599279853971</v>
      </c>
      <c r="O151" s="320">
        <v>0</v>
      </c>
      <c r="P151" s="321">
        <v>0</v>
      </c>
      <c r="Q151" s="22">
        <v>-488557.63944496564</v>
      </c>
      <c r="R151" s="33">
        <v>-1749036.3492129771</v>
      </c>
      <c r="S151" s="96">
        <v>-100</v>
      </c>
      <c r="U151" s="715"/>
    </row>
    <row r="152" spans="1:21" hidden="1">
      <c r="A152" s="315" t="s">
        <v>15</v>
      </c>
      <c r="B152" s="716">
        <v>142</v>
      </c>
      <c r="C152" s="316" t="s">
        <v>113</v>
      </c>
      <c r="D152" s="317">
        <v>49</v>
      </c>
      <c r="E152" s="318">
        <v>4</v>
      </c>
      <c r="F152" s="318">
        <v>74</v>
      </c>
      <c r="G152" s="319">
        <v>18.5</v>
      </c>
      <c r="H152" s="328">
        <v>482660.31226761249</v>
      </c>
      <c r="I152" s="726">
        <v>1930641.24907045</v>
      </c>
      <c r="J152" s="728">
        <v>257066.25</v>
      </c>
      <c r="K152" s="321">
        <v>1028265</v>
      </c>
      <c r="L152" s="22">
        <v>-225594.06226761249</v>
      </c>
      <c r="M152" s="33">
        <v>-902376.24907044997</v>
      </c>
      <c r="N152" s="96">
        <v>-46.739716635854492</v>
      </c>
      <c r="O152" s="320">
        <v>0</v>
      </c>
      <c r="P152" s="321">
        <v>0</v>
      </c>
      <c r="Q152" s="22">
        <v>-482660.31226761249</v>
      </c>
      <c r="R152" s="33">
        <v>-1930641.24907045</v>
      </c>
      <c r="S152" s="96">
        <v>-100</v>
      </c>
      <c r="U152" s="715"/>
    </row>
    <row r="153" spans="1:21" hidden="1">
      <c r="A153" s="315" t="s">
        <v>7</v>
      </c>
      <c r="B153" s="716">
        <v>143</v>
      </c>
      <c r="C153" s="316" t="s">
        <v>113</v>
      </c>
      <c r="D153" s="317">
        <v>49</v>
      </c>
      <c r="E153" s="318">
        <v>2</v>
      </c>
      <c r="F153" s="318">
        <v>37</v>
      </c>
      <c r="G153" s="319">
        <v>18.5</v>
      </c>
      <c r="H153" s="328">
        <v>478687.5</v>
      </c>
      <c r="I153" s="726">
        <v>957375</v>
      </c>
      <c r="J153" s="728">
        <v>257066.25</v>
      </c>
      <c r="K153" s="321">
        <v>514132.5</v>
      </c>
      <c r="L153" s="22">
        <v>-221621.25</v>
      </c>
      <c r="M153" s="33">
        <v>-443242.5</v>
      </c>
      <c r="N153" s="96">
        <v>-46.297688993341168</v>
      </c>
      <c r="O153" s="320">
        <v>0</v>
      </c>
      <c r="P153" s="321">
        <v>0</v>
      </c>
      <c r="Q153" s="22">
        <v>-478687.5</v>
      </c>
      <c r="R153" s="33">
        <v>-957375</v>
      </c>
      <c r="S153" s="96">
        <v>-100</v>
      </c>
      <c r="U153" s="715"/>
    </row>
    <row r="154" spans="1:21" hidden="1">
      <c r="A154" s="315" t="s">
        <v>13</v>
      </c>
      <c r="B154" s="716">
        <v>144</v>
      </c>
      <c r="C154" s="316" t="s">
        <v>113</v>
      </c>
      <c r="D154" s="317">
        <v>49</v>
      </c>
      <c r="E154" s="318">
        <v>7</v>
      </c>
      <c r="F154" s="318">
        <v>131</v>
      </c>
      <c r="G154" s="319">
        <v>18.714285714285715</v>
      </c>
      <c r="H154" s="328">
        <v>525056.031637265</v>
      </c>
      <c r="I154" s="726">
        <v>3675392.2214608546</v>
      </c>
      <c r="J154" s="728">
        <v>270721.50000000006</v>
      </c>
      <c r="K154" s="321">
        <v>1895050.5000000005</v>
      </c>
      <c r="L154" s="22">
        <v>-254334.53163726494</v>
      </c>
      <c r="M154" s="33">
        <v>-1780341.7214608542</v>
      </c>
      <c r="N154" s="96">
        <v>-48.439502893468699</v>
      </c>
      <c r="O154" s="320">
        <v>0</v>
      </c>
      <c r="P154" s="321">
        <v>0</v>
      </c>
      <c r="Q154" s="22">
        <v>-525056.031637265</v>
      </c>
      <c r="R154" s="33">
        <v>-3675392.2214608546</v>
      </c>
      <c r="S154" s="96">
        <v>-100</v>
      </c>
      <c r="U154" s="715"/>
    </row>
    <row r="155" spans="1:21" hidden="1">
      <c r="A155" s="315" t="s">
        <v>0</v>
      </c>
      <c r="B155" s="716">
        <v>145</v>
      </c>
      <c r="C155" s="316" t="s">
        <v>113</v>
      </c>
      <c r="D155" s="317">
        <v>49</v>
      </c>
      <c r="E155" s="318">
        <v>4</v>
      </c>
      <c r="F155" s="318">
        <v>78</v>
      </c>
      <c r="G155" s="319">
        <v>19.5</v>
      </c>
      <c r="H155" s="328">
        <v>565602.31585419702</v>
      </c>
      <c r="I155" s="726">
        <v>2262409.2634167881</v>
      </c>
      <c r="J155" s="728">
        <v>320790.75</v>
      </c>
      <c r="K155" s="321">
        <v>1283163</v>
      </c>
      <c r="L155" s="22">
        <v>-244811.56585419702</v>
      </c>
      <c r="M155" s="33">
        <v>-979246.26341678808</v>
      </c>
      <c r="N155" s="96">
        <v>-43.283338662514495</v>
      </c>
      <c r="O155" s="320">
        <v>0</v>
      </c>
      <c r="P155" s="321">
        <v>0</v>
      </c>
      <c r="Q155" s="22">
        <v>-565602.31585419702</v>
      </c>
      <c r="R155" s="33">
        <v>-2262409.2634167881</v>
      </c>
      <c r="S155" s="96">
        <v>-100</v>
      </c>
      <c r="U155" s="715"/>
    </row>
    <row r="156" spans="1:21" hidden="1">
      <c r="A156" s="315" t="s">
        <v>0</v>
      </c>
      <c r="B156" s="716">
        <v>146</v>
      </c>
      <c r="C156" s="316" t="s">
        <v>113</v>
      </c>
      <c r="D156" s="317">
        <v>49</v>
      </c>
      <c r="E156" s="318">
        <v>3.45</v>
      </c>
      <c r="F156" s="318">
        <v>69</v>
      </c>
      <c r="G156" s="319">
        <v>20</v>
      </c>
      <c r="H156" s="328">
        <v>580104.93933763797</v>
      </c>
      <c r="I156" s="726">
        <v>2001362.0407148511</v>
      </c>
      <c r="J156" s="728">
        <v>352653</v>
      </c>
      <c r="K156" s="321">
        <v>1216652.8500000001</v>
      </c>
      <c r="L156" s="22">
        <v>-227451.93933763797</v>
      </c>
      <c r="M156" s="33">
        <v>-784709.19071485102</v>
      </c>
      <c r="N156" s="96">
        <v>-39.208757573645535</v>
      </c>
      <c r="O156" s="320">
        <v>0</v>
      </c>
      <c r="P156" s="321">
        <v>0</v>
      </c>
      <c r="Q156" s="22">
        <v>-580104.93933763797</v>
      </c>
      <c r="R156" s="33">
        <v>-2001362.0407148511</v>
      </c>
      <c r="S156" s="96">
        <v>-100</v>
      </c>
      <c r="U156" s="715"/>
    </row>
    <row r="157" spans="1:21" hidden="1">
      <c r="A157" s="315" t="s">
        <v>0</v>
      </c>
      <c r="B157" s="716">
        <v>147</v>
      </c>
      <c r="C157" s="316" t="s">
        <v>113</v>
      </c>
      <c r="D157" s="317">
        <v>49</v>
      </c>
      <c r="E157" s="318">
        <v>3</v>
      </c>
      <c r="F157" s="318">
        <v>60</v>
      </c>
      <c r="G157" s="319">
        <v>20</v>
      </c>
      <c r="H157" s="328">
        <v>580104.93933763797</v>
      </c>
      <c r="I157" s="726">
        <v>1740314.8180129139</v>
      </c>
      <c r="J157" s="728">
        <v>352653</v>
      </c>
      <c r="K157" s="321">
        <v>1057959</v>
      </c>
      <c r="L157" s="22">
        <v>-227451.93933763797</v>
      </c>
      <c r="M157" s="33">
        <v>-682355.81801291392</v>
      </c>
      <c r="N157" s="96">
        <v>-39.208757573645535</v>
      </c>
      <c r="O157" s="320">
        <v>0</v>
      </c>
      <c r="P157" s="321">
        <v>0</v>
      </c>
      <c r="Q157" s="22">
        <v>-580104.93933763797</v>
      </c>
      <c r="R157" s="33">
        <v>-1740314.8180129139</v>
      </c>
      <c r="S157" s="96">
        <v>-100</v>
      </c>
      <c r="U157" s="715"/>
    </row>
    <row r="158" spans="1:21" hidden="1">
      <c r="A158" s="315" t="s">
        <v>15</v>
      </c>
      <c r="B158" s="716">
        <v>148</v>
      </c>
      <c r="C158" s="316" t="s">
        <v>113</v>
      </c>
      <c r="D158" s="317">
        <v>49</v>
      </c>
      <c r="E158" s="318">
        <v>4</v>
      </c>
      <c r="F158" s="318">
        <v>80</v>
      </c>
      <c r="G158" s="319">
        <v>20</v>
      </c>
      <c r="H158" s="328">
        <v>522835.54575714667</v>
      </c>
      <c r="I158" s="726">
        <v>2091342.1830285867</v>
      </c>
      <c r="J158" s="728">
        <v>352653</v>
      </c>
      <c r="K158" s="321">
        <v>1410612</v>
      </c>
      <c r="L158" s="22">
        <v>-170182.54575714667</v>
      </c>
      <c r="M158" s="33">
        <v>-680730.18302858667</v>
      </c>
      <c r="N158" s="96">
        <v>-32.549918829771997</v>
      </c>
      <c r="O158" s="320">
        <v>0</v>
      </c>
      <c r="P158" s="321">
        <v>0</v>
      </c>
      <c r="Q158" s="22">
        <v>-522835.54575714667</v>
      </c>
      <c r="R158" s="33">
        <v>-2091342.1830285867</v>
      </c>
      <c r="S158" s="96">
        <v>-100</v>
      </c>
      <c r="U158" s="715"/>
    </row>
    <row r="159" spans="1:21" hidden="1">
      <c r="A159" s="315" t="s">
        <v>7</v>
      </c>
      <c r="B159" s="716">
        <v>149</v>
      </c>
      <c r="C159" s="316" t="s">
        <v>113</v>
      </c>
      <c r="D159" s="317">
        <v>49</v>
      </c>
      <c r="E159" s="318">
        <v>7</v>
      </c>
      <c r="F159" s="318">
        <v>146</v>
      </c>
      <c r="G159" s="319">
        <v>20.857142857142858</v>
      </c>
      <c r="H159" s="328">
        <v>553506.12500521913</v>
      </c>
      <c r="I159" s="726">
        <v>3874542.8750365339</v>
      </c>
      <c r="J159" s="728">
        <v>407274.00000000006</v>
      </c>
      <c r="K159" s="321">
        <v>2850918.0000000005</v>
      </c>
      <c r="L159" s="22">
        <v>-146232.12500521907</v>
      </c>
      <c r="M159" s="33">
        <v>-1023624.8750365335</v>
      </c>
      <c r="N159" s="96">
        <v>-26.419242425517908</v>
      </c>
      <c r="O159" s="320">
        <v>79287.180000000051</v>
      </c>
      <c r="P159" s="321">
        <v>555010.26000000036</v>
      </c>
      <c r="Q159" s="22">
        <v>-474218.94500521908</v>
      </c>
      <c r="R159" s="33">
        <v>-3319532.6150365337</v>
      </c>
      <c r="S159" s="96">
        <v>-85.675464747702222</v>
      </c>
      <c r="U159" s="715"/>
    </row>
    <row r="160" spans="1:21" hidden="1">
      <c r="A160" s="315" t="s">
        <v>4</v>
      </c>
      <c r="B160" s="716">
        <v>150</v>
      </c>
      <c r="C160" s="316" t="s">
        <v>113</v>
      </c>
      <c r="D160" s="317">
        <v>49</v>
      </c>
      <c r="E160" s="318">
        <v>2.8</v>
      </c>
      <c r="F160" s="318">
        <v>59</v>
      </c>
      <c r="G160" s="319">
        <v>21.071428571428573</v>
      </c>
      <c r="H160" s="328">
        <v>677530.34864523599</v>
      </c>
      <c r="I160" s="726">
        <v>1897084.9762066605</v>
      </c>
      <c r="J160" s="728">
        <v>420929.25000000012</v>
      </c>
      <c r="K160" s="321">
        <v>1178601.9000000001</v>
      </c>
      <c r="L160" s="22">
        <v>-256601.09864523588</v>
      </c>
      <c r="M160" s="33">
        <v>-718483.07620666036</v>
      </c>
      <c r="N160" s="96">
        <v>-37.873004383984529</v>
      </c>
      <c r="O160" s="320">
        <v>106608.5475000001</v>
      </c>
      <c r="P160" s="321">
        <v>298503.93300000025</v>
      </c>
      <c r="Q160" s="22">
        <v>-570921.80114523589</v>
      </c>
      <c r="R160" s="33">
        <v>-1598581.0432066603</v>
      </c>
      <c r="S160" s="96">
        <v>-84.265125877656914</v>
      </c>
      <c r="U160" s="715"/>
    </row>
    <row r="161" spans="1:21" hidden="1">
      <c r="A161" s="315" t="s">
        <v>15</v>
      </c>
      <c r="B161" s="716">
        <v>151</v>
      </c>
      <c r="C161" s="316" t="s">
        <v>113</v>
      </c>
      <c r="D161" s="317">
        <v>49</v>
      </c>
      <c r="E161" s="318">
        <v>1.41</v>
      </c>
      <c r="F161" s="318">
        <v>30</v>
      </c>
      <c r="G161" s="319">
        <v>21.276595744680851</v>
      </c>
      <c r="H161" s="328">
        <v>548338.80305321072</v>
      </c>
      <c r="I161" s="726">
        <v>773157.71230502706</v>
      </c>
      <c r="J161" s="728">
        <v>434003.42553191487</v>
      </c>
      <c r="K161" s="321">
        <v>611944.82999999996</v>
      </c>
      <c r="L161" s="22">
        <v>-114335.37752129586</v>
      </c>
      <c r="M161" s="33">
        <v>-161212.8823050271</v>
      </c>
      <c r="N161" s="96">
        <v>-20.851228635410052</v>
      </c>
      <c r="O161" s="320">
        <v>132767.30361702119</v>
      </c>
      <c r="P161" s="321">
        <v>187201.89809999987</v>
      </c>
      <c r="Q161" s="22">
        <v>-415571.49943618954</v>
      </c>
      <c r="R161" s="33">
        <v>-585955.81420502719</v>
      </c>
      <c r="S161" s="96">
        <v>-75.787359406673716</v>
      </c>
      <c r="U161" s="715"/>
    </row>
    <row r="162" spans="1:21" hidden="1">
      <c r="A162" s="315" t="s">
        <v>13</v>
      </c>
      <c r="B162" s="716">
        <v>152</v>
      </c>
      <c r="C162" s="316" t="s">
        <v>113</v>
      </c>
      <c r="D162" s="317">
        <v>49</v>
      </c>
      <c r="E162" s="318">
        <v>3.3899999999999997</v>
      </c>
      <c r="F162" s="318">
        <v>73</v>
      </c>
      <c r="G162" s="319">
        <v>21.533923303834811</v>
      </c>
      <c r="H162" s="328">
        <v>603390.07945262978</v>
      </c>
      <c r="I162" s="726">
        <v>2045492.3693444147</v>
      </c>
      <c r="J162" s="728">
        <v>450401.49557522143</v>
      </c>
      <c r="K162" s="321">
        <v>1526861.0700000005</v>
      </c>
      <c r="L162" s="22">
        <v>-152988.58387740835</v>
      </c>
      <c r="M162" s="33">
        <v>-518631.29934441415</v>
      </c>
      <c r="N162" s="96">
        <v>-25.354839114390671</v>
      </c>
      <c r="O162" s="320">
        <v>165576.49407079676</v>
      </c>
      <c r="P162" s="321">
        <v>561304.31490000093</v>
      </c>
      <c r="Q162" s="22">
        <v>-437813.58538183302</v>
      </c>
      <c r="R162" s="33">
        <v>-1484188.0544444136</v>
      </c>
      <c r="S162" s="96">
        <v>-72.55896314685836</v>
      </c>
      <c r="U162" s="715"/>
    </row>
    <row r="163" spans="1:21" hidden="1">
      <c r="A163" s="315" t="s">
        <v>15</v>
      </c>
      <c r="B163" s="716">
        <v>153</v>
      </c>
      <c r="C163" s="316" t="s">
        <v>113</v>
      </c>
      <c r="D163" s="317">
        <v>49</v>
      </c>
      <c r="E163" s="318">
        <v>2.9699999999999998</v>
      </c>
      <c r="F163" s="318">
        <v>64</v>
      </c>
      <c r="G163" s="319">
        <v>21.54882154882155</v>
      </c>
      <c r="H163" s="328">
        <v>563784.29613122018</v>
      </c>
      <c r="I163" s="726">
        <v>1674439.3595097237</v>
      </c>
      <c r="J163" s="728">
        <v>451350.8787878789</v>
      </c>
      <c r="K163" s="321">
        <v>1340512.1100000003</v>
      </c>
      <c r="L163" s="22">
        <v>-112433.41734334128</v>
      </c>
      <c r="M163" s="33">
        <v>-333927.24950972339</v>
      </c>
      <c r="N163" s="96">
        <v>-19.942630207133774</v>
      </c>
      <c r="O163" s="320">
        <v>167476.01606060623</v>
      </c>
      <c r="P163" s="321">
        <v>497403.76770000043</v>
      </c>
      <c r="Q163" s="22">
        <v>-396308.28007061395</v>
      </c>
      <c r="R163" s="33">
        <v>-1177035.5918097233</v>
      </c>
      <c r="S163" s="96">
        <v>-70.294309861084457</v>
      </c>
      <c r="U163" s="715"/>
    </row>
    <row r="164" spans="1:21" hidden="1">
      <c r="A164" s="315" t="s">
        <v>9</v>
      </c>
      <c r="B164" s="716">
        <v>154</v>
      </c>
      <c r="C164" s="316" t="s">
        <v>113</v>
      </c>
      <c r="D164" s="317">
        <v>49</v>
      </c>
      <c r="E164" s="318">
        <v>4</v>
      </c>
      <c r="F164" s="318">
        <v>87</v>
      </c>
      <c r="G164" s="319">
        <v>21.75</v>
      </c>
      <c r="H164" s="328">
        <v>584194.2148760329</v>
      </c>
      <c r="I164" s="726">
        <v>2336776.8595041316</v>
      </c>
      <c r="J164" s="728">
        <v>464170.875</v>
      </c>
      <c r="K164" s="321">
        <v>1856683.5</v>
      </c>
      <c r="L164" s="22">
        <v>-120023.3398760329</v>
      </c>
      <c r="M164" s="33">
        <v>-480093.3595041316</v>
      </c>
      <c r="N164" s="96">
        <v>-20.545109283819613</v>
      </c>
      <c r="O164" s="320">
        <v>193126.21124999993</v>
      </c>
      <c r="P164" s="321">
        <v>772504.84499999974</v>
      </c>
      <c r="Q164" s="22">
        <v>-391068.00362603297</v>
      </c>
      <c r="R164" s="33">
        <v>-1564272.0145041319</v>
      </c>
      <c r="S164" s="96">
        <v>-66.941437225464199</v>
      </c>
      <c r="U164" s="715"/>
    </row>
    <row r="165" spans="1:21">
      <c r="A165" s="315"/>
      <c r="B165" s="757" t="s">
        <v>60</v>
      </c>
      <c r="C165" s="316"/>
      <c r="D165" s="317"/>
      <c r="E165" s="318"/>
      <c r="F165" s="318"/>
      <c r="G165" s="319"/>
      <c r="H165" s="328"/>
      <c r="I165" s="726"/>
      <c r="J165" s="728"/>
      <c r="K165" s="321"/>
      <c r="L165" s="22"/>
      <c r="M165" s="33"/>
      <c r="N165" s="96"/>
      <c r="O165" s="320"/>
      <c r="P165" s="321"/>
      <c r="Q165" s="22"/>
      <c r="R165" s="33"/>
      <c r="S165" s="96"/>
      <c r="U165" s="715"/>
    </row>
    <row r="166" spans="1:21">
      <c r="A166" s="315" t="s">
        <v>9</v>
      </c>
      <c r="B166" s="716">
        <v>155</v>
      </c>
      <c r="C166" s="316" t="s">
        <v>113</v>
      </c>
      <c r="D166" s="317">
        <v>49</v>
      </c>
      <c r="E166" s="318">
        <v>6.74</v>
      </c>
      <c r="F166" s="318">
        <v>148</v>
      </c>
      <c r="G166" s="319">
        <v>21.958456973293767</v>
      </c>
      <c r="H166" s="328">
        <v>589793.26581160934</v>
      </c>
      <c r="I166" s="726">
        <v>3975206.611570247</v>
      </c>
      <c r="J166" s="728">
        <v>477454.69139465864</v>
      </c>
      <c r="K166" s="321">
        <v>3218044.6199999992</v>
      </c>
      <c r="L166" s="22">
        <v>-112338.57441695069</v>
      </c>
      <c r="M166" s="33">
        <v>-757161.9915702478</v>
      </c>
      <c r="N166" s="96">
        <v>-19.047110390852396</v>
      </c>
      <c r="O166" s="320">
        <v>219704.41593471792</v>
      </c>
      <c r="P166" s="321">
        <v>1480807.7633999989</v>
      </c>
      <c r="Q166" s="22">
        <v>-370088.84987689141</v>
      </c>
      <c r="R166" s="33">
        <v>-2494398.8481702479</v>
      </c>
      <c r="S166" s="96">
        <v>-62.748910733596688</v>
      </c>
      <c r="U166" s="715"/>
    </row>
    <row r="167" spans="1:21">
      <c r="A167" s="315" t="s">
        <v>7</v>
      </c>
      <c r="B167" s="716">
        <v>156</v>
      </c>
      <c r="C167" s="316" t="s">
        <v>113</v>
      </c>
      <c r="D167" s="317">
        <v>49</v>
      </c>
      <c r="E167" s="318">
        <v>5</v>
      </c>
      <c r="F167" s="318">
        <v>113</v>
      </c>
      <c r="G167" s="319">
        <v>22.6</v>
      </c>
      <c r="H167" s="328">
        <v>600948.71696380118</v>
      </c>
      <c r="I167" s="726">
        <v>3004743.5848190058</v>
      </c>
      <c r="J167" s="728">
        <v>518336.70000000007</v>
      </c>
      <c r="K167" s="321">
        <v>2591683.5000000005</v>
      </c>
      <c r="L167" s="22">
        <v>-82612.016963801114</v>
      </c>
      <c r="M167" s="33">
        <v>-413060.08481900534</v>
      </c>
      <c r="N167" s="96">
        <v>-13.746932913208525</v>
      </c>
      <c r="O167" s="320">
        <v>301500.96900000016</v>
      </c>
      <c r="P167" s="321">
        <v>1507504.8450000007</v>
      </c>
      <c r="Q167" s="22">
        <v>-299447.74796380103</v>
      </c>
      <c r="R167" s="33">
        <v>-1497238.7398190051</v>
      </c>
      <c r="S167" s="96">
        <v>-49.829168365100053</v>
      </c>
      <c r="U167" s="715"/>
    </row>
    <row r="168" spans="1:21">
      <c r="A168" s="315" t="s">
        <v>14</v>
      </c>
      <c r="B168" s="716">
        <v>157</v>
      </c>
      <c r="C168" s="316" t="s">
        <v>113</v>
      </c>
      <c r="D168" s="317">
        <v>49</v>
      </c>
      <c r="E168" s="318">
        <v>5</v>
      </c>
      <c r="F168" s="318">
        <v>113</v>
      </c>
      <c r="G168" s="319">
        <v>22.6</v>
      </c>
      <c r="H168" s="328">
        <v>633127.11265804281</v>
      </c>
      <c r="I168" s="726">
        <v>3165635.5632902142</v>
      </c>
      <c r="J168" s="728">
        <v>518336.70000000007</v>
      </c>
      <c r="K168" s="321">
        <v>2591683.5000000005</v>
      </c>
      <c r="L168" s="22">
        <v>-114790.41265804274</v>
      </c>
      <c r="M168" s="33">
        <v>-573952.0632902137</v>
      </c>
      <c r="N168" s="96">
        <v>-18.130705566552166</v>
      </c>
      <c r="O168" s="320">
        <v>301500.96900000016</v>
      </c>
      <c r="P168" s="321">
        <v>1507504.8450000007</v>
      </c>
      <c r="Q168" s="22">
        <v>-331626.14365804265</v>
      </c>
      <c r="R168" s="33">
        <v>-1658130.7182902135</v>
      </c>
      <c r="S168" s="96">
        <v>-52.379077917826699</v>
      </c>
      <c r="U168" s="715"/>
    </row>
    <row r="169" spans="1:21" hidden="1">
      <c r="A169" s="315" t="s">
        <v>11</v>
      </c>
      <c r="B169" s="716">
        <v>158</v>
      </c>
      <c r="C169" s="316" t="s">
        <v>113</v>
      </c>
      <c r="D169" s="317">
        <v>49</v>
      </c>
      <c r="E169" s="318">
        <v>9</v>
      </c>
      <c r="F169" s="318">
        <v>205</v>
      </c>
      <c r="G169" s="319">
        <v>22.777777777777779</v>
      </c>
      <c r="H169" s="328">
        <v>615213.91304347769</v>
      </c>
      <c r="I169" s="726">
        <v>5536925.2173912991</v>
      </c>
      <c r="J169" s="728">
        <v>529665.5</v>
      </c>
      <c r="K169" s="321">
        <v>4766989.5</v>
      </c>
      <c r="L169" s="22">
        <v>-85548.413043477689</v>
      </c>
      <c r="M169" s="33">
        <v>-769935.71739129908</v>
      </c>
      <c r="N169" s="96">
        <v>-13.905474377240211</v>
      </c>
      <c r="O169" s="320">
        <v>324167.58500000008</v>
      </c>
      <c r="P169" s="321">
        <v>2917508.2650000006</v>
      </c>
      <c r="Q169" s="22">
        <v>-291046.32804347761</v>
      </c>
      <c r="R169" s="33">
        <v>-2619416.9523912985</v>
      </c>
      <c r="S169" s="96">
        <v>-47.308151176826385</v>
      </c>
      <c r="U169" s="715"/>
    </row>
    <row r="170" spans="1:21" hidden="1">
      <c r="A170" s="315" t="s">
        <v>0</v>
      </c>
      <c r="B170" s="716">
        <v>159</v>
      </c>
      <c r="C170" s="316" t="s">
        <v>113</v>
      </c>
      <c r="D170" s="317">
        <v>49</v>
      </c>
      <c r="E170" s="318">
        <v>6</v>
      </c>
      <c r="F170" s="318">
        <v>137</v>
      </c>
      <c r="G170" s="319">
        <v>22.833333333333332</v>
      </c>
      <c r="H170" s="328">
        <v>662286.47241047001</v>
      </c>
      <c r="I170" s="726">
        <v>3973718.8344628201</v>
      </c>
      <c r="J170" s="728">
        <v>533205.74999999988</v>
      </c>
      <c r="K170" s="321">
        <v>3199234.4999999991</v>
      </c>
      <c r="L170" s="22">
        <v>-129080.72241047013</v>
      </c>
      <c r="M170" s="33">
        <v>-774484.33446282102</v>
      </c>
      <c r="N170" s="96">
        <v>-19.490164420943941</v>
      </c>
      <c r="O170" s="320">
        <v>331250.90249999979</v>
      </c>
      <c r="P170" s="321">
        <v>1987505.4149999986</v>
      </c>
      <c r="Q170" s="22">
        <v>-331035.56991047022</v>
      </c>
      <c r="R170" s="33">
        <v>-1986213.4194628214</v>
      </c>
      <c r="S170" s="96">
        <v>-49.983743244162468</v>
      </c>
      <c r="U170" s="715"/>
    </row>
    <row r="171" spans="1:21" hidden="1">
      <c r="A171" s="315" t="s">
        <v>10</v>
      </c>
      <c r="B171" s="716">
        <v>160</v>
      </c>
      <c r="C171" s="316" t="s">
        <v>113</v>
      </c>
      <c r="D171" s="317">
        <v>49</v>
      </c>
      <c r="E171" s="318">
        <v>1.52</v>
      </c>
      <c r="F171" s="318">
        <v>35</v>
      </c>
      <c r="G171" s="319">
        <v>23.026315789473685</v>
      </c>
      <c r="H171" s="328">
        <v>638610.8322569076</v>
      </c>
      <c r="I171" s="726">
        <v>970688.4650304995</v>
      </c>
      <c r="J171" s="728">
        <v>545503.46052631584</v>
      </c>
      <c r="K171" s="321">
        <v>829165.26000000013</v>
      </c>
      <c r="L171" s="22">
        <v>-93107.371730591753</v>
      </c>
      <c r="M171" s="33">
        <v>-141523.20503049938</v>
      </c>
      <c r="N171" s="96">
        <v>-14.579673100993602</v>
      </c>
      <c r="O171" s="320">
        <v>355856.11065789481</v>
      </c>
      <c r="P171" s="321">
        <v>540901.28820000007</v>
      </c>
      <c r="Q171" s="22">
        <v>-282754.72159901279</v>
      </c>
      <c r="R171" s="33">
        <v>-429787.17683049943</v>
      </c>
      <c r="S171" s="96">
        <v>-44.276530762832891</v>
      </c>
      <c r="U171" s="715"/>
    </row>
    <row r="172" spans="1:21" hidden="1">
      <c r="A172" s="315" t="s">
        <v>0</v>
      </c>
      <c r="B172" s="716">
        <v>161</v>
      </c>
      <c r="C172" s="316" t="s">
        <v>113</v>
      </c>
      <c r="D172" s="317">
        <v>49</v>
      </c>
      <c r="E172" s="318">
        <v>4</v>
      </c>
      <c r="F172" s="318">
        <v>94</v>
      </c>
      <c r="G172" s="319">
        <v>23.5</v>
      </c>
      <c r="H172" s="328">
        <v>681623.30372172466</v>
      </c>
      <c r="I172" s="726">
        <v>2726493.2148868986</v>
      </c>
      <c r="J172" s="728">
        <v>575688.75</v>
      </c>
      <c r="K172" s="321">
        <v>2302755</v>
      </c>
      <c r="L172" s="22">
        <v>-105934.55372172466</v>
      </c>
      <c r="M172" s="33">
        <v>-423738.21488689864</v>
      </c>
      <c r="N172" s="96">
        <v>-15.541509972342865</v>
      </c>
      <c r="O172" s="320">
        <v>416250.71249999997</v>
      </c>
      <c r="P172" s="321">
        <v>1665002.8499999999</v>
      </c>
      <c r="Q172" s="22">
        <v>-265372.5912217247</v>
      </c>
      <c r="R172" s="33">
        <v>-1061490.3648868988</v>
      </c>
      <c r="S172" s="96">
        <v>-38.93244109653623</v>
      </c>
      <c r="U172" s="715"/>
    </row>
    <row r="173" spans="1:21" hidden="1">
      <c r="A173" s="315" t="s">
        <v>3</v>
      </c>
      <c r="B173" s="716">
        <v>162</v>
      </c>
      <c r="C173" s="316" t="s">
        <v>113</v>
      </c>
      <c r="D173" s="317">
        <v>49</v>
      </c>
      <c r="E173" s="318">
        <v>2.68</v>
      </c>
      <c r="F173" s="318">
        <v>63</v>
      </c>
      <c r="G173" s="319">
        <v>23.507462686567163</v>
      </c>
      <c r="H173" s="328">
        <v>650005.02069548471</v>
      </c>
      <c r="I173" s="726">
        <v>1742013.4554638991</v>
      </c>
      <c r="J173" s="728">
        <v>576164.30597014911</v>
      </c>
      <c r="K173" s="321">
        <v>1544120.3399999996</v>
      </c>
      <c r="L173" s="22">
        <v>-73840.714725335594</v>
      </c>
      <c r="M173" s="33">
        <v>-197893.11546389945</v>
      </c>
      <c r="N173" s="96">
        <v>-11.360022211263598</v>
      </c>
      <c r="O173" s="320">
        <v>417202.20291044755</v>
      </c>
      <c r="P173" s="321">
        <v>1118101.9037999995</v>
      </c>
      <c r="Q173" s="22">
        <v>-232802.81778503716</v>
      </c>
      <c r="R173" s="33">
        <v>-623911.55166389956</v>
      </c>
      <c r="S173" s="96">
        <v>-35.815541476271292</v>
      </c>
      <c r="U173" s="715"/>
    </row>
    <row r="174" spans="1:21" hidden="1">
      <c r="A174" s="315" t="s">
        <v>8</v>
      </c>
      <c r="B174" s="716">
        <v>163</v>
      </c>
      <c r="C174" s="316" t="s">
        <v>113</v>
      </c>
      <c r="D174" s="317">
        <v>49</v>
      </c>
      <c r="E174" s="318">
        <v>7.97</v>
      </c>
      <c r="F174" s="318">
        <v>188</v>
      </c>
      <c r="G174" s="319">
        <v>23.588456712672524</v>
      </c>
      <c r="H174" s="328">
        <v>630029.74588551093</v>
      </c>
      <c r="I174" s="726">
        <v>5021337.0747075221</v>
      </c>
      <c r="J174" s="728">
        <v>581325.60978670022</v>
      </c>
      <c r="K174" s="321">
        <v>4633165.1100000003</v>
      </c>
      <c r="L174" s="22">
        <v>-48704.136098810704</v>
      </c>
      <c r="M174" s="33">
        <v>-388171.96470752172</v>
      </c>
      <c r="N174" s="96">
        <v>-7.730450255226728</v>
      </c>
      <c r="O174" s="320">
        <v>427528.91815558373</v>
      </c>
      <c r="P174" s="321">
        <v>3407405.477700002</v>
      </c>
      <c r="Q174" s="22">
        <v>-202500.8277299272</v>
      </c>
      <c r="R174" s="33">
        <v>-1613931.59700752</v>
      </c>
      <c r="S174" s="96">
        <v>-32.141470946790136</v>
      </c>
      <c r="U174" s="715"/>
    </row>
    <row r="175" spans="1:21" hidden="1">
      <c r="A175" s="315" t="s">
        <v>5</v>
      </c>
      <c r="B175" s="716">
        <v>164</v>
      </c>
      <c r="C175" s="316" t="s">
        <v>113</v>
      </c>
      <c r="D175" s="317">
        <v>49</v>
      </c>
      <c r="E175" s="318">
        <v>2.83</v>
      </c>
      <c r="F175" s="318">
        <v>67</v>
      </c>
      <c r="G175" s="319">
        <v>23.674911660777383</v>
      </c>
      <c r="H175" s="328">
        <v>667063.50648091431</v>
      </c>
      <c r="I175" s="726">
        <v>1887789.7233409875</v>
      </c>
      <c r="J175" s="728">
        <v>586834.90812720836</v>
      </c>
      <c r="K175" s="321">
        <v>1660742.7899999998</v>
      </c>
      <c r="L175" s="22">
        <v>-80228.598353705951</v>
      </c>
      <c r="M175" s="33">
        <v>-227046.93334098766</v>
      </c>
      <c r="N175" s="96">
        <v>-12.02713048671346</v>
      </c>
      <c r="O175" s="320">
        <v>438551.89939929295</v>
      </c>
      <c r="P175" s="321">
        <v>1241101.875299999</v>
      </c>
      <c r="Q175" s="22">
        <v>-228511.60708162136</v>
      </c>
      <c r="R175" s="33">
        <v>-646687.84804098844</v>
      </c>
      <c r="S175" s="96">
        <v>-34.256349637103028</v>
      </c>
      <c r="U175" s="715"/>
    </row>
    <row r="176" spans="1:21" hidden="1">
      <c r="A176" s="315" t="s">
        <v>14</v>
      </c>
      <c r="B176" s="716">
        <v>165</v>
      </c>
      <c r="C176" s="316" t="s">
        <v>113</v>
      </c>
      <c r="D176" s="317">
        <v>49</v>
      </c>
      <c r="E176" s="318">
        <v>7</v>
      </c>
      <c r="F176" s="318">
        <v>166</v>
      </c>
      <c r="G176" s="319">
        <v>23.714285714285715</v>
      </c>
      <c r="H176" s="328">
        <v>664015.89543868194</v>
      </c>
      <c r="I176" s="726">
        <v>4648111.2680707732</v>
      </c>
      <c r="J176" s="728">
        <v>589344</v>
      </c>
      <c r="K176" s="321">
        <v>4125408</v>
      </c>
      <c r="L176" s="22">
        <v>-74671.895438681939</v>
      </c>
      <c r="M176" s="33">
        <v>-522703.26807077322</v>
      </c>
      <c r="N176" s="96">
        <v>-11.245498180333456</v>
      </c>
      <c r="O176" s="320">
        <v>443572.08000000013</v>
      </c>
      <c r="P176" s="321">
        <v>3105004.560000001</v>
      </c>
      <c r="Q176" s="22">
        <v>-220443.81543868181</v>
      </c>
      <c r="R176" s="33">
        <v>-1543106.7080707722</v>
      </c>
      <c r="S176" s="96">
        <v>-33.198575057159687</v>
      </c>
      <c r="U176" s="715"/>
    </row>
    <row r="177" spans="1:21" hidden="1">
      <c r="A177" s="315" t="s">
        <v>10</v>
      </c>
      <c r="B177" s="716">
        <v>166</v>
      </c>
      <c r="C177" s="316" t="s">
        <v>113</v>
      </c>
      <c r="D177" s="317">
        <v>49</v>
      </c>
      <c r="E177" s="318">
        <v>7</v>
      </c>
      <c r="F177" s="318">
        <v>166</v>
      </c>
      <c r="G177" s="319">
        <v>23.714285714285715</v>
      </c>
      <c r="H177" s="328">
        <v>658647.86231076356</v>
      </c>
      <c r="I177" s="726">
        <v>4610535.0361753451</v>
      </c>
      <c r="J177" s="728">
        <v>589344</v>
      </c>
      <c r="K177" s="321">
        <v>4125408</v>
      </c>
      <c r="L177" s="22">
        <v>-69303.862310763565</v>
      </c>
      <c r="M177" s="33">
        <v>-485127.03617534507</v>
      </c>
      <c r="N177" s="96">
        <v>-10.522141841867025</v>
      </c>
      <c r="O177" s="320">
        <v>443572.08000000013</v>
      </c>
      <c r="P177" s="321">
        <v>3105004.560000001</v>
      </c>
      <c r="Q177" s="22">
        <v>-215075.78231076343</v>
      </c>
      <c r="R177" s="33">
        <v>-1505530.4761753441</v>
      </c>
      <c r="S177" s="96">
        <v>-32.654138063426402</v>
      </c>
      <c r="U177" s="715"/>
    </row>
    <row r="178" spans="1:21" hidden="1">
      <c r="A178" s="315" t="s">
        <v>9</v>
      </c>
      <c r="B178" s="716">
        <v>167</v>
      </c>
      <c r="C178" s="316" t="s">
        <v>113</v>
      </c>
      <c r="D178" s="317">
        <v>49</v>
      </c>
      <c r="E178" s="318">
        <v>4</v>
      </c>
      <c r="F178" s="318">
        <v>95</v>
      </c>
      <c r="G178" s="319">
        <v>23.75</v>
      </c>
      <c r="H178" s="328">
        <v>637913.22314049571</v>
      </c>
      <c r="I178" s="726">
        <v>2551652.8925619829</v>
      </c>
      <c r="J178" s="728">
        <v>591619.875</v>
      </c>
      <c r="K178" s="321">
        <v>2366479.5</v>
      </c>
      <c r="L178" s="22">
        <v>-46293.348140495713</v>
      </c>
      <c r="M178" s="33">
        <v>-185173.39256198285</v>
      </c>
      <c r="N178" s="96">
        <v>-7.2569977327935078</v>
      </c>
      <c r="O178" s="320">
        <v>448125.64124999999</v>
      </c>
      <c r="P178" s="321">
        <v>1792502.5649999999</v>
      </c>
      <c r="Q178" s="22">
        <v>-189787.58189049573</v>
      </c>
      <c r="R178" s="33">
        <v>-759150.32756198291</v>
      </c>
      <c r="S178" s="96">
        <v>-29.751316480971639</v>
      </c>
      <c r="U178" s="715"/>
    </row>
    <row r="179" spans="1:21" hidden="1">
      <c r="A179" s="315" t="s">
        <v>16</v>
      </c>
      <c r="B179" s="716">
        <v>168</v>
      </c>
      <c r="C179" s="316" t="s">
        <v>113</v>
      </c>
      <c r="D179" s="317">
        <v>49</v>
      </c>
      <c r="E179" s="318">
        <v>7</v>
      </c>
      <c r="F179" s="318">
        <v>168</v>
      </c>
      <c r="G179" s="319">
        <v>24</v>
      </c>
      <c r="H179" s="328">
        <v>624505.93877550983</v>
      </c>
      <c r="I179" s="726">
        <v>4371541.571428569</v>
      </c>
      <c r="J179" s="728">
        <v>607551</v>
      </c>
      <c r="K179" s="321">
        <v>4252857</v>
      </c>
      <c r="L179" s="22">
        <v>-16954.938775509829</v>
      </c>
      <c r="M179" s="33">
        <v>-118684.57142856903</v>
      </c>
      <c r="N179" s="96">
        <v>-2.7149363557301029</v>
      </c>
      <c r="O179" s="320">
        <v>480000.56999999995</v>
      </c>
      <c r="P179" s="321">
        <v>3360003.9899999998</v>
      </c>
      <c r="Q179" s="22">
        <v>-144505.36877550988</v>
      </c>
      <c r="R179" s="33">
        <v>-1011537.5814285693</v>
      </c>
      <c r="S179" s="96">
        <v>-23.139150455293745</v>
      </c>
      <c r="U179" s="715"/>
    </row>
    <row r="180" spans="1:21" hidden="1">
      <c r="A180" s="315" t="s">
        <v>0</v>
      </c>
      <c r="B180" s="716">
        <v>169</v>
      </c>
      <c r="C180" s="316" t="s">
        <v>113</v>
      </c>
      <c r="D180" s="317">
        <v>49</v>
      </c>
      <c r="E180" s="318">
        <v>2.9</v>
      </c>
      <c r="F180" s="318">
        <v>70</v>
      </c>
      <c r="G180" s="319">
        <v>24.137931034482758</v>
      </c>
      <c r="H180" s="328">
        <v>700126.65092473547</v>
      </c>
      <c r="I180" s="726">
        <v>2030367.2876817328</v>
      </c>
      <c r="J180" s="728">
        <v>616340.58620689646</v>
      </c>
      <c r="K180" s="321">
        <v>1787387.6999999997</v>
      </c>
      <c r="L180" s="22">
        <v>-83786.064717839006</v>
      </c>
      <c r="M180" s="33">
        <v>-242979.58768173307</v>
      </c>
      <c r="N180" s="96">
        <v>-11.967272579493056</v>
      </c>
      <c r="O180" s="320">
        <v>497586.73758620676</v>
      </c>
      <c r="P180" s="321">
        <v>1443001.5389999996</v>
      </c>
      <c r="Q180" s="22">
        <v>-202539.91333852871</v>
      </c>
      <c r="R180" s="33">
        <v>-587365.74868173315</v>
      </c>
      <c r="S180" s="96">
        <v>-28.929039206122425</v>
      </c>
      <c r="U180" s="715"/>
    </row>
    <row r="181" spans="1:21" hidden="1">
      <c r="A181" s="315" t="s">
        <v>11</v>
      </c>
      <c r="B181" s="716">
        <v>170</v>
      </c>
      <c r="C181" s="316" t="s">
        <v>113</v>
      </c>
      <c r="D181" s="317">
        <v>49</v>
      </c>
      <c r="E181" s="318">
        <v>9</v>
      </c>
      <c r="F181" s="318">
        <v>218</v>
      </c>
      <c r="G181" s="319">
        <v>24.222222222222221</v>
      </c>
      <c r="H181" s="328">
        <v>654227.47826086893</v>
      </c>
      <c r="I181" s="726">
        <v>5888047.3043478206</v>
      </c>
      <c r="J181" s="728">
        <v>621712</v>
      </c>
      <c r="K181" s="321">
        <v>5595408</v>
      </c>
      <c r="L181" s="22">
        <v>-32515.478260868927</v>
      </c>
      <c r="M181" s="33">
        <v>-292639.30434782058</v>
      </c>
      <c r="N181" s="96">
        <v>-4.9700569513382078</v>
      </c>
      <c r="O181" s="320">
        <v>508333.83999999985</v>
      </c>
      <c r="P181" s="321">
        <v>4575004.5599999987</v>
      </c>
      <c r="Q181" s="22">
        <v>-145893.63826086908</v>
      </c>
      <c r="R181" s="33">
        <v>-1313042.7443478219</v>
      </c>
      <c r="S181" s="96">
        <v>-22.300139188390204</v>
      </c>
      <c r="U181" s="715"/>
    </row>
    <row r="182" spans="1:21" hidden="1">
      <c r="A182" s="315" t="s">
        <v>8</v>
      </c>
      <c r="B182" s="716">
        <v>171</v>
      </c>
      <c r="C182" s="316" t="s">
        <v>113</v>
      </c>
      <c r="D182" s="317">
        <v>49</v>
      </c>
      <c r="E182" s="318">
        <v>8</v>
      </c>
      <c r="F182" s="318">
        <v>195</v>
      </c>
      <c r="G182" s="319">
        <v>24.375</v>
      </c>
      <c r="H182" s="328">
        <v>644611.84422299662</v>
      </c>
      <c r="I182" s="726">
        <v>5156894.7537839729</v>
      </c>
      <c r="J182" s="728">
        <v>631447.6875</v>
      </c>
      <c r="K182" s="321">
        <v>5051581.5</v>
      </c>
      <c r="L182" s="22">
        <v>-13164.156722996617</v>
      </c>
      <c r="M182" s="33">
        <v>-105313.25378397293</v>
      </c>
      <c r="N182" s="96">
        <v>-2.0421835001906459</v>
      </c>
      <c r="O182" s="320">
        <v>527812.96312500001</v>
      </c>
      <c r="P182" s="321">
        <v>4222503.7050000001</v>
      </c>
      <c r="Q182" s="22">
        <v>-116798.88109799661</v>
      </c>
      <c r="R182" s="33">
        <v>-934391.04878397286</v>
      </c>
      <c r="S182" s="96">
        <v>-18.119257681152888</v>
      </c>
      <c r="U182" s="715"/>
    </row>
    <row r="183" spans="1:21" hidden="1">
      <c r="A183" s="315" t="s">
        <v>5</v>
      </c>
      <c r="B183" s="716">
        <v>172</v>
      </c>
      <c r="C183" s="316" t="s">
        <v>113</v>
      </c>
      <c r="D183" s="317">
        <v>49</v>
      </c>
      <c r="E183" s="318">
        <v>4</v>
      </c>
      <c r="F183" s="318">
        <v>98</v>
      </c>
      <c r="G183" s="319">
        <v>24.5</v>
      </c>
      <c r="H183" s="328">
        <v>699071.58700111019</v>
      </c>
      <c r="I183" s="726">
        <v>2796286.3480044408</v>
      </c>
      <c r="J183" s="728">
        <v>639413.25</v>
      </c>
      <c r="K183" s="321">
        <v>2557653</v>
      </c>
      <c r="L183" s="22">
        <v>-59658.337001110194</v>
      </c>
      <c r="M183" s="33">
        <v>-238633.34800444078</v>
      </c>
      <c r="N183" s="96">
        <v>-8.533938170342978</v>
      </c>
      <c r="O183" s="320">
        <v>543750.42749999999</v>
      </c>
      <c r="P183" s="321">
        <v>2175001.71</v>
      </c>
      <c r="Q183" s="22">
        <v>-155321.1595011102</v>
      </c>
      <c r="R183" s="33">
        <v>-621284.63800444081</v>
      </c>
      <c r="S183" s="96">
        <v>-22.218205172292826</v>
      </c>
      <c r="U183" s="715"/>
    </row>
    <row r="184" spans="1:21" hidden="1">
      <c r="A184" s="315" t="s">
        <v>11</v>
      </c>
      <c r="B184" s="716">
        <v>173</v>
      </c>
      <c r="C184" s="316" t="s">
        <v>113</v>
      </c>
      <c r="D184" s="317">
        <v>49</v>
      </c>
      <c r="E184" s="318">
        <v>2</v>
      </c>
      <c r="F184" s="318">
        <v>49</v>
      </c>
      <c r="G184" s="319">
        <v>24.5</v>
      </c>
      <c r="H184" s="328">
        <v>730316.31477927044</v>
      </c>
      <c r="I184" s="726">
        <v>1460632.6295585409</v>
      </c>
      <c r="J184" s="728">
        <v>639413.25</v>
      </c>
      <c r="K184" s="321">
        <v>1278826.5</v>
      </c>
      <c r="L184" s="22">
        <v>-90903.06477927044</v>
      </c>
      <c r="M184" s="33">
        <v>-181806.12955854088</v>
      </c>
      <c r="N184" s="96">
        <v>-12.447081208468518</v>
      </c>
      <c r="O184" s="320">
        <v>543750.42749999999</v>
      </c>
      <c r="P184" s="321">
        <v>1087500.855</v>
      </c>
      <c r="Q184" s="22">
        <v>-186565.88727927045</v>
      </c>
      <c r="R184" s="33">
        <v>-373131.7745585409</v>
      </c>
      <c r="S184" s="96">
        <v>-25.54590161876061</v>
      </c>
      <c r="U184" s="715"/>
    </row>
    <row r="185" spans="1:21" hidden="1">
      <c r="A185" s="315" t="s">
        <v>3</v>
      </c>
      <c r="B185" s="716">
        <v>174</v>
      </c>
      <c r="C185" s="316" t="s">
        <v>113</v>
      </c>
      <c r="D185" s="317">
        <v>49</v>
      </c>
      <c r="E185" s="318">
        <v>4</v>
      </c>
      <c r="F185" s="318">
        <v>98</v>
      </c>
      <c r="G185" s="319">
        <v>24.5</v>
      </c>
      <c r="H185" s="328">
        <v>677449.67712484964</v>
      </c>
      <c r="I185" s="726">
        <v>2709798.7084993985</v>
      </c>
      <c r="J185" s="728">
        <v>639413.25</v>
      </c>
      <c r="K185" s="321">
        <v>2557653</v>
      </c>
      <c r="L185" s="22">
        <v>-38036.427124849637</v>
      </c>
      <c r="M185" s="33">
        <v>-152145.70849939855</v>
      </c>
      <c r="N185" s="96">
        <v>-5.6146498270217364</v>
      </c>
      <c r="O185" s="320">
        <v>543750.42749999999</v>
      </c>
      <c r="P185" s="321">
        <v>2175001.71</v>
      </c>
      <c r="Q185" s="22">
        <v>-133699.24962484965</v>
      </c>
      <c r="R185" s="33">
        <v>-534796.99849939859</v>
      </c>
      <c r="S185" s="96">
        <v>-19.735672499288796</v>
      </c>
      <c r="U185" s="715"/>
    </row>
    <row r="186" spans="1:21" hidden="1">
      <c r="A186" s="315" t="s">
        <v>14</v>
      </c>
      <c r="B186" s="716">
        <v>175</v>
      </c>
      <c r="C186" s="316" t="s">
        <v>113</v>
      </c>
      <c r="D186" s="317">
        <v>49</v>
      </c>
      <c r="E186" s="318">
        <v>7</v>
      </c>
      <c r="F186" s="318">
        <v>172</v>
      </c>
      <c r="G186" s="319">
        <v>24.571428571428573</v>
      </c>
      <c r="H186" s="328">
        <v>688744.35585815762</v>
      </c>
      <c r="I186" s="726">
        <v>4821210.4910071036</v>
      </c>
      <c r="J186" s="728">
        <v>643965.00000000012</v>
      </c>
      <c r="K186" s="321">
        <v>4507755.0000000009</v>
      </c>
      <c r="L186" s="22">
        <v>-44779.355858157505</v>
      </c>
      <c r="M186" s="33">
        <v>-313455.49100710265</v>
      </c>
      <c r="N186" s="96">
        <v>-6.5015931495167933</v>
      </c>
      <c r="O186" s="320">
        <v>552857.55000000016</v>
      </c>
      <c r="P186" s="321">
        <v>3870002.850000001</v>
      </c>
      <c r="Q186" s="22">
        <v>-135886.80585815746</v>
      </c>
      <c r="R186" s="33">
        <v>-951207.64100710256</v>
      </c>
      <c r="S186" s="96">
        <v>-19.729643474006551</v>
      </c>
      <c r="U186" s="715"/>
    </row>
    <row r="187" spans="1:21">
      <c r="A187" s="315"/>
      <c r="B187" s="757" t="s">
        <v>60</v>
      </c>
      <c r="C187" s="316"/>
      <c r="D187" s="317"/>
      <c r="E187" s="318"/>
      <c r="F187" s="318"/>
      <c r="G187" s="319"/>
      <c r="H187" s="328"/>
      <c r="I187" s="726"/>
      <c r="J187" s="728"/>
      <c r="K187" s="321"/>
      <c r="L187" s="22"/>
      <c r="M187" s="33"/>
      <c r="N187" s="96"/>
      <c r="O187" s="320"/>
      <c r="P187" s="321"/>
      <c r="Q187" s="22"/>
      <c r="R187" s="33"/>
      <c r="S187" s="96"/>
      <c r="U187" s="715"/>
    </row>
    <row r="188" spans="1:21">
      <c r="A188" s="315" t="s">
        <v>5</v>
      </c>
      <c r="B188" s="716">
        <v>176</v>
      </c>
      <c r="C188" s="316" t="s">
        <v>113</v>
      </c>
      <c r="D188" s="317">
        <v>49</v>
      </c>
      <c r="E188" s="318">
        <v>6</v>
      </c>
      <c r="F188" s="318">
        <v>148</v>
      </c>
      <c r="G188" s="319">
        <v>24.666666666666668</v>
      </c>
      <c r="H188" s="328">
        <v>685377.83963092475</v>
      </c>
      <c r="I188" s="726">
        <v>4112267.0377855487</v>
      </c>
      <c r="J188" s="728">
        <v>650034.00000000012</v>
      </c>
      <c r="K188" s="321">
        <v>3900204.0000000009</v>
      </c>
      <c r="L188" s="22">
        <v>-35343.839630924631</v>
      </c>
      <c r="M188" s="33">
        <v>-212063.03778554779</v>
      </c>
      <c r="N188" s="96">
        <v>-5.1568401525729541</v>
      </c>
      <c r="O188" s="320">
        <v>565000.38000000012</v>
      </c>
      <c r="P188" s="321">
        <v>3390002.2800000007</v>
      </c>
      <c r="Q188" s="22">
        <v>-120377.45963092463</v>
      </c>
      <c r="R188" s="33">
        <v>-722264.75778554799</v>
      </c>
      <c r="S188" s="96">
        <v>-17.563663817281835</v>
      </c>
      <c r="U188" s="715"/>
    </row>
    <row r="189" spans="1:21">
      <c r="A189" s="315" t="s">
        <v>15</v>
      </c>
      <c r="B189" s="716">
        <v>177</v>
      </c>
      <c r="C189" s="316" t="s">
        <v>113</v>
      </c>
      <c r="D189" s="317">
        <v>49</v>
      </c>
      <c r="E189" s="318">
        <v>4</v>
      </c>
      <c r="F189" s="318">
        <v>99</v>
      </c>
      <c r="G189" s="319">
        <v>24.75</v>
      </c>
      <c r="H189" s="328">
        <v>646200.52596020279</v>
      </c>
      <c r="I189" s="726">
        <v>2584802.1038408112</v>
      </c>
      <c r="J189" s="728">
        <v>655344.375</v>
      </c>
      <c r="K189" s="321">
        <v>2621377.5</v>
      </c>
      <c r="L189" s="22">
        <v>9143.8490397972055</v>
      </c>
      <c r="M189" s="33">
        <v>36575.396159188822</v>
      </c>
      <c r="N189" s="96">
        <v>1.4150172697879242</v>
      </c>
      <c r="O189" s="320">
        <v>575625.35624999995</v>
      </c>
      <c r="P189" s="321">
        <v>2302501.4249999998</v>
      </c>
      <c r="Q189" s="22">
        <v>-70575.169710202841</v>
      </c>
      <c r="R189" s="33">
        <v>-282300.67884081136</v>
      </c>
      <c r="S189" s="96">
        <v>-10.921558691914356</v>
      </c>
      <c r="U189" s="715"/>
    </row>
    <row r="190" spans="1:21" hidden="1">
      <c r="A190" s="315" t="s">
        <v>13</v>
      </c>
      <c r="B190" s="716">
        <v>178</v>
      </c>
      <c r="C190" s="316" t="s">
        <v>113</v>
      </c>
      <c r="D190" s="317">
        <v>49</v>
      </c>
      <c r="E190" s="318">
        <v>4</v>
      </c>
      <c r="F190" s="318">
        <v>100</v>
      </c>
      <c r="G190" s="319">
        <v>25</v>
      </c>
      <c r="H190" s="328">
        <v>698979.75641183357</v>
      </c>
      <c r="I190" s="726">
        <v>2795919.0256473343</v>
      </c>
      <c r="J190" s="728">
        <v>671275.5</v>
      </c>
      <c r="K190" s="321">
        <v>2685102</v>
      </c>
      <c r="L190" s="22">
        <v>-27704.256411833572</v>
      </c>
      <c r="M190" s="33">
        <v>-110817.02564733429</v>
      </c>
      <c r="N190" s="96">
        <v>-3.963527721325093</v>
      </c>
      <c r="O190" s="320">
        <v>607500.28500000003</v>
      </c>
      <c r="P190" s="321">
        <v>2430001.14</v>
      </c>
      <c r="Q190" s="22">
        <v>-91479.47141183354</v>
      </c>
      <c r="R190" s="33">
        <v>-365917.88564733416</v>
      </c>
      <c r="S190" s="96">
        <v>-13.087570930728717</v>
      </c>
      <c r="U190" s="715"/>
    </row>
    <row r="191" spans="1:21" hidden="1">
      <c r="A191" s="315" t="s">
        <v>12</v>
      </c>
      <c r="B191" s="716">
        <v>179</v>
      </c>
      <c r="C191" s="316" t="s">
        <v>113</v>
      </c>
      <c r="D191" s="317">
        <v>49</v>
      </c>
      <c r="E191" s="318">
        <v>6.68</v>
      </c>
      <c r="F191" s="318">
        <v>167</v>
      </c>
      <c r="G191" s="319">
        <v>25</v>
      </c>
      <c r="H191" s="328">
        <v>654747.29241877259</v>
      </c>
      <c r="I191" s="726">
        <v>4373711.9133574003</v>
      </c>
      <c r="J191" s="728">
        <v>671275.5</v>
      </c>
      <c r="K191" s="321">
        <v>4484120.34</v>
      </c>
      <c r="L191" s="22">
        <v>16528.207581227412</v>
      </c>
      <c r="M191" s="33">
        <v>110408.42664259952</v>
      </c>
      <c r="N191" s="96">
        <v>2.5243644032751718</v>
      </c>
      <c r="O191" s="320">
        <v>607500.28500000003</v>
      </c>
      <c r="P191" s="321">
        <v>4058101.9038</v>
      </c>
      <c r="Q191" s="22">
        <v>-47247.007418772555</v>
      </c>
      <c r="R191" s="33">
        <v>-315610.00955740036</v>
      </c>
      <c r="S191" s="96">
        <v>-7.2160676288148125</v>
      </c>
      <c r="U191" s="715"/>
    </row>
    <row r="192" spans="1:21" hidden="1">
      <c r="A192" s="315" t="s">
        <v>12</v>
      </c>
      <c r="B192" s="716">
        <v>180</v>
      </c>
      <c r="C192" s="316" t="s">
        <v>113</v>
      </c>
      <c r="D192" s="317">
        <v>49</v>
      </c>
      <c r="E192" s="318">
        <v>3.39</v>
      </c>
      <c r="F192" s="318">
        <v>86</v>
      </c>
      <c r="G192" s="319">
        <v>25.368731563421829</v>
      </c>
      <c r="H192" s="328">
        <v>664404.33212996379</v>
      </c>
      <c r="I192" s="726">
        <v>2252330.6859205775</v>
      </c>
      <c r="J192" s="728">
        <v>694772.73451327428</v>
      </c>
      <c r="K192" s="321">
        <v>2355279.5699999998</v>
      </c>
      <c r="L192" s="22">
        <v>30368.402383310487</v>
      </c>
      <c r="M192" s="33">
        <v>102948.88407942234</v>
      </c>
      <c r="N192" s="96">
        <v>4.5707712780792065</v>
      </c>
      <c r="O192" s="320">
        <v>654513.45424778759</v>
      </c>
      <c r="P192" s="321">
        <v>2218800.6099</v>
      </c>
      <c r="Q192" s="22">
        <v>-9890.8778821761953</v>
      </c>
      <c r="R192" s="33">
        <v>-33530.076020577457</v>
      </c>
      <c r="S192" s="96">
        <v>-1.4886835325814047</v>
      </c>
      <c r="U192" s="715"/>
    </row>
    <row r="193" spans="1:21" hidden="1">
      <c r="A193" s="315" t="s">
        <v>16</v>
      </c>
      <c r="B193" s="716">
        <v>181</v>
      </c>
      <c r="C193" s="316" t="s">
        <v>113</v>
      </c>
      <c r="D193" s="317">
        <v>49</v>
      </c>
      <c r="E193" s="318">
        <v>8</v>
      </c>
      <c r="F193" s="318">
        <v>203</v>
      </c>
      <c r="G193" s="319">
        <v>25.375</v>
      </c>
      <c r="H193" s="328">
        <v>658908.71428571397</v>
      </c>
      <c r="I193" s="726">
        <v>5271269.7142857118</v>
      </c>
      <c r="J193" s="728">
        <v>695172.1875</v>
      </c>
      <c r="K193" s="321">
        <v>5561377.5</v>
      </c>
      <c r="L193" s="22">
        <v>36263.47321428603</v>
      </c>
      <c r="M193" s="33">
        <v>290107.78571428824</v>
      </c>
      <c r="N193" s="96">
        <v>5.5035655817053879</v>
      </c>
      <c r="O193" s="320">
        <v>655312.67812499998</v>
      </c>
      <c r="P193" s="321">
        <v>5242501.4249999998</v>
      </c>
      <c r="Q193" s="22">
        <v>-3596.036160713993</v>
      </c>
      <c r="R193" s="33">
        <v>-28768.289285711944</v>
      </c>
      <c r="S193" s="96">
        <v>-0.54575635179028836</v>
      </c>
      <c r="U193" s="715"/>
    </row>
    <row r="194" spans="1:21" hidden="1">
      <c r="A194" s="315" t="s">
        <v>13</v>
      </c>
      <c r="B194" s="716">
        <v>182</v>
      </c>
      <c r="C194" s="316" t="s">
        <v>113</v>
      </c>
      <c r="D194" s="317">
        <v>49</v>
      </c>
      <c r="E194" s="318">
        <v>24</v>
      </c>
      <c r="F194" s="318">
        <v>610</v>
      </c>
      <c r="G194" s="319">
        <v>25.416666666666668</v>
      </c>
      <c r="H194" s="328">
        <v>710329.08775962098</v>
      </c>
      <c r="I194" s="726">
        <v>17047898.106230903</v>
      </c>
      <c r="J194" s="728">
        <v>697827.37500000012</v>
      </c>
      <c r="K194" s="321">
        <v>16747857.000000004</v>
      </c>
      <c r="L194" s="22">
        <v>-12501.712759620859</v>
      </c>
      <c r="M194" s="33">
        <v>-300041.10623089969</v>
      </c>
      <c r="N194" s="96">
        <v>-1.7599888523573242</v>
      </c>
      <c r="O194" s="320">
        <v>660625.16625000013</v>
      </c>
      <c r="P194" s="321">
        <v>15855003.990000002</v>
      </c>
      <c r="Q194" s="22">
        <v>-49703.92150962085</v>
      </c>
      <c r="R194" s="33">
        <v>-1192894.1162309013</v>
      </c>
      <c r="S194" s="96">
        <v>-6.9973090453591169</v>
      </c>
      <c r="U194" s="715"/>
    </row>
    <row r="195" spans="1:21">
      <c r="A195" s="315"/>
      <c r="B195" s="757" t="s">
        <v>60</v>
      </c>
      <c r="C195" s="316"/>
      <c r="D195" s="317"/>
      <c r="E195" s="318"/>
      <c r="F195" s="318"/>
      <c r="G195" s="319"/>
      <c r="H195" s="328"/>
      <c r="I195" s="726"/>
      <c r="J195" s="728"/>
      <c r="K195" s="321"/>
      <c r="L195" s="22"/>
      <c r="M195" s="33"/>
      <c r="N195" s="96"/>
      <c r="O195" s="320"/>
      <c r="P195" s="321"/>
      <c r="Q195" s="22"/>
      <c r="R195" s="33"/>
      <c r="S195" s="96"/>
      <c r="U195" s="715"/>
    </row>
    <row r="196" spans="1:21">
      <c r="A196" s="315" t="s">
        <v>9</v>
      </c>
      <c r="B196" s="716">
        <v>183</v>
      </c>
      <c r="C196" s="316" t="s">
        <v>113</v>
      </c>
      <c r="D196" s="317">
        <v>49</v>
      </c>
      <c r="E196" s="318">
        <v>3</v>
      </c>
      <c r="F196" s="318">
        <v>77</v>
      </c>
      <c r="G196" s="319">
        <v>25.666666666666668</v>
      </c>
      <c r="H196" s="328">
        <v>689393.93939393922</v>
      </c>
      <c r="I196" s="726">
        <v>2068181.8181818177</v>
      </c>
      <c r="J196" s="728">
        <v>713758.50000000012</v>
      </c>
      <c r="K196" s="321">
        <v>2141275.5000000005</v>
      </c>
      <c r="L196" s="22">
        <v>24364.560606060899</v>
      </c>
      <c r="M196" s="33">
        <v>73093.681818182813</v>
      </c>
      <c r="N196" s="96">
        <v>3.5342000000000411</v>
      </c>
      <c r="O196" s="320">
        <v>692500.0950000002</v>
      </c>
      <c r="P196" s="321">
        <v>2077500.2850000006</v>
      </c>
      <c r="Q196" s="22">
        <v>3106.1556060609873</v>
      </c>
      <c r="R196" s="33">
        <v>9318.466818182962</v>
      </c>
      <c r="S196" s="96">
        <v>0.45056323076929061</v>
      </c>
      <c r="U196" s="715"/>
    </row>
    <row r="197" spans="1:21">
      <c r="A197" s="315" t="s">
        <v>14</v>
      </c>
      <c r="B197" s="716">
        <v>184</v>
      </c>
      <c r="C197" s="316" t="s">
        <v>113</v>
      </c>
      <c r="D197" s="317">
        <v>49</v>
      </c>
      <c r="E197" s="318">
        <v>8.56</v>
      </c>
      <c r="F197" s="318">
        <v>220</v>
      </c>
      <c r="G197" s="319">
        <v>25.700934579439252</v>
      </c>
      <c r="H197" s="328">
        <v>719989.95252588752</v>
      </c>
      <c r="I197" s="726">
        <v>6163113.9936215971</v>
      </c>
      <c r="J197" s="728">
        <v>715942.20560747664</v>
      </c>
      <c r="K197" s="321">
        <v>6128465.2800000003</v>
      </c>
      <c r="L197" s="22">
        <v>-4047.7469184108777</v>
      </c>
      <c r="M197" s="33">
        <v>-34648.713621596806</v>
      </c>
      <c r="N197" s="96">
        <v>-0.56219491733328653</v>
      </c>
      <c r="O197" s="320">
        <v>696869.24411214958</v>
      </c>
      <c r="P197" s="321">
        <v>5965200.7296000011</v>
      </c>
      <c r="Q197" s="22">
        <v>-23120.708413737942</v>
      </c>
      <c r="R197" s="33">
        <v>-197913.26402159594</v>
      </c>
      <c r="S197" s="96">
        <v>-3.2112543144005201</v>
      </c>
      <c r="U197" s="715"/>
    </row>
    <row r="198" spans="1:21">
      <c r="A198" s="315" t="s">
        <v>12</v>
      </c>
      <c r="B198" s="716">
        <v>185</v>
      </c>
      <c r="C198" s="316" t="s">
        <v>113</v>
      </c>
      <c r="D198" s="317">
        <v>49</v>
      </c>
      <c r="E198" s="318">
        <v>7</v>
      </c>
      <c r="F198" s="318">
        <v>182</v>
      </c>
      <c r="G198" s="319">
        <v>26</v>
      </c>
      <c r="H198" s="328">
        <v>680937.18411552347</v>
      </c>
      <c r="I198" s="726">
        <v>4766560.2888086643</v>
      </c>
      <c r="J198" s="728">
        <v>735000</v>
      </c>
      <c r="K198" s="321">
        <v>5145000</v>
      </c>
      <c r="L198" s="22">
        <v>54062.815884476528</v>
      </c>
      <c r="M198" s="33">
        <v>378439.71119133569</v>
      </c>
      <c r="N198" s="96">
        <v>7.9394718258335928</v>
      </c>
      <c r="O198" s="320">
        <v>735000</v>
      </c>
      <c r="P198" s="321">
        <v>5145000</v>
      </c>
      <c r="Q198" s="22">
        <v>54062.815884476528</v>
      </c>
      <c r="R198" s="33">
        <v>378439.71119133569</v>
      </c>
      <c r="S198" s="96">
        <v>7.9394718258335928</v>
      </c>
      <c r="U198" s="715"/>
    </row>
    <row r="199" spans="1:21">
      <c r="A199" s="315" t="s">
        <v>3</v>
      </c>
      <c r="B199" s="716">
        <v>186</v>
      </c>
      <c r="C199" s="316" t="s">
        <v>113</v>
      </c>
      <c r="D199" s="317">
        <v>49</v>
      </c>
      <c r="E199" s="318">
        <v>3.5300000000000002</v>
      </c>
      <c r="F199" s="318">
        <v>92</v>
      </c>
      <c r="G199" s="319">
        <v>26.062322946175634</v>
      </c>
      <c r="H199" s="328">
        <v>720649.48020449968</v>
      </c>
      <c r="I199" s="726">
        <v>2543892.6651218841</v>
      </c>
      <c r="J199" s="728">
        <v>763269.23076923075</v>
      </c>
      <c r="K199" s="321">
        <v>2694340.384615385</v>
      </c>
      <c r="L199" s="22">
        <v>42619.750564731075</v>
      </c>
      <c r="M199" s="33">
        <v>150447.71949350089</v>
      </c>
      <c r="N199" s="96">
        <v>5.9140749747903527</v>
      </c>
      <c r="O199" s="320">
        <v>735000</v>
      </c>
      <c r="P199" s="321">
        <v>2594550</v>
      </c>
      <c r="Q199" s="22">
        <v>14350.519795500324</v>
      </c>
      <c r="R199" s="33">
        <v>50657.334878115915</v>
      </c>
      <c r="S199" s="96">
        <v>1.9913314572055185</v>
      </c>
      <c r="U199" s="715"/>
    </row>
    <row r="200" spans="1:21">
      <c r="A200" s="315" t="s">
        <v>9</v>
      </c>
      <c r="B200" s="716">
        <v>187</v>
      </c>
      <c r="C200" s="316" t="s">
        <v>113</v>
      </c>
      <c r="D200" s="317">
        <v>49</v>
      </c>
      <c r="E200" s="318">
        <v>3.52</v>
      </c>
      <c r="F200" s="318">
        <v>92</v>
      </c>
      <c r="G200" s="319">
        <v>26.136363636363637</v>
      </c>
      <c r="H200" s="328">
        <v>702009.76709241152</v>
      </c>
      <c r="I200" s="726">
        <v>2471074.3801652887</v>
      </c>
      <c r="J200" s="728">
        <v>763269.23076923075</v>
      </c>
      <c r="K200" s="321">
        <v>2686707.6923076925</v>
      </c>
      <c r="L200" s="22">
        <v>61259.463676819229</v>
      </c>
      <c r="M200" s="33">
        <v>215633.3121424038</v>
      </c>
      <c r="N200" s="96">
        <v>8.7262979161307328</v>
      </c>
      <c r="O200" s="320">
        <v>735000</v>
      </c>
      <c r="P200" s="321">
        <v>2587200</v>
      </c>
      <c r="Q200" s="22">
        <v>32990.232907588477</v>
      </c>
      <c r="R200" s="33">
        <v>116125.61983471131</v>
      </c>
      <c r="S200" s="96">
        <v>4.6993979933110523</v>
      </c>
      <c r="U200" s="715"/>
    </row>
    <row r="201" spans="1:21">
      <c r="A201" s="315" t="s">
        <v>8</v>
      </c>
      <c r="B201" s="716">
        <v>188</v>
      </c>
      <c r="C201" s="316" t="s">
        <v>113</v>
      </c>
      <c r="D201" s="317">
        <v>49</v>
      </c>
      <c r="E201" s="318">
        <v>7</v>
      </c>
      <c r="F201" s="318">
        <v>185</v>
      </c>
      <c r="G201" s="319">
        <v>26.428571428571427</v>
      </c>
      <c r="H201" s="328">
        <v>699381.4283418929</v>
      </c>
      <c r="I201" s="726">
        <v>4895669.9983932506</v>
      </c>
      <c r="J201" s="728">
        <v>763269.23076923075</v>
      </c>
      <c r="K201" s="321">
        <v>5342884.615384615</v>
      </c>
      <c r="L201" s="22">
        <v>63887.802427337854</v>
      </c>
      <c r="M201" s="33">
        <v>447214.6169913644</v>
      </c>
      <c r="N201" s="96">
        <v>9.1349011910145066</v>
      </c>
      <c r="O201" s="320">
        <v>735000</v>
      </c>
      <c r="P201" s="321">
        <v>5145000</v>
      </c>
      <c r="Q201" s="22">
        <v>35618.571658107103</v>
      </c>
      <c r="R201" s="33">
        <v>249330.00160674937</v>
      </c>
      <c r="S201" s="96">
        <v>5.0928678135695264</v>
      </c>
      <c r="U201" s="715"/>
    </row>
    <row r="202" spans="1:21">
      <c r="A202" s="315" t="s">
        <v>12</v>
      </c>
      <c r="B202" s="716">
        <v>189</v>
      </c>
      <c r="C202" s="316" t="s">
        <v>113</v>
      </c>
      <c r="D202" s="317">
        <v>49</v>
      </c>
      <c r="E202" s="318">
        <v>7</v>
      </c>
      <c r="F202" s="318">
        <v>186</v>
      </c>
      <c r="G202" s="319">
        <v>26.571428571428573</v>
      </c>
      <c r="H202" s="328">
        <v>695902.83651366667</v>
      </c>
      <c r="I202" s="726">
        <v>4871319.8555956669</v>
      </c>
      <c r="J202" s="728">
        <v>763269.23076923075</v>
      </c>
      <c r="K202" s="321">
        <v>5342884.615384615</v>
      </c>
      <c r="L202" s="22">
        <v>67366.394255564082</v>
      </c>
      <c r="M202" s="33">
        <v>471564.75978894811</v>
      </c>
      <c r="N202" s="96">
        <v>9.6804310488309113</v>
      </c>
      <c r="O202" s="320">
        <v>735000</v>
      </c>
      <c r="P202" s="321">
        <v>5145000</v>
      </c>
      <c r="Q202" s="22">
        <v>39097.163486333331</v>
      </c>
      <c r="R202" s="33">
        <v>273680.14440433308</v>
      </c>
      <c r="S202" s="96">
        <v>5.6181928618371728</v>
      </c>
      <c r="U202" s="715"/>
    </row>
    <row r="203" spans="1:21">
      <c r="A203" s="315" t="s">
        <v>9</v>
      </c>
      <c r="B203" s="716">
        <v>190</v>
      </c>
      <c r="C203" s="316" t="s">
        <v>113</v>
      </c>
      <c r="D203" s="317">
        <v>49</v>
      </c>
      <c r="E203" s="318">
        <v>4</v>
      </c>
      <c r="F203" s="318">
        <v>107</v>
      </c>
      <c r="G203" s="319">
        <v>26.75</v>
      </c>
      <c r="H203" s="328">
        <v>718491.73553718999</v>
      </c>
      <c r="I203" s="726">
        <v>2873966.94214876</v>
      </c>
      <c r="J203" s="728">
        <v>763269.23076923075</v>
      </c>
      <c r="K203" s="321">
        <v>3053076.923076923</v>
      </c>
      <c r="L203" s="22">
        <v>44777.495232040761</v>
      </c>
      <c r="M203" s="33">
        <v>179109.98092816304</v>
      </c>
      <c r="N203" s="96">
        <v>6.2321517447326329</v>
      </c>
      <c r="O203" s="320">
        <v>735000</v>
      </c>
      <c r="P203" s="321">
        <v>2940000</v>
      </c>
      <c r="Q203" s="22">
        <v>16508.26446281001</v>
      </c>
      <c r="R203" s="33">
        <v>66033.057851240039</v>
      </c>
      <c r="S203" s="96">
        <v>2.2976276060388443</v>
      </c>
      <c r="U203" s="715"/>
    </row>
    <row r="204" spans="1:21">
      <c r="A204" s="315" t="s">
        <v>0</v>
      </c>
      <c r="B204" s="716">
        <v>191</v>
      </c>
      <c r="C204" s="316" t="s">
        <v>113</v>
      </c>
      <c r="D204" s="317">
        <v>49</v>
      </c>
      <c r="E204" s="318">
        <v>6</v>
      </c>
      <c r="F204" s="318">
        <v>162</v>
      </c>
      <c r="G204" s="319">
        <v>27</v>
      </c>
      <c r="H204" s="328">
        <v>783141.66810581135</v>
      </c>
      <c r="I204" s="726">
        <v>4698850.0086348681</v>
      </c>
      <c r="J204" s="728">
        <v>763269.23076923075</v>
      </c>
      <c r="K204" s="321">
        <v>4579615.384615384</v>
      </c>
      <c r="L204" s="22">
        <v>-19872.437336580595</v>
      </c>
      <c r="M204" s="33">
        <v>-119234.62401948404</v>
      </c>
      <c r="N204" s="96">
        <v>-2.5375277738249054</v>
      </c>
      <c r="O204" s="320">
        <v>735000</v>
      </c>
      <c r="P204" s="321">
        <v>4410000</v>
      </c>
      <c r="Q204" s="22">
        <v>-48141.668105811346</v>
      </c>
      <c r="R204" s="33">
        <v>-288850.00863486808</v>
      </c>
      <c r="S204" s="96">
        <v>-6.1472489673869433</v>
      </c>
      <c r="U204" s="715"/>
    </row>
    <row r="205" spans="1:21">
      <c r="A205" s="315" t="s">
        <v>15</v>
      </c>
      <c r="B205" s="716">
        <v>192</v>
      </c>
      <c r="C205" s="316" t="s">
        <v>113</v>
      </c>
      <c r="D205" s="317">
        <v>49</v>
      </c>
      <c r="E205" s="318">
        <v>4</v>
      </c>
      <c r="F205" s="318">
        <v>109</v>
      </c>
      <c r="G205" s="319">
        <v>27.25</v>
      </c>
      <c r="H205" s="328">
        <v>712147.68319323775</v>
      </c>
      <c r="I205" s="726">
        <v>2848590.732772951</v>
      </c>
      <c r="J205" s="728">
        <v>763269.23076923075</v>
      </c>
      <c r="K205" s="321">
        <v>3053076.923076923</v>
      </c>
      <c r="L205" s="22">
        <v>51121.547575992998</v>
      </c>
      <c r="M205" s="33">
        <v>204486.19030397199</v>
      </c>
      <c r="N205" s="96">
        <v>7.1785036703013958</v>
      </c>
      <c r="O205" s="320">
        <v>735000</v>
      </c>
      <c r="P205" s="321">
        <v>2940000</v>
      </c>
      <c r="Q205" s="22">
        <v>22852.316806762246</v>
      </c>
      <c r="R205" s="33">
        <v>91409.267227048986</v>
      </c>
      <c r="S205" s="96">
        <v>3.2089294602902498</v>
      </c>
      <c r="U205" s="715"/>
    </row>
    <row r="206" spans="1:21">
      <c r="A206" s="315" t="s">
        <v>7</v>
      </c>
      <c r="B206" s="716">
        <v>193</v>
      </c>
      <c r="C206" s="316" t="s">
        <v>113</v>
      </c>
      <c r="D206" s="317">
        <v>49</v>
      </c>
      <c r="E206" s="318">
        <v>3.88</v>
      </c>
      <c r="F206" s="318">
        <v>106</v>
      </c>
      <c r="G206" s="319">
        <v>27.319587628865982</v>
      </c>
      <c r="H206" s="328">
        <v>723593.4577769821</v>
      </c>
      <c r="I206" s="726">
        <v>2807542.6161746904</v>
      </c>
      <c r="J206" s="728">
        <v>763269.23076923075</v>
      </c>
      <c r="K206" s="321">
        <v>2961484.615384615</v>
      </c>
      <c r="L206" s="22">
        <v>39675.772992248647</v>
      </c>
      <c r="M206" s="33">
        <v>153941.9992099246</v>
      </c>
      <c r="N206" s="96">
        <v>5.4831580586895114</v>
      </c>
      <c r="O206" s="320">
        <v>735000</v>
      </c>
      <c r="P206" s="321">
        <v>2851800</v>
      </c>
      <c r="Q206" s="22">
        <v>11406.542223017896</v>
      </c>
      <c r="R206" s="33">
        <v>44257.383825309575</v>
      </c>
      <c r="S206" s="96">
        <v>1.5763744268862041</v>
      </c>
      <c r="U206" s="715"/>
    </row>
    <row r="207" spans="1:21">
      <c r="A207" s="315"/>
      <c r="B207" s="757" t="s">
        <v>60</v>
      </c>
      <c r="C207" s="316"/>
      <c r="D207" s="317"/>
      <c r="E207" s="318"/>
      <c r="F207" s="318"/>
      <c r="G207" s="319"/>
      <c r="H207" s="328"/>
      <c r="I207" s="726"/>
      <c r="J207" s="728"/>
      <c r="K207" s="321"/>
      <c r="L207" s="22"/>
      <c r="M207" s="33"/>
      <c r="N207" s="96"/>
      <c r="O207" s="320"/>
      <c r="P207" s="321"/>
      <c r="Q207" s="22"/>
      <c r="R207" s="33"/>
      <c r="S207" s="96"/>
      <c r="U207" s="715"/>
    </row>
    <row r="208" spans="1:21" hidden="1">
      <c r="A208" s="315" t="s">
        <v>16</v>
      </c>
      <c r="B208" s="716">
        <v>194</v>
      </c>
      <c r="C208" s="316" t="s">
        <v>113</v>
      </c>
      <c r="D208" s="317">
        <v>49</v>
      </c>
      <c r="E208" s="318">
        <v>10.79</v>
      </c>
      <c r="F208" s="318">
        <v>299</v>
      </c>
      <c r="G208" s="319">
        <v>27.710843373493979</v>
      </c>
      <c r="H208" s="328">
        <v>719780.03442340763</v>
      </c>
      <c r="I208" s="726">
        <v>7766426.5714285681</v>
      </c>
      <c r="J208" s="728">
        <v>763269.23076923075</v>
      </c>
      <c r="K208" s="321">
        <v>8235674.9999999991</v>
      </c>
      <c r="L208" s="22">
        <v>43489.196345823118</v>
      </c>
      <c r="M208" s="33">
        <v>469248.42857143097</v>
      </c>
      <c r="N208" s="96">
        <v>6.0420120406174931</v>
      </c>
      <c r="O208" s="320">
        <v>735000</v>
      </c>
      <c r="P208" s="321">
        <v>7930649.9999999991</v>
      </c>
      <c r="Q208" s="22">
        <v>15219.965576592367</v>
      </c>
      <c r="R208" s="33">
        <v>164223.42857143097</v>
      </c>
      <c r="S208" s="96">
        <v>2.1145301131872287</v>
      </c>
      <c r="U208" s="715"/>
    </row>
    <row r="209" spans="1:21" hidden="1">
      <c r="A209" s="315" t="s">
        <v>7</v>
      </c>
      <c r="B209" s="716">
        <v>195</v>
      </c>
      <c r="C209" s="316" t="s">
        <v>113</v>
      </c>
      <c r="D209" s="317">
        <v>49</v>
      </c>
      <c r="E209" s="318">
        <v>8</v>
      </c>
      <c r="F209" s="318">
        <v>222</v>
      </c>
      <c r="G209" s="319">
        <v>27.75</v>
      </c>
      <c r="H209" s="328">
        <v>718031.25</v>
      </c>
      <c r="I209" s="726">
        <v>5744250</v>
      </c>
      <c r="J209" s="728">
        <v>763269.23076923075</v>
      </c>
      <c r="K209" s="321">
        <v>6106153.846153846</v>
      </c>
      <c r="L209" s="22">
        <v>45237.980769230751</v>
      </c>
      <c r="M209" s="33">
        <v>361903.84615384601</v>
      </c>
      <c r="N209" s="96">
        <v>6.3002802133236884</v>
      </c>
      <c r="O209" s="320">
        <v>735000</v>
      </c>
      <c r="P209" s="321">
        <v>5880000</v>
      </c>
      <c r="Q209" s="22">
        <v>16968.75</v>
      </c>
      <c r="R209" s="33">
        <v>135750</v>
      </c>
      <c r="S209" s="96">
        <v>2.3632327980154031</v>
      </c>
      <c r="U209" s="715"/>
    </row>
    <row r="210" spans="1:21" hidden="1">
      <c r="A210" s="315" t="s">
        <v>7</v>
      </c>
      <c r="B210" s="716">
        <v>196</v>
      </c>
      <c r="C210" s="316" t="s">
        <v>113</v>
      </c>
      <c r="D210" s="317">
        <v>49</v>
      </c>
      <c r="E210" s="318">
        <v>2.34</v>
      </c>
      <c r="F210" s="318">
        <v>65</v>
      </c>
      <c r="G210" s="319">
        <v>27.777777777777779</v>
      </c>
      <c r="H210" s="328">
        <v>731494.30086426507</v>
      </c>
      <c r="I210" s="726">
        <v>1711696.66402238</v>
      </c>
      <c r="J210" s="728">
        <v>763269.23076923075</v>
      </c>
      <c r="K210" s="321">
        <v>1786049.9999999998</v>
      </c>
      <c r="L210" s="22">
        <v>31774.929904965684</v>
      </c>
      <c r="M210" s="33">
        <v>74353.335977619747</v>
      </c>
      <c r="N210" s="96">
        <v>4.343838341245231</v>
      </c>
      <c r="O210" s="320">
        <v>735000</v>
      </c>
      <c r="P210" s="321">
        <v>1719900</v>
      </c>
      <c r="Q210" s="22">
        <v>3505.6991357349325</v>
      </c>
      <c r="R210" s="33">
        <v>8203.3359776199795</v>
      </c>
      <c r="S210" s="96">
        <v>0.47925173601394988</v>
      </c>
      <c r="U210" s="715"/>
    </row>
    <row r="211" spans="1:21" hidden="1">
      <c r="A211" s="315" t="s">
        <v>13</v>
      </c>
      <c r="B211" s="716">
        <v>197</v>
      </c>
      <c r="C211" s="316" t="s">
        <v>113</v>
      </c>
      <c r="D211" s="317">
        <v>49</v>
      </c>
      <c r="E211" s="318">
        <v>2.77</v>
      </c>
      <c r="F211" s="318">
        <v>77</v>
      </c>
      <c r="G211" s="319">
        <v>27.797833935018051</v>
      </c>
      <c r="H211" s="328">
        <v>781462.77887879719</v>
      </c>
      <c r="I211" s="726">
        <v>2164651.8974942681</v>
      </c>
      <c r="J211" s="728">
        <v>763269.23076923075</v>
      </c>
      <c r="K211" s="321">
        <v>2114255.769230769</v>
      </c>
      <c r="L211" s="22">
        <v>-18193.548109566444</v>
      </c>
      <c r="M211" s="33">
        <v>-50396.128263499122</v>
      </c>
      <c r="N211" s="96">
        <v>-2.3281400728604922</v>
      </c>
      <c r="O211" s="320">
        <v>735000</v>
      </c>
      <c r="P211" s="321">
        <v>2035950</v>
      </c>
      <c r="Q211" s="22">
        <v>-46462.778878797195</v>
      </c>
      <c r="R211" s="33">
        <v>-128701.89749426814</v>
      </c>
      <c r="S211" s="96">
        <v>-5.9456163664582391</v>
      </c>
      <c r="U211" s="715"/>
    </row>
    <row r="212" spans="1:21">
      <c r="A212" s="315" t="s">
        <v>15</v>
      </c>
      <c r="B212" s="716">
        <v>198</v>
      </c>
      <c r="C212" s="316" t="s">
        <v>113</v>
      </c>
      <c r="D212" s="317">
        <v>49</v>
      </c>
      <c r="E212" s="318">
        <v>12</v>
      </c>
      <c r="F212" s="318">
        <v>334</v>
      </c>
      <c r="G212" s="319">
        <v>27.833333333333332</v>
      </c>
      <c r="H212" s="328">
        <v>726549.07709599531</v>
      </c>
      <c r="I212" s="726">
        <v>8718588.9251519442</v>
      </c>
      <c r="J212" s="728">
        <v>763269.23076923075</v>
      </c>
      <c r="K212" s="321">
        <v>9159230.7692307681</v>
      </c>
      <c r="L212" s="22">
        <v>36720.153673235443</v>
      </c>
      <c r="M212" s="33">
        <v>440641.84407882392</v>
      </c>
      <c r="N212" s="96">
        <v>5.0540500058172455</v>
      </c>
      <c r="O212" s="320">
        <v>735000</v>
      </c>
      <c r="P212" s="321">
        <v>8820000</v>
      </c>
      <c r="Q212" s="22">
        <v>8450.9229040046921</v>
      </c>
      <c r="R212" s="33">
        <v>101411.07484805584</v>
      </c>
      <c r="S212" s="96">
        <v>1.1631592648610649</v>
      </c>
      <c r="U212" s="715"/>
    </row>
    <row r="213" spans="1:21">
      <c r="A213" s="315" t="s">
        <v>7</v>
      </c>
      <c r="B213" s="716">
        <v>199</v>
      </c>
      <c r="C213" s="316" t="s">
        <v>113</v>
      </c>
      <c r="D213" s="317">
        <v>49</v>
      </c>
      <c r="E213" s="318">
        <v>1.1099999999999999</v>
      </c>
      <c r="F213" s="318">
        <v>31</v>
      </c>
      <c r="G213" s="319">
        <v>27.927927927927932</v>
      </c>
      <c r="H213" s="328">
        <v>725397.27788830199</v>
      </c>
      <c r="I213" s="726">
        <v>805190.97845601512</v>
      </c>
      <c r="J213" s="728">
        <v>763269.23076923075</v>
      </c>
      <c r="K213" s="321">
        <v>847228.84615384601</v>
      </c>
      <c r="L213" s="22">
        <v>37871.952880928759</v>
      </c>
      <c r="M213" s="33">
        <v>42037.867697830894</v>
      </c>
      <c r="N213" s="96">
        <v>5.2208567684700142</v>
      </c>
      <c r="O213" s="320">
        <v>735000</v>
      </c>
      <c r="P213" s="321">
        <v>815849.99999999988</v>
      </c>
      <c r="Q213" s="22">
        <v>9602.7221116980072</v>
      </c>
      <c r="R213" s="33">
        <v>10659.021543984767</v>
      </c>
      <c r="S213" s="96">
        <v>1.323787999267438</v>
      </c>
      <c r="U213" s="715"/>
    </row>
    <row r="214" spans="1:21">
      <c r="A214" s="315" t="s">
        <v>13</v>
      </c>
      <c r="B214" s="716">
        <v>200</v>
      </c>
      <c r="C214" s="316" t="s">
        <v>113</v>
      </c>
      <c r="D214" s="317">
        <v>49</v>
      </c>
      <c r="E214" s="318">
        <v>5</v>
      </c>
      <c r="F214" s="318">
        <v>140</v>
      </c>
      <c r="G214" s="319">
        <v>28</v>
      </c>
      <c r="H214" s="328">
        <v>783852.40703433531</v>
      </c>
      <c r="I214" s="726">
        <v>3919262.0351716764</v>
      </c>
      <c r="J214" s="728">
        <v>763269.23076923075</v>
      </c>
      <c r="K214" s="321">
        <v>3816346.153846154</v>
      </c>
      <c r="L214" s="22">
        <v>-20583.176265104557</v>
      </c>
      <c r="M214" s="33">
        <v>-102915.88132552244</v>
      </c>
      <c r="N214" s="96">
        <v>-2.6258994780637153</v>
      </c>
      <c r="O214" s="320">
        <v>735000</v>
      </c>
      <c r="P214" s="321">
        <v>3675000</v>
      </c>
      <c r="Q214" s="22">
        <v>-48852.407034335309</v>
      </c>
      <c r="R214" s="33">
        <v>-244262.03517167643</v>
      </c>
      <c r="S214" s="96">
        <v>-6.2323476455428448</v>
      </c>
      <c r="U214" s="715"/>
    </row>
    <row r="215" spans="1:21">
      <c r="A215" s="315" t="s">
        <v>14</v>
      </c>
      <c r="B215" s="716">
        <v>201</v>
      </c>
      <c r="C215" s="316" t="s">
        <v>113</v>
      </c>
      <c r="D215" s="317">
        <v>49</v>
      </c>
      <c r="E215" s="318">
        <v>13.169999999999998</v>
      </c>
      <c r="F215" s="318">
        <v>375</v>
      </c>
      <c r="G215" s="319">
        <v>28.473804100227795</v>
      </c>
      <c r="H215" s="328">
        <v>797429.22704180027</v>
      </c>
      <c r="I215" s="726">
        <v>10502142.920140509</v>
      </c>
      <c r="J215" s="728">
        <v>763269.23076923075</v>
      </c>
      <c r="K215" s="321">
        <v>10052255.769230768</v>
      </c>
      <c r="L215" s="22">
        <v>-34159.996272569522</v>
      </c>
      <c r="M215" s="33">
        <v>-449887.15090974048</v>
      </c>
      <c r="N215" s="96">
        <v>-4.2837652689620853</v>
      </c>
      <c r="O215" s="320">
        <v>735000</v>
      </c>
      <c r="P215" s="321">
        <v>9679949.9999999981</v>
      </c>
      <c r="Q215" s="22">
        <v>-62429.227041800274</v>
      </c>
      <c r="R215" s="33">
        <v>-822192.92014051042</v>
      </c>
      <c r="S215" s="96">
        <v>-7.8288109997412931</v>
      </c>
      <c r="U215" s="715"/>
    </row>
    <row r="216" spans="1:21">
      <c r="A216" s="315" t="s">
        <v>16</v>
      </c>
      <c r="B216" s="716">
        <v>202</v>
      </c>
      <c r="C216" s="316" t="s">
        <v>113</v>
      </c>
      <c r="D216" s="317">
        <v>49</v>
      </c>
      <c r="E216" s="318">
        <v>4</v>
      </c>
      <c r="F216" s="318">
        <v>114</v>
      </c>
      <c r="G216" s="319">
        <v>28.5</v>
      </c>
      <c r="H216" s="328">
        <v>749216</v>
      </c>
      <c r="I216" s="726">
        <v>2996864</v>
      </c>
      <c r="J216" s="728">
        <v>763269.23076923075</v>
      </c>
      <c r="K216" s="321">
        <v>3053076.923076923</v>
      </c>
      <c r="L216" s="22">
        <v>14053.230769230751</v>
      </c>
      <c r="M216" s="33">
        <v>56212.923076923005</v>
      </c>
      <c r="N216" s="96">
        <v>1.8757248602847056</v>
      </c>
      <c r="O216" s="320">
        <v>735000</v>
      </c>
      <c r="P216" s="321">
        <v>2940000</v>
      </c>
      <c r="Q216" s="22">
        <v>-14216</v>
      </c>
      <c r="R216" s="33">
        <v>-56864</v>
      </c>
      <c r="S216" s="96">
        <v>-1.8974501345406338</v>
      </c>
      <c r="U216" s="715"/>
    </row>
    <row r="217" spans="1:21">
      <c r="A217" s="315" t="s">
        <v>15</v>
      </c>
      <c r="B217" s="716">
        <v>203</v>
      </c>
      <c r="C217" s="316" t="s">
        <v>113</v>
      </c>
      <c r="D217" s="317">
        <v>49</v>
      </c>
      <c r="E217" s="318">
        <v>4</v>
      </c>
      <c r="F217" s="318">
        <v>116</v>
      </c>
      <c r="G217" s="319">
        <v>29</v>
      </c>
      <c r="H217" s="328">
        <v>763507.60972578079</v>
      </c>
      <c r="I217" s="726">
        <v>3054030.4389031231</v>
      </c>
      <c r="J217" s="728">
        <v>763269.23076923075</v>
      </c>
      <c r="K217" s="321">
        <v>3053076.923076923</v>
      </c>
      <c r="L217" s="22">
        <v>-238.37895655003376</v>
      </c>
      <c r="M217" s="33">
        <v>-953.51582620013505</v>
      </c>
      <c r="N217" s="96">
        <v>-3.1221556080581081E-2</v>
      </c>
      <c r="O217" s="320">
        <v>735000</v>
      </c>
      <c r="P217" s="321">
        <v>2940000</v>
      </c>
      <c r="Q217" s="22">
        <v>-28507.609725780785</v>
      </c>
      <c r="R217" s="33">
        <v>-114030.43890312314</v>
      </c>
      <c r="S217" s="96">
        <v>-3.7337689058553707</v>
      </c>
      <c r="U217" s="715"/>
    </row>
    <row r="218" spans="1:21">
      <c r="A218" s="315" t="s">
        <v>3</v>
      </c>
      <c r="B218" s="716">
        <v>204</v>
      </c>
      <c r="C218" s="316" t="s">
        <v>113</v>
      </c>
      <c r="D218" s="317">
        <v>49</v>
      </c>
      <c r="E218" s="318">
        <v>4</v>
      </c>
      <c r="F218" s="318">
        <v>123</v>
      </c>
      <c r="G218" s="319">
        <v>30.75</v>
      </c>
      <c r="H218" s="328">
        <v>850268.47230976028</v>
      </c>
      <c r="I218" s="726">
        <v>3401073.8892390411</v>
      </c>
      <c r="J218" s="728">
        <v>763269.23076923075</v>
      </c>
      <c r="K218" s="321">
        <v>3053076.923076923</v>
      </c>
      <c r="L218" s="22">
        <v>-86999.241540529532</v>
      </c>
      <c r="M218" s="33">
        <v>-347996.96616211813</v>
      </c>
      <c r="N218" s="96">
        <v>-10.231973120700971</v>
      </c>
      <c r="O218" s="320">
        <v>735000</v>
      </c>
      <c r="P218" s="321">
        <v>2940000</v>
      </c>
      <c r="Q218" s="22">
        <v>-115268.47230976028</v>
      </c>
      <c r="R218" s="33">
        <v>-461073.88923904113</v>
      </c>
      <c r="S218" s="96">
        <v>-13.556714856971311</v>
      </c>
      <c r="U218" s="715"/>
    </row>
    <row r="219" spans="1:21">
      <c r="A219" s="315" t="s">
        <v>7</v>
      </c>
      <c r="B219" s="716">
        <v>205</v>
      </c>
      <c r="C219" s="330" t="s">
        <v>114</v>
      </c>
      <c r="D219" s="317">
        <v>47</v>
      </c>
      <c r="E219" s="318">
        <v>1</v>
      </c>
      <c r="F219" s="318">
        <v>1</v>
      </c>
      <c r="G219" s="319">
        <v>1</v>
      </c>
      <c r="H219" s="328">
        <v>23352.135374697798</v>
      </c>
      <c r="I219" s="726">
        <v>23352.135374697798</v>
      </c>
      <c r="J219" s="728">
        <v>0</v>
      </c>
      <c r="K219" s="321">
        <v>0</v>
      </c>
      <c r="L219" s="22">
        <v>-23352.135374697798</v>
      </c>
      <c r="M219" s="33">
        <v>-23352.135374697798</v>
      </c>
      <c r="N219" s="96">
        <v>-100</v>
      </c>
      <c r="O219" s="320">
        <v>0</v>
      </c>
      <c r="P219" s="321">
        <v>0</v>
      </c>
      <c r="Q219" s="22">
        <v>-23352.135374697798</v>
      </c>
      <c r="R219" s="33">
        <v>-23352.135374697798</v>
      </c>
      <c r="S219" s="96">
        <v>-100</v>
      </c>
      <c r="U219" s="715"/>
    </row>
    <row r="220" spans="1:21">
      <c r="A220" s="315" t="s">
        <v>9</v>
      </c>
      <c r="B220" s="716">
        <v>206</v>
      </c>
      <c r="C220" s="316" t="s">
        <v>114</v>
      </c>
      <c r="D220" s="317">
        <v>47</v>
      </c>
      <c r="E220" s="318">
        <v>0.31</v>
      </c>
      <c r="F220" s="318">
        <v>4</v>
      </c>
      <c r="G220" s="319">
        <v>12.903225806451614</v>
      </c>
      <c r="H220" s="328">
        <v>313211.08285370062</v>
      </c>
      <c r="I220" s="726">
        <v>97095.435684647193</v>
      </c>
      <c r="J220" s="728">
        <v>0</v>
      </c>
      <c r="K220" s="321">
        <v>0</v>
      </c>
      <c r="L220" s="22">
        <v>-313211.08285370062</v>
      </c>
      <c r="M220" s="33">
        <v>-97095.435684647193</v>
      </c>
      <c r="N220" s="96">
        <v>-100</v>
      </c>
      <c r="O220" s="320">
        <v>0</v>
      </c>
      <c r="P220" s="321">
        <v>0</v>
      </c>
      <c r="Q220" s="22">
        <v>-313211.08285370062</v>
      </c>
      <c r="R220" s="33">
        <v>-97095.435684647193</v>
      </c>
      <c r="S220" s="96">
        <v>-100</v>
      </c>
      <c r="U220" s="715"/>
    </row>
    <row r="221" spans="1:21">
      <c r="A221" s="315" t="s">
        <v>14</v>
      </c>
      <c r="B221" s="716">
        <v>207</v>
      </c>
      <c r="C221" s="316" t="s">
        <v>114</v>
      </c>
      <c r="D221" s="317">
        <v>47</v>
      </c>
      <c r="E221" s="318">
        <v>3.52</v>
      </c>
      <c r="F221" s="318">
        <v>56</v>
      </c>
      <c r="G221" s="319">
        <v>15.909090909090908</v>
      </c>
      <c r="H221" s="328">
        <v>411954.20539560157</v>
      </c>
      <c r="I221" s="726">
        <v>1450078.8029925176</v>
      </c>
      <c r="J221" s="728">
        <v>141100.55359999998</v>
      </c>
      <c r="K221" s="321">
        <v>496673.94867199997</v>
      </c>
      <c r="L221" s="22">
        <v>-270853.65179560159</v>
      </c>
      <c r="M221" s="33">
        <v>-953404.85432051762</v>
      </c>
      <c r="N221" s="96">
        <v>-65.748485692845293</v>
      </c>
      <c r="O221" s="320">
        <v>0</v>
      </c>
      <c r="P221" s="321">
        <v>0</v>
      </c>
      <c r="Q221" s="22">
        <v>-411954.20539560157</v>
      </c>
      <c r="R221" s="33">
        <v>-1450078.8029925176</v>
      </c>
      <c r="S221" s="96">
        <v>-100</v>
      </c>
      <c r="U221" s="715"/>
    </row>
    <row r="222" spans="1:21">
      <c r="A222" s="315" t="s">
        <v>4</v>
      </c>
      <c r="B222" s="716">
        <v>208</v>
      </c>
      <c r="C222" s="316" t="s">
        <v>114</v>
      </c>
      <c r="D222" s="317">
        <v>47</v>
      </c>
      <c r="E222" s="318">
        <v>4</v>
      </c>
      <c r="F222" s="318">
        <v>73</v>
      </c>
      <c r="G222" s="319">
        <v>18.25</v>
      </c>
      <c r="H222" s="328">
        <v>504068.07104184432</v>
      </c>
      <c r="I222" s="726">
        <v>2016272.2841673773</v>
      </c>
      <c r="J222" s="728">
        <v>271379.65039999998</v>
      </c>
      <c r="K222" s="321">
        <v>1085518.6015999999</v>
      </c>
      <c r="L222" s="22">
        <v>-232688.42064184434</v>
      </c>
      <c r="M222" s="33">
        <v>-930753.68256737734</v>
      </c>
      <c r="N222" s="96">
        <v>-46.162102701904352</v>
      </c>
      <c r="O222" s="320">
        <v>0</v>
      </c>
      <c r="P222" s="321">
        <v>0</v>
      </c>
      <c r="Q222" s="22">
        <v>-504068.07104184432</v>
      </c>
      <c r="R222" s="33">
        <v>-2016272.2841673773</v>
      </c>
      <c r="S222" s="96">
        <v>-100</v>
      </c>
      <c r="U222" s="715"/>
    </row>
    <row r="223" spans="1:21" hidden="1">
      <c r="A223" s="315" t="s">
        <v>16</v>
      </c>
      <c r="B223" s="716">
        <v>209</v>
      </c>
      <c r="C223" s="316" t="s">
        <v>114</v>
      </c>
      <c r="D223" s="317">
        <v>47</v>
      </c>
      <c r="E223" s="318">
        <v>2</v>
      </c>
      <c r="F223" s="318">
        <v>37</v>
      </c>
      <c r="G223" s="319">
        <v>18.5</v>
      </c>
      <c r="H223" s="328">
        <v>539072.04545454565</v>
      </c>
      <c r="I223" s="726">
        <v>1078144.0909090913</v>
      </c>
      <c r="J223" s="728">
        <v>285292.95199999999</v>
      </c>
      <c r="K223" s="321">
        <v>570585.90399999998</v>
      </c>
      <c r="L223" s="22">
        <v>-253779.09345454565</v>
      </c>
      <c r="M223" s="33">
        <v>-507558.18690909131</v>
      </c>
      <c r="N223" s="96">
        <v>-47.077027197831988</v>
      </c>
      <c r="O223" s="320">
        <v>0</v>
      </c>
      <c r="P223" s="321">
        <v>0</v>
      </c>
      <c r="Q223" s="22">
        <v>-539072.04545454565</v>
      </c>
      <c r="R223" s="33">
        <v>-1078144.0909090913</v>
      </c>
      <c r="S223" s="96">
        <v>-100</v>
      </c>
      <c r="U223" s="715"/>
    </row>
    <row r="224" spans="1:21" hidden="1">
      <c r="A224" s="315" t="s">
        <v>9</v>
      </c>
      <c r="B224" s="716">
        <v>210</v>
      </c>
      <c r="C224" s="316" t="s">
        <v>114</v>
      </c>
      <c r="D224" s="317">
        <v>47</v>
      </c>
      <c r="E224" s="318">
        <v>4</v>
      </c>
      <c r="F224" s="318">
        <v>75</v>
      </c>
      <c r="G224" s="319">
        <v>18.75</v>
      </c>
      <c r="H224" s="328">
        <v>455134.85477178375</v>
      </c>
      <c r="I224" s="726">
        <v>1820539.419087135</v>
      </c>
      <c r="J224" s="728">
        <v>299206.2536</v>
      </c>
      <c r="K224" s="321">
        <v>1196825.0144</v>
      </c>
      <c r="L224" s="22">
        <v>-155928.60117178375</v>
      </c>
      <c r="M224" s="33">
        <v>-623714.40468713501</v>
      </c>
      <c r="N224" s="96">
        <v>-34.259868154894519</v>
      </c>
      <c r="O224" s="320">
        <v>0</v>
      </c>
      <c r="P224" s="321">
        <v>0</v>
      </c>
      <c r="Q224" s="22">
        <v>-455134.85477178375</v>
      </c>
      <c r="R224" s="33">
        <v>-1820539.419087135</v>
      </c>
      <c r="S224" s="96">
        <v>-100</v>
      </c>
      <c r="U224" s="715"/>
    </row>
    <row r="225" spans="1:21" hidden="1">
      <c r="A225" s="315" t="s">
        <v>7</v>
      </c>
      <c r="B225" s="716">
        <v>211</v>
      </c>
      <c r="C225" s="316" t="s">
        <v>114</v>
      </c>
      <c r="D225" s="317">
        <v>47</v>
      </c>
      <c r="E225" s="318">
        <v>3.01</v>
      </c>
      <c r="F225" s="318">
        <v>58</v>
      </c>
      <c r="G225" s="319">
        <v>19.269102990033225</v>
      </c>
      <c r="H225" s="328">
        <v>451067.75752748636</v>
      </c>
      <c r="I225" s="726">
        <v>1357713.9501577339</v>
      </c>
      <c r="J225" s="728">
        <v>328095.99944717623</v>
      </c>
      <c r="K225" s="321">
        <v>987568.95833600045</v>
      </c>
      <c r="L225" s="22">
        <v>-122971.75808031013</v>
      </c>
      <c r="M225" s="33">
        <v>-370144.99182173342</v>
      </c>
      <c r="N225" s="96">
        <v>-27.262369350976428</v>
      </c>
      <c r="O225" s="320">
        <v>0</v>
      </c>
      <c r="P225" s="321">
        <v>0</v>
      </c>
      <c r="Q225" s="22">
        <v>-451067.75752748636</v>
      </c>
      <c r="R225" s="33">
        <v>-1357713.9501577339</v>
      </c>
      <c r="S225" s="96">
        <v>-100</v>
      </c>
      <c r="U225" s="715"/>
    </row>
    <row r="226" spans="1:21" hidden="1">
      <c r="A226" s="315" t="s">
        <v>13</v>
      </c>
      <c r="B226" s="716">
        <v>212</v>
      </c>
      <c r="C226" s="316" t="s">
        <v>114</v>
      </c>
      <c r="D226" s="317">
        <v>47</v>
      </c>
      <c r="E226" s="318">
        <v>3.29</v>
      </c>
      <c r="F226" s="318">
        <v>64</v>
      </c>
      <c r="G226" s="319">
        <v>19.45288753799392</v>
      </c>
      <c r="H226" s="328">
        <v>516595.90506566258</v>
      </c>
      <c r="I226" s="726">
        <v>1699600.52766603</v>
      </c>
      <c r="J226" s="728">
        <v>338324.19882796344</v>
      </c>
      <c r="K226" s="321">
        <v>1113086.6141439998</v>
      </c>
      <c r="L226" s="22">
        <v>-178271.70623769914</v>
      </c>
      <c r="M226" s="33">
        <v>-586513.91352203023</v>
      </c>
      <c r="N226" s="96">
        <v>-34.508927478826934</v>
      </c>
      <c r="O226" s="320">
        <v>0</v>
      </c>
      <c r="P226" s="321">
        <v>0</v>
      </c>
      <c r="Q226" s="22">
        <v>-516595.90506566258</v>
      </c>
      <c r="R226" s="33">
        <v>-1699600.52766603</v>
      </c>
      <c r="S226" s="96">
        <v>-100</v>
      </c>
      <c r="U226" s="715"/>
    </row>
    <row r="227" spans="1:21" hidden="1">
      <c r="A227" s="315" t="s">
        <v>4</v>
      </c>
      <c r="B227" s="716">
        <v>213</v>
      </c>
      <c r="C227" s="316" t="s">
        <v>114</v>
      </c>
      <c r="D227" s="317">
        <v>47</v>
      </c>
      <c r="E227" s="318">
        <v>3.63</v>
      </c>
      <c r="F227" s="318">
        <v>72</v>
      </c>
      <c r="G227" s="319">
        <v>19.834710743801654</v>
      </c>
      <c r="H227" s="328">
        <v>548174.59491124307</v>
      </c>
      <c r="I227" s="726">
        <v>1989873.7795278123</v>
      </c>
      <c r="J227" s="728">
        <v>359573.88450909097</v>
      </c>
      <c r="K227" s="321">
        <v>1305253.2007680002</v>
      </c>
      <c r="L227" s="22">
        <v>-188600.71040215209</v>
      </c>
      <c r="M227" s="33">
        <v>-684620.57875981205</v>
      </c>
      <c r="N227" s="96">
        <v>-34.405226391910617</v>
      </c>
      <c r="O227" s="320">
        <v>16195.831051900983</v>
      </c>
      <c r="P227" s="321">
        <v>58790.866718400568</v>
      </c>
      <c r="Q227" s="22">
        <v>-531978.76385934209</v>
      </c>
      <c r="R227" s="33">
        <v>-1931082.9128094118</v>
      </c>
      <c r="S227" s="96">
        <v>-97.045497693207892</v>
      </c>
      <c r="U227" s="715"/>
    </row>
    <row r="228" spans="1:21" hidden="1">
      <c r="A228" s="315" t="s">
        <v>14</v>
      </c>
      <c r="B228" s="716">
        <v>214</v>
      </c>
      <c r="C228" s="316" t="s">
        <v>114</v>
      </c>
      <c r="D228" s="317">
        <v>47</v>
      </c>
      <c r="E228" s="318">
        <v>3</v>
      </c>
      <c r="F228" s="318">
        <v>61</v>
      </c>
      <c r="G228" s="319">
        <v>20.333333333333332</v>
      </c>
      <c r="H228" s="328">
        <v>526516.70822942595</v>
      </c>
      <c r="I228" s="726">
        <v>1579550.124688278</v>
      </c>
      <c r="J228" s="728">
        <v>387323.83039999992</v>
      </c>
      <c r="K228" s="321">
        <v>1161971.4911999998</v>
      </c>
      <c r="L228" s="22">
        <v>-139192.87782942603</v>
      </c>
      <c r="M228" s="33">
        <v>-417578.63348827814</v>
      </c>
      <c r="N228" s="96">
        <v>-26.436554748187348</v>
      </c>
      <c r="O228" s="320">
        <v>71716.74551999988</v>
      </c>
      <c r="P228" s="321">
        <v>215150.23655999964</v>
      </c>
      <c r="Q228" s="22">
        <v>-454799.96270942606</v>
      </c>
      <c r="R228" s="33">
        <v>-1364399.8881282783</v>
      </c>
      <c r="S228" s="96">
        <v>-86.379018101596543</v>
      </c>
      <c r="U228" s="715"/>
    </row>
    <row r="229" spans="1:21" hidden="1">
      <c r="A229" s="315" t="s">
        <v>9</v>
      </c>
      <c r="B229" s="716">
        <v>215</v>
      </c>
      <c r="C229" s="316" t="s">
        <v>114</v>
      </c>
      <c r="D229" s="317">
        <v>47</v>
      </c>
      <c r="E229" s="318">
        <v>2.87</v>
      </c>
      <c r="F229" s="318">
        <v>61</v>
      </c>
      <c r="G229" s="319">
        <v>21.254355400696863</v>
      </c>
      <c r="H229" s="328">
        <v>515925.22445674904</v>
      </c>
      <c r="I229" s="726">
        <v>1480705.3941908698</v>
      </c>
      <c r="J229" s="728">
        <v>438581.66161393718</v>
      </c>
      <c r="K229" s="321">
        <v>1258729.3688319998</v>
      </c>
      <c r="L229" s="22">
        <v>-77343.562842811865</v>
      </c>
      <c r="M229" s="33">
        <v>-221976.02535886993</v>
      </c>
      <c r="N229" s="96">
        <v>-14.991235003919783</v>
      </c>
      <c r="O229" s="320">
        <v>174271.23963818804</v>
      </c>
      <c r="P229" s="321">
        <v>500158.45776159968</v>
      </c>
      <c r="Q229" s="22">
        <v>-341653.984818561</v>
      </c>
      <c r="R229" s="33">
        <v>-980546.93642927008</v>
      </c>
      <c r="S229" s="96">
        <v>-66.221608989618701</v>
      </c>
      <c r="U229" s="715"/>
    </row>
    <row r="230" spans="1:21" hidden="1">
      <c r="A230" s="315" t="s">
        <v>10</v>
      </c>
      <c r="B230" s="716">
        <v>216</v>
      </c>
      <c r="C230" s="316" t="s">
        <v>114</v>
      </c>
      <c r="D230" s="317">
        <v>47</v>
      </c>
      <c r="E230" s="318">
        <v>4</v>
      </c>
      <c r="F230" s="318">
        <v>86</v>
      </c>
      <c r="G230" s="319">
        <v>21.5</v>
      </c>
      <c r="H230" s="328">
        <v>537581.89502106071</v>
      </c>
      <c r="I230" s="726">
        <v>2150327.5800842429</v>
      </c>
      <c r="J230" s="728">
        <v>452252.57120000001</v>
      </c>
      <c r="K230" s="321">
        <v>1809010.2848</v>
      </c>
      <c r="L230" s="22">
        <v>-85329.323821060709</v>
      </c>
      <c r="M230" s="33">
        <v>-341317.29528424283</v>
      </c>
      <c r="N230" s="96">
        <v>-15.872804611047727</v>
      </c>
      <c r="O230" s="320">
        <v>201623.41555999999</v>
      </c>
      <c r="P230" s="321">
        <v>806493.66223999998</v>
      </c>
      <c r="Q230" s="22">
        <v>-335958.47946106072</v>
      </c>
      <c r="R230" s="33">
        <v>-1343833.9178442429</v>
      </c>
      <c r="S230" s="96">
        <v>-62.494381334754394</v>
      </c>
      <c r="U230" s="715"/>
    </row>
    <row r="231" spans="1:21" hidden="1">
      <c r="A231" s="315" t="s">
        <v>14</v>
      </c>
      <c r="B231" s="716">
        <v>217</v>
      </c>
      <c r="C231" s="316" t="s">
        <v>114</v>
      </c>
      <c r="D231" s="317">
        <v>47</v>
      </c>
      <c r="E231" s="318">
        <v>4</v>
      </c>
      <c r="F231" s="318">
        <v>88</v>
      </c>
      <c r="G231" s="319">
        <v>22</v>
      </c>
      <c r="H231" s="328">
        <v>569673.81546134618</v>
      </c>
      <c r="I231" s="726">
        <v>2278695.2618453847</v>
      </c>
      <c r="J231" s="728">
        <v>480079.17440000002</v>
      </c>
      <c r="K231" s="321">
        <v>1920316.6976000001</v>
      </c>
      <c r="L231" s="22">
        <v>-89594.641061346163</v>
      </c>
      <c r="M231" s="33">
        <v>-358378.56424538465</v>
      </c>
      <c r="N231" s="96">
        <v>-15.72735811787112</v>
      </c>
      <c r="O231" s="320">
        <v>257297.70272</v>
      </c>
      <c r="P231" s="321">
        <v>1029190.81088</v>
      </c>
      <c r="Q231" s="22">
        <v>-312376.11274134618</v>
      </c>
      <c r="R231" s="33">
        <v>-1249504.4509653847</v>
      </c>
      <c r="S231" s="96">
        <v>-54.834205867154111</v>
      </c>
      <c r="U231" s="715"/>
    </row>
    <row r="232" spans="1:21" hidden="1">
      <c r="A232" s="315" t="s">
        <v>14</v>
      </c>
      <c r="B232" s="716">
        <v>218</v>
      </c>
      <c r="C232" s="316" t="s">
        <v>114</v>
      </c>
      <c r="D232" s="317">
        <v>47</v>
      </c>
      <c r="E232" s="318">
        <v>4.1400000000000006</v>
      </c>
      <c r="F232" s="318">
        <v>94</v>
      </c>
      <c r="G232" s="319">
        <v>22.705314009661834</v>
      </c>
      <c r="H232" s="328">
        <v>587937.40286963701</v>
      </c>
      <c r="I232" s="726">
        <v>2434060.8478802973</v>
      </c>
      <c r="J232" s="728">
        <v>519332.16055652162</v>
      </c>
      <c r="K232" s="321">
        <v>2150035.1447039996</v>
      </c>
      <c r="L232" s="22">
        <v>-68605.242313115392</v>
      </c>
      <c r="M232" s="33">
        <v>-284025.70317629771</v>
      </c>
      <c r="N232" s="96">
        <v>-11.668800450228744</v>
      </c>
      <c r="O232" s="320">
        <v>335833.41214376787</v>
      </c>
      <c r="P232" s="321">
        <v>1390350.3262751992</v>
      </c>
      <c r="Q232" s="22">
        <v>-252103.99072586914</v>
      </c>
      <c r="R232" s="33">
        <v>-1043710.5216050982</v>
      </c>
      <c r="S232" s="96">
        <v>-42.879393196518237</v>
      </c>
      <c r="U232" s="715"/>
    </row>
    <row r="233" spans="1:21" hidden="1">
      <c r="A233" s="315" t="s">
        <v>13</v>
      </c>
      <c r="B233" s="716">
        <v>219</v>
      </c>
      <c r="C233" s="316" t="s">
        <v>114</v>
      </c>
      <c r="D233" s="317">
        <v>47</v>
      </c>
      <c r="E233" s="318">
        <v>3.3</v>
      </c>
      <c r="F233" s="318">
        <v>75</v>
      </c>
      <c r="G233" s="319">
        <v>22.72727272727273</v>
      </c>
      <c r="H233" s="328">
        <v>600607.46528240922</v>
      </c>
      <c r="I233" s="726">
        <v>1982004.6354319504</v>
      </c>
      <c r="J233" s="728">
        <v>520554.23360000015</v>
      </c>
      <c r="K233" s="321">
        <v>1717828.9708800004</v>
      </c>
      <c r="L233" s="22">
        <v>-80053.231682409067</v>
      </c>
      <c r="M233" s="33">
        <v>-264175.66455195006</v>
      </c>
      <c r="N233" s="96">
        <v>-13.328710732019886</v>
      </c>
      <c r="O233" s="320">
        <v>338278.48404363671</v>
      </c>
      <c r="P233" s="321">
        <v>1116318.997344001</v>
      </c>
      <c r="Q233" s="22">
        <v>-262328.98123877251</v>
      </c>
      <c r="R233" s="33">
        <v>-865685.63808794948</v>
      </c>
      <c r="S233" s="96">
        <v>-43.677276158301481</v>
      </c>
      <c r="U233" s="715"/>
    </row>
    <row r="234" spans="1:21" hidden="1">
      <c r="A234" s="315" t="s">
        <v>3</v>
      </c>
      <c r="B234" s="716">
        <v>220</v>
      </c>
      <c r="C234" s="316" t="s">
        <v>114</v>
      </c>
      <c r="D234" s="317">
        <v>47</v>
      </c>
      <c r="E234" s="318">
        <v>3.29</v>
      </c>
      <c r="F234" s="318">
        <v>77</v>
      </c>
      <c r="G234" s="319">
        <v>23.404255319148938</v>
      </c>
      <c r="H234" s="328">
        <v>590420.00345259195</v>
      </c>
      <c r="I234" s="726">
        <v>1942481.8113590274</v>
      </c>
      <c r="J234" s="728">
        <v>558230.48551489366</v>
      </c>
      <c r="K234" s="321">
        <v>1836578.2973440001</v>
      </c>
      <c r="L234" s="22">
        <v>-32189.517937698285</v>
      </c>
      <c r="M234" s="33">
        <v>-105903.51401502732</v>
      </c>
      <c r="N234" s="96">
        <v>-5.4519694030459789</v>
      </c>
      <c r="O234" s="320">
        <v>413659.53048851079</v>
      </c>
      <c r="P234" s="321">
        <v>1360939.8553072005</v>
      </c>
      <c r="Q234" s="22">
        <v>-176760.47296408116</v>
      </c>
      <c r="R234" s="33">
        <v>-581541.95605182694</v>
      </c>
      <c r="S234" s="96">
        <v>-29.938090161315856</v>
      </c>
      <c r="U234" s="715"/>
    </row>
    <row r="235" spans="1:21" hidden="1">
      <c r="A235" s="315" t="s">
        <v>14</v>
      </c>
      <c r="B235" s="716">
        <v>221</v>
      </c>
      <c r="C235" s="316" t="s">
        <v>114</v>
      </c>
      <c r="D235" s="317">
        <v>47</v>
      </c>
      <c r="E235" s="318">
        <v>4</v>
      </c>
      <c r="F235" s="318">
        <v>95</v>
      </c>
      <c r="G235" s="319">
        <v>23.75</v>
      </c>
      <c r="H235" s="328">
        <v>614988.7780548624</v>
      </c>
      <c r="I235" s="726">
        <v>2459955.1122194496</v>
      </c>
      <c r="J235" s="728">
        <v>577472.28559999994</v>
      </c>
      <c r="K235" s="321">
        <v>2309889.1423999998</v>
      </c>
      <c r="L235" s="22">
        <v>-37516.492454862455</v>
      </c>
      <c r="M235" s="33">
        <v>-150065.96981944982</v>
      </c>
      <c r="N235" s="96">
        <v>-6.1003539891447645</v>
      </c>
      <c r="O235" s="320">
        <v>452157.70778</v>
      </c>
      <c r="P235" s="321">
        <v>1808630.83112</v>
      </c>
      <c r="Q235" s="22">
        <v>-162831.0702748624</v>
      </c>
      <c r="R235" s="33">
        <v>-651324.28109944961</v>
      </c>
      <c r="S235" s="96">
        <v>-26.47707992166589</v>
      </c>
      <c r="U235" s="715"/>
    </row>
    <row r="236" spans="1:21" hidden="1">
      <c r="A236" s="315"/>
      <c r="B236" s="757" t="s">
        <v>60</v>
      </c>
      <c r="C236" s="316"/>
      <c r="D236" s="317"/>
      <c r="E236" s="318"/>
      <c r="F236" s="318"/>
      <c r="G236" s="319"/>
      <c r="H236" s="328"/>
      <c r="I236" s="726"/>
      <c r="J236" s="728"/>
      <c r="K236" s="321"/>
      <c r="L236" s="22"/>
      <c r="M236" s="33"/>
      <c r="N236" s="96"/>
      <c r="O236" s="320"/>
      <c r="P236" s="321"/>
      <c r="Q236" s="22"/>
      <c r="R236" s="33"/>
      <c r="S236" s="96"/>
      <c r="U236" s="715"/>
    </row>
    <row r="237" spans="1:21" hidden="1">
      <c r="A237" s="315" t="s">
        <v>10</v>
      </c>
      <c r="B237" s="716">
        <v>222</v>
      </c>
      <c r="C237" s="316" t="s">
        <v>114</v>
      </c>
      <c r="D237" s="317">
        <v>47</v>
      </c>
      <c r="E237" s="318">
        <v>6</v>
      </c>
      <c r="F237" s="318">
        <v>143</v>
      </c>
      <c r="G237" s="319">
        <v>23.833333333333332</v>
      </c>
      <c r="H237" s="328">
        <v>596588.21471001196</v>
      </c>
      <c r="I237" s="726">
        <v>3579529.2882600715</v>
      </c>
      <c r="J237" s="728">
        <v>582110.05279999995</v>
      </c>
      <c r="K237" s="321">
        <v>3492660.3167999997</v>
      </c>
      <c r="L237" s="22">
        <v>-14478.161910012015</v>
      </c>
      <c r="M237" s="33">
        <v>-86868.971460071858</v>
      </c>
      <c r="N237" s="96">
        <v>-2.4268266708971993</v>
      </c>
      <c r="O237" s="320">
        <v>461436.75563999987</v>
      </c>
      <c r="P237" s="321">
        <v>2768620.5338399992</v>
      </c>
      <c r="Q237" s="22">
        <v>-135151.45907001209</v>
      </c>
      <c r="R237" s="33">
        <v>-810908.75442007231</v>
      </c>
      <c r="S237" s="96">
        <v>-22.654061166076858</v>
      </c>
      <c r="U237" s="715"/>
    </row>
    <row r="238" spans="1:21" hidden="1">
      <c r="A238" s="315" t="s">
        <v>0</v>
      </c>
      <c r="B238" s="716">
        <v>223</v>
      </c>
      <c r="C238" s="316" t="s">
        <v>114</v>
      </c>
      <c r="D238" s="317">
        <v>47</v>
      </c>
      <c r="E238" s="318">
        <v>0.54</v>
      </c>
      <c r="F238" s="318">
        <v>13</v>
      </c>
      <c r="G238" s="319">
        <v>24.074074074074073</v>
      </c>
      <c r="H238" s="328">
        <v>671629.08088258177</v>
      </c>
      <c r="I238" s="726">
        <v>362679.70367659419</v>
      </c>
      <c r="J238" s="728">
        <v>595508.04693333327</v>
      </c>
      <c r="K238" s="321">
        <v>321574.34534399997</v>
      </c>
      <c r="L238" s="22">
        <v>-76121.033949248493</v>
      </c>
      <c r="M238" s="33">
        <v>-41105.358332594216</v>
      </c>
      <c r="N238" s="96">
        <v>-11.333790646649575</v>
      </c>
      <c r="O238" s="320">
        <v>488242.89390222204</v>
      </c>
      <c r="P238" s="321">
        <v>263651.16270719992</v>
      </c>
      <c r="Q238" s="22">
        <v>-183386.18698035972</v>
      </c>
      <c r="R238" s="33">
        <v>-99028.540969394264</v>
      </c>
      <c r="S238" s="96">
        <v>-27.304682331410305</v>
      </c>
      <c r="U238" s="715"/>
    </row>
    <row r="239" spans="1:21">
      <c r="A239" s="315" t="s">
        <v>7</v>
      </c>
      <c r="B239" s="716">
        <v>224</v>
      </c>
      <c r="C239" s="316" t="s">
        <v>114</v>
      </c>
      <c r="D239" s="317">
        <v>47</v>
      </c>
      <c r="E239" s="318">
        <v>8</v>
      </c>
      <c r="F239" s="318">
        <v>197</v>
      </c>
      <c r="G239" s="319">
        <v>24.625</v>
      </c>
      <c r="H239" s="328">
        <v>576563.74968599784</v>
      </c>
      <c r="I239" s="726">
        <v>4612509.9974879827</v>
      </c>
      <c r="J239" s="728">
        <v>626168.84120000002</v>
      </c>
      <c r="K239" s="321">
        <v>5009350.7296000002</v>
      </c>
      <c r="L239" s="22">
        <v>49605.091514002183</v>
      </c>
      <c r="M239" s="33">
        <v>396840.73211201746</v>
      </c>
      <c r="N239" s="96">
        <v>8.6035744600692539</v>
      </c>
      <c r="O239" s="320">
        <v>549587.71030999999</v>
      </c>
      <c r="P239" s="321">
        <v>4396701.68248</v>
      </c>
      <c r="Q239" s="22">
        <v>-26976.039375997847</v>
      </c>
      <c r="R239" s="33">
        <v>-215808.31500798278</v>
      </c>
      <c r="S239" s="96">
        <v>-4.678760915976639</v>
      </c>
      <c r="U239" s="715"/>
    </row>
    <row r="240" spans="1:21">
      <c r="A240" s="315" t="s">
        <v>0</v>
      </c>
      <c r="B240" s="716">
        <v>225</v>
      </c>
      <c r="C240" s="316" t="s">
        <v>114</v>
      </c>
      <c r="D240" s="317">
        <v>47</v>
      </c>
      <c r="E240" s="318">
        <v>7.43</v>
      </c>
      <c r="F240" s="318">
        <v>185</v>
      </c>
      <c r="G240" s="319">
        <v>24.899057873485869</v>
      </c>
      <c r="H240" s="328">
        <v>694644.84087555576</v>
      </c>
      <c r="I240" s="726">
        <v>5161211.1677053794</v>
      </c>
      <c r="J240" s="728">
        <v>641421.04059865419</v>
      </c>
      <c r="K240" s="321">
        <v>4765758.3316480005</v>
      </c>
      <c r="L240" s="22">
        <v>-53223.800276901573</v>
      </c>
      <c r="M240" s="33">
        <v>-395452.83605737891</v>
      </c>
      <c r="N240" s="96">
        <v>-7.662016205262006</v>
      </c>
      <c r="O240" s="320">
        <v>580103.66380382248</v>
      </c>
      <c r="P240" s="321">
        <v>4310170.2220624005</v>
      </c>
      <c r="Q240" s="22">
        <v>-114541.17707173328</v>
      </c>
      <c r="R240" s="33">
        <v>-851040.94564297888</v>
      </c>
      <c r="S240" s="96">
        <v>-16.48917120400138</v>
      </c>
      <c r="U240" s="715"/>
    </row>
    <row r="241" spans="1:21">
      <c r="A241" s="315" t="s">
        <v>7</v>
      </c>
      <c r="B241" s="716">
        <v>226</v>
      </c>
      <c r="C241" s="316" t="s">
        <v>114</v>
      </c>
      <c r="D241" s="317">
        <v>47</v>
      </c>
      <c r="E241" s="318">
        <v>4.13</v>
      </c>
      <c r="F241" s="318">
        <v>105</v>
      </c>
      <c r="G241" s="319">
        <v>25.423728813559322</v>
      </c>
      <c r="H241" s="328">
        <v>595319.09512436518</v>
      </c>
      <c r="I241" s="726">
        <v>2458667.8628636282</v>
      </c>
      <c r="J241" s="728">
        <v>670620.66071864404</v>
      </c>
      <c r="K241" s="321">
        <v>2769663.328768</v>
      </c>
      <c r="L241" s="22">
        <v>75301.565594278858</v>
      </c>
      <c r="M241" s="33">
        <v>310995.46590437181</v>
      </c>
      <c r="N241" s="96">
        <v>12.648941754261728</v>
      </c>
      <c r="O241" s="320">
        <v>638525.02496813552</v>
      </c>
      <c r="P241" s="321">
        <v>2637108.3531183996</v>
      </c>
      <c r="Q241" s="22">
        <v>43205.92984377034</v>
      </c>
      <c r="R241" s="33">
        <v>178440.49025477143</v>
      </c>
      <c r="S241" s="96">
        <v>7.2576085997618378</v>
      </c>
      <c r="U241" s="715"/>
    </row>
    <row r="242" spans="1:21">
      <c r="A242" s="315" t="s">
        <v>11</v>
      </c>
      <c r="B242" s="716">
        <v>227</v>
      </c>
      <c r="C242" s="316" t="s">
        <v>114</v>
      </c>
      <c r="D242" s="317">
        <v>47</v>
      </c>
      <c r="E242" s="318">
        <v>6</v>
      </c>
      <c r="F242" s="318">
        <v>153</v>
      </c>
      <c r="G242" s="319">
        <v>25.5</v>
      </c>
      <c r="H242" s="328">
        <v>712482.31168831093</v>
      </c>
      <c r="I242" s="726">
        <v>4274893.8701298656</v>
      </c>
      <c r="J242" s="728">
        <v>674865.39679999999</v>
      </c>
      <c r="K242" s="321">
        <v>4049192.3807999999</v>
      </c>
      <c r="L242" s="22">
        <v>-37616.914888310945</v>
      </c>
      <c r="M242" s="33">
        <v>-225701.48932986567</v>
      </c>
      <c r="N242" s="96">
        <v>-5.2796980740719306</v>
      </c>
      <c r="O242" s="320">
        <v>647017.71284000005</v>
      </c>
      <c r="P242" s="321">
        <v>3882106.2770400001</v>
      </c>
      <c r="Q242" s="22">
        <v>-65464.598848310881</v>
      </c>
      <c r="R242" s="33">
        <v>-392787.59308986552</v>
      </c>
      <c r="S242" s="96">
        <v>-9.1882419779916802</v>
      </c>
      <c r="U242" s="715"/>
    </row>
    <row r="243" spans="1:21">
      <c r="A243" s="315" t="s">
        <v>12</v>
      </c>
      <c r="B243" s="716">
        <v>228</v>
      </c>
      <c r="C243" s="316" t="s">
        <v>114</v>
      </c>
      <c r="D243" s="317">
        <v>47</v>
      </c>
      <c r="E243" s="318">
        <v>4</v>
      </c>
      <c r="F243" s="318">
        <v>102</v>
      </c>
      <c r="G243" s="319">
        <v>25.5</v>
      </c>
      <c r="H243" s="328">
        <v>645697.38219895319</v>
      </c>
      <c r="I243" s="726">
        <v>2582789.5287958127</v>
      </c>
      <c r="J243" s="728">
        <v>674865.39679999999</v>
      </c>
      <c r="K243" s="321">
        <v>2699461.5872</v>
      </c>
      <c r="L243" s="22">
        <v>29168.014601046802</v>
      </c>
      <c r="M243" s="33">
        <v>116672.05840418721</v>
      </c>
      <c r="N243" s="96">
        <v>4.5172886564467376</v>
      </c>
      <c r="O243" s="320">
        <v>647017.71284000005</v>
      </c>
      <c r="P243" s="321">
        <v>2588070.8513600002</v>
      </c>
      <c r="Q243" s="22">
        <v>1320.3306410468649</v>
      </c>
      <c r="R243" s="33">
        <v>5281.3225641874596</v>
      </c>
      <c r="S243" s="96">
        <v>0.20448133714749872</v>
      </c>
      <c r="U243" s="715"/>
    </row>
    <row r="244" spans="1:21">
      <c r="A244" s="315" t="s">
        <v>5</v>
      </c>
      <c r="B244" s="716">
        <v>229</v>
      </c>
      <c r="C244" s="316" t="s">
        <v>114</v>
      </c>
      <c r="D244" s="317">
        <v>47</v>
      </c>
      <c r="E244" s="318">
        <v>8.0300000000000011</v>
      </c>
      <c r="F244" s="318">
        <v>206</v>
      </c>
      <c r="G244" s="319">
        <v>25.653798256537979</v>
      </c>
      <c r="H244" s="328">
        <v>676291.37607950426</v>
      </c>
      <c r="I244" s="726">
        <v>5430619.7499184199</v>
      </c>
      <c r="J244" s="728">
        <v>683424.76291506831</v>
      </c>
      <c r="K244" s="321">
        <v>5487900.8462079996</v>
      </c>
      <c r="L244" s="22">
        <v>7133.3868355640443</v>
      </c>
      <c r="M244" s="33">
        <v>57281.096289579757</v>
      </c>
      <c r="N244" s="96">
        <v>1.0547800974362076</v>
      </c>
      <c r="O244" s="320">
        <v>664142.92943840555</v>
      </c>
      <c r="P244" s="321">
        <v>5333067.7233903976</v>
      </c>
      <c r="Q244" s="22">
        <v>-12148.446641098708</v>
      </c>
      <c r="R244" s="33">
        <v>-97552.026528022252</v>
      </c>
      <c r="S244" s="96">
        <v>-1.7963332183124692</v>
      </c>
      <c r="U244" s="715"/>
    </row>
    <row r="245" spans="1:21">
      <c r="A245" s="315" t="s">
        <v>7</v>
      </c>
      <c r="B245" s="716">
        <v>230</v>
      </c>
      <c r="C245" s="316" t="s">
        <v>114</v>
      </c>
      <c r="D245" s="317">
        <v>47</v>
      </c>
      <c r="E245" s="318">
        <v>4</v>
      </c>
      <c r="F245" s="318">
        <v>103</v>
      </c>
      <c r="G245" s="319">
        <v>25.75</v>
      </c>
      <c r="H245" s="328">
        <v>602622.1801015893</v>
      </c>
      <c r="I245" s="726">
        <v>2410488.7204063572</v>
      </c>
      <c r="J245" s="728">
        <v>688778.69839999999</v>
      </c>
      <c r="K245" s="321">
        <v>2755114.7936</v>
      </c>
      <c r="L245" s="22">
        <v>86156.518298410694</v>
      </c>
      <c r="M245" s="33">
        <v>344626.07319364278</v>
      </c>
      <c r="N245" s="96">
        <v>14.296937806684525</v>
      </c>
      <c r="O245" s="320">
        <v>674854.85641999997</v>
      </c>
      <c r="P245" s="321">
        <v>2699419.4256799999</v>
      </c>
      <c r="Q245" s="22">
        <v>72232.676318410668</v>
      </c>
      <c r="R245" s="33">
        <v>288930.70527364267</v>
      </c>
      <c r="S245" s="96">
        <v>11.986395241249468</v>
      </c>
      <c r="U245" s="715"/>
    </row>
    <row r="246" spans="1:21">
      <c r="A246" s="315" t="s">
        <v>11</v>
      </c>
      <c r="B246" s="716">
        <v>231</v>
      </c>
      <c r="C246" s="316" t="s">
        <v>114</v>
      </c>
      <c r="D246" s="317">
        <v>47</v>
      </c>
      <c r="E246" s="318">
        <v>4</v>
      </c>
      <c r="F246" s="318">
        <v>104</v>
      </c>
      <c r="G246" s="319">
        <v>26</v>
      </c>
      <c r="H246" s="328">
        <v>730886.84415584372</v>
      </c>
      <c r="I246" s="726">
        <v>2923547.3766233749</v>
      </c>
      <c r="J246" s="728">
        <v>702692</v>
      </c>
      <c r="K246" s="321">
        <v>2810768</v>
      </c>
      <c r="L246" s="22">
        <v>-28194.844155843719</v>
      </c>
      <c r="M246" s="33">
        <v>-112779.37662337488</v>
      </c>
      <c r="N246" s="96">
        <v>-3.8576209684562173</v>
      </c>
      <c r="O246" s="320">
        <v>702692</v>
      </c>
      <c r="P246" s="321">
        <v>2810768</v>
      </c>
      <c r="Q246" s="22">
        <v>-28194.844155843719</v>
      </c>
      <c r="R246" s="33">
        <v>-112779.37662337488</v>
      </c>
      <c r="S246" s="96">
        <v>-3.8576209684562173</v>
      </c>
      <c r="U246" s="715"/>
    </row>
    <row r="247" spans="1:21">
      <c r="A247" s="315" t="s">
        <v>15</v>
      </c>
      <c r="B247" s="716">
        <v>232</v>
      </c>
      <c r="C247" s="316" t="s">
        <v>114</v>
      </c>
      <c r="D247" s="317">
        <v>47</v>
      </c>
      <c r="E247" s="318">
        <v>4</v>
      </c>
      <c r="F247" s="318">
        <v>104</v>
      </c>
      <c r="G247" s="319">
        <v>26</v>
      </c>
      <c r="H247" s="328">
        <v>654790.49014864652</v>
      </c>
      <c r="I247" s="726">
        <v>2619161.9605945861</v>
      </c>
      <c r="J247" s="728">
        <v>702692</v>
      </c>
      <c r="K247" s="321">
        <v>2810768</v>
      </c>
      <c r="L247" s="22">
        <v>47901.509851353476</v>
      </c>
      <c r="M247" s="33">
        <v>191606.0394054139</v>
      </c>
      <c r="N247" s="96">
        <v>7.3155475792690936</v>
      </c>
      <c r="O247" s="320">
        <v>702692</v>
      </c>
      <c r="P247" s="321">
        <v>2810768</v>
      </c>
      <c r="Q247" s="22">
        <v>47901.509851353476</v>
      </c>
      <c r="R247" s="33">
        <v>191606.0394054139</v>
      </c>
      <c r="S247" s="96">
        <v>7.3155475792690936</v>
      </c>
      <c r="U247" s="715"/>
    </row>
    <row r="248" spans="1:21">
      <c r="A248" s="315" t="s">
        <v>7</v>
      </c>
      <c r="B248" s="716">
        <v>233</v>
      </c>
      <c r="C248" s="316" t="s">
        <v>114</v>
      </c>
      <c r="D248" s="317">
        <v>47</v>
      </c>
      <c r="E248" s="318">
        <v>0.42</v>
      </c>
      <c r="F248" s="318">
        <v>11</v>
      </c>
      <c r="G248" s="319">
        <v>26.19047619047619</v>
      </c>
      <c r="H248" s="328">
        <v>614574.89878542477</v>
      </c>
      <c r="I248" s="726">
        <v>258121.4574898784</v>
      </c>
      <c r="J248" s="728">
        <v>729718.61538461538</v>
      </c>
      <c r="K248" s="321">
        <v>306481.81846153847</v>
      </c>
      <c r="L248" s="22">
        <v>115143.71659919061</v>
      </c>
      <c r="M248" s="33">
        <v>48360.360971660062</v>
      </c>
      <c r="N248" s="96">
        <v>18.735505928853826</v>
      </c>
      <c r="O248" s="320">
        <v>702692</v>
      </c>
      <c r="P248" s="321">
        <v>295130.64</v>
      </c>
      <c r="Q248" s="22">
        <v>88117.101214575232</v>
      </c>
      <c r="R248" s="33">
        <v>37009.182510121609</v>
      </c>
      <c r="S248" s="96">
        <v>14.337894598155529</v>
      </c>
      <c r="U248" s="715"/>
    </row>
    <row r="249" spans="1:21" hidden="1">
      <c r="A249" s="315" t="s">
        <v>13</v>
      </c>
      <c r="B249" s="716">
        <v>234</v>
      </c>
      <c r="C249" s="316" t="s">
        <v>114</v>
      </c>
      <c r="D249" s="317">
        <v>47</v>
      </c>
      <c r="E249" s="318">
        <v>8</v>
      </c>
      <c r="F249" s="318">
        <v>211</v>
      </c>
      <c r="G249" s="319">
        <v>26.375</v>
      </c>
      <c r="H249" s="328">
        <v>689159.85077808786</v>
      </c>
      <c r="I249" s="726">
        <v>5513278.8062247029</v>
      </c>
      <c r="J249" s="728">
        <v>729718.61538461538</v>
      </c>
      <c r="K249" s="321">
        <v>5837748.923076923</v>
      </c>
      <c r="L249" s="22">
        <v>40558.764606527518</v>
      </c>
      <c r="M249" s="33">
        <v>324470.11685222015</v>
      </c>
      <c r="N249" s="96">
        <v>5.8852477492319366</v>
      </c>
      <c r="O249" s="320">
        <v>702692</v>
      </c>
      <c r="P249" s="321">
        <v>5621536</v>
      </c>
      <c r="Q249" s="22">
        <v>13532.149221912143</v>
      </c>
      <c r="R249" s="33">
        <v>108257.19377529714</v>
      </c>
      <c r="S249" s="96">
        <v>1.9635719066677808</v>
      </c>
      <c r="U249" s="715"/>
    </row>
    <row r="250" spans="1:21" hidden="1">
      <c r="A250" s="315" t="s">
        <v>7</v>
      </c>
      <c r="B250" s="716">
        <v>235</v>
      </c>
      <c r="C250" s="316" t="s">
        <v>114</v>
      </c>
      <c r="D250" s="317">
        <v>47</v>
      </c>
      <c r="E250" s="318">
        <v>4</v>
      </c>
      <c r="F250" s="318">
        <v>107</v>
      </c>
      <c r="G250" s="319">
        <v>26.75</v>
      </c>
      <c r="H250" s="328">
        <v>626314.67048579687</v>
      </c>
      <c r="I250" s="726">
        <v>2505258.6819431875</v>
      </c>
      <c r="J250" s="728">
        <v>729718.61538461538</v>
      </c>
      <c r="K250" s="321">
        <v>2918874.4615384615</v>
      </c>
      <c r="L250" s="22">
        <v>103403.9448988185</v>
      </c>
      <c r="M250" s="33">
        <v>413615.77959527401</v>
      </c>
      <c r="N250" s="96">
        <v>16.509903052185251</v>
      </c>
      <c r="O250" s="320">
        <v>702692</v>
      </c>
      <c r="P250" s="321">
        <v>2810768</v>
      </c>
      <c r="Q250" s="22">
        <v>76377.329514203127</v>
      </c>
      <c r="R250" s="33">
        <v>305509.31805681251</v>
      </c>
      <c r="S250" s="96">
        <v>12.194721457659853</v>
      </c>
      <c r="U250" s="715"/>
    </row>
    <row r="251" spans="1:21" hidden="1">
      <c r="A251" s="315" t="s">
        <v>14</v>
      </c>
      <c r="B251" s="716">
        <v>236</v>
      </c>
      <c r="C251" s="316" t="s">
        <v>114</v>
      </c>
      <c r="D251" s="317">
        <v>47</v>
      </c>
      <c r="E251" s="318">
        <v>3.6399999999999997</v>
      </c>
      <c r="F251" s="318">
        <v>99</v>
      </c>
      <c r="G251" s="319">
        <v>27.197802197802201</v>
      </c>
      <c r="H251" s="328">
        <v>704267.07955386222</v>
      </c>
      <c r="I251" s="726">
        <v>2563532.1695760582</v>
      </c>
      <c r="J251" s="728">
        <v>729718.61538461538</v>
      </c>
      <c r="K251" s="321">
        <v>2656175.7599999998</v>
      </c>
      <c r="L251" s="22">
        <v>25451.535830753157</v>
      </c>
      <c r="M251" s="33">
        <v>92643.590423941612</v>
      </c>
      <c r="N251" s="96">
        <v>3.6139039534371307</v>
      </c>
      <c r="O251" s="320">
        <v>702692</v>
      </c>
      <c r="P251" s="321">
        <v>2557798.88</v>
      </c>
      <c r="Q251" s="22">
        <v>-1575.0795538622187</v>
      </c>
      <c r="R251" s="33">
        <v>-5733.289576058276</v>
      </c>
      <c r="S251" s="96">
        <v>-0.22364804483831335</v>
      </c>
      <c r="U251" s="715"/>
    </row>
    <row r="252" spans="1:21" hidden="1">
      <c r="A252" s="315" t="s">
        <v>0</v>
      </c>
      <c r="B252" s="716">
        <v>237</v>
      </c>
      <c r="C252" s="316" t="s">
        <v>114</v>
      </c>
      <c r="D252" s="317">
        <v>47</v>
      </c>
      <c r="E252" s="318">
        <v>1.1499999999999999</v>
      </c>
      <c r="F252" s="318">
        <v>32</v>
      </c>
      <c r="G252" s="319">
        <v>27.826086956521742</v>
      </c>
      <c r="H252" s="328">
        <v>776304.38245157292</v>
      </c>
      <c r="I252" s="726">
        <v>892750.03981930879</v>
      </c>
      <c r="J252" s="728">
        <v>729718.61538461538</v>
      </c>
      <c r="K252" s="321">
        <v>839176.40769230761</v>
      </c>
      <c r="L252" s="22">
        <v>-46585.767066957545</v>
      </c>
      <c r="M252" s="33">
        <v>-53573.632127001183</v>
      </c>
      <c r="N252" s="96">
        <v>-6.0009666465928575</v>
      </c>
      <c r="O252" s="320">
        <v>702692</v>
      </c>
      <c r="P252" s="321">
        <v>808095.79999999993</v>
      </c>
      <c r="Q252" s="22">
        <v>-73612.382451572921</v>
      </c>
      <c r="R252" s="33">
        <v>-84654.239819308859</v>
      </c>
      <c r="S252" s="96">
        <v>-9.4824123263486797</v>
      </c>
      <c r="U252" s="715"/>
    </row>
    <row r="253" spans="1:21">
      <c r="A253" s="315"/>
      <c r="B253" s="757" t="s">
        <v>60</v>
      </c>
      <c r="C253" s="316"/>
      <c r="D253" s="317"/>
      <c r="E253" s="318"/>
      <c r="F253" s="318"/>
      <c r="G253" s="319"/>
      <c r="H253" s="328"/>
      <c r="I253" s="726"/>
      <c r="J253" s="728"/>
      <c r="K253" s="321"/>
      <c r="L253" s="22"/>
      <c r="M253" s="33"/>
      <c r="N253" s="96"/>
      <c r="O253" s="320"/>
      <c r="P253" s="321"/>
      <c r="Q253" s="22"/>
      <c r="R253" s="33"/>
      <c r="S253" s="96"/>
      <c r="U253" s="715"/>
    </row>
    <row r="254" spans="1:21">
      <c r="A254" s="315" t="s">
        <v>13</v>
      </c>
      <c r="B254" s="716">
        <v>238</v>
      </c>
      <c r="C254" s="316" t="s">
        <v>114</v>
      </c>
      <c r="D254" s="317">
        <v>47</v>
      </c>
      <c r="E254" s="318">
        <v>3.48</v>
      </c>
      <c r="F254" s="318">
        <v>105</v>
      </c>
      <c r="G254" s="319">
        <v>30.172413793103448</v>
      </c>
      <c r="H254" s="328">
        <v>805082.59846936457</v>
      </c>
      <c r="I254" s="726">
        <v>2801687.4426733889</v>
      </c>
      <c r="J254" s="728">
        <v>729718.61538461538</v>
      </c>
      <c r="K254" s="321">
        <v>2539420.7815384613</v>
      </c>
      <c r="L254" s="22">
        <v>-75363.983084749198</v>
      </c>
      <c r="M254" s="33">
        <v>-262266.66113492753</v>
      </c>
      <c r="N254" s="96">
        <v>-9.3610249716032143</v>
      </c>
      <c r="O254" s="320">
        <v>702692</v>
      </c>
      <c r="P254" s="321">
        <v>2445368.16</v>
      </c>
      <c r="Q254" s="22">
        <v>-102390.59846936457</v>
      </c>
      <c r="R254" s="33">
        <v>-356319.28267338872</v>
      </c>
      <c r="S254" s="96">
        <v>-12.718024046729013</v>
      </c>
      <c r="U254" s="715"/>
    </row>
    <row r="255" spans="1:21" hidden="1">
      <c r="A255" s="315" t="s">
        <v>13</v>
      </c>
      <c r="B255" s="716">
        <v>239</v>
      </c>
      <c r="C255" s="316" t="s">
        <v>115</v>
      </c>
      <c r="D255" s="317">
        <v>49</v>
      </c>
      <c r="E255" s="318">
        <v>1.42</v>
      </c>
      <c r="F255" s="318">
        <v>26</v>
      </c>
      <c r="G255" s="319">
        <v>18.30985915492958</v>
      </c>
      <c r="H255" s="328">
        <v>551382.31907539465</v>
      </c>
      <c r="I255" s="726">
        <v>782962.89308706042</v>
      </c>
      <c r="J255" s="728">
        <v>244949.61971831002</v>
      </c>
      <c r="K255" s="321">
        <v>347828.4600000002</v>
      </c>
      <c r="L255" s="22">
        <v>-306432.69935708464</v>
      </c>
      <c r="M255" s="33">
        <v>-435134.43308706023</v>
      </c>
      <c r="N255" s="96">
        <v>-55.575358286957297</v>
      </c>
      <c r="O255" s="320">
        <v>0</v>
      </c>
      <c r="P255" s="321">
        <v>0</v>
      </c>
      <c r="Q255" s="22">
        <v>-551382.31907539465</v>
      </c>
      <c r="R255" s="33">
        <v>-782962.89308706042</v>
      </c>
      <c r="S255" s="96">
        <v>-100</v>
      </c>
      <c r="U255" s="715"/>
    </row>
    <row r="256" spans="1:21">
      <c r="A256" s="315" t="s">
        <v>13</v>
      </c>
      <c r="B256" s="716">
        <v>240</v>
      </c>
      <c r="C256" s="330" t="s">
        <v>116</v>
      </c>
      <c r="D256" s="317">
        <v>49</v>
      </c>
      <c r="E256" s="318">
        <v>2</v>
      </c>
      <c r="F256" s="318">
        <v>25</v>
      </c>
      <c r="G256" s="319">
        <v>12.5</v>
      </c>
      <c r="H256" s="328">
        <v>369665.45283068251</v>
      </c>
      <c r="I256" s="726">
        <v>739330.90566136502</v>
      </c>
      <c r="J256" s="728">
        <v>0</v>
      </c>
      <c r="K256" s="321">
        <v>0</v>
      </c>
      <c r="L256" s="22">
        <v>-369665.45283068251</v>
      </c>
      <c r="M256" s="33">
        <v>-739330.90566136502</v>
      </c>
      <c r="N256" s="96">
        <v>-100</v>
      </c>
      <c r="O256" s="320">
        <v>0</v>
      </c>
      <c r="P256" s="321">
        <v>0</v>
      </c>
      <c r="Q256" s="22">
        <v>-369665.45283068251</v>
      </c>
      <c r="R256" s="33">
        <v>-739330.90566136502</v>
      </c>
      <c r="S256" s="96">
        <v>-100</v>
      </c>
      <c r="U256" s="715"/>
    </row>
    <row r="257" spans="1:21">
      <c r="A257" s="315" t="s">
        <v>9</v>
      </c>
      <c r="B257" s="716">
        <v>241</v>
      </c>
      <c r="C257" s="316" t="s">
        <v>116</v>
      </c>
      <c r="D257" s="317">
        <v>49</v>
      </c>
      <c r="E257" s="318">
        <v>6</v>
      </c>
      <c r="F257" s="318">
        <v>76</v>
      </c>
      <c r="G257" s="319">
        <v>12.666666666666666</v>
      </c>
      <c r="H257" s="328">
        <v>340220.38567493105</v>
      </c>
      <c r="I257" s="726">
        <v>2041322.3140495864</v>
      </c>
      <c r="J257" s="728">
        <v>0</v>
      </c>
      <c r="K257" s="321">
        <v>0</v>
      </c>
      <c r="L257" s="22">
        <v>-340220.38567493105</v>
      </c>
      <c r="M257" s="33">
        <v>-2041322.3140495864</v>
      </c>
      <c r="N257" s="96">
        <v>-100</v>
      </c>
      <c r="O257" s="320">
        <v>0</v>
      </c>
      <c r="P257" s="321">
        <v>0</v>
      </c>
      <c r="Q257" s="22">
        <v>-340220.38567493105</v>
      </c>
      <c r="R257" s="33">
        <v>-2041322.3140495864</v>
      </c>
      <c r="S257" s="96">
        <v>-100</v>
      </c>
      <c r="U257" s="715"/>
    </row>
    <row r="258" spans="1:21">
      <c r="A258" s="315" t="s">
        <v>11</v>
      </c>
      <c r="B258" s="716">
        <v>242</v>
      </c>
      <c r="C258" s="316" t="s">
        <v>116</v>
      </c>
      <c r="D258" s="317">
        <v>49</v>
      </c>
      <c r="E258" s="318">
        <v>4</v>
      </c>
      <c r="F258" s="318">
        <v>61</v>
      </c>
      <c r="G258" s="319">
        <v>15.25</v>
      </c>
      <c r="H258" s="328">
        <v>430615.63636363624</v>
      </c>
      <c r="I258" s="726">
        <v>1722462.5454545449</v>
      </c>
      <c r="J258" s="728">
        <v>49961.625</v>
      </c>
      <c r="K258" s="321">
        <v>199846.5</v>
      </c>
      <c r="L258" s="22">
        <v>-380654.01136363624</v>
      </c>
      <c r="M258" s="33">
        <v>-1522616.0454545449</v>
      </c>
      <c r="N258" s="96">
        <v>-88.397628701571449</v>
      </c>
      <c r="O258" s="320">
        <v>0</v>
      </c>
      <c r="P258" s="321">
        <v>0</v>
      </c>
      <c r="Q258" s="22">
        <v>-430615.63636363624</v>
      </c>
      <c r="R258" s="33">
        <v>-1722462.5454545449</v>
      </c>
      <c r="S258" s="96">
        <v>-100</v>
      </c>
      <c r="U258" s="715"/>
    </row>
    <row r="259" spans="1:21">
      <c r="A259" s="315" t="s">
        <v>5</v>
      </c>
      <c r="B259" s="716">
        <v>243</v>
      </c>
      <c r="C259" s="316" t="s">
        <v>116</v>
      </c>
      <c r="D259" s="317">
        <v>49</v>
      </c>
      <c r="E259" s="318">
        <v>3</v>
      </c>
      <c r="F259" s="318">
        <v>49</v>
      </c>
      <c r="G259" s="319">
        <v>16.333333333333332</v>
      </c>
      <c r="H259" s="328">
        <v>446331.55105838372</v>
      </c>
      <c r="I259" s="726">
        <v>1338994.6531751512</v>
      </c>
      <c r="J259" s="728">
        <v>118996.49999999988</v>
      </c>
      <c r="K259" s="321">
        <v>356989.49999999965</v>
      </c>
      <c r="L259" s="22">
        <v>-327335.05105838383</v>
      </c>
      <c r="M259" s="33">
        <v>-982005.15317515156</v>
      </c>
      <c r="N259" s="96">
        <v>-73.338989879199872</v>
      </c>
      <c r="O259" s="320">
        <v>0</v>
      </c>
      <c r="P259" s="321">
        <v>0</v>
      </c>
      <c r="Q259" s="22">
        <v>-446331.55105838372</v>
      </c>
      <c r="R259" s="33">
        <v>-1338994.6531751512</v>
      </c>
      <c r="S259" s="96">
        <v>-100</v>
      </c>
      <c r="U259" s="715"/>
    </row>
    <row r="260" spans="1:21" hidden="1">
      <c r="A260" s="315" t="s">
        <v>10</v>
      </c>
      <c r="B260" s="716">
        <v>244</v>
      </c>
      <c r="C260" s="316" t="s">
        <v>116</v>
      </c>
      <c r="D260" s="317">
        <v>49</v>
      </c>
      <c r="E260" s="318">
        <v>3</v>
      </c>
      <c r="F260" s="318">
        <v>50</v>
      </c>
      <c r="G260" s="319">
        <v>16.666666666666668</v>
      </c>
      <c r="H260" s="328">
        <v>469721.58541218244</v>
      </c>
      <c r="I260" s="726">
        <v>1409164.7562365474</v>
      </c>
      <c r="J260" s="728">
        <v>140238.00000000012</v>
      </c>
      <c r="K260" s="321">
        <v>420714.00000000035</v>
      </c>
      <c r="L260" s="22">
        <v>-329483.58541218232</v>
      </c>
      <c r="M260" s="33">
        <v>-988450.75623654702</v>
      </c>
      <c r="N260" s="96">
        <v>-70.144442079036935</v>
      </c>
      <c r="O260" s="320">
        <v>0</v>
      </c>
      <c r="P260" s="321">
        <v>0</v>
      </c>
      <c r="Q260" s="22">
        <v>-469721.58541218244</v>
      </c>
      <c r="R260" s="33">
        <v>-1409164.7562365474</v>
      </c>
      <c r="S260" s="96">
        <v>-100</v>
      </c>
      <c r="U260" s="715"/>
    </row>
    <row r="261" spans="1:21" hidden="1">
      <c r="A261" s="315" t="s">
        <v>10</v>
      </c>
      <c r="B261" s="716">
        <v>245</v>
      </c>
      <c r="C261" s="316" t="s">
        <v>116</v>
      </c>
      <c r="D261" s="317">
        <v>49</v>
      </c>
      <c r="E261" s="318">
        <v>7</v>
      </c>
      <c r="F261" s="318">
        <v>119</v>
      </c>
      <c r="G261" s="319">
        <v>17</v>
      </c>
      <c r="H261" s="328">
        <v>477435.44435629196</v>
      </c>
      <c r="I261" s="726">
        <v>3342048.1104940437</v>
      </c>
      <c r="J261" s="728">
        <v>161479.5</v>
      </c>
      <c r="K261" s="321">
        <v>1130356.5</v>
      </c>
      <c r="L261" s="22">
        <v>-315955.94435629196</v>
      </c>
      <c r="M261" s="33">
        <v>-2211691.6104940437</v>
      </c>
      <c r="N261" s="96">
        <v>-66.177731061061735</v>
      </c>
      <c r="O261" s="320">
        <v>0</v>
      </c>
      <c r="P261" s="321">
        <v>0</v>
      </c>
      <c r="Q261" s="22">
        <v>-477435.44435629196</v>
      </c>
      <c r="R261" s="33">
        <v>-3342048.1104940437</v>
      </c>
      <c r="S261" s="96">
        <v>-100</v>
      </c>
      <c r="U261" s="715"/>
    </row>
    <row r="262" spans="1:21" hidden="1">
      <c r="A262" s="315" t="s">
        <v>9</v>
      </c>
      <c r="B262" s="716">
        <v>246</v>
      </c>
      <c r="C262" s="316" t="s">
        <v>116</v>
      </c>
      <c r="D262" s="317">
        <v>49</v>
      </c>
      <c r="E262" s="318">
        <v>4</v>
      </c>
      <c r="F262" s="318">
        <v>71</v>
      </c>
      <c r="G262" s="319">
        <v>17.75</v>
      </c>
      <c r="H262" s="328">
        <v>476756.19834710733</v>
      </c>
      <c r="I262" s="726">
        <v>1907024.7933884293</v>
      </c>
      <c r="J262" s="728">
        <v>209272.875</v>
      </c>
      <c r="K262" s="321">
        <v>837091.5</v>
      </c>
      <c r="L262" s="22">
        <v>-267483.32334710733</v>
      </c>
      <c r="M262" s="33">
        <v>-1069933.2933884293</v>
      </c>
      <c r="N262" s="96">
        <v>-56.104844420368352</v>
      </c>
      <c r="O262" s="320">
        <v>0</v>
      </c>
      <c r="P262" s="321">
        <v>0</v>
      </c>
      <c r="Q262" s="22">
        <v>-476756.19834710733</v>
      </c>
      <c r="R262" s="33">
        <v>-1907024.7933884293</v>
      </c>
      <c r="S262" s="96">
        <v>-100</v>
      </c>
      <c r="U262" s="715"/>
    </row>
    <row r="263" spans="1:21" hidden="1">
      <c r="A263" s="315" t="s">
        <v>3</v>
      </c>
      <c r="B263" s="716">
        <v>247</v>
      </c>
      <c r="C263" s="316" t="s">
        <v>116</v>
      </c>
      <c r="D263" s="317">
        <v>49</v>
      </c>
      <c r="E263" s="318">
        <v>1.24</v>
      </c>
      <c r="F263" s="318">
        <v>23</v>
      </c>
      <c r="G263" s="319">
        <v>18.548387096774192</v>
      </c>
      <c r="H263" s="328">
        <v>490291.29062261537</v>
      </c>
      <c r="I263" s="726">
        <v>607961.20037204307</v>
      </c>
      <c r="J263" s="728">
        <v>260149.69354838703</v>
      </c>
      <c r="K263" s="321">
        <v>322585.61999999994</v>
      </c>
      <c r="L263" s="22">
        <v>-230141.59707422834</v>
      </c>
      <c r="M263" s="33">
        <v>-285375.58037204313</v>
      </c>
      <c r="N263" s="96">
        <v>-46.939768557172236</v>
      </c>
      <c r="O263" s="320">
        <v>0</v>
      </c>
      <c r="P263" s="321">
        <v>0</v>
      </c>
      <c r="Q263" s="22">
        <v>-490291.29062261537</v>
      </c>
      <c r="R263" s="33">
        <v>-607961.20037204307</v>
      </c>
      <c r="S263" s="96">
        <v>-100</v>
      </c>
      <c r="U263" s="715"/>
    </row>
    <row r="264" spans="1:21" hidden="1">
      <c r="A264" s="315" t="s">
        <v>13</v>
      </c>
      <c r="B264" s="716">
        <v>248</v>
      </c>
      <c r="C264" s="316" t="s">
        <v>116</v>
      </c>
      <c r="D264" s="317">
        <v>49</v>
      </c>
      <c r="E264" s="318">
        <v>2.8</v>
      </c>
      <c r="F264" s="318">
        <v>52</v>
      </c>
      <c r="G264" s="319">
        <v>18.571428571428573</v>
      </c>
      <c r="H264" s="328">
        <v>503724.30845750798</v>
      </c>
      <c r="I264" s="726">
        <v>1410428.0636810223</v>
      </c>
      <c r="J264" s="728">
        <v>261618.00000000012</v>
      </c>
      <c r="K264" s="321">
        <v>732530.40000000026</v>
      </c>
      <c r="L264" s="22">
        <v>-242106.30845750787</v>
      </c>
      <c r="M264" s="33">
        <v>-677897.66368102201</v>
      </c>
      <c r="N264" s="96">
        <v>-48.063256903142069</v>
      </c>
      <c r="O264" s="320">
        <v>0</v>
      </c>
      <c r="P264" s="321">
        <v>0</v>
      </c>
      <c r="Q264" s="22">
        <v>-503724.30845750798</v>
      </c>
      <c r="R264" s="33">
        <v>-1410428.0636810223</v>
      </c>
      <c r="S264" s="96">
        <v>-100</v>
      </c>
      <c r="U264" s="715"/>
    </row>
    <row r="265" spans="1:21" hidden="1">
      <c r="A265" s="315" t="s">
        <v>10</v>
      </c>
      <c r="B265" s="716">
        <v>249</v>
      </c>
      <c r="C265" s="316" t="s">
        <v>116</v>
      </c>
      <c r="D265" s="317">
        <v>49</v>
      </c>
      <c r="E265" s="318">
        <v>3</v>
      </c>
      <c r="F265" s="318">
        <v>57</v>
      </c>
      <c r="G265" s="319">
        <v>19</v>
      </c>
      <c r="H265" s="328">
        <v>528250.188679246</v>
      </c>
      <c r="I265" s="726">
        <v>1584750.566037738</v>
      </c>
      <c r="J265" s="728">
        <v>288928.5</v>
      </c>
      <c r="K265" s="321">
        <v>866785.5</v>
      </c>
      <c r="L265" s="22">
        <v>-239321.688679246</v>
      </c>
      <c r="M265" s="33">
        <v>-717965.066037738</v>
      </c>
      <c r="N265" s="96">
        <v>-45.304610165423412</v>
      </c>
      <c r="O265" s="320">
        <v>0</v>
      </c>
      <c r="P265" s="321">
        <v>0</v>
      </c>
      <c r="Q265" s="22">
        <v>-528250.188679246</v>
      </c>
      <c r="R265" s="33">
        <v>-1584750.566037738</v>
      </c>
      <c r="S265" s="96">
        <v>-100</v>
      </c>
      <c r="U265" s="715"/>
    </row>
    <row r="266" spans="1:21" hidden="1">
      <c r="A266" s="315" t="s">
        <v>7</v>
      </c>
      <c r="B266" s="716">
        <v>250</v>
      </c>
      <c r="C266" s="316" t="s">
        <v>116</v>
      </c>
      <c r="D266" s="317">
        <v>49</v>
      </c>
      <c r="E266" s="318">
        <v>8</v>
      </c>
      <c r="F266" s="318">
        <v>158</v>
      </c>
      <c r="G266" s="319">
        <v>19.75</v>
      </c>
      <c r="H266" s="328">
        <v>512442.29690305243</v>
      </c>
      <c r="I266" s="726">
        <v>4099538.3752244194</v>
      </c>
      <c r="J266" s="728">
        <v>336721.875</v>
      </c>
      <c r="K266" s="321">
        <v>2693775</v>
      </c>
      <c r="L266" s="22">
        <v>-175720.42190305243</v>
      </c>
      <c r="M266" s="33">
        <v>-1405763.3752244194</v>
      </c>
      <c r="N266" s="96">
        <v>-34.290772437212865</v>
      </c>
      <c r="O266" s="320">
        <v>0</v>
      </c>
      <c r="P266" s="321">
        <v>0</v>
      </c>
      <c r="Q266" s="22">
        <v>-512442.29690305243</v>
      </c>
      <c r="R266" s="33">
        <v>-4099538.3752244194</v>
      </c>
      <c r="S266" s="96">
        <v>-100</v>
      </c>
      <c r="U266" s="715"/>
    </row>
    <row r="267" spans="1:21" hidden="1">
      <c r="A267" s="315" t="s">
        <v>7</v>
      </c>
      <c r="B267" s="716">
        <v>251</v>
      </c>
      <c r="C267" s="316" t="s">
        <v>116</v>
      </c>
      <c r="D267" s="317">
        <v>49</v>
      </c>
      <c r="E267" s="318">
        <v>2.58</v>
      </c>
      <c r="F267" s="318">
        <v>51</v>
      </c>
      <c r="G267" s="319">
        <v>19.767441860465116</v>
      </c>
      <c r="H267" s="328">
        <v>514237.40136111301</v>
      </c>
      <c r="I267" s="726">
        <v>1326732.4955116715</v>
      </c>
      <c r="J267" s="728">
        <v>337833.34883720928</v>
      </c>
      <c r="K267" s="321">
        <v>871610.03999999992</v>
      </c>
      <c r="L267" s="22">
        <v>-176404.05252390372</v>
      </c>
      <c r="M267" s="33">
        <v>-455122.45551167161</v>
      </c>
      <c r="N267" s="96">
        <v>-34.304010571185088</v>
      </c>
      <c r="O267" s="320">
        <v>0</v>
      </c>
      <c r="P267" s="321">
        <v>0</v>
      </c>
      <c r="Q267" s="22">
        <v>-514237.40136111301</v>
      </c>
      <c r="R267" s="33">
        <v>-1326732.4955116715</v>
      </c>
      <c r="S267" s="96">
        <v>-100</v>
      </c>
      <c r="U267" s="715"/>
    </row>
    <row r="268" spans="1:21" hidden="1">
      <c r="A268" s="315" t="s">
        <v>11</v>
      </c>
      <c r="B268" s="716">
        <v>252</v>
      </c>
      <c r="C268" s="316" t="s">
        <v>116</v>
      </c>
      <c r="D268" s="317">
        <v>49</v>
      </c>
      <c r="E268" s="318">
        <v>1</v>
      </c>
      <c r="F268" s="318">
        <v>20</v>
      </c>
      <c r="G268" s="319">
        <v>20</v>
      </c>
      <c r="H268" s="328">
        <v>564741.818181818</v>
      </c>
      <c r="I268" s="726">
        <v>564741.818181818</v>
      </c>
      <c r="J268" s="728">
        <v>352653</v>
      </c>
      <c r="K268" s="321">
        <v>352653</v>
      </c>
      <c r="L268" s="22">
        <v>-212088.818181818</v>
      </c>
      <c r="M268" s="33">
        <v>-212088.818181818</v>
      </c>
      <c r="N268" s="96">
        <v>-37.555005022407649</v>
      </c>
      <c r="O268" s="320">
        <v>0</v>
      </c>
      <c r="P268" s="321">
        <v>0</v>
      </c>
      <c r="Q268" s="22">
        <v>-564741.818181818</v>
      </c>
      <c r="R268" s="33">
        <v>-564741.818181818</v>
      </c>
      <c r="S268" s="96">
        <v>-100</v>
      </c>
      <c r="U268" s="715"/>
    </row>
    <row r="269" spans="1:21" hidden="1">
      <c r="A269" s="315" t="s">
        <v>13</v>
      </c>
      <c r="B269" s="716">
        <v>253</v>
      </c>
      <c r="C269" s="316" t="s">
        <v>116</v>
      </c>
      <c r="D269" s="317">
        <v>49</v>
      </c>
      <c r="E269" s="318">
        <v>4</v>
      </c>
      <c r="F269" s="318">
        <v>81</v>
      </c>
      <c r="G269" s="319">
        <v>20.25</v>
      </c>
      <c r="H269" s="328">
        <v>564498.89527071035</v>
      </c>
      <c r="I269" s="726">
        <v>2257995.5810828414</v>
      </c>
      <c r="J269" s="728">
        <v>368584.125</v>
      </c>
      <c r="K269" s="321">
        <v>1474336.5</v>
      </c>
      <c r="L269" s="22">
        <v>-195914.77027071035</v>
      </c>
      <c r="M269" s="33">
        <v>-783659.08108284138</v>
      </c>
      <c r="N269" s="96">
        <v>-34.705961678943183</v>
      </c>
      <c r="O269" s="320">
        <v>1876.6387499999255</v>
      </c>
      <c r="P269" s="321">
        <v>7506.554999999702</v>
      </c>
      <c r="Q269" s="22">
        <v>-562622.25652071042</v>
      </c>
      <c r="R269" s="33">
        <v>-2250489.0260828417</v>
      </c>
      <c r="S269" s="96">
        <v>-99.667556701045456</v>
      </c>
      <c r="U269" s="715"/>
    </row>
    <row r="270" spans="1:21" hidden="1">
      <c r="A270" s="315" t="s">
        <v>11</v>
      </c>
      <c r="B270" s="716">
        <v>254</v>
      </c>
      <c r="C270" s="316" t="s">
        <v>116</v>
      </c>
      <c r="D270" s="317">
        <v>49</v>
      </c>
      <c r="E270" s="318">
        <v>3.33</v>
      </c>
      <c r="F270" s="318">
        <v>68</v>
      </c>
      <c r="G270" s="319">
        <v>20.42042042042042</v>
      </c>
      <c r="H270" s="328">
        <v>545521.37592137582</v>
      </c>
      <c r="I270" s="726">
        <v>1816586.1818181816</v>
      </c>
      <c r="J270" s="728">
        <v>379444.08108108107</v>
      </c>
      <c r="K270" s="321">
        <v>1263548.79</v>
      </c>
      <c r="L270" s="22">
        <v>-166077.29484029475</v>
      </c>
      <c r="M270" s="33">
        <v>-553037.39181818161</v>
      </c>
      <c r="N270" s="96">
        <v>-30.443774006067713</v>
      </c>
      <c r="O270" s="320">
        <v>23605.193783783703</v>
      </c>
      <c r="P270" s="321">
        <v>78605.295299999736</v>
      </c>
      <c r="Q270" s="22">
        <v>-521916.18213759211</v>
      </c>
      <c r="R270" s="33">
        <v>-1737980.886518182</v>
      </c>
      <c r="S270" s="96">
        <v>-95.672911305461682</v>
      </c>
      <c r="U270" s="715"/>
    </row>
    <row r="271" spans="1:21" hidden="1">
      <c r="A271" s="315" t="s">
        <v>4</v>
      </c>
      <c r="B271" s="716">
        <v>255</v>
      </c>
      <c r="C271" s="316" t="s">
        <v>116</v>
      </c>
      <c r="D271" s="317">
        <v>49</v>
      </c>
      <c r="E271" s="318">
        <v>3.66</v>
      </c>
      <c r="F271" s="318">
        <v>75</v>
      </c>
      <c r="G271" s="319">
        <v>20.491803278688522</v>
      </c>
      <c r="H271" s="328">
        <v>596705.59577247535</v>
      </c>
      <c r="I271" s="726">
        <v>2183942.4805272599</v>
      </c>
      <c r="J271" s="728">
        <v>383992.91803278675</v>
      </c>
      <c r="K271" s="321">
        <v>1405414.0799999996</v>
      </c>
      <c r="L271" s="22">
        <v>-212712.6777396886</v>
      </c>
      <c r="M271" s="33">
        <v>-778528.40052726027</v>
      </c>
      <c r="N271" s="96">
        <v>-35.647843634567863</v>
      </c>
      <c r="O271" s="320">
        <v>32706.487868852098</v>
      </c>
      <c r="P271" s="321">
        <v>119705.74559999869</v>
      </c>
      <c r="Q271" s="22">
        <v>-563999.10790362325</v>
      </c>
      <c r="R271" s="33">
        <v>-2064236.7349272612</v>
      </c>
      <c r="S271" s="96">
        <v>-94.518823335901288</v>
      </c>
      <c r="U271" s="715"/>
    </row>
    <row r="272" spans="1:21" hidden="1">
      <c r="A272" s="315" t="s">
        <v>11</v>
      </c>
      <c r="B272" s="716">
        <v>256</v>
      </c>
      <c r="C272" s="316" t="s">
        <v>116</v>
      </c>
      <c r="D272" s="317">
        <v>49</v>
      </c>
      <c r="E272" s="318">
        <v>10</v>
      </c>
      <c r="F272" s="318">
        <v>207</v>
      </c>
      <c r="G272" s="319">
        <v>20.7</v>
      </c>
      <c r="H272" s="328">
        <v>584507.78181818163</v>
      </c>
      <c r="I272" s="726">
        <v>5845077.8181818165</v>
      </c>
      <c r="J272" s="728">
        <v>397260.14999999997</v>
      </c>
      <c r="K272" s="321">
        <v>3972601.4999999995</v>
      </c>
      <c r="L272" s="22">
        <v>-187247.63181818166</v>
      </c>
      <c r="M272" s="33">
        <v>-1872476.318181817</v>
      </c>
      <c r="N272" s="96">
        <v>-32.035096476513189</v>
      </c>
      <c r="O272" s="320">
        <v>59251.510499999858</v>
      </c>
      <c r="P272" s="321">
        <v>592515.10499999858</v>
      </c>
      <c r="Q272" s="22">
        <v>-525256.27131818177</v>
      </c>
      <c r="R272" s="33">
        <v>-5252562.7131818179</v>
      </c>
      <c r="S272" s="96">
        <v>-89.863007415283519</v>
      </c>
      <c r="U272" s="715"/>
    </row>
    <row r="273" spans="1:21" hidden="1">
      <c r="A273" s="315" t="s">
        <v>7</v>
      </c>
      <c r="B273" s="716">
        <v>257</v>
      </c>
      <c r="C273" s="316" t="s">
        <v>116</v>
      </c>
      <c r="D273" s="317">
        <v>49</v>
      </c>
      <c r="E273" s="318">
        <v>4</v>
      </c>
      <c r="F273" s="318">
        <v>83</v>
      </c>
      <c r="G273" s="319">
        <v>20.75</v>
      </c>
      <c r="H273" s="328">
        <v>538369.55789946183</v>
      </c>
      <c r="I273" s="726">
        <v>2153478.2315978473</v>
      </c>
      <c r="J273" s="728">
        <v>400446.375</v>
      </c>
      <c r="K273" s="321">
        <v>1601785.5</v>
      </c>
      <c r="L273" s="22">
        <v>-137923.18289946183</v>
      </c>
      <c r="M273" s="33">
        <v>-551692.73159784731</v>
      </c>
      <c r="N273" s="96">
        <v>-25.618681605548431</v>
      </c>
      <c r="O273" s="320">
        <v>65626.496249999967</v>
      </c>
      <c r="P273" s="321">
        <v>262505.98499999987</v>
      </c>
      <c r="Q273" s="22">
        <v>-472743.06164946186</v>
      </c>
      <c r="R273" s="33">
        <v>-1890972.2465978474</v>
      </c>
      <c r="S273" s="96">
        <v>-87.810139840363064</v>
      </c>
      <c r="U273" s="715"/>
    </row>
    <row r="274" spans="1:21" hidden="1">
      <c r="A274" s="315" t="s">
        <v>5</v>
      </c>
      <c r="B274" s="716">
        <v>258</v>
      </c>
      <c r="C274" s="316" t="s">
        <v>116</v>
      </c>
      <c r="D274" s="317">
        <v>49</v>
      </c>
      <c r="E274" s="318">
        <v>2</v>
      </c>
      <c r="F274" s="318">
        <v>42</v>
      </c>
      <c r="G274" s="319">
        <v>21</v>
      </c>
      <c r="H274" s="328">
        <v>571095.2804986632</v>
      </c>
      <c r="I274" s="726">
        <v>1142190.5609973264</v>
      </c>
      <c r="J274" s="728">
        <v>416377.5</v>
      </c>
      <c r="K274" s="321">
        <v>832755</v>
      </c>
      <c r="L274" s="22">
        <v>-154717.7804986632</v>
      </c>
      <c r="M274" s="33">
        <v>-309435.56099732639</v>
      </c>
      <c r="N274" s="96">
        <v>-27.091412901113159</v>
      </c>
      <c r="O274" s="320">
        <v>97501.42499999993</v>
      </c>
      <c r="P274" s="321">
        <v>195002.84999999986</v>
      </c>
      <c r="Q274" s="22">
        <v>-473593.85549866327</v>
      </c>
      <c r="R274" s="33">
        <v>-947187.71099732653</v>
      </c>
      <c r="S274" s="96">
        <v>-82.927292812704621</v>
      </c>
      <c r="U274" s="715"/>
    </row>
    <row r="275" spans="1:21" hidden="1">
      <c r="A275" s="315" t="s">
        <v>11</v>
      </c>
      <c r="B275" s="716">
        <v>259</v>
      </c>
      <c r="C275" s="316" t="s">
        <v>116</v>
      </c>
      <c r="D275" s="317">
        <v>49</v>
      </c>
      <c r="E275" s="318">
        <v>7</v>
      </c>
      <c r="F275" s="318">
        <v>148</v>
      </c>
      <c r="G275" s="319">
        <v>21.142857142857142</v>
      </c>
      <c r="H275" s="328">
        <v>583998.13794885029</v>
      </c>
      <c r="I275" s="726">
        <v>4087986.9656419521</v>
      </c>
      <c r="J275" s="728">
        <v>425480.99999999994</v>
      </c>
      <c r="K275" s="321">
        <v>2978366.9999999995</v>
      </c>
      <c r="L275" s="22">
        <v>-158517.13794885034</v>
      </c>
      <c r="M275" s="33">
        <v>-1109619.9656419526</v>
      </c>
      <c r="N275" s="96">
        <v>-27.143432084493085</v>
      </c>
      <c r="O275" s="320">
        <v>115715.66999999993</v>
      </c>
      <c r="P275" s="321">
        <v>810009.68999999948</v>
      </c>
      <c r="Q275" s="22">
        <v>-468282.46794885036</v>
      </c>
      <c r="R275" s="33">
        <v>-3277977.2756419526</v>
      </c>
      <c r="S275" s="96">
        <v>-80.1856097681368</v>
      </c>
      <c r="U275" s="715"/>
    </row>
    <row r="276" spans="1:21" hidden="1">
      <c r="A276" s="315" t="s">
        <v>4</v>
      </c>
      <c r="B276" s="716">
        <v>260</v>
      </c>
      <c r="C276" s="316" t="s">
        <v>116</v>
      </c>
      <c r="D276" s="317">
        <v>49</v>
      </c>
      <c r="E276" s="318">
        <v>3.58</v>
      </c>
      <c r="F276" s="318">
        <v>76</v>
      </c>
      <c r="G276" s="319">
        <v>21.229050279329609</v>
      </c>
      <c r="H276" s="328">
        <v>580220.90969118255</v>
      </c>
      <c r="I276" s="726">
        <v>2077190.8566944334</v>
      </c>
      <c r="J276" s="728">
        <v>430973.61452513968</v>
      </c>
      <c r="K276" s="321">
        <v>1542885.54</v>
      </c>
      <c r="L276" s="22">
        <v>-149247.29516604287</v>
      </c>
      <c r="M276" s="33">
        <v>-534305.31669443334</v>
      </c>
      <c r="N276" s="96">
        <v>-25.722495117502461</v>
      </c>
      <c r="O276" s="320">
        <v>126705.27033519547</v>
      </c>
      <c r="P276" s="321">
        <v>453604.86779999977</v>
      </c>
      <c r="Q276" s="22">
        <v>-453515.63935598708</v>
      </c>
      <c r="R276" s="33">
        <v>-1623585.9888944337</v>
      </c>
      <c r="S276" s="96">
        <v>-78.162581144717237</v>
      </c>
      <c r="U276" s="715"/>
    </row>
    <row r="277" spans="1:21" hidden="1">
      <c r="A277" s="315" t="s">
        <v>0</v>
      </c>
      <c r="B277" s="716">
        <v>261</v>
      </c>
      <c r="C277" s="316" t="s">
        <v>116</v>
      </c>
      <c r="D277" s="317">
        <v>49</v>
      </c>
      <c r="E277" s="318">
        <v>4</v>
      </c>
      <c r="F277" s="318">
        <v>88</v>
      </c>
      <c r="G277" s="319">
        <v>22</v>
      </c>
      <c r="H277" s="328">
        <v>638115.43327140179</v>
      </c>
      <c r="I277" s="726">
        <v>2552461.7330856072</v>
      </c>
      <c r="J277" s="728">
        <v>480102</v>
      </c>
      <c r="K277" s="321">
        <v>1920408</v>
      </c>
      <c r="L277" s="22">
        <v>-158013.43327140179</v>
      </c>
      <c r="M277" s="33">
        <v>-632053.73308560718</v>
      </c>
      <c r="N277" s="96">
        <v>-24.762515531291953</v>
      </c>
      <c r="O277" s="320">
        <v>225001.13999999996</v>
      </c>
      <c r="P277" s="321">
        <v>900004.55999999982</v>
      </c>
      <c r="Q277" s="22">
        <v>-413114.29327140184</v>
      </c>
      <c r="R277" s="33">
        <v>-1652457.1730856074</v>
      </c>
      <c r="S277" s="96">
        <v>-64.739743270822444</v>
      </c>
      <c r="U277" s="715"/>
    </row>
    <row r="278" spans="1:21" hidden="1">
      <c r="A278" s="315" t="s">
        <v>7</v>
      </c>
      <c r="B278" s="716">
        <v>262</v>
      </c>
      <c r="C278" s="316" t="s">
        <v>116</v>
      </c>
      <c r="D278" s="317">
        <v>49</v>
      </c>
      <c r="E278" s="318">
        <v>2.41</v>
      </c>
      <c r="F278" s="318">
        <v>54</v>
      </c>
      <c r="G278" s="319">
        <v>22.406639004149376</v>
      </c>
      <c r="H278" s="328">
        <v>581333.10860642034</v>
      </c>
      <c r="I278" s="726">
        <v>1401012.7917414731</v>
      </c>
      <c r="J278" s="728">
        <v>506014.86721991689</v>
      </c>
      <c r="K278" s="321">
        <v>1219495.8299999998</v>
      </c>
      <c r="L278" s="22">
        <v>-75318.241386503447</v>
      </c>
      <c r="M278" s="33">
        <v>-181516.96174147329</v>
      </c>
      <c r="N278" s="96">
        <v>-12.956124513027888</v>
      </c>
      <c r="O278" s="320">
        <v>276847.49713692925</v>
      </c>
      <c r="P278" s="321">
        <v>667202.46809999947</v>
      </c>
      <c r="Q278" s="22">
        <v>-304485.61146949109</v>
      </c>
      <c r="R278" s="33">
        <v>-733810.32364147366</v>
      </c>
      <c r="S278" s="96">
        <v>-52.377132312213938</v>
      </c>
      <c r="U278" s="715"/>
    </row>
    <row r="279" spans="1:21" hidden="1">
      <c r="A279" s="315" t="s">
        <v>14</v>
      </c>
      <c r="B279" s="716">
        <v>263</v>
      </c>
      <c r="C279" s="316" t="s">
        <v>116</v>
      </c>
      <c r="D279" s="317">
        <v>49</v>
      </c>
      <c r="E279" s="318">
        <v>2.8899999999999997</v>
      </c>
      <c r="F279" s="318">
        <v>65</v>
      </c>
      <c r="G279" s="319">
        <v>22.491349480968861</v>
      </c>
      <c r="H279" s="328">
        <v>618379.10804215691</v>
      </c>
      <c r="I279" s="726">
        <v>1787115.6222418332</v>
      </c>
      <c r="J279" s="728">
        <v>511413.00000000017</v>
      </c>
      <c r="K279" s="321">
        <v>1477983.5700000003</v>
      </c>
      <c r="L279" s="22">
        <v>-106966.10804215673</v>
      </c>
      <c r="M279" s="33">
        <v>-309132.05224183295</v>
      </c>
      <c r="N279" s="96">
        <v>-17.297820487632734</v>
      </c>
      <c r="O279" s="320">
        <v>287648.05878892762</v>
      </c>
      <c r="P279" s="321">
        <v>831302.88990000077</v>
      </c>
      <c r="Q279" s="22">
        <v>-330731.04925322928</v>
      </c>
      <c r="R279" s="33">
        <v>-955812.73234183248</v>
      </c>
      <c r="S279" s="96">
        <v>-53.483541884258202</v>
      </c>
      <c r="U279" s="715"/>
    </row>
    <row r="280" spans="1:21" hidden="1">
      <c r="A280" s="315" t="s">
        <v>14</v>
      </c>
      <c r="B280" s="716">
        <v>264</v>
      </c>
      <c r="C280" s="316" t="s">
        <v>116</v>
      </c>
      <c r="D280" s="317">
        <v>49</v>
      </c>
      <c r="E280" s="318">
        <v>1.55</v>
      </c>
      <c r="F280" s="318">
        <v>35</v>
      </c>
      <c r="G280" s="319">
        <v>22.58064516129032</v>
      </c>
      <c r="H280" s="328">
        <v>620834.21120063681</v>
      </c>
      <c r="I280" s="726">
        <v>962293.02736098703</v>
      </c>
      <c r="J280" s="728">
        <v>517103.32258064498</v>
      </c>
      <c r="K280" s="321">
        <v>801510.14999999979</v>
      </c>
      <c r="L280" s="22">
        <v>-103730.88861999183</v>
      </c>
      <c r="M280" s="33">
        <v>-160782.87736098724</v>
      </c>
      <c r="N280" s="96">
        <v>-16.708307427096472</v>
      </c>
      <c r="O280" s="320">
        <v>299033.23258064484</v>
      </c>
      <c r="P280" s="321">
        <v>463501.51049999951</v>
      </c>
      <c r="Q280" s="22">
        <v>-321800.97861999198</v>
      </c>
      <c r="R280" s="33">
        <v>-498791.51686098753</v>
      </c>
      <c r="S280" s="96">
        <v>-51.833641383527848</v>
      </c>
      <c r="U280" s="715"/>
    </row>
    <row r="281" spans="1:21" hidden="1">
      <c r="A281" s="315" t="s">
        <v>12</v>
      </c>
      <c r="B281" s="716">
        <v>265</v>
      </c>
      <c r="C281" s="316" t="s">
        <v>116</v>
      </c>
      <c r="D281" s="317">
        <v>49</v>
      </c>
      <c r="E281" s="318">
        <v>3</v>
      </c>
      <c r="F281" s="318">
        <v>68</v>
      </c>
      <c r="G281" s="319">
        <v>22.666666666666668</v>
      </c>
      <c r="H281" s="328">
        <v>577988.04920913849</v>
      </c>
      <c r="I281" s="726">
        <v>1733964.1476274156</v>
      </c>
      <c r="J281" s="728">
        <v>522585.00000000012</v>
      </c>
      <c r="K281" s="321">
        <v>1567755.0000000005</v>
      </c>
      <c r="L281" s="22">
        <v>-55403.049209138379</v>
      </c>
      <c r="M281" s="33">
        <v>-166209.14762741514</v>
      </c>
      <c r="N281" s="96">
        <v>-9.5855008221963089</v>
      </c>
      <c r="O281" s="320">
        <v>310000.95000000013</v>
      </c>
      <c r="P281" s="321">
        <v>930002.85000000033</v>
      </c>
      <c r="Q281" s="22">
        <v>-267987.09920913837</v>
      </c>
      <c r="R281" s="33">
        <v>-803961.29762741528</v>
      </c>
      <c r="S281" s="96">
        <v>-46.365508694483445</v>
      </c>
      <c r="U281" s="715"/>
    </row>
    <row r="282" spans="1:21" hidden="1">
      <c r="A282" s="315" t="s">
        <v>13</v>
      </c>
      <c r="B282" s="716">
        <v>266</v>
      </c>
      <c r="C282" s="316" t="s">
        <v>116</v>
      </c>
      <c r="D282" s="317">
        <v>49</v>
      </c>
      <c r="E282" s="318">
        <v>12</v>
      </c>
      <c r="F282" s="318">
        <v>272</v>
      </c>
      <c r="G282" s="319">
        <v>22.666666666666668</v>
      </c>
      <c r="H282" s="328">
        <v>631777.41066574038</v>
      </c>
      <c r="I282" s="726">
        <v>7581328.927988884</v>
      </c>
      <c r="J282" s="728">
        <v>522585.00000000012</v>
      </c>
      <c r="K282" s="321">
        <v>6271020.0000000019</v>
      </c>
      <c r="L282" s="22">
        <v>-109192.41066574026</v>
      </c>
      <c r="M282" s="33">
        <v>-1310308.9279888822</v>
      </c>
      <c r="N282" s="96">
        <v>-17.283367341462537</v>
      </c>
      <c r="O282" s="320">
        <v>310000.95000000013</v>
      </c>
      <c r="P282" s="321">
        <v>3720011.4000000013</v>
      </c>
      <c r="Q282" s="22">
        <v>-321776.46066574025</v>
      </c>
      <c r="R282" s="33">
        <v>-3861317.5279888827</v>
      </c>
      <c r="S282" s="96">
        <v>-50.931935082431295</v>
      </c>
      <c r="U282" s="715"/>
    </row>
    <row r="283" spans="1:21" hidden="1">
      <c r="A283" s="315" t="s">
        <v>14</v>
      </c>
      <c r="B283" s="716">
        <v>267</v>
      </c>
      <c r="C283" s="316" t="s">
        <v>116</v>
      </c>
      <c r="D283" s="317">
        <v>49</v>
      </c>
      <c r="E283" s="318">
        <v>7</v>
      </c>
      <c r="F283" s="318">
        <v>159</v>
      </c>
      <c r="G283" s="319">
        <v>22.714285714285715</v>
      </c>
      <c r="H283" s="328">
        <v>624508.53612406913</v>
      </c>
      <c r="I283" s="726">
        <v>4371559.7528684838</v>
      </c>
      <c r="J283" s="728">
        <v>525619.5</v>
      </c>
      <c r="K283" s="321">
        <v>3679336.5</v>
      </c>
      <c r="L283" s="22">
        <v>-98889.036124069127</v>
      </c>
      <c r="M283" s="33">
        <v>-692223.25286848377</v>
      </c>
      <c r="N283" s="96">
        <v>-15.834697270562714</v>
      </c>
      <c r="O283" s="320">
        <v>316072.36500000011</v>
      </c>
      <c r="P283" s="321">
        <v>2212506.5550000006</v>
      </c>
      <c r="Q283" s="22">
        <v>-308436.17112406902</v>
      </c>
      <c r="R283" s="33">
        <v>-2159053.1978684831</v>
      </c>
      <c r="S283" s="96">
        <v>-49.38862373897048</v>
      </c>
      <c r="U283" s="715"/>
    </row>
    <row r="284" spans="1:21" hidden="1">
      <c r="A284" s="315" t="s">
        <v>9</v>
      </c>
      <c r="B284" s="716">
        <v>268</v>
      </c>
      <c r="C284" s="316" t="s">
        <v>116</v>
      </c>
      <c r="D284" s="317">
        <v>49</v>
      </c>
      <c r="E284" s="318">
        <v>4</v>
      </c>
      <c r="F284" s="318">
        <v>91</v>
      </c>
      <c r="G284" s="319">
        <v>22.75</v>
      </c>
      <c r="H284" s="328">
        <v>611053.71900826436</v>
      </c>
      <c r="I284" s="726">
        <v>2444214.8760330575</v>
      </c>
      <c r="J284" s="728">
        <v>527895.375</v>
      </c>
      <c r="K284" s="321">
        <v>2111581.5</v>
      </c>
      <c r="L284" s="22">
        <v>-83158.344008264365</v>
      </c>
      <c r="M284" s="33">
        <v>-332633.37603305746</v>
      </c>
      <c r="N284" s="96">
        <v>-13.609007100591697</v>
      </c>
      <c r="O284" s="320">
        <v>320625.92624999996</v>
      </c>
      <c r="P284" s="321">
        <v>1282503.7049999998</v>
      </c>
      <c r="Q284" s="22">
        <v>-290427.7927582644</v>
      </c>
      <c r="R284" s="33">
        <v>-1161711.1710330576</v>
      </c>
      <c r="S284" s="96">
        <v>-47.529011562130172</v>
      </c>
      <c r="U284" s="715"/>
    </row>
    <row r="285" spans="1:21">
      <c r="A285" s="315"/>
      <c r="B285" s="757" t="s">
        <v>60</v>
      </c>
      <c r="C285" s="316"/>
      <c r="D285" s="317"/>
      <c r="E285" s="318"/>
      <c r="F285" s="318"/>
      <c r="G285" s="319"/>
      <c r="H285" s="328"/>
      <c r="I285" s="726"/>
      <c r="J285" s="728"/>
      <c r="K285" s="321"/>
      <c r="L285" s="22"/>
      <c r="M285" s="33"/>
      <c r="N285" s="96"/>
      <c r="O285" s="320"/>
      <c r="P285" s="321"/>
      <c r="Q285" s="22"/>
      <c r="R285" s="33"/>
      <c r="S285" s="96"/>
      <c r="U285" s="715"/>
    </row>
    <row r="286" spans="1:21">
      <c r="A286" s="315" t="s">
        <v>9</v>
      </c>
      <c r="B286" s="716">
        <v>269</v>
      </c>
      <c r="C286" s="316" t="s">
        <v>116</v>
      </c>
      <c r="D286" s="317">
        <v>49</v>
      </c>
      <c r="E286" s="318">
        <v>4</v>
      </c>
      <c r="F286" s="318">
        <v>91</v>
      </c>
      <c r="G286" s="319">
        <v>22.75</v>
      </c>
      <c r="H286" s="328">
        <v>611053.71900826436</v>
      </c>
      <c r="I286" s="726">
        <v>2444214.8760330575</v>
      </c>
      <c r="J286" s="728">
        <v>527895.375</v>
      </c>
      <c r="K286" s="321">
        <v>2111581.5</v>
      </c>
      <c r="L286" s="22">
        <v>-83158.344008264365</v>
      </c>
      <c r="M286" s="33">
        <v>-332633.37603305746</v>
      </c>
      <c r="N286" s="96">
        <v>-13.609007100591697</v>
      </c>
      <c r="O286" s="320">
        <v>320625.92624999996</v>
      </c>
      <c r="P286" s="321">
        <v>1282503.7049999998</v>
      </c>
      <c r="Q286" s="22">
        <v>-290427.7927582644</v>
      </c>
      <c r="R286" s="33">
        <v>-1161711.1710330576</v>
      </c>
      <c r="S286" s="96">
        <v>-47.529011562130172</v>
      </c>
      <c r="U286" s="715"/>
    </row>
    <row r="287" spans="1:21">
      <c r="A287" s="315" t="s">
        <v>14</v>
      </c>
      <c r="B287" s="716">
        <v>270</v>
      </c>
      <c r="C287" s="316" t="s">
        <v>116</v>
      </c>
      <c r="D287" s="317">
        <v>49</v>
      </c>
      <c r="E287" s="318">
        <v>3.5700000000000003</v>
      </c>
      <c r="F287" s="318">
        <v>82</v>
      </c>
      <c r="G287" s="319">
        <v>22.969187675070025</v>
      </c>
      <c r="H287" s="328">
        <v>631516.83268188022</v>
      </c>
      <c r="I287" s="726">
        <v>2254515.0926743126</v>
      </c>
      <c r="J287" s="728">
        <v>541862.99999999977</v>
      </c>
      <c r="K287" s="321">
        <v>1934450.9099999992</v>
      </c>
      <c r="L287" s="22">
        <v>-89653.832681880449</v>
      </c>
      <c r="M287" s="33">
        <v>-320064.18267431343</v>
      </c>
      <c r="N287" s="96">
        <v>-14.196586384110304</v>
      </c>
      <c r="O287" s="320">
        <v>348572.29235294071</v>
      </c>
      <c r="P287" s="321">
        <v>1244403.0836999984</v>
      </c>
      <c r="Q287" s="22">
        <v>-282944.5403289395</v>
      </c>
      <c r="R287" s="33">
        <v>-1010112.0089743142</v>
      </c>
      <c r="S287" s="96">
        <v>-44.803958609836414</v>
      </c>
      <c r="U287" s="715"/>
    </row>
    <row r="288" spans="1:21">
      <c r="A288" s="315" t="s">
        <v>3</v>
      </c>
      <c r="B288" s="716">
        <v>271</v>
      </c>
      <c r="C288" s="316" t="s">
        <v>116</v>
      </c>
      <c r="D288" s="317">
        <v>49</v>
      </c>
      <c r="E288" s="318">
        <v>5.57</v>
      </c>
      <c r="F288" s="318">
        <v>128</v>
      </c>
      <c r="G288" s="319">
        <v>22.980251346499102</v>
      </c>
      <c r="H288" s="328">
        <v>605487.74159532052</v>
      </c>
      <c r="I288" s="726">
        <v>3372566.7206859356</v>
      </c>
      <c r="J288" s="728">
        <v>542568.02692998201</v>
      </c>
      <c r="K288" s="321">
        <v>3022103.91</v>
      </c>
      <c r="L288" s="22">
        <v>-62919.714665338513</v>
      </c>
      <c r="M288" s="33">
        <v>-350462.81068593543</v>
      </c>
      <c r="N288" s="96">
        <v>-10.39157531076674</v>
      </c>
      <c r="O288" s="320">
        <v>349982.90730700176</v>
      </c>
      <c r="P288" s="321">
        <v>1949404.7936999998</v>
      </c>
      <c r="Q288" s="22">
        <v>-255504.83428831876</v>
      </c>
      <c r="R288" s="33">
        <v>-1423161.9269859358</v>
      </c>
      <c r="S288" s="96">
        <v>-42.19818449422651</v>
      </c>
      <c r="U288" s="715"/>
    </row>
    <row r="289" spans="1:21" hidden="1">
      <c r="A289" s="315" t="s">
        <v>10</v>
      </c>
      <c r="B289" s="716">
        <v>272</v>
      </c>
      <c r="C289" s="316" t="s">
        <v>116</v>
      </c>
      <c r="D289" s="317">
        <v>49</v>
      </c>
      <c r="E289" s="318">
        <v>2</v>
      </c>
      <c r="F289" s="318">
        <v>46</v>
      </c>
      <c r="G289" s="319">
        <v>23</v>
      </c>
      <c r="H289" s="328">
        <v>639460.75471698202</v>
      </c>
      <c r="I289" s="726">
        <v>1278921.509433964</v>
      </c>
      <c r="J289" s="728">
        <v>543826.5</v>
      </c>
      <c r="K289" s="321">
        <v>1087653</v>
      </c>
      <c r="L289" s="22">
        <v>-95634.254716982017</v>
      </c>
      <c r="M289" s="33">
        <v>-191268.50943396403</v>
      </c>
      <c r="N289" s="96">
        <v>-14.955453327125383</v>
      </c>
      <c r="O289" s="320">
        <v>352500.85499999998</v>
      </c>
      <c r="P289" s="321">
        <v>705001.71</v>
      </c>
      <c r="Q289" s="22">
        <v>-286959.89971698204</v>
      </c>
      <c r="R289" s="33">
        <v>-573919.79943396407</v>
      </c>
      <c r="S289" s="96">
        <v>-44.875294941905729</v>
      </c>
      <c r="U289" s="715"/>
    </row>
    <row r="290" spans="1:21" hidden="1">
      <c r="A290" s="315" t="s">
        <v>14</v>
      </c>
      <c r="B290" s="716">
        <v>273</v>
      </c>
      <c r="C290" s="316" t="s">
        <v>116</v>
      </c>
      <c r="D290" s="317">
        <v>49</v>
      </c>
      <c r="E290" s="318">
        <v>4</v>
      </c>
      <c r="F290" s="318">
        <v>92</v>
      </c>
      <c r="G290" s="319">
        <v>23</v>
      </c>
      <c r="H290" s="328">
        <v>632363.98940864869</v>
      </c>
      <c r="I290" s="726">
        <v>2529455.9576345948</v>
      </c>
      <c r="J290" s="728">
        <v>543826.5</v>
      </c>
      <c r="K290" s="321">
        <v>2175306</v>
      </c>
      <c r="L290" s="22">
        <v>-88537.489408648689</v>
      </c>
      <c r="M290" s="33">
        <v>-354149.95763459476</v>
      </c>
      <c r="N290" s="96">
        <v>-14.00103277409012</v>
      </c>
      <c r="O290" s="320">
        <v>352500.85499999998</v>
      </c>
      <c r="P290" s="321">
        <v>1410003.42</v>
      </c>
      <c r="Q290" s="22">
        <v>-279863.13440864871</v>
      </c>
      <c r="R290" s="33">
        <v>-1119452.5376345948</v>
      </c>
      <c r="S290" s="96">
        <v>-44.256652670934194</v>
      </c>
      <c r="U290" s="715"/>
    </row>
    <row r="291" spans="1:21" hidden="1">
      <c r="A291" s="315" t="s">
        <v>7</v>
      </c>
      <c r="B291" s="716">
        <v>274</v>
      </c>
      <c r="C291" s="316" t="s">
        <v>116</v>
      </c>
      <c r="D291" s="317">
        <v>49</v>
      </c>
      <c r="E291" s="318">
        <v>9</v>
      </c>
      <c r="F291" s="318">
        <v>208</v>
      </c>
      <c r="G291" s="319">
        <v>23.111111111111111</v>
      </c>
      <c r="H291" s="328">
        <v>601220.82585278363</v>
      </c>
      <c r="I291" s="726">
        <v>5410987.4326750524</v>
      </c>
      <c r="J291" s="728">
        <v>550907</v>
      </c>
      <c r="K291" s="321">
        <v>4958163</v>
      </c>
      <c r="L291" s="22">
        <v>-50313.82585278363</v>
      </c>
      <c r="M291" s="33">
        <v>-452824.43267505243</v>
      </c>
      <c r="N291" s="96">
        <v>-8.3686099498329014</v>
      </c>
      <c r="O291" s="320">
        <v>366667.48999999993</v>
      </c>
      <c r="P291" s="321">
        <v>3300007.4099999992</v>
      </c>
      <c r="Q291" s="22">
        <v>-234553.3358527837</v>
      </c>
      <c r="R291" s="33">
        <v>-2110980.0226750532</v>
      </c>
      <c r="S291" s="96">
        <v>-39.012842830267658</v>
      </c>
      <c r="U291" s="715"/>
    </row>
    <row r="292" spans="1:21" hidden="1">
      <c r="A292" s="315" t="s">
        <v>9</v>
      </c>
      <c r="B292" s="716">
        <v>275</v>
      </c>
      <c r="C292" s="316" t="s">
        <v>116</v>
      </c>
      <c r="D292" s="317">
        <v>49</v>
      </c>
      <c r="E292" s="318">
        <v>4</v>
      </c>
      <c r="F292" s="318">
        <v>94</v>
      </c>
      <c r="G292" s="319">
        <v>23.5</v>
      </c>
      <c r="H292" s="328">
        <v>631198.3471074379</v>
      </c>
      <c r="I292" s="726">
        <v>2524793.3884297516</v>
      </c>
      <c r="J292" s="728">
        <v>575688.75</v>
      </c>
      <c r="K292" s="321">
        <v>2302755</v>
      </c>
      <c r="L292" s="22">
        <v>-55509.597107437905</v>
      </c>
      <c r="M292" s="33">
        <v>-222038.38842975162</v>
      </c>
      <c r="N292" s="96">
        <v>-8.7943191489361539</v>
      </c>
      <c r="O292" s="320">
        <v>416250.71249999997</v>
      </c>
      <c r="P292" s="321">
        <v>1665002.8499999999</v>
      </c>
      <c r="Q292" s="22">
        <v>-214947.63460743794</v>
      </c>
      <c r="R292" s="33">
        <v>-859790.53842975176</v>
      </c>
      <c r="S292" s="96">
        <v>-34.053896939443533</v>
      </c>
      <c r="U292" s="715"/>
    </row>
    <row r="293" spans="1:21" hidden="1">
      <c r="A293" s="315" t="s">
        <v>13</v>
      </c>
      <c r="B293" s="716">
        <v>276</v>
      </c>
      <c r="C293" s="316" t="s">
        <v>116</v>
      </c>
      <c r="D293" s="317">
        <v>49</v>
      </c>
      <c r="E293" s="318">
        <v>17</v>
      </c>
      <c r="F293" s="318">
        <v>400</v>
      </c>
      <c r="G293" s="319">
        <v>23.529411764705884</v>
      </c>
      <c r="H293" s="328">
        <v>670054.0861616591</v>
      </c>
      <c r="I293" s="726">
        <v>11390919.464748204</v>
      </c>
      <c r="J293" s="728">
        <v>577563.00000000012</v>
      </c>
      <c r="K293" s="321">
        <v>9818571.0000000019</v>
      </c>
      <c r="L293" s="22">
        <v>-92491.086161658983</v>
      </c>
      <c r="M293" s="33">
        <v>-1572348.4647482019</v>
      </c>
      <c r="N293" s="96">
        <v>-13.803525427549474</v>
      </c>
      <c r="O293" s="320">
        <v>420000.70411764726</v>
      </c>
      <c r="P293" s="321">
        <v>7140011.9700000035</v>
      </c>
      <c r="Q293" s="22">
        <v>-250053.38204401184</v>
      </c>
      <c r="R293" s="33">
        <v>-4250907.4947482003</v>
      </c>
      <c r="S293" s="96">
        <v>-37.318387755295802</v>
      </c>
      <c r="U293" s="715"/>
    </row>
    <row r="294" spans="1:21" hidden="1">
      <c r="A294" s="315" t="s">
        <v>16</v>
      </c>
      <c r="B294" s="716">
        <v>277</v>
      </c>
      <c r="C294" s="316" t="s">
        <v>116</v>
      </c>
      <c r="D294" s="317">
        <v>49</v>
      </c>
      <c r="E294" s="318">
        <v>3.59</v>
      </c>
      <c r="F294" s="318">
        <v>85</v>
      </c>
      <c r="G294" s="319">
        <v>23.676880222841227</v>
      </c>
      <c r="H294" s="328">
        <v>574377.8153601269</v>
      </c>
      <c r="I294" s="726">
        <v>2062016.3571428554</v>
      </c>
      <c r="J294" s="728">
        <v>586960.35376044572</v>
      </c>
      <c r="K294" s="321">
        <v>2107187.67</v>
      </c>
      <c r="L294" s="22">
        <v>12582.538400318823</v>
      </c>
      <c r="M294" s="33">
        <v>45171.312857144512</v>
      </c>
      <c r="N294" s="96">
        <v>2.19063795011472</v>
      </c>
      <c r="O294" s="320">
        <v>438802.89050139289</v>
      </c>
      <c r="P294" s="321">
        <v>1575302.3769000005</v>
      </c>
      <c r="Q294" s="22">
        <v>-135574.92485873401</v>
      </c>
      <c r="R294" s="33">
        <v>-486713.98024285492</v>
      </c>
      <c r="S294" s="96">
        <v>-23.603788522669589</v>
      </c>
      <c r="U294" s="715"/>
    </row>
    <row r="295" spans="1:21" hidden="1">
      <c r="A295" s="315" t="s">
        <v>11</v>
      </c>
      <c r="B295" s="716">
        <v>278</v>
      </c>
      <c r="C295" s="316" t="s">
        <v>116</v>
      </c>
      <c r="D295" s="317">
        <v>49</v>
      </c>
      <c r="E295" s="318">
        <v>1.56</v>
      </c>
      <c r="F295" s="318">
        <v>37</v>
      </c>
      <c r="G295" s="319">
        <v>23.717948717948715</v>
      </c>
      <c r="H295" s="328">
        <v>669725.8741258739</v>
      </c>
      <c r="I295" s="726">
        <v>1044772.3636363633</v>
      </c>
      <c r="J295" s="728">
        <v>589577.42307692289</v>
      </c>
      <c r="K295" s="321">
        <v>919740.7799999998</v>
      </c>
      <c r="L295" s="22">
        <v>-80148.451048951014</v>
      </c>
      <c r="M295" s="33">
        <v>-125031.5836363635</v>
      </c>
      <c r="N295" s="96">
        <v>-11.967351739778707</v>
      </c>
      <c r="O295" s="320">
        <v>444039.11192307656</v>
      </c>
      <c r="P295" s="321">
        <v>692701.01459999941</v>
      </c>
      <c r="Q295" s="22">
        <v>-225686.76220279734</v>
      </c>
      <c r="R295" s="33">
        <v>-352071.34903636388</v>
      </c>
      <c r="S295" s="96">
        <v>-33.698378832587835</v>
      </c>
      <c r="U295" s="715"/>
    </row>
    <row r="296" spans="1:21" hidden="1">
      <c r="A296" s="315" t="s">
        <v>0</v>
      </c>
      <c r="B296" s="716">
        <v>279</v>
      </c>
      <c r="C296" s="316" t="s">
        <v>116</v>
      </c>
      <c r="D296" s="317">
        <v>49</v>
      </c>
      <c r="E296" s="318">
        <v>8</v>
      </c>
      <c r="F296" s="318">
        <v>191</v>
      </c>
      <c r="G296" s="319">
        <v>23.875</v>
      </c>
      <c r="H296" s="328">
        <v>692500.27133430541</v>
      </c>
      <c r="I296" s="726">
        <v>5540002.1706744432</v>
      </c>
      <c r="J296" s="728">
        <v>599585.4375</v>
      </c>
      <c r="K296" s="321">
        <v>4796683.5</v>
      </c>
      <c r="L296" s="22">
        <v>-92914.833834305406</v>
      </c>
      <c r="M296" s="33">
        <v>-743318.67067444324</v>
      </c>
      <c r="N296" s="96">
        <v>-13.417299267663481</v>
      </c>
      <c r="O296" s="320">
        <v>464063.10562499997</v>
      </c>
      <c r="P296" s="321">
        <v>3712504.8449999997</v>
      </c>
      <c r="Q296" s="22">
        <v>-228437.16570930544</v>
      </c>
      <c r="R296" s="33">
        <v>-1827497.3256744435</v>
      </c>
      <c r="S296" s="96">
        <v>-32.987303422878682</v>
      </c>
      <c r="U296" s="715"/>
    </row>
    <row r="297" spans="1:21" hidden="1">
      <c r="A297" s="315" t="s">
        <v>15</v>
      </c>
      <c r="B297" s="716">
        <v>280</v>
      </c>
      <c r="C297" s="316" t="s">
        <v>116</v>
      </c>
      <c r="D297" s="317">
        <v>49</v>
      </c>
      <c r="E297" s="318">
        <v>0.5</v>
      </c>
      <c r="F297" s="318">
        <v>12</v>
      </c>
      <c r="G297" s="319">
        <v>24</v>
      </c>
      <c r="H297" s="328">
        <v>660295.28214616084</v>
      </c>
      <c r="I297" s="726">
        <v>330147.64107308042</v>
      </c>
      <c r="J297" s="728">
        <v>607551</v>
      </c>
      <c r="K297" s="321">
        <v>303775.5</v>
      </c>
      <c r="L297" s="22">
        <v>-52744.28214616084</v>
      </c>
      <c r="M297" s="33">
        <v>-26372.14107308042</v>
      </c>
      <c r="N297" s="96">
        <v>-7.9879840992844748</v>
      </c>
      <c r="O297" s="320">
        <v>480000.56999999995</v>
      </c>
      <c r="P297" s="321">
        <v>240000.28499999997</v>
      </c>
      <c r="Q297" s="22">
        <v>-180294.71214616089</v>
      </c>
      <c r="R297" s="33">
        <v>-90147.356073080446</v>
      </c>
      <c r="S297" s="96">
        <v>-27.305164374361141</v>
      </c>
      <c r="U297" s="715"/>
    </row>
    <row r="298" spans="1:21" hidden="1">
      <c r="A298" s="315" t="s">
        <v>15</v>
      </c>
      <c r="B298" s="716">
        <v>281</v>
      </c>
      <c r="C298" s="316" t="s">
        <v>116</v>
      </c>
      <c r="D298" s="317">
        <v>49</v>
      </c>
      <c r="E298" s="318">
        <v>10</v>
      </c>
      <c r="F298" s="318">
        <v>241</v>
      </c>
      <c r="G298" s="319">
        <v>24.1</v>
      </c>
      <c r="H298" s="328">
        <v>637636.96917130181</v>
      </c>
      <c r="I298" s="726">
        <v>6376369.6917130183</v>
      </c>
      <c r="J298" s="728">
        <v>613923.45000000007</v>
      </c>
      <c r="K298" s="321">
        <v>6139234.5000000009</v>
      </c>
      <c r="L298" s="22">
        <v>-23713.519171301741</v>
      </c>
      <c r="M298" s="33">
        <v>-237135.19171301741</v>
      </c>
      <c r="N298" s="96">
        <v>-3.7189686793287393</v>
      </c>
      <c r="O298" s="320">
        <v>492750.54150000017</v>
      </c>
      <c r="P298" s="321">
        <v>4927505.4150000019</v>
      </c>
      <c r="Q298" s="22">
        <v>-144886.42767130164</v>
      </c>
      <c r="R298" s="33">
        <v>-1448864.2767130164</v>
      </c>
      <c r="S298" s="96">
        <v>-22.722400782313755</v>
      </c>
      <c r="U298" s="715"/>
    </row>
    <row r="299" spans="1:21" hidden="1">
      <c r="A299" s="315" t="s">
        <v>12</v>
      </c>
      <c r="B299" s="716">
        <v>282</v>
      </c>
      <c r="C299" s="316" t="s">
        <v>116</v>
      </c>
      <c r="D299" s="317">
        <v>49</v>
      </c>
      <c r="E299" s="318">
        <v>6.5299999999999994</v>
      </c>
      <c r="F299" s="318">
        <v>158</v>
      </c>
      <c r="G299" s="319">
        <v>24.196018376722819</v>
      </c>
      <c r="H299" s="328">
        <v>616985.71147899225</v>
      </c>
      <c r="I299" s="726">
        <v>4028916.695957819</v>
      </c>
      <c r="J299" s="728">
        <v>620042.1730474733</v>
      </c>
      <c r="K299" s="321">
        <v>4048875.39</v>
      </c>
      <c r="L299" s="22">
        <v>3056.461568481056</v>
      </c>
      <c r="M299" s="33">
        <v>19958.69404218113</v>
      </c>
      <c r="N299" s="96">
        <v>0.49538611861112258</v>
      </c>
      <c r="O299" s="320">
        <v>504992.85716692201</v>
      </c>
      <c r="P299" s="321">
        <v>3297603.3573000003</v>
      </c>
      <c r="Q299" s="22">
        <v>-111992.85431207024</v>
      </c>
      <c r="R299" s="33">
        <v>-731313.33865781873</v>
      </c>
      <c r="S299" s="96">
        <v>-18.151612302918537</v>
      </c>
      <c r="U299" s="715"/>
    </row>
    <row r="300" spans="1:21" hidden="1">
      <c r="A300" s="315" t="s">
        <v>14</v>
      </c>
      <c r="B300" s="716">
        <v>283</v>
      </c>
      <c r="C300" s="316" t="s">
        <v>116</v>
      </c>
      <c r="D300" s="317">
        <v>49</v>
      </c>
      <c r="E300" s="318">
        <v>4</v>
      </c>
      <c r="F300" s="318">
        <v>98</v>
      </c>
      <c r="G300" s="319">
        <v>24.5</v>
      </c>
      <c r="H300" s="328">
        <v>673605.11915269098</v>
      </c>
      <c r="I300" s="726">
        <v>2694420.4766107639</v>
      </c>
      <c r="J300" s="728">
        <v>639413.25</v>
      </c>
      <c r="K300" s="321">
        <v>2557653</v>
      </c>
      <c r="L300" s="22">
        <v>-34191.869152690982</v>
      </c>
      <c r="M300" s="33">
        <v>-136767.47661076393</v>
      </c>
      <c r="N300" s="96">
        <v>-5.0759515004428692</v>
      </c>
      <c r="O300" s="320">
        <v>543750.42749999999</v>
      </c>
      <c r="P300" s="321">
        <v>2175001.71</v>
      </c>
      <c r="Q300" s="22">
        <v>-129854.69165269099</v>
      </c>
      <c r="R300" s="33">
        <v>-519418.76661076397</v>
      </c>
      <c r="S300" s="96">
        <v>-19.277569003043155</v>
      </c>
      <c r="U300" s="715"/>
    </row>
    <row r="301" spans="1:21" hidden="1">
      <c r="A301" s="315" t="s">
        <v>16</v>
      </c>
      <c r="B301" s="716">
        <v>284</v>
      </c>
      <c r="C301" s="316" t="s">
        <v>116</v>
      </c>
      <c r="D301" s="317">
        <v>49</v>
      </c>
      <c r="E301" s="318">
        <v>7</v>
      </c>
      <c r="F301" s="318">
        <v>173</v>
      </c>
      <c r="G301" s="319">
        <v>24.714285714285715</v>
      </c>
      <c r="H301" s="328">
        <v>644860.91428571439</v>
      </c>
      <c r="I301" s="726">
        <v>4514026.4000000004</v>
      </c>
      <c r="J301" s="728">
        <v>653068.5</v>
      </c>
      <c r="K301" s="321">
        <v>4571479.5</v>
      </c>
      <c r="L301" s="22">
        <v>8207.5857142856112</v>
      </c>
      <c r="M301" s="33">
        <v>57453.099999999627</v>
      </c>
      <c r="N301" s="96">
        <v>1.2727683648460726</v>
      </c>
      <c r="O301" s="320">
        <v>571071.79500000016</v>
      </c>
      <c r="P301" s="321">
        <v>3997502.5650000013</v>
      </c>
      <c r="Q301" s="22">
        <v>-73789.119285714231</v>
      </c>
      <c r="R301" s="33">
        <v>-516523.83499999903</v>
      </c>
      <c r="S301" s="96">
        <v>-11.442640986769575</v>
      </c>
      <c r="U301" s="715"/>
    </row>
    <row r="302" spans="1:21" hidden="1">
      <c r="A302" s="315" t="s">
        <v>9</v>
      </c>
      <c r="B302" s="716">
        <v>285</v>
      </c>
      <c r="C302" s="316" t="s">
        <v>116</v>
      </c>
      <c r="D302" s="317">
        <v>49</v>
      </c>
      <c r="E302" s="318">
        <v>5</v>
      </c>
      <c r="F302" s="318">
        <v>124</v>
      </c>
      <c r="G302" s="319">
        <v>24.8</v>
      </c>
      <c r="H302" s="328">
        <v>666115.70247933862</v>
      </c>
      <c r="I302" s="726">
        <v>3330578.5123966932</v>
      </c>
      <c r="J302" s="728">
        <v>658530.60000000009</v>
      </c>
      <c r="K302" s="321">
        <v>3292653.0000000005</v>
      </c>
      <c r="L302" s="22">
        <v>-7585.1024793385295</v>
      </c>
      <c r="M302" s="33">
        <v>-37925.512396692764</v>
      </c>
      <c r="N302" s="96">
        <v>-1.1387064516128618</v>
      </c>
      <c r="O302" s="320">
        <v>582000.34200000006</v>
      </c>
      <c r="P302" s="321">
        <v>2910001.7100000004</v>
      </c>
      <c r="Q302" s="22">
        <v>-84115.36047933856</v>
      </c>
      <c r="R302" s="33">
        <v>-420576.8023966928</v>
      </c>
      <c r="S302" s="96">
        <v>-12.627740220843634</v>
      </c>
      <c r="U302" s="715"/>
    </row>
    <row r="303" spans="1:21">
      <c r="A303" s="315"/>
      <c r="B303" s="757" t="s">
        <v>60</v>
      </c>
      <c r="C303" s="316"/>
      <c r="D303" s="317"/>
      <c r="E303" s="318"/>
      <c r="F303" s="318"/>
      <c r="G303" s="319"/>
      <c r="H303" s="328"/>
      <c r="I303" s="726"/>
      <c r="J303" s="728"/>
      <c r="K303" s="321"/>
      <c r="L303" s="22"/>
      <c r="M303" s="33"/>
      <c r="N303" s="96"/>
      <c r="O303" s="320"/>
      <c r="P303" s="321"/>
      <c r="Q303" s="22"/>
      <c r="R303" s="33"/>
      <c r="S303" s="96"/>
      <c r="U303" s="715"/>
    </row>
    <row r="304" spans="1:21">
      <c r="A304" s="315" t="s">
        <v>15</v>
      </c>
      <c r="B304" s="716">
        <v>286</v>
      </c>
      <c r="C304" s="316" t="s">
        <v>116</v>
      </c>
      <c r="D304" s="317">
        <v>49</v>
      </c>
      <c r="E304" s="318">
        <v>8</v>
      </c>
      <c r="F304" s="318">
        <v>200</v>
      </c>
      <c r="G304" s="319">
        <v>25</v>
      </c>
      <c r="H304" s="328">
        <v>666487.93449803395</v>
      </c>
      <c r="I304" s="726">
        <v>5331903.4759842716</v>
      </c>
      <c r="J304" s="728">
        <v>671275.5</v>
      </c>
      <c r="K304" s="321">
        <v>5370204</v>
      </c>
      <c r="L304" s="22">
        <v>4787.565501966048</v>
      </c>
      <c r="M304" s="33">
        <v>38300.524015728384</v>
      </c>
      <c r="N304" s="96">
        <v>0.71832740761792024</v>
      </c>
      <c r="O304" s="320">
        <v>607500.28500000003</v>
      </c>
      <c r="P304" s="321">
        <v>4860002.28</v>
      </c>
      <c r="Q304" s="22">
        <v>-58987.649498033919</v>
      </c>
      <c r="R304" s="33">
        <v>-471901.19598427135</v>
      </c>
      <c r="S304" s="96">
        <v>-8.8505202337174467</v>
      </c>
      <c r="U304" s="715"/>
    </row>
    <row r="305" spans="1:21">
      <c r="A305" s="315" t="s">
        <v>0</v>
      </c>
      <c r="B305" s="716">
        <v>287</v>
      </c>
      <c r="C305" s="316" t="s">
        <v>116</v>
      </c>
      <c r="D305" s="317">
        <v>49</v>
      </c>
      <c r="E305" s="318">
        <v>10</v>
      </c>
      <c r="F305" s="318">
        <v>251</v>
      </c>
      <c r="G305" s="319">
        <v>25.1</v>
      </c>
      <c r="H305" s="328">
        <v>728031.69886873569</v>
      </c>
      <c r="I305" s="726">
        <v>7280316.9886873569</v>
      </c>
      <c r="J305" s="728">
        <v>677647.95000000007</v>
      </c>
      <c r="K305" s="321">
        <v>6776479.5000000009</v>
      </c>
      <c r="L305" s="22">
        <v>-50383.748868735624</v>
      </c>
      <c r="M305" s="33">
        <v>-503837.488687356</v>
      </c>
      <c r="N305" s="96">
        <v>-6.9205432877476767</v>
      </c>
      <c r="O305" s="320">
        <v>620250.25650000013</v>
      </c>
      <c r="P305" s="321">
        <v>6202502.5650000013</v>
      </c>
      <c r="Q305" s="22">
        <v>-107781.44236873556</v>
      </c>
      <c r="R305" s="33">
        <v>-1077814.4236873556</v>
      </c>
      <c r="S305" s="96">
        <v>-14.804498559089325</v>
      </c>
      <c r="U305" s="715"/>
    </row>
    <row r="306" spans="1:21">
      <c r="A306" s="315" t="s">
        <v>12</v>
      </c>
      <c r="B306" s="716">
        <v>288</v>
      </c>
      <c r="C306" s="316" t="s">
        <v>116</v>
      </c>
      <c r="D306" s="317">
        <v>49</v>
      </c>
      <c r="E306" s="318">
        <v>10</v>
      </c>
      <c r="F306" s="318">
        <v>253</v>
      </c>
      <c r="G306" s="319">
        <v>25.3</v>
      </c>
      <c r="H306" s="328">
        <v>645136.66080843552</v>
      </c>
      <c r="I306" s="726">
        <v>6451366.6080843555</v>
      </c>
      <c r="J306" s="728">
        <v>690392.85000000009</v>
      </c>
      <c r="K306" s="321">
        <v>6903928.5000000009</v>
      </c>
      <c r="L306" s="22">
        <v>45256.189191564568</v>
      </c>
      <c r="M306" s="33">
        <v>452561.89191564545</v>
      </c>
      <c r="N306" s="96">
        <v>7.0149771266839736</v>
      </c>
      <c r="O306" s="320">
        <v>645750.1995000001</v>
      </c>
      <c r="P306" s="321">
        <v>6457501.995000001</v>
      </c>
      <c r="Q306" s="22">
        <v>613.53869156457949</v>
      </c>
      <c r="R306" s="33">
        <v>6135.3869156455621</v>
      </c>
      <c r="S306" s="96">
        <v>9.5102127787271229E-2</v>
      </c>
      <c r="U306" s="715"/>
    </row>
    <row r="307" spans="1:21">
      <c r="A307" s="315" t="s">
        <v>0</v>
      </c>
      <c r="B307" s="716">
        <v>289</v>
      </c>
      <c r="C307" s="316" t="s">
        <v>116</v>
      </c>
      <c r="D307" s="317">
        <v>49</v>
      </c>
      <c r="E307" s="318">
        <v>4</v>
      </c>
      <c r="F307" s="318">
        <v>102</v>
      </c>
      <c r="G307" s="319">
        <v>25.5</v>
      </c>
      <c r="H307" s="328">
        <v>739633.79765548848</v>
      </c>
      <c r="I307" s="726">
        <v>2958535.1906219539</v>
      </c>
      <c r="J307" s="728">
        <v>703137.75</v>
      </c>
      <c r="K307" s="321">
        <v>2812551</v>
      </c>
      <c r="L307" s="22">
        <v>-36496.047655488481</v>
      </c>
      <c r="M307" s="33">
        <v>-145984.19062195392</v>
      </c>
      <c r="N307" s="96">
        <v>-4.934340179041925</v>
      </c>
      <c r="O307" s="320">
        <v>671250.14249999996</v>
      </c>
      <c r="P307" s="321">
        <v>2685000.57</v>
      </c>
      <c r="Q307" s="22">
        <v>-68383.655155488523</v>
      </c>
      <c r="R307" s="33">
        <v>-273534.62062195409</v>
      </c>
      <c r="S307" s="96">
        <v>-9.2456098372265956</v>
      </c>
      <c r="U307" s="715"/>
    </row>
    <row r="308" spans="1:21">
      <c r="A308" s="315" t="s">
        <v>7</v>
      </c>
      <c r="B308" s="716">
        <v>290</v>
      </c>
      <c r="C308" s="316" t="s">
        <v>116</v>
      </c>
      <c r="D308" s="317">
        <v>49</v>
      </c>
      <c r="E308" s="318">
        <v>8</v>
      </c>
      <c r="F308" s="318">
        <v>205</v>
      </c>
      <c r="G308" s="319">
        <v>25.625</v>
      </c>
      <c r="H308" s="328">
        <v>664876.00987432722</v>
      </c>
      <c r="I308" s="726">
        <v>5319008.0789946178</v>
      </c>
      <c r="J308" s="728">
        <v>711103.3125</v>
      </c>
      <c r="K308" s="321">
        <v>5688826.5</v>
      </c>
      <c r="L308" s="22">
        <v>46227.302625672775</v>
      </c>
      <c r="M308" s="33">
        <v>369818.4210053822</v>
      </c>
      <c r="N308" s="96">
        <v>6.9527704322510431</v>
      </c>
      <c r="O308" s="320">
        <v>687187.60687500006</v>
      </c>
      <c r="P308" s="321">
        <v>5497500.8550000004</v>
      </c>
      <c r="Q308" s="22">
        <v>22311.597000672831</v>
      </c>
      <c r="R308" s="33">
        <v>178492.77600538265</v>
      </c>
      <c r="S308" s="96">
        <v>3.3557530530978283</v>
      </c>
      <c r="U308" s="715"/>
    </row>
    <row r="309" spans="1:21">
      <c r="A309" s="315" t="s">
        <v>14</v>
      </c>
      <c r="B309" s="716">
        <v>291</v>
      </c>
      <c r="C309" s="316" t="s">
        <v>116</v>
      </c>
      <c r="D309" s="317">
        <v>49</v>
      </c>
      <c r="E309" s="318">
        <v>3.52</v>
      </c>
      <c r="F309" s="318">
        <v>91</v>
      </c>
      <c r="G309" s="319">
        <v>25.852272727272727</v>
      </c>
      <c r="H309" s="328">
        <v>710784.62248254719</v>
      </c>
      <c r="I309" s="726">
        <v>2501961.8711385662</v>
      </c>
      <c r="J309" s="728">
        <v>725586.15340909082</v>
      </c>
      <c r="K309" s="321">
        <v>2554063.2599999998</v>
      </c>
      <c r="L309" s="22">
        <v>14801.530926543637</v>
      </c>
      <c r="M309" s="33">
        <v>52101.388861433603</v>
      </c>
      <c r="N309" s="96">
        <v>2.0824213774978091</v>
      </c>
      <c r="O309" s="320">
        <v>716164.81482954533</v>
      </c>
      <c r="P309" s="321">
        <v>2520900.1481999997</v>
      </c>
      <c r="Q309" s="22">
        <v>5380.1923469981411</v>
      </c>
      <c r="R309" s="33">
        <v>18938.277061433531</v>
      </c>
      <c r="S309" s="96">
        <v>0.75693707725510251</v>
      </c>
      <c r="U309" s="715"/>
    </row>
    <row r="310" spans="1:21">
      <c r="A310" s="315" t="s">
        <v>12</v>
      </c>
      <c r="B310" s="716">
        <v>292</v>
      </c>
      <c r="C310" s="316" t="s">
        <v>116</v>
      </c>
      <c r="D310" s="317">
        <v>49</v>
      </c>
      <c r="E310" s="318">
        <v>4</v>
      </c>
      <c r="F310" s="318">
        <v>104</v>
      </c>
      <c r="G310" s="319">
        <v>26</v>
      </c>
      <c r="H310" s="328">
        <v>662986.29173989431</v>
      </c>
      <c r="I310" s="726">
        <v>2651945.1669595772</v>
      </c>
      <c r="J310" s="728">
        <v>735000</v>
      </c>
      <c r="K310" s="321">
        <v>2940000</v>
      </c>
      <c r="L310" s="22">
        <v>72013.70826010569</v>
      </c>
      <c r="M310" s="33">
        <v>288054.83304042276</v>
      </c>
      <c r="N310" s="96">
        <v>10.862020701984349</v>
      </c>
      <c r="O310" s="320">
        <v>735000</v>
      </c>
      <c r="P310" s="321">
        <v>2940000</v>
      </c>
      <c r="Q310" s="22">
        <v>72013.70826010569</v>
      </c>
      <c r="R310" s="33">
        <v>288054.83304042276</v>
      </c>
      <c r="S310" s="96">
        <v>10.862020701984349</v>
      </c>
      <c r="U310" s="715"/>
    </row>
    <row r="311" spans="1:21">
      <c r="A311" s="315" t="s">
        <v>0</v>
      </c>
      <c r="B311" s="716">
        <v>293</v>
      </c>
      <c r="C311" s="316" t="s">
        <v>116</v>
      </c>
      <c r="D311" s="317">
        <v>49</v>
      </c>
      <c r="E311" s="318">
        <v>15</v>
      </c>
      <c r="F311" s="318">
        <v>393</v>
      </c>
      <c r="G311" s="319">
        <v>26.2</v>
      </c>
      <c r="H311" s="328">
        <v>759937.47053230577</v>
      </c>
      <c r="I311" s="726">
        <v>11399062.057984587</v>
      </c>
      <c r="J311" s="728">
        <v>763269.23076923075</v>
      </c>
      <c r="K311" s="321">
        <v>11449038.461538462</v>
      </c>
      <c r="L311" s="22">
        <v>3331.7602369249798</v>
      </c>
      <c r="M311" s="33">
        <v>49976.403553875163</v>
      </c>
      <c r="N311" s="96">
        <v>0.4384255765926639</v>
      </c>
      <c r="O311" s="320">
        <v>735000</v>
      </c>
      <c r="P311" s="321">
        <v>11025000</v>
      </c>
      <c r="Q311" s="22">
        <v>-24937.470532305771</v>
      </c>
      <c r="R311" s="33">
        <v>-374062.05798458681</v>
      </c>
      <c r="S311" s="96">
        <v>-3.2815161114292835</v>
      </c>
      <c r="U311" s="715"/>
    </row>
    <row r="312" spans="1:21">
      <c r="A312" s="315" t="s">
        <v>5</v>
      </c>
      <c r="B312" s="716">
        <v>294</v>
      </c>
      <c r="C312" s="316" t="s">
        <v>116</v>
      </c>
      <c r="D312" s="317">
        <v>49</v>
      </c>
      <c r="E312" s="318">
        <v>15</v>
      </c>
      <c r="F312" s="318">
        <v>394</v>
      </c>
      <c r="G312" s="319">
        <v>26.266666666666666</v>
      </c>
      <c r="H312" s="328">
        <v>708568.65631012351</v>
      </c>
      <c r="I312" s="726">
        <v>10628529.844651852</v>
      </c>
      <c r="J312" s="728">
        <v>763269.23076923075</v>
      </c>
      <c r="K312" s="321">
        <v>11449038.461538462</v>
      </c>
      <c r="L312" s="22">
        <v>54700.574459107243</v>
      </c>
      <c r="M312" s="33">
        <v>820508.61688661017</v>
      </c>
      <c r="N312" s="96">
        <v>7.7198693410968815</v>
      </c>
      <c r="O312" s="320">
        <v>735000</v>
      </c>
      <c r="P312" s="321">
        <v>11025000</v>
      </c>
      <c r="Q312" s="22">
        <v>26431.343689876492</v>
      </c>
      <c r="R312" s="33">
        <v>396470.1553481482</v>
      </c>
      <c r="S312" s="96">
        <v>3.7302445506858959</v>
      </c>
      <c r="U312" s="715"/>
    </row>
    <row r="313" spans="1:21">
      <c r="A313" s="315" t="s">
        <v>10</v>
      </c>
      <c r="B313" s="716">
        <v>295</v>
      </c>
      <c r="C313" s="316" t="s">
        <v>116</v>
      </c>
      <c r="D313" s="317">
        <v>49</v>
      </c>
      <c r="E313" s="318">
        <v>16</v>
      </c>
      <c r="F313" s="318">
        <v>423</v>
      </c>
      <c r="G313" s="319">
        <v>26.4375</v>
      </c>
      <c r="H313" s="328">
        <v>742282.8799589366</v>
      </c>
      <c r="I313" s="726">
        <v>11876526.079342986</v>
      </c>
      <c r="J313" s="728">
        <v>763269.23076923075</v>
      </c>
      <c r="K313" s="321">
        <v>12212307.692307692</v>
      </c>
      <c r="L313" s="22">
        <v>20986.350810294156</v>
      </c>
      <c r="M313" s="33">
        <v>335781.6129647065</v>
      </c>
      <c r="N313" s="96">
        <v>2.8272712973597294</v>
      </c>
      <c r="O313" s="320">
        <v>735000</v>
      </c>
      <c r="P313" s="321">
        <v>11760000</v>
      </c>
      <c r="Q313" s="22">
        <v>-7282.8799589365954</v>
      </c>
      <c r="R313" s="33">
        <v>-116526.07934298553</v>
      </c>
      <c r="S313" s="96">
        <v>-0.98114615809804206</v>
      </c>
      <c r="U313" s="715"/>
    </row>
    <row r="314" spans="1:21">
      <c r="A314" s="315" t="s">
        <v>16</v>
      </c>
      <c r="B314" s="716">
        <v>296</v>
      </c>
      <c r="C314" s="316" t="s">
        <v>116</v>
      </c>
      <c r="D314" s="317">
        <v>49</v>
      </c>
      <c r="E314" s="318">
        <v>4</v>
      </c>
      <c r="F314" s="318">
        <v>108</v>
      </c>
      <c r="G314" s="319">
        <v>27</v>
      </c>
      <c r="H314" s="328">
        <v>758581.2</v>
      </c>
      <c r="I314" s="726">
        <v>3034324.8</v>
      </c>
      <c r="J314" s="728">
        <v>763269.23076923075</v>
      </c>
      <c r="K314" s="321">
        <v>3053076.923076923</v>
      </c>
      <c r="L314" s="22">
        <v>4688.0307692307979</v>
      </c>
      <c r="M314" s="33">
        <v>18752.123076923192</v>
      </c>
      <c r="N314" s="96">
        <v>0.61799986200961143</v>
      </c>
      <c r="O314" s="320">
        <v>735000</v>
      </c>
      <c r="P314" s="321">
        <v>2940000</v>
      </c>
      <c r="Q314" s="22">
        <v>-23581.199999999953</v>
      </c>
      <c r="R314" s="33">
        <v>-94324.799999999814</v>
      </c>
      <c r="S314" s="96">
        <v>-3.1085927254722208</v>
      </c>
      <c r="U314" s="715"/>
    </row>
    <row r="315" spans="1:21">
      <c r="A315" s="315" t="s">
        <v>12</v>
      </c>
      <c r="B315" s="716">
        <v>297</v>
      </c>
      <c r="C315" s="316" t="s">
        <v>116</v>
      </c>
      <c r="D315" s="317">
        <v>49</v>
      </c>
      <c r="E315" s="318">
        <v>12</v>
      </c>
      <c r="F315" s="318">
        <v>328</v>
      </c>
      <c r="G315" s="319">
        <v>27.333333333333332</v>
      </c>
      <c r="H315" s="328">
        <v>696985.58875219652</v>
      </c>
      <c r="I315" s="726">
        <v>8363827.0650263578</v>
      </c>
      <c r="J315" s="728">
        <v>763269.23076923075</v>
      </c>
      <c r="K315" s="321">
        <v>9159230.7692307681</v>
      </c>
      <c r="L315" s="22">
        <v>66283.642017034232</v>
      </c>
      <c r="M315" s="33">
        <v>795403.70420441031</v>
      </c>
      <c r="N315" s="96">
        <v>9.5100448397650297</v>
      </c>
      <c r="O315" s="320">
        <v>735000</v>
      </c>
      <c r="P315" s="321">
        <v>8820000</v>
      </c>
      <c r="Q315" s="22">
        <v>38014.41124780348</v>
      </c>
      <c r="R315" s="33">
        <v>456172.93497364223</v>
      </c>
      <c r="S315" s="96">
        <v>5.4541172531070714</v>
      </c>
      <c r="U315" s="715"/>
    </row>
    <row r="316" spans="1:21" hidden="1">
      <c r="A316" s="315" t="s">
        <v>8</v>
      </c>
      <c r="B316" s="716">
        <v>298</v>
      </c>
      <c r="C316" s="316" t="s">
        <v>116</v>
      </c>
      <c r="D316" s="317">
        <v>49</v>
      </c>
      <c r="E316" s="318">
        <v>8</v>
      </c>
      <c r="F316" s="318">
        <v>220</v>
      </c>
      <c r="G316" s="319">
        <v>27.5</v>
      </c>
      <c r="H316" s="328">
        <v>717014.60316363629</v>
      </c>
      <c r="I316" s="726">
        <v>5736116.8253090903</v>
      </c>
      <c r="J316" s="728">
        <v>763269.23076923075</v>
      </c>
      <c r="K316" s="321">
        <v>6106153.846153846</v>
      </c>
      <c r="L316" s="22">
        <v>46254.627605594462</v>
      </c>
      <c r="M316" s="33">
        <v>370037.02084475569</v>
      </c>
      <c r="N316" s="96">
        <v>6.451002169482777</v>
      </c>
      <c r="O316" s="320">
        <v>735000</v>
      </c>
      <c r="P316" s="321">
        <v>5880000</v>
      </c>
      <c r="Q316" s="22">
        <v>17985.39683636371</v>
      </c>
      <c r="R316" s="33">
        <v>143883.17469090968</v>
      </c>
      <c r="S316" s="96">
        <v>2.5083724595019277</v>
      </c>
      <c r="U316" s="715"/>
    </row>
    <row r="317" spans="1:21" hidden="1">
      <c r="A317" s="315" t="s">
        <v>3</v>
      </c>
      <c r="B317" s="716">
        <v>299</v>
      </c>
      <c r="C317" s="316" t="s">
        <v>116</v>
      </c>
      <c r="D317" s="317">
        <v>49</v>
      </c>
      <c r="E317" s="318">
        <v>4</v>
      </c>
      <c r="F317" s="318">
        <v>110</v>
      </c>
      <c r="G317" s="319">
        <v>27.5</v>
      </c>
      <c r="H317" s="328">
        <v>722717.5998610981</v>
      </c>
      <c r="I317" s="726">
        <v>2890870.3994443924</v>
      </c>
      <c r="J317" s="728">
        <v>763269.23076923075</v>
      </c>
      <c r="K317" s="321">
        <v>3053076.923076923</v>
      </c>
      <c r="L317" s="22">
        <v>40551.630908132647</v>
      </c>
      <c r="M317" s="33">
        <v>162206.52363253059</v>
      </c>
      <c r="N317" s="96">
        <v>5.6109925807710255</v>
      </c>
      <c r="O317" s="320">
        <v>735000</v>
      </c>
      <c r="P317" s="321">
        <v>2940000</v>
      </c>
      <c r="Q317" s="22">
        <v>12282.400138901896</v>
      </c>
      <c r="R317" s="33">
        <v>49129.600555607583</v>
      </c>
      <c r="S317" s="96">
        <v>1.6994743370387653</v>
      </c>
      <c r="U317" s="715"/>
    </row>
    <row r="318" spans="1:21" hidden="1">
      <c r="A318" s="315" t="s">
        <v>16</v>
      </c>
      <c r="B318" s="716">
        <v>300</v>
      </c>
      <c r="C318" s="316" t="s">
        <v>116</v>
      </c>
      <c r="D318" s="317">
        <v>49</v>
      </c>
      <c r="E318" s="318">
        <v>8</v>
      </c>
      <c r="F318" s="318">
        <v>223</v>
      </c>
      <c r="G318" s="319">
        <v>27.875</v>
      </c>
      <c r="H318" s="328">
        <v>675841.33035714226</v>
      </c>
      <c r="I318" s="726">
        <v>5406730.6428571381</v>
      </c>
      <c r="J318" s="728">
        <v>763269.23076923075</v>
      </c>
      <c r="K318" s="321">
        <v>6106153.846153846</v>
      </c>
      <c r="L318" s="22">
        <v>87427.900412088493</v>
      </c>
      <c r="M318" s="33">
        <v>699423.20329670794</v>
      </c>
      <c r="N318" s="96">
        <v>12.936157717061775</v>
      </c>
      <c r="O318" s="320">
        <v>735000</v>
      </c>
      <c r="P318" s="321">
        <v>5880000</v>
      </c>
      <c r="Q318" s="22">
        <v>59158.669642857742</v>
      </c>
      <c r="R318" s="33">
        <v>473269.35714286193</v>
      </c>
      <c r="S318" s="96">
        <v>8.7533370608743155</v>
      </c>
      <c r="U318" s="715"/>
    </row>
    <row r="319" spans="1:21" hidden="1">
      <c r="A319" s="315" t="s">
        <v>14</v>
      </c>
      <c r="B319" s="716">
        <v>301</v>
      </c>
      <c r="C319" s="316" t="s">
        <v>116</v>
      </c>
      <c r="D319" s="317">
        <v>49</v>
      </c>
      <c r="E319" s="318">
        <v>10.049999999999999</v>
      </c>
      <c r="F319" s="318">
        <v>285</v>
      </c>
      <c r="G319" s="319">
        <v>28.358208955223883</v>
      </c>
      <c r="H319" s="328">
        <v>777882.49289783125</v>
      </c>
      <c r="I319" s="726">
        <v>7817719.0536232032</v>
      </c>
      <c r="J319" s="728">
        <v>763269.23076923075</v>
      </c>
      <c r="K319" s="321">
        <v>7670855.7692307681</v>
      </c>
      <c r="L319" s="22">
        <v>-14613.262128600501</v>
      </c>
      <c r="M319" s="33">
        <v>-146863.2843924351</v>
      </c>
      <c r="N319" s="96">
        <v>-1.8785950657099875</v>
      </c>
      <c r="O319" s="320">
        <v>735000</v>
      </c>
      <c r="P319" s="321">
        <v>7386749.9999999991</v>
      </c>
      <c r="Q319" s="22">
        <v>-42882.492897831253</v>
      </c>
      <c r="R319" s="33">
        <v>-430969.05362320412</v>
      </c>
      <c r="S319" s="96">
        <v>-5.5127211743873943</v>
      </c>
      <c r="U319" s="715"/>
    </row>
    <row r="320" spans="1:21" hidden="1">
      <c r="A320" s="315" t="s">
        <v>15</v>
      </c>
      <c r="B320" s="716">
        <v>302</v>
      </c>
      <c r="C320" s="316" t="s">
        <v>116</v>
      </c>
      <c r="D320" s="317">
        <v>49</v>
      </c>
      <c r="E320" s="318">
        <v>4</v>
      </c>
      <c r="F320" s="318">
        <v>114</v>
      </c>
      <c r="G320" s="319">
        <v>28.5</v>
      </c>
      <c r="H320" s="328">
        <v>759735.33203898487</v>
      </c>
      <c r="I320" s="726">
        <v>3038941.3281559395</v>
      </c>
      <c r="J320" s="728">
        <v>763269.23076923075</v>
      </c>
      <c r="K320" s="321">
        <v>3053076.923076923</v>
      </c>
      <c r="L320" s="22">
        <v>3533.8987302458845</v>
      </c>
      <c r="M320" s="33">
        <v>14135.594920983538</v>
      </c>
      <c r="N320" s="96">
        <v>0.4651486618058982</v>
      </c>
      <c r="O320" s="320">
        <v>735000</v>
      </c>
      <c r="P320" s="321">
        <v>2940000</v>
      </c>
      <c r="Q320" s="22">
        <v>-24735.332038984867</v>
      </c>
      <c r="R320" s="33">
        <v>-98941.328155939467</v>
      </c>
      <c r="S320" s="96">
        <v>-3.2557827701128446</v>
      </c>
      <c r="U320" s="715"/>
    </row>
    <row r="321" spans="1:21">
      <c r="A321" s="315"/>
      <c r="B321" s="757" t="s">
        <v>60</v>
      </c>
      <c r="C321" s="316"/>
      <c r="D321" s="317"/>
      <c r="E321" s="318"/>
      <c r="F321" s="318"/>
      <c r="G321" s="319"/>
      <c r="H321" s="328"/>
      <c r="I321" s="726"/>
      <c r="J321" s="728"/>
      <c r="K321" s="321"/>
      <c r="L321" s="22"/>
      <c r="M321" s="33"/>
      <c r="N321" s="96"/>
      <c r="O321" s="320"/>
      <c r="P321" s="321"/>
      <c r="Q321" s="22"/>
      <c r="R321" s="33"/>
      <c r="S321" s="96"/>
      <c r="U321" s="715"/>
    </row>
    <row r="322" spans="1:21">
      <c r="A322" s="315" t="s">
        <v>15</v>
      </c>
      <c r="B322" s="716">
        <v>303</v>
      </c>
      <c r="C322" s="316" t="s">
        <v>116</v>
      </c>
      <c r="D322" s="317">
        <v>49</v>
      </c>
      <c r="E322" s="318">
        <v>10</v>
      </c>
      <c r="F322" s="318">
        <v>286</v>
      </c>
      <c r="G322" s="319">
        <v>28.6</v>
      </c>
      <c r="H322" s="328">
        <v>762834.63831711165</v>
      </c>
      <c r="I322" s="726">
        <v>7628346.383171116</v>
      </c>
      <c r="J322" s="728">
        <v>763269.23076923075</v>
      </c>
      <c r="K322" s="321">
        <v>7632692.307692308</v>
      </c>
      <c r="L322" s="22">
        <v>434.59245211910456</v>
      </c>
      <c r="M322" s="33">
        <v>4345.924521191977</v>
      </c>
      <c r="N322" s="96">
        <v>5.6970728686096095E-2</v>
      </c>
      <c r="O322" s="320">
        <v>735000</v>
      </c>
      <c r="P322" s="321">
        <v>7350000</v>
      </c>
      <c r="Q322" s="22">
        <v>-27834.638317111647</v>
      </c>
      <c r="R322" s="33">
        <v>-278346.383171116</v>
      </c>
      <c r="S322" s="96">
        <v>-3.6488430020059894</v>
      </c>
      <c r="U322" s="715"/>
    </row>
    <row r="323" spans="1:21">
      <c r="A323" s="315" t="s">
        <v>15</v>
      </c>
      <c r="B323" s="716">
        <v>304</v>
      </c>
      <c r="C323" s="316" t="s">
        <v>116</v>
      </c>
      <c r="D323" s="317">
        <v>49</v>
      </c>
      <c r="E323" s="318">
        <v>4</v>
      </c>
      <c r="F323" s="318">
        <v>116</v>
      </c>
      <c r="G323" s="319">
        <v>29</v>
      </c>
      <c r="H323" s="328">
        <v>784368.85674571188</v>
      </c>
      <c r="I323" s="726">
        <v>3137475.4269828475</v>
      </c>
      <c r="J323" s="728">
        <v>763269.23076923075</v>
      </c>
      <c r="K323" s="321">
        <v>3053076.923076923</v>
      </c>
      <c r="L323" s="22">
        <v>-21099.625976481126</v>
      </c>
      <c r="M323" s="33">
        <v>-84398.503905924503</v>
      </c>
      <c r="N323" s="96">
        <v>-2.6900132246481405</v>
      </c>
      <c r="O323" s="320">
        <v>735000</v>
      </c>
      <c r="P323" s="321">
        <v>2940000</v>
      </c>
      <c r="Q323" s="22">
        <v>-49368.856745711877</v>
      </c>
      <c r="R323" s="33">
        <v>-197475.42698284751</v>
      </c>
      <c r="S323" s="96">
        <v>-6.29408680892044</v>
      </c>
      <c r="U323" s="715"/>
    </row>
    <row r="324" spans="1:21">
      <c r="A324" s="315" t="s">
        <v>5</v>
      </c>
      <c r="B324" s="716">
        <v>305</v>
      </c>
      <c r="C324" s="316" t="s">
        <v>116</v>
      </c>
      <c r="D324" s="317">
        <v>49</v>
      </c>
      <c r="E324" s="318">
        <v>4</v>
      </c>
      <c r="F324" s="318">
        <v>117</v>
      </c>
      <c r="G324" s="319">
        <v>29.25</v>
      </c>
      <c r="H324" s="328">
        <v>798283.39768956415</v>
      </c>
      <c r="I324" s="726">
        <v>3193133.5907582566</v>
      </c>
      <c r="J324" s="728">
        <v>763269.23076923075</v>
      </c>
      <c r="K324" s="321">
        <v>3053076.923076923</v>
      </c>
      <c r="L324" s="22">
        <v>-35014.166920333402</v>
      </c>
      <c r="M324" s="33">
        <v>-140056.66768133361</v>
      </c>
      <c r="N324" s="96">
        <v>-4.3861825288704921</v>
      </c>
      <c r="O324" s="320">
        <v>735000</v>
      </c>
      <c r="P324" s="321">
        <v>2940000</v>
      </c>
      <c r="Q324" s="22">
        <v>-63283.397689564154</v>
      </c>
      <c r="R324" s="33">
        <v>-253133.59075825661</v>
      </c>
      <c r="S324" s="96">
        <v>-7.9274350278012093</v>
      </c>
      <c r="U324" s="715"/>
    </row>
    <row r="325" spans="1:21">
      <c r="A325" s="315" t="s">
        <v>3</v>
      </c>
      <c r="B325" s="716">
        <v>306</v>
      </c>
      <c r="C325" s="316" t="s">
        <v>116</v>
      </c>
      <c r="D325" s="317">
        <v>49</v>
      </c>
      <c r="E325" s="318">
        <v>4</v>
      </c>
      <c r="F325" s="318">
        <v>131</v>
      </c>
      <c r="G325" s="319">
        <v>32.75</v>
      </c>
      <c r="H325" s="328">
        <v>882052.83528890507</v>
      </c>
      <c r="I325" s="726">
        <v>3528211.3411556203</v>
      </c>
      <c r="J325" s="728">
        <v>763269.23076923075</v>
      </c>
      <c r="K325" s="321">
        <v>3053076.923076923</v>
      </c>
      <c r="L325" s="22">
        <v>-118783.60451967432</v>
      </c>
      <c r="M325" s="33">
        <v>-475134.41807869729</v>
      </c>
      <c r="N325" s="96">
        <v>-13.46672214717934</v>
      </c>
      <c r="O325" s="320">
        <v>735000</v>
      </c>
      <c r="P325" s="321">
        <v>2940000</v>
      </c>
      <c r="Q325" s="22">
        <v>-147052.83528890507</v>
      </c>
      <c r="R325" s="33">
        <v>-588211.34115562029</v>
      </c>
      <c r="S325" s="96">
        <v>-16.671658363950485</v>
      </c>
      <c r="U325" s="715"/>
    </row>
    <row r="326" spans="1:21">
      <c r="A326" s="315" t="s">
        <v>5</v>
      </c>
      <c r="B326" s="716">
        <v>307</v>
      </c>
      <c r="C326" s="330" t="s">
        <v>117</v>
      </c>
      <c r="D326" s="317">
        <v>49</v>
      </c>
      <c r="E326" s="318">
        <v>2</v>
      </c>
      <c r="F326" s="318">
        <v>35</v>
      </c>
      <c r="G326" s="319">
        <v>17.5</v>
      </c>
      <c r="H326" s="328">
        <v>530734.85600794398</v>
      </c>
      <c r="I326" s="726">
        <v>1061469.712015888</v>
      </c>
      <c r="J326" s="728">
        <v>193341.75</v>
      </c>
      <c r="K326" s="321">
        <v>386683.5</v>
      </c>
      <c r="L326" s="22">
        <v>-337393.10600794398</v>
      </c>
      <c r="M326" s="33">
        <v>-674786.21201588796</v>
      </c>
      <c r="N326" s="96">
        <v>-63.570934184675806</v>
      </c>
      <c r="O326" s="320">
        <v>0</v>
      </c>
      <c r="P326" s="321">
        <v>0</v>
      </c>
      <c r="Q326" s="22">
        <v>-530734.85600794398</v>
      </c>
      <c r="R326" s="33">
        <v>-1061469.712015888</v>
      </c>
      <c r="S326" s="96">
        <v>-100</v>
      </c>
      <c r="U326" s="715"/>
    </row>
    <row r="327" spans="1:21">
      <c r="A327" s="315" t="s">
        <v>0</v>
      </c>
      <c r="B327" s="716">
        <v>308</v>
      </c>
      <c r="C327" s="316" t="s">
        <v>117</v>
      </c>
      <c r="D327" s="317">
        <v>49</v>
      </c>
      <c r="E327" s="318">
        <v>0.97</v>
      </c>
      <c r="F327" s="318">
        <v>22</v>
      </c>
      <c r="G327" s="319">
        <v>22.680412371134022</v>
      </c>
      <c r="H327" s="328">
        <v>602872.82638165343</v>
      </c>
      <c r="I327" s="726">
        <v>584786.64159020386</v>
      </c>
      <c r="J327" s="728">
        <v>523460.93814432994</v>
      </c>
      <c r="K327" s="321">
        <v>507757.11000000004</v>
      </c>
      <c r="L327" s="22">
        <v>-79411.888237323496</v>
      </c>
      <c r="M327" s="33">
        <v>-77029.531590203813</v>
      </c>
      <c r="N327" s="96">
        <v>-13.172245415992791</v>
      </c>
      <c r="O327" s="320">
        <v>311753.52340206195</v>
      </c>
      <c r="P327" s="321">
        <v>302400.91770000011</v>
      </c>
      <c r="Q327" s="22">
        <v>-291119.30297959148</v>
      </c>
      <c r="R327" s="33">
        <v>-282385.72389020375</v>
      </c>
      <c r="S327" s="96">
        <v>-48.288675528277345</v>
      </c>
      <c r="U327" s="715"/>
    </row>
    <row r="328" spans="1:21">
      <c r="A328" s="315" t="s">
        <v>14</v>
      </c>
      <c r="B328" s="716">
        <v>309</v>
      </c>
      <c r="C328" s="316" t="s">
        <v>117</v>
      </c>
      <c r="D328" s="317">
        <v>49</v>
      </c>
      <c r="E328" s="318">
        <v>6.46</v>
      </c>
      <c r="F328" s="318">
        <v>148</v>
      </c>
      <c r="G328" s="319">
        <v>22.910216718266255</v>
      </c>
      <c r="H328" s="328">
        <v>601239.74637520616</v>
      </c>
      <c r="I328" s="726">
        <v>3884008.7615838321</v>
      </c>
      <c r="J328" s="728">
        <v>538105.10526315798</v>
      </c>
      <c r="K328" s="321">
        <v>3476158.9800000004</v>
      </c>
      <c r="L328" s="22">
        <v>-63134.641112048179</v>
      </c>
      <c r="M328" s="33">
        <v>-407849.78158383165</v>
      </c>
      <c r="N328" s="96">
        <v>-10.500743088373397</v>
      </c>
      <c r="O328" s="320">
        <v>341053.51216718281</v>
      </c>
      <c r="P328" s="321">
        <v>2203205.6886000009</v>
      </c>
      <c r="Q328" s="22">
        <v>-260186.23420802335</v>
      </c>
      <c r="R328" s="33">
        <v>-1680803.0729838312</v>
      </c>
      <c r="S328" s="96">
        <v>-43.27495575211907</v>
      </c>
      <c r="U328" s="715"/>
    </row>
    <row r="329" spans="1:21">
      <c r="A329" s="315" t="s">
        <v>13</v>
      </c>
      <c r="B329" s="716">
        <v>310</v>
      </c>
      <c r="C329" s="316" t="s">
        <v>117</v>
      </c>
      <c r="D329" s="317">
        <v>49</v>
      </c>
      <c r="E329" s="318">
        <v>7.61</v>
      </c>
      <c r="F329" s="318">
        <v>178</v>
      </c>
      <c r="G329" s="319">
        <v>23.390275952693823</v>
      </c>
      <c r="H329" s="328">
        <v>682797.50759684015</v>
      </c>
      <c r="I329" s="726">
        <v>5196089.0328119537</v>
      </c>
      <c r="J329" s="728">
        <v>568696.63994743756</v>
      </c>
      <c r="K329" s="321">
        <v>4327781.43</v>
      </c>
      <c r="L329" s="22">
        <v>-114100.86764940259</v>
      </c>
      <c r="M329" s="33">
        <v>-868307.60281195398</v>
      </c>
      <c r="N329" s="96">
        <v>-16.710791468907033</v>
      </c>
      <c r="O329" s="320">
        <v>402260.9277398159</v>
      </c>
      <c r="P329" s="321">
        <v>3061205.660099999</v>
      </c>
      <c r="Q329" s="22">
        <v>-280536.57985702425</v>
      </c>
      <c r="R329" s="33">
        <v>-2134883.3727119546</v>
      </c>
      <c r="S329" s="96">
        <v>-41.086350892579404</v>
      </c>
      <c r="U329" s="715"/>
    </row>
    <row r="330" spans="1:21">
      <c r="A330" s="315" t="s">
        <v>11</v>
      </c>
      <c r="B330" s="716">
        <v>311</v>
      </c>
      <c r="C330" s="316" t="s">
        <v>117</v>
      </c>
      <c r="D330" s="317">
        <v>49</v>
      </c>
      <c r="E330" s="318">
        <v>1.28</v>
      </c>
      <c r="F330" s="318">
        <v>30</v>
      </c>
      <c r="G330" s="319">
        <v>23.4375</v>
      </c>
      <c r="H330" s="328">
        <v>750502.57731958828</v>
      </c>
      <c r="I330" s="726">
        <v>960643.29896907299</v>
      </c>
      <c r="J330" s="728">
        <v>571705.96875</v>
      </c>
      <c r="K330" s="321">
        <v>731783.64</v>
      </c>
      <c r="L330" s="22">
        <v>-178796.60856958828</v>
      </c>
      <c r="M330" s="33">
        <v>-228859.65896907297</v>
      </c>
      <c r="N330" s="96">
        <v>-23.823583552258867</v>
      </c>
      <c r="O330" s="320">
        <v>408281.98031249997</v>
      </c>
      <c r="P330" s="321">
        <v>522600.93479999999</v>
      </c>
      <c r="Q330" s="22">
        <v>-342220.5970070883</v>
      </c>
      <c r="R330" s="33">
        <v>-438042.364169073</v>
      </c>
      <c r="S330" s="96">
        <v>-45.598856999175865</v>
      </c>
      <c r="U330" s="715"/>
    </row>
    <row r="331" spans="1:21">
      <c r="A331" s="315" t="s">
        <v>11</v>
      </c>
      <c r="B331" s="716">
        <v>312</v>
      </c>
      <c r="C331" s="316" t="s">
        <v>117</v>
      </c>
      <c r="D331" s="317">
        <v>49</v>
      </c>
      <c r="E331" s="318">
        <v>7</v>
      </c>
      <c r="F331" s="318">
        <v>167</v>
      </c>
      <c r="G331" s="319">
        <v>23.857142857142858</v>
      </c>
      <c r="H331" s="328">
        <v>724863.13172412128</v>
      </c>
      <c r="I331" s="726">
        <v>5074041.9220688492</v>
      </c>
      <c r="J331" s="728">
        <v>598447.5</v>
      </c>
      <c r="K331" s="321">
        <v>4189132.5</v>
      </c>
      <c r="L331" s="22">
        <v>-126415.63172412128</v>
      </c>
      <c r="M331" s="33">
        <v>-884909.42206884921</v>
      </c>
      <c r="N331" s="96">
        <v>-17.439931235492097</v>
      </c>
      <c r="O331" s="320">
        <v>461786.32500000007</v>
      </c>
      <c r="P331" s="321">
        <v>3232504.2750000004</v>
      </c>
      <c r="Q331" s="22">
        <v>-263076.80672412121</v>
      </c>
      <c r="R331" s="33">
        <v>-1841537.6470688488</v>
      </c>
      <c r="S331" s="96">
        <v>-36.293307689464157</v>
      </c>
      <c r="U331" s="715"/>
    </row>
    <row r="332" spans="1:21">
      <c r="A332" s="315" t="s">
        <v>12</v>
      </c>
      <c r="B332" s="716">
        <v>313</v>
      </c>
      <c r="C332" s="316" t="s">
        <v>117</v>
      </c>
      <c r="D332" s="317">
        <v>49</v>
      </c>
      <c r="E332" s="318">
        <v>3.45</v>
      </c>
      <c r="F332" s="318">
        <v>89</v>
      </c>
      <c r="G332" s="319">
        <v>25.79710144927536</v>
      </c>
      <c r="H332" s="328">
        <v>680536.91699604644</v>
      </c>
      <c r="I332" s="726">
        <v>2347852.3636363605</v>
      </c>
      <c r="J332" s="728">
        <v>722070.39130434766</v>
      </c>
      <c r="K332" s="321">
        <v>2491142.8499999996</v>
      </c>
      <c r="L332" s="22">
        <v>41533.474308301229</v>
      </c>
      <c r="M332" s="33">
        <v>143290.48636363912</v>
      </c>
      <c r="N332" s="96">
        <v>6.1030450032944401</v>
      </c>
      <c r="O332" s="320">
        <v>709130.49260869529</v>
      </c>
      <c r="P332" s="321">
        <v>2446500.1994999987</v>
      </c>
      <c r="Q332" s="22">
        <v>28593.575612648856</v>
      </c>
      <c r="R332" s="33">
        <v>98647.835863638204</v>
      </c>
      <c r="S332" s="96">
        <v>4.2016200588887074</v>
      </c>
      <c r="U332" s="715"/>
    </row>
    <row r="333" spans="1:21">
      <c r="A333" s="315" t="s">
        <v>4</v>
      </c>
      <c r="B333" s="716">
        <v>314</v>
      </c>
      <c r="C333" s="330" t="s">
        <v>118</v>
      </c>
      <c r="D333" s="317">
        <v>49</v>
      </c>
      <c r="E333" s="318">
        <v>2.13</v>
      </c>
      <c r="F333" s="318">
        <v>31</v>
      </c>
      <c r="G333" s="319">
        <v>14.55399061032864</v>
      </c>
      <c r="H333" s="328">
        <v>471549.29577464791</v>
      </c>
      <c r="I333" s="726">
        <v>1004400</v>
      </c>
      <c r="J333" s="728">
        <v>5608.7746478874469</v>
      </c>
      <c r="K333" s="321">
        <v>11946.690000000261</v>
      </c>
      <c r="L333" s="22">
        <v>-465940.52112676046</v>
      </c>
      <c r="M333" s="33">
        <v>-992453.30999999971</v>
      </c>
      <c r="N333" s="96">
        <v>-98.810564516129006</v>
      </c>
      <c r="O333" s="320">
        <v>0</v>
      </c>
      <c r="P333" s="321">
        <v>0</v>
      </c>
      <c r="Q333" s="22">
        <v>-471549.29577464791</v>
      </c>
      <c r="R333" s="33">
        <v>-1004400</v>
      </c>
      <c r="S333" s="96">
        <v>-100</v>
      </c>
      <c r="U333" s="715"/>
    </row>
    <row r="334" spans="1:21">
      <c r="A334" s="315" t="s">
        <v>8</v>
      </c>
      <c r="B334" s="716">
        <v>315</v>
      </c>
      <c r="C334" s="316" t="s">
        <v>118</v>
      </c>
      <c r="D334" s="317">
        <v>49</v>
      </c>
      <c r="E334" s="318">
        <v>4</v>
      </c>
      <c r="F334" s="318">
        <v>64</v>
      </c>
      <c r="G334" s="319">
        <v>16</v>
      </c>
      <c r="H334" s="328">
        <v>656927.31259090872</v>
      </c>
      <c r="I334" s="726">
        <v>2627709.2503636349</v>
      </c>
      <c r="J334" s="728">
        <v>97755</v>
      </c>
      <c r="K334" s="321">
        <v>391020</v>
      </c>
      <c r="L334" s="22">
        <v>-559172.31259090872</v>
      </c>
      <c r="M334" s="33">
        <v>-2236689.2503636349</v>
      </c>
      <c r="N334" s="96">
        <v>-85.119358241560064</v>
      </c>
      <c r="O334" s="320">
        <v>0</v>
      </c>
      <c r="P334" s="321">
        <v>0</v>
      </c>
      <c r="Q334" s="22">
        <v>-656927.31259090872</v>
      </c>
      <c r="R334" s="33">
        <v>-2627709.2503636349</v>
      </c>
      <c r="S334" s="96">
        <v>-100</v>
      </c>
      <c r="U334" s="715"/>
    </row>
    <row r="335" spans="1:21" hidden="1">
      <c r="A335" s="315" t="s">
        <v>11</v>
      </c>
      <c r="B335" s="716">
        <v>316</v>
      </c>
      <c r="C335" s="316" t="s">
        <v>118</v>
      </c>
      <c r="D335" s="317">
        <v>49</v>
      </c>
      <c r="E335" s="318">
        <v>3.61</v>
      </c>
      <c r="F335" s="318">
        <v>77</v>
      </c>
      <c r="G335" s="319">
        <v>21.329639889196677</v>
      </c>
      <c r="H335" s="328">
        <v>680623.00281056145</v>
      </c>
      <c r="I335" s="726">
        <v>2457049.0401461269</v>
      </c>
      <c r="J335" s="728">
        <v>437383.63711911364</v>
      </c>
      <c r="K335" s="321">
        <v>1578954.9300000002</v>
      </c>
      <c r="L335" s="22">
        <v>-243239.36569144781</v>
      </c>
      <c r="M335" s="33">
        <v>-878094.11014612671</v>
      </c>
      <c r="N335" s="96">
        <v>-35.737752718761541</v>
      </c>
      <c r="O335" s="320">
        <v>139530.41692520794</v>
      </c>
      <c r="P335" s="321">
        <v>503704.80510000064</v>
      </c>
      <c r="Q335" s="22">
        <v>-541092.5858853535</v>
      </c>
      <c r="R335" s="33">
        <v>-1953344.2350461262</v>
      </c>
      <c r="S335" s="96">
        <v>-79.499603106414028</v>
      </c>
      <c r="U335" s="715"/>
    </row>
    <row r="336" spans="1:21" hidden="1">
      <c r="A336" s="315" t="s">
        <v>7</v>
      </c>
      <c r="B336" s="716">
        <v>317</v>
      </c>
      <c r="C336" s="316" t="s">
        <v>118</v>
      </c>
      <c r="D336" s="317">
        <v>49</v>
      </c>
      <c r="E336" s="318">
        <v>4</v>
      </c>
      <c r="F336" s="318">
        <v>87</v>
      </c>
      <c r="G336" s="319">
        <v>21.75</v>
      </c>
      <c r="H336" s="328">
        <v>630920.67570983188</v>
      </c>
      <c r="I336" s="726">
        <v>2523682.7028393275</v>
      </c>
      <c r="J336" s="728">
        <v>464170.875</v>
      </c>
      <c r="K336" s="321">
        <v>1856683.5</v>
      </c>
      <c r="L336" s="22">
        <v>-166749.80070983188</v>
      </c>
      <c r="M336" s="33">
        <v>-666999.20283932751</v>
      </c>
      <c r="N336" s="96">
        <v>-26.429598383699528</v>
      </c>
      <c r="O336" s="320">
        <v>193126.21124999993</v>
      </c>
      <c r="P336" s="321">
        <v>772504.84499999974</v>
      </c>
      <c r="Q336" s="22">
        <v>-437794.46445983194</v>
      </c>
      <c r="R336" s="33">
        <v>-1751177.8578393278</v>
      </c>
      <c r="S336" s="96">
        <v>-69.389779304233642</v>
      </c>
      <c r="U336" s="715"/>
    </row>
    <row r="337" spans="1:21" hidden="1">
      <c r="A337" s="315" t="s">
        <v>12</v>
      </c>
      <c r="B337" s="716">
        <v>318</v>
      </c>
      <c r="C337" s="316" t="s">
        <v>118</v>
      </c>
      <c r="D337" s="317">
        <v>49</v>
      </c>
      <c r="E337" s="318">
        <v>0.59</v>
      </c>
      <c r="F337" s="318">
        <v>13</v>
      </c>
      <c r="G337" s="319">
        <v>22.033898305084747</v>
      </c>
      <c r="H337" s="328">
        <v>602628.15699931222</v>
      </c>
      <c r="I337" s="726">
        <v>355550.61262959422</v>
      </c>
      <c r="J337" s="728">
        <v>482262.15254237299</v>
      </c>
      <c r="K337" s="321">
        <v>284534.67000000004</v>
      </c>
      <c r="L337" s="22">
        <v>-120366.00445693923</v>
      </c>
      <c r="M337" s="33">
        <v>-71015.942629594181</v>
      </c>
      <c r="N337" s="96">
        <v>-19.973511535916614</v>
      </c>
      <c r="O337" s="320">
        <v>229323.16423728829</v>
      </c>
      <c r="P337" s="321">
        <v>135300.6669000001</v>
      </c>
      <c r="Q337" s="22">
        <v>-373304.99276202393</v>
      </c>
      <c r="R337" s="33">
        <v>-220249.94572959412</v>
      </c>
      <c r="S337" s="96">
        <v>-61.9461584106582</v>
      </c>
      <c r="U337" s="715"/>
    </row>
    <row r="338" spans="1:21" hidden="1">
      <c r="A338" s="315" t="s">
        <v>0</v>
      </c>
      <c r="B338" s="716">
        <v>319</v>
      </c>
      <c r="C338" s="316" t="s">
        <v>118</v>
      </c>
      <c r="D338" s="317">
        <v>49</v>
      </c>
      <c r="E338" s="318">
        <v>0.93</v>
      </c>
      <c r="F338" s="318">
        <v>21</v>
      </c>
      <c r="G338" s="319">
        <v>22.58064516129032</v>
      </c>
      <c r="H338" s="328">
        <v>635377.59313041321</v>
      </c>
      <c r="I338" s="726">
        <v>590901.16161128436</v>
      </c>
      <c r="J338" s="728">
        <v>517103.32258064498</v>
      </c>
      <c r="K338" s="321">
        <v>480906.08999999985</v>
      </c>
      <c r="L338" s="22">
        <v>-118274.27054976823</v>
      </c>
      <c r="M338" s="33">
        <v>-109995.07161128451</v>
      </c>
      <c r="N338" s="96">
        <v>-18.614800368871698</v>
      </c>
      <c r="O338" s="320">
        <v>299033.23258064484</v>
      </c>
      <c r="P338" s="321">
        <v>278100.90629999974</v>
      </c>
      <c r="Q338" s="22">
        <v>-336344.36054976837</v>
      </c>
      <c r="R338" s="33">
        <v>-312800.25531128462</v>
      </c>
      <c r="S338" s="96">
        <v>-52.936138161978377</v>
      </c>
      <c r="U338" s="715"/>
    </row>
    <row r="339" spans="1:21" hidden="1">
      <c r="A339" s="315" t="s">
        <v>15</v>
      </c>
      <c r="B339" s="716">
        <v>320</v>
      </c>
      <c r="C339" s="316" t="s">
        <v>118</v>
      </c>
      <c r="D339" s="317">
        <v>49</v>
      </c>
      <c r="E339" s="318">
        <v>2</v>
      </c>
      <c r="F339" s="318">
        <v>47</v>
      </c>
      <c r="G339" s="319">
        <v>23.5</v>
      </c>
      <c r="H339" s="328">
        <v>728789.15537017654</v>
      </c>
      <c r="I339" s="726">
        <v>1457578.3107403531</v>
      </c>
      <c r="J339" s="728">
        <v>575688.75</v>
      </c>
      <c r="K339" s="321">
        <v>1151377.5</v>
      </c>
      <c r="L339" s="22">
        <v>-153100.40537017654</v>
      </c>
      <c r="M339" s="33">
        <v>-306200.81074035307</v>
      </c>
      <c r="N339" s="96">
        <v>-21.007503232181293</v>
      </c>
      <c r="O339" s="320">
        <v>416250.71249999997</v>
      </c>
      <c r="P339" s="321">
        <v>832501.42499999993</v>
      </c>
      <c r="Q339" s="22">
        <v>-312538.44287017657</v>
      </c>
      <c r="R339" s="33">
        <v>-625076.88574035314</v>
      </c>
      <c r="S339" s="96">
        <v>-42.884617665781235</v>
      </c>
      <c r="U339" s="715"/>
    </row>
    <row r="340" spans="1:21">
      <c r="A340" s="315"/>
      <c r="B340" s="757" t="s">
        <v>60</v>
      </c>
      <c r="C340" s="316"/>
      <c r="D340" s="317"/>
      <c r="E340" s="318"/>
      <c r="F340" s="318"/>
      <c r="G340" s="319"/>
      <c r="H340" s="328"/>
      <c r="I340" s="726"/>
      <c r="J340" s="728"/>
      <c r="K340" s="321"/>
      <c r="L340" s="22"/>
      <c r="M340" s="33"/>
      <c r="N340" s="96"/>
      <c r="O340" s="320"/>
      <c r="P340" s="321"/>
      <c r="Q340" s="22"/>
      <c r="R340" s="33"/>
      <c r="S340" s="96"/>
      <c r="U340" s="715"/>
    </row>
    <row r="341" spans="1:21">
      <c r="A341" s="315" t="s">
        <v>15</v>
      </c>
      <c r="B341" s="716">
        <v>321</v>
      </c>
      <c r="C341" s="316" t="s">
        <v>118</v>
      </c>
      <c r="D341" s="317">
        <v>49</v>
      </c>
      <c r="E341" s="318">
        <v>2.08</v>
      </c>
      <c r="F341" s="318">
        <v>50</v>
      </c>
      <c r="G341" s="319">
        <v>24.038461538461537</v>
      </c>
      <c r="H341" s="328">
        <v>729826.45487607678</v>
      </c>
      <c r="I341" s="726">
        <v>1518039.0261422398</v>
      </c>
      <c r="J341" s="728">
        <v>610001.94230769214</v>
      </c>
      <c r="K341" s="321">
        <v>1268804.0399999998</v>
      </c>
      <c r="L341" s="22">
        <v>-119824.51256838464</v>
      </c>
      <c r="M341" s="33">
        <v>-249234.98614224</v>
      </c>
      <c r="N341" s="96">
        <v>-16.418219943634497</v>
      </c>
      <c r="O341" s="320">
        <v>484904.40519230743</v>
      </c>
      <c r="P341" s="321">
        <v>1008601.1627999995</v>
      </c>
      <c r="Q341" s="22">
        <v>-244922.04968376935</v>
      </c>
      <c r="R341" s="33">
        <v>-509437.86334224034</v>
      </c>
      <c r="S341" s="96">
        <v>-33.558943780046548</v>
      </c>
      <c r="U341" s="715"/>
    </row>
    <row r="342" spans="1:21">
      <c r="A342" s="315" t="s">
        <v>9</v>
      </c>
      <c r="B342" s="716">
        <v>322</v>
      </c>
      <c r="C342" s="316" t="s">
        <v>118</v>
      </c>
      <c r="D342" s="317">
        <v>49</v>
      </c>
      <c r="E342" s="318">
        <v>3.55</v>
      </c>
      <c r="F342" s="318">
        <v>87</v>
      </c>
      <c r="G342" s="319">
        <v>24.507042253521128</v>
      </c>
      <c r="H342" s="328">
        <v>644052.99722865573</v>
      </c>
      <c r="I342" s="726">
        <v>2286388.1401617276</v>
      </c>
      <c r="J342" s="728">
        <v>639862.01408450713</v>
      </c>
      <c r="K342" s="321">
        <v>2271510.1500000004</v>
      </c>
      <c r="L342" s="22">
        <v>-4190.9831441486022</v>
      </c>
      <c r="M342" s="33">
        <v>-14877.990161727183</v>
      </c>
      <c r="N342" s="96">
        <v>-0.65072022988515243</v>
      </c>
      <c r="O342" s="320">
        <v>544648.3128169016</v>
      </c>
      <c r="P342" s="321">
        <v>1933501.5105000006</v>
      </c>
      <c r="Q342" s="22">
        <v>-99404.684411754133</v>
      </c>
      <c r="R342" s="33">
        <v>-352886.629661727</v>
      </c>
      <c r="S342" s="96">
        <v>-15.434239859062842</v>
      </c>
      <c r="U342" s="715"/>
    </row>
    <row r="343" spans="1:21">
      <c r="A343" s="315" t="s">
        <v>10</v>
      </c>
      <c r="B343" s="716">
        <v>323</v>
      </c>
      <c r="C343" s="316" t="s">
        <v>118</v>
      </c>
      <c r="D343" s="317">
        <v>49</v>
      </c>
      <c r="E343" s="318">
        <v>11</v>
      </c>
      <c r="F343" s="318">
        <v>287</v>
      </c>
      <c r="G343" s="319">
        <v>26.09090909090909</v>
      </c>
      <c r="H343" s="328">
        <v>733242.28478053014</v>
      </c>
      <c r="I343" s="726">
        <v>8065665.1325858319</v>
      </c>
      <c r="J343" s="728">
        <v>763269.23076923075</v>
      </c>
      <c r="K343" s="321">
        <v>8395961.538461538</v>
      </c>
      <c r="L343" s="22">
        <v>30026.945988700609</v>
      </c>
      <c r="M343" s="33">
        <v>330296.40587570611</v>
      </c>
      <c r="N343" s="96">
        <v>4.0950919787295277</v>
      </c>
      <c r="O343" s="320">
        <v>735000</v>
      </c>
      <c r="P343" s="321">
        <v>8085000</v>
      </c>
      <c r="Q343" s="22">
        <v>1757.7152194698574</v>
      </c>
      <c r="R343" s="33">
        <v>19334.867414168082</v>
      </c>
      <c r="S343" s="96">
        <v>0.23971820173953517</v>
      </c>
      <c r="U343" s="715"/>
    </row>
    <row r="344" spans="1:21">
      <c r="A344" s="315" t="s">
        <v>11</v>
      </c>
      <c r="B344" s="716">
        <v>324</v>
      </c>
      <c r="C344" s="316" t="s">
        <v>118</v>
      </c>
      <c r="D344" s="317">
        <v>49</v>
      </c>
      <c r="E344" s="318">
        <v>9.9600000000000009</v>
      </c>
      <c r="F344" s="318">
        <v>266</v>
      </c>
      <c r="G344" s="319">
        <v>26.706827309236946</v>
      </c>
      <c r="H344" s="328">
        <v>672160.35278222931</v>
      </c>
      <c r="I344" s="726">
        <v>6694717.1137110051</v>
      </c>
      <c r="J344" s="728">
        <v>763269.23076923075</v>
      </c>
      <c r="K344" s="321">
        <v>7602161.538461539</v>
      </c>
      <c r="L344" s="22">
        <v>91108.87798700144</v>
      </c>
      <c r="M344" s="33">
        <v>907444.42475053389</v>
      </c>
      <c r="N344" s="96">
        <v>13.554634338351022</v>
      </c>
      <c r="O344" s="320">
        <v>735000</v>
      </c>
      <c r="P344" s="321">
        <v>7320600.0000000009</v>
      </c>
      <c r="Q344" s="22">
        <v>62839.647217770689</v>
      </c>
      <c r="R344" s="33">
        <v>625882.88628899585</v>
      </c>
      <c r="S344" s="96">
        <v>9.3489071406343243</v>
      </c>
      <c r="U344" s="715"/>
    </row>
    <row r="345" spans="1:21">
      <c r="A345" s="315" t="s">
        <v>16</v>
      </c>
      <c r="B345" s="716">
        <v>325</v>
      </c>
      <c r="C345" s="316" t="s">
        <v>118</v>
      </c>
      <c r="D345" s="317">
        <v>49</v>
      </c>
      <c r="E345" s="318">
        <v>4</v>
      </c>
      <c r="F345" s="318">
        <v>107</v>
      </c>
      <c r="G345" s="319">
        <v>26.75</v>
      </c>
      <c r="H345" s="328">
        <v>659881.31710797478</v>
      </c>
      <c r="I345" s="726">
        <v>2639525.2684318991</v>
      </c>
      <c r="J345" s="728">
        <v>763269.23076923075</v>
      </c>
      <c r="K345" s="321">
        <v>3053076.923076923</v>
      </c>
      <c r="L345" s="22">
        <v>103387.91366125597</v>
      </c>
      <c r="M345" s="33">
        <v>413551.65464502387</v>
      </c>
      <c r="N345" s="96">
        <v>15.667652800713981</v>
      </c>
      <c r="O345" s="320">
        <v>735000</v>
      </c>
      <c r="P345" s="321">
        <v>2940000</v>
      </c>
      <c r="Q345" s="22">
        <v>75118.682892025216</v>
      </c>
      <c r="R345" s="33">
        <v>300474.73156810086</v>
      </c>
      <c r="S345" s="96">
        <v>11.3836656599468</v>
      </c>
      <c r="U345" s="715"/>
    </row>
    <row r="346" spans="1:21">
      <c r="A346" s="315" t="s">
        <v>14</v>
      </c>
      <c r="B346" s="716">
        <v>326</v>
      </c>
      <c r="C346" s="316" t="s">
        <v>118</v>
      </c>
      <c r="D346" s="317">
        <v>49</v>
      </c>
      <c r="E346" s="318">
        <v>8</v>
      </c>
      <c r="F346" s="318">
        <v>226</v>
      </c>
      <c r="G346" s="319">
        <v>28.25</v>
      </c>
      <c r="H346" s="328">
        <v>733341.75</v>
      </c>
      <c r="I346" s="726">
        <v>5866734</v>
      </c>
      <c r="J346" s="728">
        <v>763269.23076923075</v>
      </c>
      <c r="K346" s="321">
        <v>6106153.846153846</v>
      </c>
      <c r="L346" s="22">
        <v>29927.480769230751</v>
      </c>
      <c r="M346" s="33">
        <v>239419.84615384601</v>
      </c>
      <c r="N346" s="96">
        <v>4.0809732664519345</v>
      </c>
      <c r="O346" s="320">
        <v>735000</v>
      </c>
      <c r="P346" s="321">
        <v>5880000</v>
      </c>
      <c r="Q346" s="22">
        <v>1658.25</v>
      </c>
      <c r="R346" s="33">
        <v>13266</v>
      </c>
      <c r="S346" s="96">
        <v>0.22612240473149825</v>
      </c>
      <c r="U346" s="715"/>
    </row>
    <row r="347" spans="1:21">
      <c r="A347" s="315" t="s">
        <v>13</v>
      </c>
      <c r="B347" s="716">
        <v>327</v>
      </c>
      <c r="C347" s="316" t="s">
        <v>118</v>
      </c>
      <c r="D347" s="317">
        <v>49</v>
      </c>
      <c r="E347" s="318">
        <v>8</v>
      </c>
      <c r="F347" s="318">
        <v>240</v>
      </c>
      <c r="G347" s="319">
        <v>30</v>
      </c>
      <c r="H347" s="328">
        <v>807259.72921851592</v>
      </c>
      <c r="I347" s="726">
        <v>6458077.8337481273</v>
      </c>
      <c r="J347" s="728">
        <v>763269.23076923075</v>
      </c>
      <c r="K347" s="321">
        <v>6106153.846153846</v>
      </c>
      <c r="L347" s="22">
        <v>-43990.498449285165</v>
      </c>
      <c r="M347" s="33">
        <v>-351923.98759428132</v>
      </c>
      <c r="N347" s="96">
        <v>-5.4493611977734986</v>
      </c>
      <c r="O347" s="320">
        <v>735000</v>
      </c>
      <c r="P347" s="321">
        <v>5880000</v>
      </c>
      <c r="Q347" s="22">
        <v>-72259.729218515917</v>
      </c>
      <c r="R347" s="33">
        <v>-578077.83374812733</v>
      </c>
      <c r="S347" s="96">
        <v>-8.951236708967059</v>
      </c>
      <c r="U347" s="715"/>
    </row>
    <row r="348" spans="1:21">
      <c r="A348" s="315" t="s">
        <v>7</v>
      </c>
      <c r="B348" s="716">
        <v>328</v>
      </c>
      <c r="C348" s="316" t="s">
        <v>118</v>
      </c>
      <c r="D348" s="317">
        <v>49</v>
      </c>
      <c r="E348" s="318">
        <v>0.32</v>
      </c>
      <c r="F348" s="318">
        <v>11</v>
      </c>
      <c r="G348" s="319">
        <v>34.375</v>
      </c>
      <c r="H348" s="328">
        <v>1000188.253012049</v>
      </c>
      <c r="I348" s="726">
        <v>320060.2409638557</v>
      </c>
      <c r="J348" s="728">
        <v>763269.23076923075</v>
      </c>
      <c r="K348" s="321">
        <v>244246.15384615384</v>
      </c>
      <c r="L348" s="22">
        <v>-236919.02224281826</v>
      </c>
      <c r="M348" s="33">
        <v>-75814.087117701856</v>
      </c>
      <c r="N348" s="96">
        <v>-23.687442991790888</v>
      </c>
      <c r="O348" s="320">
        <v>735000</v>
      </c>
      <c r="P348" s="321">
        <v>235200</v>
      </c>
      <c r="Q348" s="22">
        <v>-265188.25301204901</v>
      </c>
      <c r="R348" s="33">
        <v>-84860.2409638557</v>
      </c>
      <c r="S348" s="96">
        <v>-26.513833992094931</v>
      </c>
      <c r="U348" s="715"/>
    </row>
    <row r="349" spans="1:21">
      <c r="A349" s="315" t="s">
        <v>4</v>
      </c>
      <c r="B349" s="716">
        <v>329</v>
      </c>
      <c r="C349" s="330" t="s">
        <v>119</v>
      </c>
      <c r="D349" s="317">
        <v>49</v>
      </c>
      <c r="E349" s="318">
        <v>0.38</v>
      </c>
      <c r="F349" s="318">
        <v>5</v>
      </c>
      <c r="G349" s="319">
        <v>13.157894736842104</v>
      </c>
      <c r="H349" s="328">
        <v>557680.53855569218</v>
      </c>
      <c r="I349" s="726">
        <v>211918.60465116301</v>
      </c>
      <c r="J349" s="728">
        <v>0</v>
      </c>
      <c r="K349" s="321">
        <v>0</v>
      </c>
      <c r="L349" s="22">
        <v>-557680.53855569218</v>
      </c>
      <c r="M349" s="33">
        <v>-211918.60465116301</v>
      </c>
      <c r="N349" s="96">
        <v>-100</v>
      </c>
      <c r="O349" s="320">
        <v>0</v>
      </c>
      <c r="P349" s="321">
        <v>0</v>
      </c>
      <c r="Q349" s="22">
        <v>-557680.53855569218</v>
      </c>
      <c r="R349" s="33">
        <v>-211918.60465116301</v>
      </c>
      <c r="S349" s="96">
        <v>-100</v>
      </c>
      <c r="U349" s="715"/>
    </row>
    <row r="350" spans="1:21">
      <c r="A350" s="315" t="s">
        <v>16</v>
      </c>
      <c r="B350" s="716">
        <v>330</v>
      </c>
      <c r="C350" s="330" t="s">
        <v>120</v>
      </c>
      <c r="D350" s="317">
        <v>49</v>
      </c>
      <c r="E350" s="318">
        <v>1.73</v>
      </c>
      <c r="F350" s="318">
        <v>29</v>
      </c>
      <c r="G350" s="319">
        <v>16.76300578034682</v>
      </c>
      <c r="H350" s="328">
        <v>537896.14293221221</v>
      </c>
      <c r="I350" s="726">
        <v>930560.32727272715</v>
      </c>
      <c r="J350" s="728">
        <v>146377.16184971097</v>
      </c>
      <c r="K350" s="321">
        <v>253232.49</v>
      </c>
      <c r="L350" s="22">
        <v>-391518.98108250124</v>
      </c>
      <c r="M350" s="33">
        <v>-677327.83727272716</v>
      </c>
      <c r="N350" s="96">
        <v>-72.787095841258335</v>
      </c>
      <c r="O350" s="320">
        <v>0</v>
      </c>
      <c r="P350" s="321">
        <v>0</v>
      </c>
      <c r="Q350" s="22">
        <v>-537896.14293221221</v>
      </c>
      <c r="R350" s="33">
        <v>-930560.32727272715</v>
      </c>
      <c r="S350" s="96">
        <v>-100</v>
      </c>
      <c r="U350" s="715"/>
    </row>
    <row r="351" spans="1:21">
      <c r="A351" s="315" t="s">
        <v>15</v>
      </c>
      <c r="B351" s="716">
        <v>331</v>
      </c>
      <c r="C351" s="316" t="s">
        <v>120</v>
      </c>
      <c r="D351" s="317">
        <v>49</v>
      </c>
      <c r="E351" s="318">
        <v>2</v>
      </c>
      <c r="F351" s="318">
        <v>34</v>
      </c>
      <c r="G351" s="319">
        <v>17</v>
      </c>
      <c r="H351" s="328">
        <v>481059.56232159841</v>
      </c>
      <c r="I351" s="726">
        <v>962119.12464319682</v>
      </c>
      <c r="J351" s="728">
        <v>161479.5</v>
      </c>
      <c r="K351" s="321">
        <v>322959</v>
      </c>
      <c r="L351" s="22">
        <v>-319580.06232159841</v>
      </c>
      <c r="M351" s="33">
        <v>-639160.12464319682</v>
      </c>
      <c r="N351" s="96">
        <v>-66.43253504395625</v>
      </c>
      <c r="O351" s="320">
        <v>0</v>
      </c>
      <c r="P351" s="321">
        <v>0</v>
      </c>
      <c r="Q351" s="22">
        <v>-481059.56232159841</v>
      </c>
      <c r="R351" s="33">
        <v>-962119.12464319682</v>
      </c>
      <c r="S351" s="96">
        <v>-100</v>
      </c>
      <c r="U351" s="715"/>
    </row>
    <row r="352" spans="1:21">
      <c r="A352" s="315" t="s">
        <v>12</v>
      </c>
      <c r="B352" s="716">
        <v>332</v>
      </c>
      <c r="C352" s="316" t="s">
        <v>120</v>
      </c>
      <c r="D352" s="317">
        <v>49</v>
      </c>
      <c r="E352" s="318">
        <v>0.92</v>
      </c>
      <c r="F352" s="318">
        <v>17</v>
      </c>
      <c r="G352" s="319">
        <v>18.478260869565215</v>
      </c>
      <c r="H352" s="328">
        <v>505381.30557718244</v>
      </c>
      <c r="I352" s="726">
        <v>464950.80113100784</v>
      </c>
      <c r="J352" s="728">
        <v>255680.93478260853</v>
      </c>
      <c r="K352" s="321">
        <v>235226.45999999985</v>
      </c>
      <c r="L352" s="22">
        <v>-249700.37079457392</v>
      </c>
      <c r="M352" s="33">
        <v>-229724.341131008</v>
      </c>
      <c r="N352" s="96">
        <v>-49.408311712163119</v>
      </c>
      <c r="O352" s="320">
        <v>0</v>
      </c>
      <c r="P352" s="321">
        <v>0</v>
      </c>
      <c r="Q352" s="22">
        <v>-505381.30557718244</v>
      </c>
      <c r="R352" s="33">
        <v>-464950.80113100784</v>
      </c>
      <c r="S352" s="96">
        <v>-100</v>
      </c>
      <c r="U352" s="715"/>
    </row>
    <row r="353" spans="1:21">
      <c r="A353" s="315" t="s">
        <v>13</v>
      </c>
      <c r="B353" s="716">
        <v>333</v>
      </c>
      <c r="C353" s="316" t="s">
        <v>120</v>
      </c>
      <c r="D353" s="317">
        <v>49</v>
      </c>
      <c r="E353" s="318">
        <v>1.52</v>
      </c>
      <c r="F353" s="318">
        <v>34</v>
      </c>
      <c r="G353" s="319">
        <v>22.368421052631579</v>
      </c>
      <c r="H353" s="328">
        <v>595978.84499967867</v>
      </c>
      <c r="I353" s="726">
        <v>905887.84439951158</v>
      </c>
      <c r="J353" s="728">
        <v>503579.44736842101</v>
      </c>
      <c r="K353" s="321">
        <v>765440.75999999989</v>
      </c>
      <c r="L353" s="22">
        <v>-92399.397631257656</v>
      </c>
      <c r="M353" s="33">
        <v>-140447.08439951169</v>
      </c>
      <c r="N353" s="96">
        <v>-15.503804943161612</v>
      </c>
      <c r="O353" s="320">
        <v>271974.71921052627</v>
      </c>
      <c r="P353" s="321">
        <v>413401.57319999993</v>
      </c>
      <c r="Q353" s="22">
        <v>-324004.1257891524</v>
      </c>
      <c r="R353" s="33">
        <v>-492486.27119951166</v>
      </c>
      <c r="S353" s="96">
        <v>-54.365038039114808</v>
      </c>
      <c r="U353" s="715"/>
    </row>
    <row r="354" spans="1:21">
      <c r="A354" s="315" t="s">
        <v>10</v>
      </c>
      <c r="B354" s="716">
        <v>334</v>
      </c>
      <c r="C354" s="316" t="s">
        <v>120</v>
      </c>
      <c r="D354" s="317">
        <v>49</v>
      </c>
      <c r="E354" s="318">
        <v>4</v>
      </c>
      <c r="F354" s="318">
        <v>91</v>
      </c>
      <c r="G354" s="319">
        <v>22.75</v>
      </c>
      <c r="H354" s="328">
        <v>631415.46472880384</v>
      </c>
      <c r="I354" s="726">
        <v>2525661.8589152154</v>
      </c>
      <c r="J354" s="728">
        <v>527895.375</v>
      </c>
      <c r="K354" s="321">
        <v>2111581.5</v>
      </c>
      <c r="L354" s="22">
        <v>-103520.08972880384</v>
      </c>
      <c r="M354" s="33">
        <v>-414080.35891521536</v>
      </c>
      <c r="N354" s="96">
        <v>-16.394924659196661</v>
      </c>
      <c r="O354" s="320">
        <v>320625.92624999996</v>
      </c>
      <c r="P354" s="321">
        <v>1282503.7049999998</v>
      </c>
      <c r="Q354" s="22">
        <v>-310789.53847880388</v>
      </c>
      <c r="R354" s="33">
        <v>-1243158.1539152155</v>
      </c>
      <c r="S354" s="96">
        <v>-49.221084347734433</v>
      </c>
      <c r="U354" s="715"/>
    </row>
    <row r="355" spans="1:21">
      <c r="A355" s="315" t="s">
        <v>11</v>
      </c>
      <c r="B355" s="716">
        <v>335</v>
      </c>
      <c r="C355" s="316" t="s">
        <v>120</v>
      </c>
      <c r="D355" s="317">
        <v>49</v>
      </c>
      <c r="E355" s="318">
        <v>5.1999999999999993</v>
      </c>
      <c r="F355" s="318">
        <v>128</v>
      </c>
      <c r="G355" s="319">
        <v>24.61538461538462</v>
      </c>
      <c r="H355" s="328">
        <v>791151.3986013995</v>
      </c>
      <c r="I355" s="726">
        <v>4113987.2727272767</v>
      </c>
      <c r="J355" s="728">
        <v>646766.07692307723</v>
      </c>
      <c r="K355" s="321">
        <v>3363183.600000001</v>
      </c>
      <c r="L355" s="22">
        <v>-144385.32167832227</v>
      </c>
      <c r="M355" s="33">
        <v>-750803.67272727564</v>
      </c>
      <c r="N355" s="96">
        <v>-18.250024196830992</v>
      </c>
      <c r="O355" s="320">
        <v>558461.93307692371</v>
      </c>
      <c r="P355" s="321">
        <v>2904002.0520000029</v>
      </c>
      <c r="Q355" s="22">
        <v>-232689.46552447579</v>
      </c>
      <c r="R355" s="33">
        <v>-1209985.2207272737</v>
      </c>
      <c r="S355" s="96">
        <v>-29.411496451352434</v>
      </c>
      <c r="U355" s="715"/>
    </row>
    <row r="356" spans="1:21">
      <c r="A356" s="315" t="s">
        <v>12</v>
      </c>
      <c r="B356" s="716">
        <v>336</v>
      </c>
      <c r="C356" s="330" t="s">
        <v>121</v>
      </c>
      <c r="D356" s="317">
        <v>49</v>
      </c>
      <c r="E356" s="318">
        <v>3.08</v>
      </c>
      <c r="F356" s="318">
        <v>44</v>
      </c>
      <c r="G356" s="319">
        <v>14.285714285714285</v>
      </c>
      <c r="H356" s="328">
        <v>390714.95893362007</v>
      </c>
      <c r="I356" s="726">
        <v>1203402.0735155498</v>
      </c>
      <c r="J356" s="728">
        <v>0</v>
      </c>
      <c r="K356" s="321">
        <v>0</v>
      </c>
      <c r="L356" s="22">
        <v>-402201.95893362019</v>
      </c>
      <c r="M356" s="33">
        <v>-1203402.0735155498</v>
      </c>
      <c r="N356" s="96">
        <v>-100</v>
      </c>
      <c r="O356" s="320">
        <v>0</v>
      </c>
      <c r="P356" s="321">
        <v>0</v>
      </c>
      <c r="Q356" s="22">
        <v>-390714.95893362007</v>
      </c>
      <c r="R356" s="33">
        <v>-1203402.0735155498</v>
      </c>
      <c r="S356" s="96">
        <v>-100</v>
      </c>
      <c r="U356" s="715"/>
    </row>
    <row r="357" spans="1:21">
      <c r="A357" s="315" t="s">
        <v>15</v>
      </c>
      <c r="B357" s="716">
        <v>337</v>
      </c>
      <c r="C357" s="316" t="s">
        <v>121</v>
      </c>
      <c r="D357" s="317">
        <v>49</v>
      </c>
      <c r="E357" s="318">
        <v>4</v>
      </c>
      <c r="F357" s="318">
        <v>74</v>
      </c>
      <c r="G357" s="319">
        <v>18.5</v>
      </c>
      <c r="H357" s="328">
        <v>512703.7972967691</v>
      </c>
      <c r="I357" s="726">
        <v>2050815.1891870764</v>
      </c>
      <c r="J357" s="728">
        <v>257066.25</v>
      </c>
      <c r="K357" s="321">
        <v>1028265</v>
      </c>
      <c r="L357" s="22">
        <v>-255637.5472967691</v>
      </c>
      <c r="M357" s="33">
        <v>-1022550.1891870764</v>
      </c>
      <c r="N357" s="96">
        <v>-49.860669775534753</v>
      </c>
      <c r="O357" s="320">
        <v>0</v>
      </c>
      <c r="P357" s="321">
        <v>0</v>
      </c>
      <c r="Q357" s="22">
        <v>-512703.7972967691</v>
      </c>
      <c r="R357" s="33">
        <v>-2050815.1891870764</v>
      </c>
      <c r="S357" s="96">
        <v>-100</v>
      </c>
      <c r="U357" s="715"/>
    </row>
    <row r="358" spans="1:21">
      <c r="A358" s="315" t="s">
        <v>12</v>
      </c>
      <c r="B358" s="716">
        <v>338</v>
      </c>
      <c r="C358" s="316" t="s">
        <v>121</v>
      </c>
      <c r="D358" s="317">
        <v>49</v>
      </c>
      <c r="E358" s="318">
        <v>3.5</v>
      </c>
      <c r="F358" s="318">
        <v>68</v>
      </c>
      <c r="G358" s="319">
        <v>19.428571428571427</v>
      </c>
      <c r="H358" s="328">
        <v>531372.3441497233</v>
      </c>
      <c r="I358" s="726">
        <v>1859803.2045240314</v>
      </c>
      <c r="J358" s="728">
        <v>316238.99999999988</v>
      </c>
      <c r="K358" s="321">
        <v>1106836.4999999995</v>
      </c>
      <c r="L358" s="22">
        <v>-215133.34414972342</v>
      </c>
      <c r="M358" s="33">
        <v>-752966.70452403184</v>
      </c>
      <c r="N358" s="96">
        <v>-40.48636450848219</v>
      </c>
      <c r="O358" s="320">
        <v>0</v>
      </c>
      <c r="P358" s="321">
        <v>0</v>
      </c>
      <c r="Q358" s="22">
        <v>-531372.3441497233</v>
      </c>
      <c r="R358" s="33">
        <v>-1859803.2045240314</v>
      </c>
      <c r="S358" s="96">
        <v>-100</v>
      </c>
      <c r="U358" s="715"/>
    </row>
    <row r="359" spans="1:21">
      <c r="A359" s="315" t="s">
        <v>11</v>
      </c>
      <c r="B359" s="716">
        <v>339</v>
      </c>
      <c r="C359" s="316" t="s">
        <v>121</v>
      </c>
      <c r="D359" s="317">
        <v>49</v>
      </c>
      <c r="E359" s="318">
        <v>2.8600000000000003</v>
      </c>
      <c r="F359" s="318">
        <v>59</v>
      </c>
      <c r="G359" s="319">
        <v>20.629370629370626</v>
      </c>
      <c r="H359" s="328">
        <v>781420.43322531134</v>
      </c>
      <c r="I359" s="726">
        <v>2234862.4390243907</v>
      </c>
      <c r="J359" s="728">
        <v>392759.32867132849</v>
      </c>
      <c r="K359" s="321">
        <v>1123291.6799999997</v>
      </c>
      <c r="L359" s="22">
        <v>-388661.10455398285</v>
      </c>
      <c r="M359" s="33">
        <v>-1111570.759024391</v>
      </c>
      <c r="N359" s="96">
        <v>-49.737770862963593</v>
      </c>
      <c r="O359" s="320">
        <v>50246.285874125431</v>
      </c>
      <c r="P359" s="321">
        <v>143704.37759999876</v>
      </c>
      <c r="Q359" s="22">
        <v>-731174.14735118591</v>
      </c>
      <c r="R359" s="33">
        <v>-2091158.0614243918</v>
      </c>
      <c r="S359" s="96">
        <v>-93.569878168307682</v>
      </c>
      <c r="U359" s="715"/>
    </row>
    <row r="360" spans="1:21">
      <c r="A360" s="315" t="s">
        <v>16</v>
      </c>
      <c r="B360" s="716">
        <v>340</v>
      </c>
      <c r="C360" s="316" t="s">
        <v>121</v>
      </c>
      <c r="D360" s="317">
        <v>49</v>
      </c>
      <c r="E360" s="318">
        <v>3.27</v>
      </c>
      <c r="F360" s="318">
        <v>78</v>
      </c>
      <c r="G360" s="319">
        <v>23.853211009174313</v>
      </c>
      <c r="H360" s="328">
        <v>673516.60453887004</v>
      </c>
      <c r="I360" s="726">
        <v>2202399.2968421052</v>
      </c>
      <c r="J360" s="728">
        <v>598196.94495412847</v>
      </c>
      <c r="K360" s="321">
        <v>1956104.01</v>
      </c>
      <c r="L360" s="22">
        <v>-75319.659584741574</v>
      </c>
      <c r="M360" s="33">
        <v>-246295.28684210521</v>
      </c>
      <c r="N360" s="96">
        <v>-11.183044200715742</v>
      </c>
      <c r="O360" s="320">
        <v>461285.01550458727</v>
      </c>
      <c r="P360" s="321">
        <v>1508402.0007000004</v>
      </c>
      <c r="Q360" s="22">
        <v>-212231.58903428278</v>
      </c>
      <c r="R360" s="33">
        <v>-693997.29614210478</v>
      </c>
      <c r="S360" s="96">
        <v>-31.510966114872446</v>
      </c>
      <c r="U360" s="715"/>
    </row>
    <row r="361" spans="1:21">
      <c r="A361" s="315" t="s">
        <v>13</v>
      </c>
      <c r="B361" s="716">
        <v>341</v>
      </c>
      <c r="C361" s="316" t="s">
        <v>121</v>
      </c>
      <c r="D361" s="317">
        <v>49</v>
      </c>
      <c r="E361" s="318">
        <v>3</v>
      </c>
      <c r="F361" s="318">
        <v>72</v>
      </c>
      <c r="G361" s="319">
        <v>24</v>
      </c>
      <c r="H361" s="328">
        <v>676180.16592269519</v>
      </c>
      <c r="I361" s="726">
        <v>2028540.4977680854</v>
      </c>
      <c r="J361" s="728">
        <v>607551</v>
      </c>
      <c r="K361" s="321">
        <v>1822653</v>
      </c>
      <c r="L361" s="22">
        <v>-68629.165922695189</v>
      </c>
      <c r="M361" s="33">
        <v>-205887.49776808545</v>
      </c>
      <c r="N361" s="96">
        <v>-10.149538448683401</v>
      </c>
      <c r="O361" s="320">
        <v>480000.56999999995</v>
      </c>
      <c r="P361" s="321">
        <v>1440001.71</v>
      </c>
      <c r="Q361" s="22">
        <v>-196179.59592269524</v>
      </c>
      <c r="R361" s="33">
        <v>-588538.78776808549</v>
      </c>
      <c r="S361" s="96">
        <v>-29.012917830116237</v>
      </c>
      <c r="U361" s="715"/>
    </row>
    <row r="362" spans="1:21">
      <c r="A362" s="315" t="s">
        <v>10</v>
      </c>
      <c r="B362" s="716">
        <v>342</v>
      </c>
      <c r="C362" s="316" t="s">
        <v>121</v>
      </c>
      <c r="D362" s="317">
        <v>49</v>
      </c>
      <c r="E362" s="318">
        <v>4</v>
      </c>
      <c r="F362" s="318">
        <v>98</v>
      </c>
      <c r="G362" s="319">
        <v>24.5</v>
      </c>
      <c r="H362" s="328">
        <v>686609.17083654436</v>
      </c>
      <c r="I362" s="726">
        <v>2746436.6833461775</v>
      </c>
      <c r="J362" s="728">
        <v>639413.25</v>
      </c>
      <c r="K362" s="321">
        <v>2557653</v>
      </c>
      <c r="L362" s="22">
        <v>-47195.920836544363</v>
      </c>
      <c r="M362" s="33">
        <v>-188783.68334617745</v>
      </c>
      <c r="N362" s="96">
        <v>-6.8737679077374167</v>
      </c>
      <c r="O362" s="320">
        <v>543750.42749999999</v>
      </c>
      <c r="P362" s="321">
        <v>2175001.71</v>
      </c>
      <c r="Q362" s="22">
        <v>-142858.74333654437</v>
      </c>
      <c r="R362" s="33">
        <v>-571434.97334617749</v>
      </c>
      <c r="S362" s="96">
        <v>-20.806413517968238</v>
      </c>
      <c r="U362" s="715"/>
    </row>
    <row r="363" spans="1:21">
      <c r="A363" s="315" t="s">
        <v>13</v>
      </c>
      <c r="B363" s="716">
        <v>343</v>
      </c>
      <c r="C363" s="316" t="s">
        <v>121</v>
      </c>
      <c r="D363" s="317">
        <v>49</v>
      </c>
      <c r="E363" s="318">
        <v>3.48</v>
      </c>
      <c r="F363" s="318">
        <v>87</v>
      </c>
      <c r="G363" s="319">
        <v>25</v>
      </c>
      <c r="H363" s="328">
        <v>673377.67740859697</v>
      </c>
      <c r="I363" s="726">
        <v>2343354.3173819175</v>
      </c>
      <c r="J363" s="728">
        <v>671275.5</v>
      </c>
      <c r="K363" s="321">
        <v>2336038.7399999998</v>
      </c>
      <c r="L363" s="22">
        <v>-2102.1774085969664</v>
      </c>
      <c r="M363" s="33">
        <v>-7315.5773819177411</v>
      </c>
      <c r="N363" s="96">
        <v>-0.3121840059633314</v>
      </c>
      <c r="O363" s="320">
        <v>607500.28500000003</v>
      </c>
      <c r="P363" s="321">
        <v>2114100.9918</v>
      </c>
      <c r="Q363" s="22">
        <v>-65877.392408596934</v>
      </c>
      <c r="R363" s="33">
        <v>-229253.32558191754</v>
      </c>
      <c r="S363" s="96">
        <v>-9.7831268571475789</v>
      </c>
      <c r="U363" s="715"/>
    </row>
    <row r="364" spans="1:21">
      <c r="A364" s="315" t="s">
        <v>3</v>
      </c>
      <c r="B364" s="716">
        <v>344</v>
      </c>
      <c r="C364" s="316" t="s">
        <v>121</v>
      </c>
      <c r="D364" s="317">
        <v>49</v>
      </c>
      <c r="E364" s="318">
        <v>1.5999999999999999</v>
      </c>
      <c r="F364" s="318">
        <v>45</v>
      </c>
      <c r="G364" s="319">
        <v>28.125000000000004</v>
      </c>
      <c r="H364" s="328">
        <v>695318.65295031015</v>
      </c>
      <c r="I364" s="726">
        <v>1112509.8447204961</v>
      </c>
      <c r="J364" s="728">
        <v>763269.23076923075</v>
      </c>
      <c r="K364" s="321">
        <v>1221230.769230769</v>
      </c>
      <c r="L364" s="22">
        <v>67950.577818920603</v>
      </c>
      <c r="M364" s="33">
        <v>108720.92451027292</v>
      </c>
      <c r="N364" s="96">
        <v>9.7725808923144939</v>
      </c>
      <c r="O364" s="320">
        <v>735000</v>
      </c>
      <c r="P364" s="321">
        <v>1176000</v>
      </c>
      <c r="Q364" s="22">
        <v>39681.347049689852</v>
      </c>
      <c r="R364" s="33">
        <v>63490.155279503902</v>
      </c>
      <c r="S364" s="96">
        <v>5.706929748154721</v>
      </c>
      <c r="U364" s="715"/>
    </row>
    <row r="365" spans="1:21">
      <c r="A365" s="315" t="s">
        <v>0</v>
      </c>
      <c r="B365" s="716">
        <v>345</v>
      </c>
      <c r="C365" s="330" t="s">
        <v>122</v>
      </c>
      <c r="D365" s="317">
        <v>49</v>
      </c>
      <c r="E365" s="318">
        <v>2.2000000000000002</v>
      </c>
      <c r="F365" s="318">
        <v>37</v>
      </c>
      <c r="G365" s="319">
        <v>16.818181818181817</v>
      </c>
      <c r="H365" s="328">
        <v>478979.61346305022</v>
      </c>
      <c r="I365" s="726">
        <v>1053755.1496187106</v>
      </c>
      <c r="J365" s="728">
        <v>149893.22727272718</v>
      </c>
      <c r="K365" s="321">
        <v>329765.0999999998</v>
      </c>
      <c r="L365" s="22">
        <v>-329086.38619032304</v>
      </c>
      <c r="M365" s="33">
        <v>-723990.04961871076</v>
      </c>
      <c r="N365" s="96">
        <v>-68.705718769742518</v>
      </c>
      <c r="O365" s="320">
        <v>0</v>
      </c>
      <c r="P365" s="321">
        <v>0</v>
      </c>
      <c r="Q365" s="22">
        <v>-478979.61346305022</v>
      </c>
      <c r="R365" s="33">
        <v>-1053755.1496187106</v>
      </c>
      <c r="S365" s="96">
        <v>-100</v>
      </c>
      <c r="U365" s="715"/>
    </row>
    <row r="366" spans="1:21">
      <c r="A366" s="315" t="s">
        <v>13</v>
      </c>
      <c r="B366" s="716">
        <v>346</v>
      </c>
      <c r="C366" s="316" t="s">
        <v>122</v>
      </c>
      <c r="D366" s="317">
        <v>49</v>
      </c>
      <c r="E366" s="318">
        <v>5</v>
      </c>
      <c r="F366" s="318">
        <v>89</v>
      </c>
      <c r="G366" s="319">
        <v>17.8</v>
      </c>
      <c r="H366" s="328">
        <v>520126.95643925964</v>
      </c>
      <c r="I366" s="726">
        <v>2600634.7821962982</v>
      </c>
      <c r="J366" s="728">
        <v>212459.10000000003</v>
      </c>
      <c r="K366" s="321">
        <v>1062295.5000000002</v>
      </c>
      <c r="L366" s="22">
        <v>-307667.8564392596</v>
      </c>
      <c r="M366" s="33">
        <v>-1538339.282196298</v>
      </c>
      <c r="N366" s="96">
        <v>-59.152453575089609</v>
      </c>
      <c r="O366" s="320">
        <v>0</v>
      </c>
      <c r="P366" s="321">
        <v>0</v>
      </c>
      <c r="Q366" s="22">
        <v>-520126.95643925964</v>
      </c>
      <c r="R366" s="33">
        <v>-2600634.7821962982</v>
      </c>
      <c r="S366" s="96">
        <v>-100</v>
      </c>
      <c r="U366" s="715"/>
    </row>
    <row r="367" spans="1:21">
      <c r="A367" s="315" t="s">
        <v>8</v>
      </c>
      <c r="B367" s="716">
        <v>347</v>
      </c>
      <c r="C367" s="316" t="s">
        <v>122</v>
      </c>
      <c r="D367" s="317">
        <v>49</v>
      </c>
      <c r="E367" s="318">
        <v>4.5</v>
      </c>
      <c r="F367" s="318">
        <v>96</v>
      </c>
      <c r="G367" s="319">
        <v>21.333333333333332</v>
      </c>
      <c r="H367" s="328">
        <v>671230.66629454517</v>
      </c>
      <c r="I367" s="726">
        <v>3020537.9983254531</v>
      </c>
      <c r="J367" s="728">
        <v>437618.99999999994</v>
      </c>
      <c r="K367" s="321">
        <v>1969285.4999999998</v>
      </c>
      <c r="L367" s="22">
        <v>-233611.66629454523</v>
      </c>
      <c r="M367" s="33">
        <v>-1051252.4983254534</v>
      </c>
      <c r="N367" s="96">
        <v>-34.803485303222601</v>
      </c>
      <c r="O367" s="320">
        <v>140001.32999999984</v>
      </c>
      <c r="P367" s="321">
        <v>630005.98499999929</v>
      </c>
      <c r="Q367" s="22">
        <v>-531229.33629454533</v>
      </c>
      <c r="R367" s="33">
        <v>-2390532.0133254537</v>
      </c>
      <c r="S367" s="96">
        <v>-79.142590315060886</v>
      </c>
      <c r="U367" s="715"/>
    </row>
    <row r="368" spans="1:21">
      <c r="A368" s="315" t="s">
        <v>14</v>
      </c>
      <c r="B368" s="716">
        <v>348</v>
      </c>
      <c r="C368" s="316" t="s">
        <v>122</v>
      </c>
      <c r="D368" s="317">
        <v>49</v>
      </c>
      <c r="E368" s="318">
        <v>0.37</v>
      </c>
      <c r="F368" s="318">
        <v>10</v>
      </c>
      <c r="G368" s="319">
        <v>27.027027027027028</v>
      </c>
      <c r="H368" s="328">
        <v>795008.039200673</v>
      </c>
      <c r="I368" s="726">
        <v>294152.974504249</v>
      </c>
      <c r="J368" s="728">
        <v>763269.23076923075</v>
      </c>
      <c r="K368" s="321">
        <v>282409.61538461538</v>
      </c>
      <c r="L368" s="22">
        <v>-31738.808431442245</v>
      </c>
      <c r="M368" s="33">
        <v>-11743.35911963362</v>
      </c>
      <c r="N368" s="96">
        <v>-3.992262576785194</v>
      </c>
      <c r="O368" s="320">
        <v>735000</v>
      </c>
      <c r="P368" s="321">
        <v>271950</v>
      </c>
      <c r="Q368" s="22">
        <v>-60008.039200672996</v>
      </c>
      <c r="R368" s="33">
        <v>-22202.974504248996</v>
      </c>
      <c r="S368" s="96">
        <v>-7.5481047035709281</v>
      </c>
      <c r="U368" s="715"/>
    </row>
    <row r="369" spans="1:21">
      <c r="A369" s="315" t="s">
        <v>10</v>
      </c>
      <c r="B369" s="716">
        <v>349</v>
      </c>
      <c r="C369" s="316" t="s">
        <v>122</v>
      </c>
      <c r="D369" s="317">
        <v>49</v>
      </c>
      <c r="E369" s="318">
        <v>2</v>
      </c>
      <c r="F369" s="318">
        <v>56</v>
      </c>
      <c r="G369" s="319">
        <v>28</v>
      </c>
      <c r="H369" s="328">
        <v>744749.45848375524</v>
      </c>
      <c r="I369" s="726">
        <v>1489498.9169675105</v>
      </c>
      <c r="J369" s="728">
        <v>763269.23076923075</v>
      </c>
      <c r="K369" s="321">
        <v>1526538.4615384615</v>
      </c>
      <c r="L369" s="22">
        <v>18519.772285475512</v>
      </c>
      <c r="M369" s="33">
        <v>37039.544570951024</v>
      </c>
      <c r="N369" s="96">
        <v>2.4867117491001807</v>
      </c>
      <c r="O369" s="320">
        <v>735000</v>
      </c>
      <c r="P369" s="321">
        <v>1470000</v>
      </c>
      <c r="Q369" s="22">
        <v>-9749.4584837552393</v>
      </c>
      <c r="R369" s="33">
        <v>-19498.916967510479</v>
      </c>
      <c r="S369" s="96">
        <v>-1.3090923897553779</v>
      </c>
      <c r="U369" s="715"/>
    </row>
    <row r="370" spans="1:21">
      <c r="A370" s="315" t="s">
        <v>5</v>
      </c>
      <c r="B370" s="716">
        <v>350</v>
      </c>
      <c r="C370" s="330" t="s">
        <v>123</v>
      </c>
      <c r="D370" s="317">
        <v>49</v>
      </c>
      <c r="E370" s="318">
        <v>1</v>
      </c>
      <c r="F370" s="318">
        <v>11</v>
      </c>
      <c r="G370" s="319">
        <v>11</v>
      </c>
      <c r="H370" s="328">
        <v>290103.62694300571</v>
      </c>
      <c r="I370" s="726">
        <v>290103.62694300571</v>
      </c>
      <c r="J370" s="728">
        <v>0</v>
      </c>
      <c r="K370" s="321">
        <v>0</v>
      </c>
      <c r="L370" s="22">
        <v>-290103.62694300571</v>
      </c>
      <c r="M370" s="33">
        <v>-290103.62694300571</v>
      </c>
      <c r="N370" s="96">
        <v>-100</v>
      </c>
      <c r="O370" s="320">
        <v>0</v>
      </c>
      <c r="P370" s="321">
        <v>0</v>
      </c>
      <c r="Q370" s="22">
        <v>-290103.62694300571</v>
      </c>
      <c r="R370" s="33">
        <v>-290103.62694300571</v>
      </c>
      <c r="S370" s="96">
        <v>-100</v>
      </c>
      <c r="U370" s="715"/>
    </row>
    <row r="371" spans="1:21" hidden="1">
      <c r="A371" s="315" t="s">
        <v>16</v>
      </c>
      <c r="B371" s="716">
        <v>351</v>
      </c>
      <c r="C371" s="316" t="s">
        <v>123</v>
      </c>
      <c r="D371" s="317">
        <v>49</v>
      </c>
      <c r="E371" s="318">
        <v>3</v>
      </c>
      <c r="F371" s="318">
        <v>39</v>
      </c>
      <c r="G371" s="319">
        <v>13</v>
      </c>
      <c r="H371" s="328">
        <v>486990.40000000008</v>
      </c>
      <c r="I371" s="726">
        <v>1460971.2000000002</v>
      </c>
      <c r="J371" s="728">
        <v>0</v>
      </c>
      <c r="K371" s="321">
        <v>0</v>
      </c>
      <c r="L371" s="22">
        <v>-486990.40000000008</v>
      </c>
      <c r="M371" s="33">
        <v>-1460971.2000000002</v>
      </c>
      <c r="N371" s="96">
        <v>-100</v>
      </c>
      <c r="O371" s="320">
        <v>0</v>
      </c>
      <c r="P371" s="321">
        <v>0</v>
      </c>
      <c r="Q371" s="22">
        <v>-486990.40000000008</v>
      </c>
      <c r="R371" s="33">
        <v>-1460971.2000000002</v>
      </c>
      <c r="S371" s="96">
        <v>-100</v>
      </c>
      <c r="U371" s="715"/>
    </row>
    <row r="372" spans="1:21" hidden="1">
      <c r="A372" s="315" t="s">
        <v>11</v>
      </c>
      <c r="B372" s="716">
        <v>352</v>
      </c>
      <c r="C372" s="316" t="s">
        <v>123</v>
      </c>
      <c r="D372" s="317">
        <v>49</v>
      </c>
      <c r="E372" s="318">
        <v>1</v>
      </c>
      <c r="F372" s="318">
        <v>13</v>
      </c>
      <c r="G372" s="319">
        <v>13</v>
      </c>
      <c r="H372" s="328">
        <v>351122.08695652138</v>
      </c>
      <c r="I372" s="726">
        <v>351122.08695652138</v>
      </c>
      <c r="J372" s="728">
        <v>0</v>
      </c>
      <c r="K372" s="321">
        <v>0</v>
      </c>
      <c r="L372" s="22">
        <v>-351122.08695652138</v>
      </c>
      <c r="M372" s="33">
        <v>-351122.08695652138</v>
      </c>
      <c r="N372" s="96">
        <v>-100</v>
      </c>
      <c r="O372" s="320">
        <v>0</v>
      </c>
      <c r="P372" s="321">
        <v>0</v>
      </c>
      <c r="Q372" s="22">
        <v>-351122.08695652138</v>
      </c>
      <c r="R372" s="33">
        <v>-351122.08695652138</v>
      </c>
      <c r="S372" s="96">
        <v>-100</v>
      </c>
      <c r="U372" s="715"/>
    </row>
    <row r="373" spans="1:21">
      <c r="A373" s="315" t="s">
        <v>14</v>
      </c>
      <c r="B373" s="716">
        <v>353</v>
      </c>
      <c r="C373" s="316" t="s">
        <v>123</v>
      </c>
      <c r="D373" s="317">
        <v>49</v>
      </c>
      <c r="E373" s="318">
        <v>3</v>
      </c>
      <c r="F373" s="318">
        <v>47</v>
      </c>
      <c r="G373" s="319">
        <v>15.666666666666666</v>
      </c>
      <c r="H373" s="328">
        <v>430740.68843777518</v>
      </c>
      <c r="I373" s="726">
        <v>1292222.0653133255</v>
      </c>
      <c r="J373" s="728">
        <v>76513.5</v>
      </c>
      <c r="K373" s="321">
        <v>229540.5</v>
      </c>
      <c r="L373" s="22">
        <v>-354227.18843777518</v>
      </c>
      <c r="M373" s="33">
        <v>-1062681.5653133255</v>
      </c>
      <c r="N373" s="96">
        <v>-82.236760525804584</v>
      </c>
      <c r="O373" s="320">
        <v>0</v>
      </c>
      <c r="P373" s="321">
        <v>0</v>
      </c>
      <c r="Q373" s="22">
        <v>-430740.68843777518</v>
      </c>
      <c r="R373" s="33">
        <v>-1292222.0653133255</v>
      </c>
      <c r="S373" s="96">
        <v>-100</v>
      </c>
      <c r="U373" s="715"/>
    </row>
    <row r="374" spans="1:21">
      <c r="A374" s="315" t="s">
        <v>10</v>
      </c>
      <c r="B374" s="716">
        <v>354</v>
      </c>
      <c r="C374" s="316" t="s">
        <v>123</v>
      </c>
      <c r="D374" s="317">
        <v>49</v>
      </c>
      <c r="E374" s="318">
        <v>4</v>
      </c>
      <c r="F374" s="318">
        <v>74</v>
      </c>
      <c r="G374" s="319">
        <v>18.5</v>
      </c>
      <c r="H374" s="328">
        <v>505315.51869763702</v>
      </c>
      <c r="I374" s="726">
        <v>2021262.0747905481</v>
      </c>
      <c r="J374" s="728">
        <v>257066.25</v>
      </c>
      <c r="K374" s="321">
        <v>1028265</v>
      </c>
      <c r="L374" s="22">
        <v>-248249.26869763702</v>
      </c>
      <c r="M374" s="33">
        <v>-992997.07479054807</v>
      </c>
      <c r="N374" s="96">
        <v>-49.127576635179615</v>
      </c>
      <c r="O374" s="320">
        <v>0</v>
      </c>
      <c r="P374" s="321">
        <v>0</v>
      </c>
      <c r="Q374" s="22">
        <v>-505315.51869763702</v>
      </c>
      <c r="R374" s="33">
        <v>-2021262.0747905481</v>
      </c>
      <c r="S374" s="96">
        <v>-100</v>
      </c>
      <c r="U374" s="715"/>
    </row>
    <row r="375" spans="1:21" hidden="1">
      <c r="A375" s="315" t="s">
        <v>14</v>
      </c>
      <c r="B375" s="716">
        <v>355</v>
      </c>
      <c r="C375" s="316" t="s">
        <v>123</v>
      </c>
      <c r="D375" s="317">
        <v>49</v>
      </c>
      <c r="E375" s="318">
        <v>3.47</v>
      </c>
      <c r="F375" s="318">
        <v>69</v>
      </c>
      <c r="G375" s="319">
        <v>19.884726224783861</v>
      </c>
      <c r="H375" s="328">
        <v>546712.38277404779</v>
      </c>
      <c r="I375" s="726">
        <v>1897091.968225946</v>
      </c>
      <c r="J375" s="728">
        <v>345307.23631123919</v>
      </c>
      <c r="K375" s="321">
        <v>1198216.1100000001</v>
      </c>
      <c r="L375" s="22">
        <v>-201405.1464628086</v>
      </c>
      <c r="M375" s="33">
        <v>-698875.85822594585</v>
      </c>
      <c r="N375" s="96">
        <v>-36.839324077656357</v>
      </c>
      <c r="O375" s="320">
        <v>0</v>
      </c>
      <c r="P375" s="321">
        <v>0</v>
      </c>
      <c r="Q375" s="22">
        <v>-546712.38277404779</v>
      </c>
      <c r="R375" s="33">
        <v>-1897091.968225946</v>
      </c>
      <c r="S375" s="96">
        <v>-100</v>
      </c>
      <c r="U375" s="715"/>
    </row>
    <row r="376" spans="1:21" hidden="1">
      <c r="A376" s="315" t="s">
        <v>4</v>
      </c>
      <c r="B376" s="716">
        <v>356</v>
      </c>
      <c r="C376" s="316" t="s">
        <v>123</v>
      </c>
      <c r="D376" s="317">
        <v>49</v>
      </c>
      <c r="E376" s="318">
        <v>0.59</v>
      </c>
      <c r="F376" s="318">
        <v>13</v>
      </c>
      <c r="G376" s="319">
        <v>22.033898305084747</v>
      </c>
      <c r="H376" s="328">
        <v>603067.83797284681</v>
      </c>
      <c r="I376" s="726">
        <v>355810.02440397959</v>
      </c>
      <c r="J376" s="728">
        <v>482262.15254237299</v>
      </c>
      <c r="K376" s="321">
        <v>284534.67000000004</v>
      </c>
      <c r="L376" s="22">
        <v>-120805.68543047382</v>
      </c>
      <c r="M376" s="33">
        <v>-71275.354403979552</v>
      </c>
      <c r="N376" s="96">
        <v>-20.031856753719495</v>
      </c>
      <c r="O376" s="320">
        <v>229323.16423728829</v>
      </c>
      <c r="P376" s="321">
        <v>135300.6669000001</v>
      </c>
      <c r="Q376" s="22">
        <v>-373744.67373555852</v>
      </c>
      <c r="R376" s="33">
        <v>-220509.3575039795</v>
      </c>
      <c r="S376" s="96">
        <v>-61.973902470386157</v>
      </c>
      <c r="U376" s="715"/>
    </row>
    <row r="377" spans="1:21" hidden="1">
      <c r="A377" s="315" t="s">
        <v>5</v>
      </c>
      <c r="B377" s="716">
        <v>357</v>
      </c>
      <c r="C377" s="316" t="s">
        <v>123</v>
      </c>
      <c r="D377" s="317">
        <v>49</v>
      </c>
      <c r="E377" s="318">
        <v>1.7999999999999998</v>
      </c>
      <c r="F377" s="318">
        <v>41</v>
      </c>
      <c r="G377" s="319">
        <v>22.777777777777779</v>
      </c>
      <c r="H377" s="328">
        <v>633990.90440813953</v>
      </c>
      <c r="I377" s="726">
        <v>1141183.627934651</v>
      </c>
      <c r="J377" s="728">
        <v>529665.5</v>
      </c>
      <c r="K377" s="321">
        <v>953397.89999999991</v>
      </c>
      <c r="L377" s="22">
        <v>-104325.40440813953</v>
      </c>
      <c r="M377" s="33">
        <v>-187785.72793465108</v>
      </c>
      <c r="N377" s="96">
        <v>-16.455347179709491</v>
      </c>
      <c r="O377" s="320">
        <v>324167.58500000008</v>
      </c>
      <c r="P377" s="321">
        <v>583501.65300000005</v>
      </c>
      <c r="Q377" s="22">
        <v>-309823.31940813945</v>
      </c>
      <c r="R377" s="33">
        <v>-557681.97493465093</v>
      </c>
      <c r="S377" s="96">
        <v>-48.86873254078845</v>
      </c>
      <c r="U377" s="715"/>
    </row>
    <row r="378" spans="1:21" hidden="1">
      <c r="A378" s="315" t="s">
        <v>9</v>
      </c>
      <c r="B378" s="716">
        <v>358</v>
      </c>
      <c r="C378" s="316" t="s">
        <v>123</v>
      </c>
      <c r="D378" s="317">
        <v>49</v>
      </c>
      <c r="E378" s="318">
        <v>1.36</v>
      </c>
      <c r="F378" s="318">
        <v>31</v>
      </c>
      <c r="G378" s="319">
        <v>22.794117647058822</v>
      </c>
      <c r="H378" s="328">
        <v>612238.69713174505</v>
      </c>
      <c r="I378" s="726">
        <v>832644.62809917331</v>
      </c>
      <c r="J378" s="728">
        <v>530706.75</v>
      </c>
      <c r="K378" s="321">
        <v>721761.18</v>
      </c>
      <c r="L378" s="22">
        <v>-81531.947131745052</v>
      </c>
      <c r="M378" s="33">
        <v>-110883.44809917326</v>
      </c>
      <c r="N378" s="96">
        <v>-13.317019573200966</v>
      </c>
      <c r="O378" s="320">
        <v>326250.9136764704</v>
      </c>
      <c r="P378" s="321">
        <v>443701.24259999976</v>
      </c>
      <c r="Q378" s="22">
        <v>-285987.78345527465</v>
      </c>
      <c r="R378" s="33">
        <v>-388943.38549917354</v>
      </c>
      <c r="S378" s="96">
        <v>-46.711811062431771</v>
      </c>
      <c r="U378" s="715"/>
    </row>
    <row r="379" spans="1:21" hidden="1">
      <c r="A379" s="315" t="s">
        <v>15</v>
      </c>
      <c r="B379" s="716">
        <v>359</v>
      </c>
      <c r="C379" s="316" t="s">
        <v>123</v>
      </c>
      <c r="D379" s="317">
        <v>49</v>
      </c>
      <c r="E379" s="318">
        <v>6</v>
      </c>
      <c r="F379" s="318">
        <v>137</v>
      </c>
      <c r="G379" s="319">
        <v>22.833333333333332</v>
      </c>
      <c r="H379" s="328">
        <v>588458.92547660391</v>
      </c>
      <c r="I379" s="726">
        <v>3530753.5528596235</v>
      </c>
      <c r="J379" s="728">
        <v>533205.74999999988</v>
      </c>
      <c r="K379" s="321">
        <v>3199234.4999999991</v>
      </c>
      <c r="L379" s="22">
        <v>-55253.175476604025</v>
      </c>
      <c r="M379" s="33">
        <v>-331519.05285962438</v>
      </c>
      <c r="N379" s="96">
        <v>-9.3894702050535557</v>
      </c>
      <c r="O379" s="320">
        <v>331250.90249999979</v>
      </c>
      <c r="P379" s="321">
        <v>1987505.4149999986</v>
      </c>
      <c r="Q379" s="22">
        <v>-257208.02297660412</v>
      </c>
      <c r="R379" s="33">
        <v>-1543248.1378596248</v>
      </c>
      <c r="S379" s="96">
        <v>-43.708747006987203</v>
      </c>
      <c r="U379" s="715"/>
    </row>
    <row r="380" spans="1:21" hidden="1">
      <c r="A380" s="315" t="s">
        <v>13</v>
      </c>
      <c r="B380" s="716">
        <v>360</v>
      </c>
      <c r="C380" s="316" t="s">
        <v>123</v>
      </c>
      <c r="D380" s="317">
        <v>49</v>
      </c>
      <c r="E380" s="318">
        <v>1</v>
      </c>
      <c r="F380" s="318">
        <v>23</v>
      </c>
      <c r="G380" s="319">
        <v>23</v>
      </c>
      <c r="H380" s="328">
        <v>625898.25783972139</v>
      </c>
      <c r="I380" s="726">
        <v>625898.25783972139</v>
      </c>
      <c r="J380" s="728">
        <v>543826.5</v>
      </c>
      <c r="K380" s="321">
        <v>543826.5</v>
      </c>
      <c r="L380" s="22">
        <v>-82071.757839721395</v>
      </c>
      <c r="M380" s="33">
        <v>-82071.757839721395</v>
      </c>
      <c r="N380" s="96">
        <v>-13.112635609977701</v>
      </c>
      <c r="O380" s="320">
        <v>352500.85499999998</v>
      </c>
      <c r="P380" s="321">
        <v>352500.85499999998</v>
      </c>
      <c r="Q380" s="22">
        <v>-273397.40283972141</v>
      </c>
      <c r="R380" s="33">
        <v>-273397.40283972141</v>
      </c>
      <c r="S380" s="96">
        <v>-43.680805852271988</v>
      </c>
      <c r="U380" s="715"/>
    </row>
    <row r="381" spans="1:21">
      <c r="A381" s="315"/>
      <c r="B381" s="757" t="s">
        <v>60</v>
      </c>
      <c r="C381" s="316"/>
      <c r="D381" s="317"/>
      <c r="E381" s="318"/>
      <c r="F381" s="318"/>
      <c r="G381" s="319"/>
      <c r="H381" s="328"/>
      <c r="I381" s="726"/>
      <c r="J381" s="728"/>
      <c r="K381" s="321"/>
      <c r="L381" s="22"/>
      <c r="M381" s="33"/>
      <c r="N381" s="96"/>
      <c r="O381" s="320"/>
      <c r="P381" s="321"/>
      <c r="Q381" s="22"/>
      <c r="R381" s="33"/>
      <c r="S381" s="96"/>
      <c r="U381" s="715"/>
    </row>
    <row r="382" spans="1:21">
      <c r="A382" s="315" t="s">
        <v>11</v>
      </c>
      <c r="B382" s="716">
        <v>361</v>
      </c>
      <c r="C382" s="316" t="s">
        <v>123</v>
      </c>
      <c r="D382" s="317">
        <v>49</v>
      </c>
      <c r="E382" s="318">
        <v>5</v>
      </c>
      <c r="F382" s="318">
        <v>118</v>
      </c>
      <c r="G382" s="319">
        <v>23.6</v>
      </c>
      <c r="H382" s="328">
        <v>631050.18862876226</v>
      </c>
      <c r="I382" s="726">
        <v>3155250.9431438111</v>
      </c>
      <c r="J382" s="728">
        <v>582061.20000000007</v>
      </c>
      <c r="K382" s="321">
        <v>2910306.0000000005</v>
      </c>
      <c r="L382" s="22">
        <v>-48988.988628762192</v>
      </c>
      <c r="M382" s="33">
        <v>-244944.94314381061</v>
      </c>
      <c r="N382" s="96">
        <v>-7.7630891348297553</v>
      </c>
      <c r="O382" s="320">
        <v>429000.68400000018</v>
      </c>
      <c r="P382" s="321">
        <v>2145003.4200000009</v>
      </c>
      <c r="Q382" s="22">
        <v>-202049.50462876208</v>
      </c>
      <c r="R382" s="33">
        <v>-1010247.5231438102</v>
      </c>
      <c r="S382" s="96">
        <v>-32.017977059448256</v>
      </c>
      <c r="U382" s="715"/>
    </row>
    <row r="383" spans="1:21">
      <c r="A383" s="315" t="s">
        <v>8</v>
      </c>
      <c r="B383" s="716">
        <v>362</v>
      </c>
      <c r="C383" s="316" t="s">
        <v>123</v>
      </c>
      <c r="D383" s="317">
        <v>49</v>
      </c>
      <c r="E383" s="318">
        <v>6.5</v>
      </c>
      <c r="F383" s="318">
        <v>158</v>
      </c>
      <c r="G383" s="319">
        <v>24.307692307692307</v>
      </c>
      <c r="H383" s="328">
        <v>645062.35732867115</v>
      </c>
      <c r="I383" s="726">
        <v>4192905.3226363622</v>
      </c>
      <c r="J383" s="728">
        <v>627158.53846153838</v>
      </c>
      <c r="K383" s="321">
        <v>4076530.4999999995</v>
      </c>
      <c r="L383" s="22">
        <v>-17903.818867132766</v>
      </c>
      <c r="M383" s="33">
        <v>-116374.82263636263</v>
      </c>
      <c r="N383" s="96">
        <v>-2.7755175393082823</v>
      </c>
      <c r="O383" s="320">
        <v>519231.25153846142</v>
      </c>
      <c r="P383" s="321">
        <v>3375003.1349999993</v>
      </c>
      <c r="Q383" s="22">
        <v>-125831.10579020972</v>
      </c>
      <c r="R383" s="33">
        <v>-817902.18763636285</v>
      </c>
      <c r="S383" s="96">
        <v>-19.506812691923429</v>
      </c>
      <c r="U383" s="715"/>
    </row>
    <row r="384" spans="1:21">
      <c r="A384" s="315" t="s">
        <v>16</v>
      </c>
      <c r="B384" s="716">
        <v>363</v>
      </c>
      <c r="C384" s="330" t="s">
        <v>124</v>
      </c>
      <c r="D384" s="317">
        <v>49</v>
      </c>
      <c r="E384" s="318">
        <v>7</v>
      </c>
      <c r="F384" s="318">
        <v>134</v>
      </c>
      <c r="G384" s="319">
        <v>19.142857142857142</v>
      </c>
      <c r="H384" s="328">
        <v>696950.93190921168</v>
      </c>
      <c r="I384" s="726">
        <v>4878656.5233644815</v>
      </c>
      <c r="J384" s="728">
        <v>298031.99999999994</v>
      </c>
      <c r="K384" s="321">
        <v>2086223.9999999995</v>
      </c>
      <c r="L384" s="22">
        <v>-398918.93190921174</v>
      </c>
      <c r="M384" s="33">
        <v>-2792432.523364482</v>
      </c>
      <c r="N384" s="96">
        <v>-57.237735634619533</v>
      </c>
      <c r="O384" s="320">
        <v>0</v>
      </c>
      <c r="P384" s="321">
        <v>0</v>
      </c>
      <c r="Q384" s="22">
        <v>-696950.93190921168</v>
      </c>
      <c r="R384" s="33">
        <v>-4878656.5233644815</v>
      </c>
      <c r="S384" s="96">
        <v>-100</v>
      </c>
      <c r="U384" s="715"/>
    </row>
    <row r="385" spans="1:21">
      <c r="A385" s="315" t="s">
        <v>12</v>
      </c>
      <c r="B385" s="716">
        <v>364</v>
      </c>
      <c r="C385" s="330" t="s">
        <v>125</v>
      </c>
      <c r="D385" s="317">
        <v>49</v>
      </c>
      <c r="E385" s="318">
        <v>1</v>
      </c>
      <c r="F385" s="318">
        <v>10</v>
      </c>
      <c r="G385" s="319">
        <v>10</v>
      </c>
      <c r="H385" s="328">
        <v>249728.055077453</v>
      </c>
      <c r="I385" s="726">
        <v>249728.055077453</v>
      </c>
      <c r="J385" s="728">
        <v>0</v>
      </c>
      <c r="K385" s="321">
        <v>0</v>
      </c>
      <c r="L385" s="22">
        <v>-249728.055077453</v>
      </c>
      <c r="M385" s="33">
        <v>-249728.055077453</v>
      </c>
      <c r="N385" s="96">
        <v>-100</v>
      </c>
      <c r="O385" s="320">
        <v>0</v>
      </c>
      <c r="P385" s="321">
        <v>0</v>
      </c>
      <c r="Q385" s="22">
        <v>-249728.055077453</v>
      </c>
      <c r="R385" s="33">
        <v>-249728.055077453</v>
      </c>
      <c r="S385" s="96">
        <v>-100</v>
      </c>
      <c r="U385" s="715"/>
    </row>
    <row r="386" spans="1:21">
      <c r="A386" s="315" t="s">
        <v>13</v>
      </c>
      <c r="B386" s="716">
        <v>365</v>
      </c>
      <c r="C386" s="316" t="s">
        <v>125</v>
      </c>
      <c r="D386" s="317">
        <v>49</v>
      </c>
      <c r="E386" s="318">
        <v>3.45</v>
      </c>
      <c r="F386" s="318">
        <v>49</v>
      </c>
      <c r="G386" s="319">
        <v>14.202898550724637</v>
      </c>
      <c r="H386" s="328">
        <v>392786.2162605332</v>
      </c>
      <c r="I386" s="726">
        <v>1355112.4460988396</v>
      </c>
      <c r="J386" s="728">
        <v>0</v>
      </c>
      <c r="K386" s="321">
        <v>0</v>
      </c>
      <c r="L386" s="22">
        <v>-409550.60756488109</v>
      </c>
      <c r="M386" s="33">
        <v>-1355112.4460988396</v>
      </c>
      <c r="N386" s="96">
        <v>-100</v>
      </c>
      <c r="O386" s="320">
        <v>0</v>
      </c>
      <c r="P386" s="321">
        <v>0</v>
      </c>
      <c r="Q386" s="22">
        <v>-392786.2162605332</v>
      </c>
      <c r="R386" s="33">
        <v>-1355112.4460988396</v>
      </c>
      <c r="S386" s="96">
        <v>-100</v>
      </c>
      <c r="U386" s="715"/>
    </row>
    <row r="387" spans="1:21">
      <c r="A387" s="315" t="s">
        <v>11</v>
      </c>
      <c r="B387" s="716">
        <v>366</v>
      </c>
      <c r="C387" s="316" t="s">
        <v>125</v>
      </c>
      <c r="D387" s="317">
        <v>49</v>
      </c>
      <c r="E387" s="318">
        <v>1</v>
      </c>
      <c r="F387" s="318">
        <v>17</v>
      </c>
      <c r="G387" s="319">
        <v>17</v>
      </c>
      <c r="H387" s="328">
        <v>647893.98773006152</v>
      </c>
      <c r="I387" s="726">
        <v>647893.98773006152</v>
      </c>
      <c r="J387" s="728">
        <v>161479.5</v>
      </c>
      <c r="K387" s="321">
        <v>161479.5</v>
      </c>
      <c r="L387" s="22">
        <v>-486414.48773006152</v>
      </c>
      <c r="M387" s="33">
        <v>-486414.48773006152</v>
      </c>
      <c r="N387" s="96">
        <v>-75.076246568400194</v>
      </c>
      <c r="O387" s="320">
        <v>0</v>
      </c>
      <c r="P387" s="321">
        <v>0</v>
      </c>
      <c r="Q387" s="22">
        <v>-647893.98773006152</v>
      </c>
      <c r="R387" s="33">
        <v>-647893.98773006152</v>
      </c>
      <c r="S387" s="96">
        <v>-100</v>
      </c>
      <c r="U387" s="715"/>
    </row>
    <row r="388" spans="1:21">
      <c r="A388" s="315" t="s">
        <v>0</v>
      </c>
      <c r="B388" s="716">
        <v>367</v>
      </c>
      <c r="C388" s="316" t="s">
        <v>125</v>
      </c>
      <c r="D388" s="317">
        <v>49</v>
      </c>
      <c r="E388" s="318">
        <v>1.7999999999999998</v>
      </c>
      <c r="F388" s="318">
        <v>31</v>
      </c>
      <c r="G388" s="319">
        <v>17.222222222222225</v>
      </c>
      <c r="H388" s="328">
        <v>485427.43508724927</v>
      </c>
      <c r="I388" s="726">
        <v>873769.38315704861</v>
      </c>
      <c r="J388" s="728">
        <v>175640.50000000023</v>
      </c>
      <c r="K388" s="321">
        <v>316152.90000000037</v>
      </c>
      <c r="L388" s="22">
        <v>-309786.93508724903</v>
      </c>
      <c r="M388" s="33">
        <v>-557616.48315704823</v>
      </c>
      <c r="N388" s="96">
        <v>-63.817352027408354</v>
      </c>
      <c r="O388" s="320">
        <v>0</v>
      </c>
      <c r="P388" s="321">
        <v>0</v>
      </c>
      <c r="Q388" s="22">
        <v>-485427.43508724927</v>
      </c>
      <c r="R388" s="33">
        <v>-873769.38315704861</v>
      </c>
      <c r="S388" s="96">
        <v>-100</v>
      </c>
      <c r="U388" s="715"/>
    </row>
    <row r="389" spans="1:21" hidden="1">
      <c r="A389" s="315" t="s">
        <v>12</v>
      </c>
      <c r="B389" s="716">
        <v>368</v>
      </c>
      <c r="C389" s="316" t="s">
        <v>125</v>
      </c>
      <c r="D389" s="317">
        <v>49</v>
      </c>
      <c r="E389" s="318">
        <v>7</v>
      </c>
      <c r="F389" s="318">
        <v>127</v>
      </c>
      <c r="G389" s="319">
        <v>18.142857142857142</v>
      </c>
      <c r="H389" s="328">
        <v>496207.99784569739</v>
      </c>
      <c r="I389" s="726">
        <v>3473455.9849198819</v>
      </c>
      <c r="J389" s="728">
        <v>234307.49999999994</v>
      </c>
      <c r="K389" s="321">
        <v>1640152.4999999995</v>
      </c>
      <c r="L389" s="22">
        <v>-261900.49784569745</v>
      </c>
      <c r="M389" s="33">
        <v>-1833303.4849198824</v>
      </c>
      <c r="N389" s="96">
        <v>-52.780386245837775</v>
      </c>
      <c r="O389" s="320">
        <v>0</v>
      </c>
      <c r="P389" s="321">
        <v>0</v>
      </c>
      <c r="Q389" s="22">
        <v>-496207.99784569739</v>
      </c>
      <c r="R389" s="33">
        <v>-3473455.9849198819</v>
      </c>
      <c r="S389" s="96">
        <v>-100</v>
      </c>
      <c r="U389" s="715"/>
    </row>
    <row r="390" spans="1:21" hidden="1">
      <c r="A390" s="315" t="s">
        <v>15</v>
      </c>
      <c r="B390" s="716">
        <v>369</v>
      </c>
      <c r="C390" s="316" t="s">
        <v>125</v>
      </c>
      <c r="D390" s="317">
        <v>49</v>
      </c>
      <c r="E390" s="318">
        <v>4</v>
      </c>
      <c r="F390" s="318">
        <v>86</v>
      </c>
      <c r="G390" s="319">
        <v>21.5</v>
      </c>
      <c r="H390" s="328">
        <v>620566.23194395727</v>
      </c>
      <c r="I390" s="726">
        <v>2482264.9277758291</v>
      </c>
      <c r="J390" s="728">
        <v>448239.75</v>
      </c>
      <c r="K390" s="321">
        <v>1792959</v>
      </c>
      <c r="L390" s="22">
        <v>-172326.48194395727</v>
      </c>
      <c r="M390" s="33">
        <v>-689305.9277758291</v>
      </c>
      <c r="N390" s="96">
        <v>-27.769232851122965</v>
      </c>
      <c r="O390" s="320">
        <v>161251.28249999997</v>
      </c>
      <c r="P390" s="321">
        <v>645005.12999999989</v>
      </c>
      <c r="Q390" s="22">
        <v>-459314.9494439573</v>
      </c>
      <c r="R390" s="33">
        <v>-1837259.7977758292</v>
      </c>
      <c r="S390" s="96">
        <v>-74.015459720572991</v>
      </c>
      <c r="U390" s="715"/>
    </row>
    <row r="391" spans="1:21" hidden="1">
      <c r="A391" s="315" t="s">
        <v>14</v>
      </c>
      <c r="B391" s="716">
        <v>370</v>
      </c>
      <c r="C391" s="316" t="s">
        <v>125</v>
      </c>
      <c r="D391" s="317">
        <v>49</v>
      </c>
      <c r="E391" s="318">
        <v>4</v>
      </c>
      <c r="F391" s="318">
        <v>87</v>
      </c>
      <c r="G391" s="319">
        <v>21.75</v>
      </c>
      <c r="H391" s="328">
        <v>612594.84629294707</v>
      </c>
      <c r="I391" s="726">
        <v>2450379.3851717883</v>
      </c>
      <c r="J391" s="728">
        <v>464170.875</v>
      </c>
      <c r="K391" s="321">
        <v>1856683.5</v>
      </c>
      <c r="L391" s="22">
        <v>-148423.97129294707</v>
      </c>
      <c r="M391" s="33">
        <v>-593695.88517178828</v>
      </c>
      <c r="N391" s="96">
        <v>-24.22873326328471</v>
      </c>
      <c r="O391" s="320">
        <v>193126.21124999993</v>
      </c>
      <c r="P391" s="321">
        <v>772504.84499999974</v>
      </c>
      <c r="Q391" s="22">
        <v>-419468.63504294713</v>
      </c>
      <c r="R391" s="33">
        <v>-1677874.5401717885</v>
      </c>
      <c r="S391" s="96">
        <v>-68.47407182435785</v>
      </c>
      <c r="U391" s="715"/>
    </row>
    <row r="392" spans="1:21" hidden="1">
      <c r="A392" s="315" t="s">
        <v>15</v>
      </c>
      <c r="B392" s="716">
        <v>371</v>
      </c>
      <c r="C392" s="316" t="s">
        <v>125</v>
      </c>
      <c r="D392" s="317">
        <v>49</v>
      </c>
      <c r="E392" s="318">
        <v>2.3200000000000003</v>
      </c>
      <c r="F392" s="318">
        <v>51</v>
      </c>
      <c r="G392" s="319">
        <v>21.982758620689651</v>
      </c>
      <c r="H392" s="328">
        <v>622103.17964561167</v>
      </c>
      <c r="I392" s="726">
        <v>1443279.3767778194</v>
      </c>
      <c r="J392" s="728">
        <v>479003.30172413768</v>
      </c>
      <c r="K392" s="321">
        <v>1111287.6599999995</v>
      </c>
      <c r="L392" s="22">
        <v>-143099.87792147399</v>
      </c>
      <c r="M392" s="33">
        <v>-331991.71677781991</v>
      </c>
      <c r="N392" s="96">
        <v>-23.00259548632954</v>
      </c>
      <c r="O392" s="320">
        <v>222802.86905172357</v>
      </c>
      <c r="P392" s="321">
        <v>516902.65619999875</v>
      </c>
      <c r="Q392" s="22">
        <v>-399300.31059388811</v>
      </c>
      <c r="R392" s="33">
        <v>-926376.72057782067</v>
      </c>
      <c r="S392" s="96">
        <v>-64.185544079899131</v>
      </c>
      <c r="U392" s="715"/>
    </row>
    <row r="393" spans="1:21" hidden="1">
      <c r="A393" s="315" t="s">
        <v>9</v>
      </c>
      <c r="B393" s="716">
        <v>372</v>
      </c>
      <c r="C393" s="316" t="s">
        <v>125</v>
      </c>
      <c r="D393" s="317">
        <v>49</v>
      </c>
      <c r="E393" s="318">
        <v>2</v>
      </c>
      <c r="F393" s="318">
        <v>45</v>
      </c>
      <c r="G393" s="319">
        <v>22.5</v>
      </c>
      <c r="H393" s="328">
        <v>567838.65401208005</v>
      </c>
      <c r="I393" s="726">
        <v>1135677.3080241601</v>
      </c>
      <c r="J393" s="728">
        <v>511964.25</v>
      </c>
      <c r="K393" s="321">
        <v>1023928.5</v>
      </c>
      <c r="L393" s="22">
        <v>-55874.404012080049</v>
      </c>
      <c r="M393" s="33">
        <v>-111748.8080241601</v>
      </c>
      <c r="N393" s="96">
        <v>-9.8398380626781687</v>
      </c>
      <c r="O393" s="320">
        <v>288750.99749999994</v>
      </c>
      <c r="P393" s="321">
        <v>577501.99499999988</v>
      </c>
      <c r="Q393" s="22">
        <v>-279087.65651208011</v>
      </c>
      <c r="R393" s="33">
        <v>-558175.31302416022</v>
      </c>
      <c r="S393" s="96">
        <v>-49.14911208319095</v>
      </c>
      <c r="U393" s="715"/>
    </row>
    <row r="394" spans="1:21" hidden="1">
      <c r="A394" s="315" t="s">
        <v>13</v>
      </c>
      <c r="B394" s="716">
        <v>373</v>
      </c>
      <c r="C394" s="316" t="s">
        <v>125</v>
      </c>
      <c r="D394" s="317">
        <v>49</v>
      </c>
      <c r="E394" s="318">
        <v>4</v>
      </c>
      <c r="F394" s="318">
        <v>94</v>
      </c>
      <c r="G394" s="319">
        <v>23.5</v>
      </c>
      <c r="H394" s="328">
        <v>675247.07703418704</v>
      </c>
      <c r="I394" s="726">
        <v>2700988.3081367481</v>
      </c>
      <c r="J394" s="728">
        <v>575688.75</v>
      </c>
      <c r="K394" s="321">
        <v>2302755</v>
      </c>
      <c r="L394" s="22">
        <v>-99558.327034187037</v>
      </c>
      <c r="M394" s="33">
        <v>-398233.30813674815</v>
      </c>
      <c r="N394" s="96">
        <v>-14.743984893865232</v>
      </c>
      <c r="O394" s="320">
        <v>416250.71249999997</v>
      </c>
      <c r="P394" s="321">
        <v>1665002.8499999999</v>
      </c>
      <c r="Q394" s="22">
        <v>-258996.36453418707</v>
      </c>
      <c r="R394" s="33">
        <v>-1035985.4581367483</v>
      </c>
      <c r="S394" s="96">
        <v>-38.355792026786418</v>
      </c>
      <c r="U394" s="715"/>
    </row>
    <row r="395" spans="1:21">
      <c r="A395" s="315"/>
      <c r="B395" s="757" t="s">
        <v>60</v>
      </c>
      <c r="C395" s="316"/>
      <c r="D395" s="317"/>
      <c r="E395" s="318"/>
      <c r="F395" s="318"/>
      <c r="G395" s="319"/>
      <c r="H395" s="328"/>
      <c r="I395" s="726"/>
      <c r="J395" s="728"/>
      <c r="K395" s="321"/>
      <c r="L395" s="22"/>
      <c r="M395" s="33"/>
      <c r="N395" s="96"/>
      <c r="O395" s="320"/>
      <c r="P395" s="321"/>
      <c r="Q395" s="22"/>
      <c r="R395" s="33"/>
      <c r="S395" s="96"/>
      <c r="U395" s="715"/>
    </row>
    <row r="396" spans="1:21">
      <c r="A396" s="315" t="s">
        <v>16</v>
      </c>
      <c r="B396" s="716">
        <v>374</v>
      </c>
      <c r="C396" s="316" t="s">
        <v>125</v>
      </c>
      <c r="D396" s="317">
        <v>49</v>
      </c>
      <c r="E396" s="318">
        <v>4</v>
      </c>
      <c r="F396" s="318">
        <v>94</v>
      </c>
      <c r="G396" s="319">
        <v>23.5</v>
      </c>
      <c r="H396" s="328">
        <v>562562.36111111054</v>
      </c>
      <c r="I396" s="726">
        <v>2250249.4444444422</v>
      </c>
      <c r="J396" s="728">
        <v>575688.75</v>
      </c>
      <c r="K396" s="321">
        <v>2302755</v>
      </c>
      <c r="L396" s="22">
        <v>13126.388888889458</v>
      </c>
      <c r="M396" s="33">
        <v>52505.555555557832</v>
      </c>
      <c r="N396" s="96">
        <v>2.3333215650907846</v>
      </c>
      <c r="O396" s="320">
        <v>416250.71249999997</v>
      </c>
      <c r="P396" s="321">
        <v>1665002.8499999999</v>
      </c>
      <c r="Q396" s="22">
        <v>-146311.64861111058</v>
      </c>
      <c r="R396" s="33">
        <v>-585246.59444444231</v>
      </c>
      <c r="S396" s="96">
        <v>-26.008076388568213</v>
      </c>
      <c r="U396" s="715"/>
    </row>
    <row r="397" spans="1:21">
      <c r="A397" s="315" t="s">
        <v>11</v>
      </c>
      <c r="B397" s="716">
        <v>375</v>
      </c>
      <c r="C397" s="316" t="s">
        <v>125</v>
      </c>
      <c r="D397" s="317">
        <v>49</v>
      </c>
      <c r="E397" s="318">
        <v>0.38</v>
      </c>
      <c r="F397" s="318">
        <v>9</v>
      </c>
      <c r="G397" s="319">
        <v>23.684210526315788</v>
      </c>
      <c r="H397" s="328">
        <v>613042.10526315786</v>
      </c>
      <c r="I397" s="726">
        <v>232956</v>
      </c>
      <c r="J397" s="728">
        <v>587427.47368421045</v>
      </c>
      <c r="K397" s="321">
        <v>223222.43999999997</v>
      </c>
      <c r="L397" s="22">
        <v>-25614.631578947417</v>
      </c>
      <c r="M397" s="33">
        <v>-9733.5600000000268</v>
      </c>
      <c r="N397" s="96">
        <v>-4.1782825941379542</v>
      </c>
      <c r="O397" s="320">
        <v>439737.50210526289</v>
      </c>
      <c r="P397" s="321">
        <v>167100.25079999989</v>
      </c>
      <c r="Q397" s="22">
        <v>-173304.60315789498</v>
      </c>
      <c r="R397" s="33">
        <v>-65855.749200000108</v>
      </c>
      <c r="S397" s="96">
        <v>-28.269608509761539</v>
      </c>
      <c r="U397" s="715"/>
    </row>
    <row r="398" spans="1:21">
      <c r="A398" s="315" t="s">
        <v>13</v>
      </c>
      <c r="B398" s="716">
        <v>376</v>
      </c>
      <c r="C398" s="316" t="s">
        <v>125</v>
      </c>
      <c r="D398" s="317">
        <v>49</v>
      </c>
      <c r="E398" s="318">
        <v>0.5</v>
      </c>
      <c r="F398" s="318">
        <v>12</v>
      </c>
      <c r="G398" s="319">
        <v>24</v>
      </c>
      <c r="H398" s="328">
        <v>616944.00115627202</v>
      </c>
      <c r="I398" s="726">
        <v>308472.00057813601</v>
      </c>
      <c r="J398" s="728">
        <v>607551</v>
      </c>
      <c r="K398" s="321">
        <v>303775.5</v>
      </c>
      <c r="L398" s="22">
        <v>-9393.0011562720174</v>
      </c>
      <c r="M398" s="33">
        <v>-4696.5005781360087</v>
      </c>
      <c r="N398" s="96">
        <v>-1.5225046582295505</v>
      </c>
      <c r="O398" s="320">
        <v>480000.56999999995</v>
      </c>
      <c r="P398" s="321">
        <v>240000.28499999997</v>
      </c>
      <c r="Q398" s="22">
        <v>-136943.43115627207</v>
      </c>
      <c r="R398" s="33">
        <v>-68471.715578136034</v>
      </c>
      <c r="S398" s="96">
        <v>-22.197060170714636</v>
      </c>
      <c r="U398" s="715"/>
    </row>
    <row r="399" spans="1:21">
      <c r="A399" s="315" t="s">
        <v>16</v>
      </c>
      <c r="B399" s="716">
        <v>377</v>
      </c>
      <c r="C399" s="316" t="s">
        <v>125</v>
      </c>
      <c r="D399" s="317">
        <v>49</v>
      </c>
      <c r="E399" s="318">
        <v>1</v>
      </c>
      <c r="F399" s="318">
        <v>26</v>
      </c>
      <c r="G399" s="319">
        <v>26</v>
      </c>
      <c r="H399" s="328">
        <v>695700.57142857183</v>
      </c>
      <c r="I399" s="726">
        <v>695700.57142857183</v>
      </c>
      <c r="J399" s="728">
        <v>735000</v>
      </c>
      <c r="K399" s="321">
        <v>735000</v>
      </c>
      <c r="L399" s="22">
        <v>39299.428571428172</v>
      </c>
      <c r="M399" s="33">
        <v>39299.428571428172</v>
      </c>
      <c r="N399" s="96">
        <v>5.6488998551100167</v>
      </c>
      <c r="O399" s="320">
        <v>735000</v>
      </c>
      <c r="P399" s="321">
        <v>735000</v>
      </c>
      <c r="Q399" s="22">
        <v>39299.428571428172</v>
      </c>
      <c r="R399" s="33">
        <v>39299.428571428172</v>
      </c>
      <c r="S399" s="96">
        <v>5.6488998551100167</v>
      </c>
      <c r="U399" s="715"/>
    </row>
    <row r="400" spans="1:21">
      <c r="A400" s="315" t="s">
        <v>11</v>
      </c>
      <c r="B400" s="716">
        <v>378</v>
      </c>
      <c r="C400" s="316" t="s">
        <v>125</v>
      </c>
      <c r="D400" s="317">
        <v>49</v>
      </c>
      <c r="E400" s="318">
        <v>2.56</v>
      </c>
      <c r="F400" s="318">
        <v>69</v>
      </c>
      <c r="G400" s="319">
        <v>26.953125</v>
      </c>
      <c r="H400" s="328">
        <v>855273.65797546029</v>
      </c>
      <c r="I400" s="726">
        <v>2189500.5644171783</v>
      </c>
      <c r="J400" s="728">
        <v>763269.23076923075</v>
      </c>
      <c r="K400" s="321">
        <v>1953969.2307692308</v>
      </c>
      <c r="L400" s="22">
        <v>-92004.427206229535</v>
      </c>
      <c r="M400" s="33">
        <v>-235531.33364794753</v>
      </c>
      <c r="N400" s="96">
        <v>-10.757308651831451</v>
      </c>
      <c r="O400" s="320">
        <v>735000</v>
      </c>
      <c r="P400" s="321">
        <v>1881600</v>
      </c>
      <c r="Q400" s="22">
        <v>-120273.65797546029</v>
      </c>
      <c r="R400" s="33">
        <v>-307900.56441717828</v>
      </c>
      <c r="S400" s="96">
        <v>-14.062593516578431</v>
      </c>
      <c r="U400" s="715"/>
    </row>
    <row r="401" spans="1:21">
      <c r="A401" s="315" t="s">
        <v>14</v>
      </c>
      <c r="B401" s="716">
        <v>379</v>
      </c>
      <c r="C401" s="316" t="s">
        <v>125</v>
      </c>
      <c r="D401" s="317">
        <v>49</v>
      </c>
      <c r="E401" s="318">
        <v>1.96</v>
      </c>
      <c r="F401" s="318">
        <v>53</v>
      </c>
      <c r="G401" s="319">
        <v>27.040816326530614</v>
      </c>
      <c r="H401" s="328">
        <v>819893.51160592539</v>
      </c>
      <c r="I401" s="726">
        <v>1606991.2827476137</v>
      </c>
      <c r="J401" s="728">
        <v>763269.23076923075</v>
      </c>
      <c r="K401" s="321">
        <v>1496007.6923076923</v>
      </c>
      <c r="L401" s="22">
        <v>-56624.280836694641</v>
      </c>
      <c r="M401" s="33">
        <v>-110983.59043992148</v>
      </c>
      <c r="N401" s="96">
        <v>-6.9062969806633419</v>
      </c>
      <c r="O401" s="320">
        <v>735000</v>
      </c>
      <c r="P401" s="321">
        <v>1440600</v>
      </c>
      <c r="Q401" s="22">
        <v>-84893.511605925392</v>
      </c>
      <c r="R401" s="33">
        <v>-166391.28274761373</v>
      </c>
      <c r="S401" s="96">
        <v>-10.354211907305427</v>
      </c>
      <c r="U401" s="715"/>
    </row>
    <row r="402" spans="1:21">
      <c r="A402" s="315" t="s">
        <v>0</v>
      </c>
      <c r="B402" s="716">
        <v>380</v>
      </c>
      <c r="C402" s="316" t="s">
        <v>125</v>
      </c>
      <c r="D402" s="317">
        <v>49</v>
      </c>
      <c r="E402" s="318">
        <v>2.56</v>
      </c>
      <c r="F402" s="318">
        <v>70</v>
      </c>
      <c r="G402" s="319">
        <v>27.34375</v>
      </c>
      <c r="H402" s="328">
        <v>771854.24888520758</v>
      </c>
      <c r="I402" s="726">
        <v>1975946.8771461314</v>
      </c>
      <c r="J402" s="728">
        <v>763269.23076923075</v>
      </c>
      <c r="K402" s="321">
        <v>1953969.2307692308</v>
      </c>
      <c r="L402" s="22">
        <v>-8585.0181159768254</v>
      </c>
      <c r="M402" s="33">
        <v>-21977.646376900608</v>
      </c>
      <c r="N402" s="96">
        <v>-1.1122589696663852</v>
      </c>
      <c r="O402" s="320">
        <v>735000</v>
      </c>
      <c r="P402" s="321">
        <v>1881600</v>
      </c>
      <c r="Q402" s="22">
        <v>-36854.248885207577</v>
      </c>
      <c r="R402" s="33">
        <v>-94346.877146131359</v>
      </c>
      <c r="S402" s="96">
        <v>-4.7747678967157725</v>
      </c>
      <c r="U402" s="715"/>
    </row>
    <row r="403" spans="1:21">
      <c r="A403" s="315" t="s">
        <v>11</v>
      </c>
      <c r="B403" s="716">
        <v>381</v>
      </c>
      <c r="C403" s="316" t="s">
        <v>125</v>
      </c>
      <c r="D403" s="317">
        <v>49</v>
      </c>
      <c r="E403" s="318">
        <v>1.43</v>
      </c>
      <c r="F403" s="318">
        <v>40</v>
      </c>
      <c r="G403" s="319">
        <v>27.972027972027973</v>
      </c>
      <c r="H403" s="328">
        <v>709547.41258741263</v>
      </c>
      <c r="I403" s="726">
        <v>1014652.8</v>
      </c>
      <c r="J403" s="728">
        <v>763269.23076923075</v>
      </c>
      <c r="K403" s="321">
        <v>1091475</v>
      </c>
      <c r="L403" s="22">
        <v>53721.818181818118</v>
      </c>
      <c r="M403" s="33">
        <v>76822.199999999953</v>
      </c>
      <c r="N403" s="96">
        <v>7.5712795549374192</v>
      </c>
      <c r="O403" s="320">
        <v>735000</v>
      </c>
      <c r="P403" s="321">
        <v>1051050</v>
      </c>
      <c r="Q403" s="22">
        <v>25452.587412587367</v>
      </c>
      <c r="R403" s="33">
        <v>36397.199999999953</v>
      </c>
      <c r="S403" s="96">
        <v>3.5871580899397202</v>
      </c>
      <c r="U403" s="715"/>
    </row>
    <row r="404" spans="1:21">
      <c r="A404" s="315" t="s">
        <v>13</v>
      </c>
      <c r="B404" s="716">
        <v>382</v>
      </c>
      <c r="C404" s="330" t="s">
        <v>126</v>
      </c>
      <c r="D404" s="317">
        <v>49</v>
      </c>
      <c r="E404" s="318">
        <v>2.63</v>
      </c>
      <c r="F404" s="318">
        <v>66</v>
      </c>
      <c r="G404" s="319">
        <v>25.095057034220535</v>
      </c>
      <c r="H404" s="328">
        <v>677245.6700517016</v>
      </c>
      <c r="I404" s="726">
        <v>1781156.1122359752</v>
      </c>
      <c r="J404" s="728">
        <v>677332.9619771865</v>
      </c>
      <c r="K404" s="321">
        <v>1781385.6900000004</v>
      </c>
      <c r="L404" s="22">
        <v>87.291925484896637</v>
      </c>
      <c r="M404" s="33">
        <v>229.57776402519085</v>
      </c>
      <c r="N404" s="96">
        <v>1.2889255604719096E-2</v>
      </c>
      <c r="O404" s="320">
        <v>619620.02977186337</v>
      </c>
      <c r="P404" s="321">
        <v>1629600.6783000005</v>
      </c>
      <c r="Q404" s="22">
        <v>-57625.640279838233</v>
      </c>
      <c r="R404" s="33">
        <v>-151555.43393597472</v>
      </c>
      <c r="S404" s="96">
        <v>-8.5088237294214224</v>
      </c>
      <c r="U404" s="715"/>
    </row>
    <row r="405" spans="1:21">
      <c r="A405" s="315" t="s">
        <v>7</v>
      </c>
      <c r="B405" s="716">
        <v>383</v>
      </c>
      <c r="C405" s="316" t="s">
        <v>126</v>
      </c>
      <c r="D405" s="317">
        <v>49</v>
      </c>
      <c r="E405" s="318">
        <v>2</v>
      </c>
      <c r="F405" s="318">
        <v>57</v>
      </c>
      <c r="G405" s="319">
        <v>28.5</v>
      </c>
      <c r="H405" s="328">
        <v>737437.5</v>
      </c>
      <c r="I405" s="726">
        <v>1474875</v>
      </c>
      <c r="J405" s="728">
        <v>763269.23076923075</v>
      </c>
      <c r="K405" s="321">
        <v>1526538.4615384615</v>
      </c>
      <c r="L405" s="22">
        <v>25831.730769230751</v>
      </c>
      <c r="M405" s="33">
        <v>51663.461538461503</v>
      </c>
      <c r="N405" s="96">
        <v>3.5029044182362128</v>
      </c>
      <c r="O405" s="320">
        <v>735000</v>
      </c>
      <c r="P405" s="321">
        <v>1470000</v>
      </c>
      <c r="Q405" s="22">
        <v>-2437.5</v>
      </c>
      <c r="R405" s="33">
        <v>-4875</v>
      </c>
      <c r="S405" s="96">
        <v>-0.33053648614288988</v>
      </c>
      <c r="U405" s="715"/>
    </row>
    <row r="406" spans="1:21">
      <c r="A406" s="315" t="s">
        <v>14</v>
      </c>
      <c r="B406" s="716">
        <v>384</v>
      </c>
      <c r="C406" s="316" t="s">
        <v>126</v>
      </c>
      <c r="D406" s="317">
        <v>49</v>
      </c>
      <c r="E406" s="318">
        <v>4</v>
      </c>
      <c r="F406" s="318">
        <v>115</v>
      </c>
      <c r="G406" s="319">
        <v>28.75</v>
      </c>
      <c r="H406" s="328">
        <v>722246.37096774171</v>
      </c>
      <c r="I406" s="726">
        <v>2888985.4838709668</v>
      </c>
      <c r="J406" s="728">
        <v>763269.23076923075</v>
      </c>
      <c r="K406" s="321">
        <v>3053076.923076923</v>
      </c>
      <c r="L406" s="22">
        <v>41022.859801489045</v>
      </c>
      <c r="M406" s="33">
        <v>164091.43920595618</v>
      </c>
      <c r="N406" s="96">
        <v>5.6798983630090589</v>
      </c>
      <c r="O406" s="320">
        <v>735000</v>
      </c>
      <c r="P406" s="321">
        <v>2940000</v>
      </c>
      <c r="Q406" s="22">
        <v>12753.629032258294</v>
      </c>
      <c r="R406" s="33">
        <v>51014.516129033174</v>
      </c>
      <c r="S406" s="96">
        <v>1.7658280532679669</v>
      </c>
      <c r="U406" s="715"/>
    </row>
    <row r="407" spans="1:21">
      <c r="A407" s="315" t="s">
        <v>11</v>
      </c>
      <c r="B407" s="716">
        <v>385</v>
      </c>
      <c r="C407" s="316" t="s">
        <v>126</v>
      </c>
      <c r="D407" s="317">
        <v>49</v>
      </c>
      <c r="E407" s="318">
        <v>6</v>
      </c>
      <c r="F407" s="318">
        <v>174</v>
      </c>
      <c r="G407" s="319">
        <v>29</v>
      </c>
      <c r="H407" s="328">
        <v>766732.33481061098</v>
      </c>
      <c r="I407" s="726">
        <v>4600394.0088636661</v>
      </c>
      <c r="J407" s="728">
        <v>763269.23076923075</v>
      </c>
      <c r="K407" s="321">
        <v>4579615.384615384</v>
      </c>
      <c r="L407" s="22">
        <v>-3463.1040413802257</v>
      </c>
      <c r="M407" s="33">
        <v>-20778.624248282053</v>
      </c>
      <c r="N407" s="96">
        <v>-0.45167053535517709</v>
      </c>
      <c r="O407" s="320">
        <v>735000</v>
      </c>
      <c r="P407" s="321">
        <v>4410000</v>
      </c>
      <c r="Q407" s="22">
        <v>-31732.334810610977</v>
      </c>
      <c r="R407" s="33">
        <v>-190394.00886366609</v>
      </c>
      <c r="S407" s="96">
        <v>-4.138645700712388</v>
      </c>
      <c r="U407" s="715"/>
    </row>
    <row r="408" spans="1:21">
      <c r="A408" s="315" t="s">
        <v>15</v>
      </c>
      <c r="B408" s="716">
        <v>386</v>
      </c>
      <c r="C408" s="316" t="s">
        <v>126</v>
      </c>
      <c r="D408" s="317">
        <v>49</v>
      </c>
      <c r="E408" s="318">
        <v>2</v>
      </c>
      <c r="F408" s="318">
        <v>58</v>
      </c>
      <c r="G408" s="319">
        <v>29</v>
      </c>
      <c r="H408" s="328">
        <v>747385.7885615261</v>
      </c>
      <c r="I408" s="726">
        <v>1494771.5771230522</v>
      </c>
      <c r="J408" s="728">
        <v>763269.23076923075</v>
      </c>
      <c r="K408" s="321">
        <v>1526538.4615384615</v>
      </c>
      <c r="L408" s="22">
        <v>15883.442207704647</v>
      </c>
      <c r="M408" s="33">
        <v>31766.884415409295</v>
      </c>
      <c r="N408" s="96">
        <v>2.125199923626468</v>
      </c>
      <c r="O408" s="320">
        <v>735000</v>
      </c>
      <c r="P408" s="321">
        <v>1470000</v>
      </c>
      <c r="Q408" s="22">
        <v>-12385.788561526104</v>
      </c>
      <c r="R408" s="33">
        <v>-24771.577123052208</v>
      </c>
      <c r="S408" s="96">
        <v>-1.6572148883596896</v>
      </c>
      <c r="U408" s="715"/>
    </row>
    <row r="409" spans="1:21">
      <c r="A409" s="315" t="s">
        <v>12</v>
      </c>
      <c r="B409" s="716">
        <v>387</v>
      </c>
      <c r="C409" s="330" t="s">
        <v>127</v>
      </c>
      <c r="D409" s="317">
        <v>49</v>
      </c>
      <c r="E409" s="318">
        <v>4</v>
      </c>
      <c r="F409" s="318">
        <v>81</v>
      </c>
      <c r="G409" s="319">
        <v>20.25</v>
      </c>
      <c r="H409" s="328">
        <v>505699.31153184234</v>
      </c>
      <c r="I409" s="726">
        <v>2022797.2461273693</v>
      </c>
      <c r="J409" s="728">
        <v>368584.125</v>
      </c>
      <c r="K409" s="321">
        <v>1474336.5</v>
      </c>
      <c r="L409" s="22">
        <v>-137115.18653184234</v>
      </c>
      <c r="M409" s="33">
        <v>-548460.74612736935</v>
      </c>
      <c r="N409" s="96">
        <v>-27.113975321915902</v>
      </c>
      <c r="O409" s="320">
        <v>1876.6387499999255</v>
      </c>
      <c r="P409" s="321">
        <v>7506.554999999702</v>
      </c>
      <c r="Q409" s="22">
        <v>-503822.67278184241</v>
      </c>
      <c r="R409" s="33">
        <v>-2015290.6911273696</v>
      </c>
      <c r="S409" s="96">
        <v>-99.628902253334047</v>
      </c>
      <c r="U409" s="715"/>
    </row>
    <row r="410" spans="1:21">
      <c r="A410" s="315" t="s">
        <v>7</v>
      </c>
      <c r="B410" s="716">
        <v>388</v>
      </c>
      <c r="C410" s="316" t="s">
        <v>127</v>
      </c>
      <c r="D410" s="317">
        <v>49</v>
      </c>
      <c r="E410" s="318">
        <v>4</v>
      </c>
      <c r="F410" s="318">
        <v>89</v>
      </c>
      <c r="G410" s="319">
        <v>22.25</v>
      </c>
      <c r="H410" s="328">
        <v>576415.56328545802</v>
      </c>
      <c r="I410" s="726">
        <v>2305662.2531418321</v>
      </c>
      <c r="J410" s="728">
        <v>496033.125</v>
      </c>
      <c r="K410" s="321">
        <v>1984132.5</v>
      </c>
      <c r="L410" s="22">
        <v>-80382.438285458018</v>
      </c>
      <c r="M410" s="33">
        <v>-321529.75314183207</v>
      </c>
      <c r="N410" s="96">
        <v>-13.945223447349946</v>
      </c>
      <c r="O410" s="320">
        <v>256876.06874999998</v>
      </c>
      <c r="P410" s="321">
        <v>1027504.2749999999</v>
      </c>
      <c r="Q410" s="22">
        <v>-319539.49453545804</v>
      </c>
      <c r="R410" s="33">
        <v>-1278157.9781418322</v>
      </c>
      <c r="S410" s="96">
        <v>-55.435611889822042</v>
      </c>
      <c r="U410" s="715"/>
    </row>
    <row r="411" spans="1:21">
      <c r="A411" s="315" t="s">
        <v>13</v>
      </c>
      <c r="B411" s="716">
        <v>389</v>
      </c>
      <c r="C411" s="316" t="s">
        <v>127</v>
      </c>
      <c r="D411" s="317">
        <v>49</v>
      </c>
      <c r="E411" s="318">
        <v>2.37</v>
      </c>
      <c r="F411" s="318">
        <v>59</v>
      </c>
      <c r="G411" s="319">
        <v>24.894514767932488</v>
      </c>
      <c r="H411" s="328">
        <v>677477.19151162531</v>
      </c>
      <c r="I411" s="726">
        <v>1605620.943882552</v>
      </c>
      <c r="J411" s="728">
        <v>664553.50632911385</v>
      </c>
      <c r="K411" s="321">
        <v>1574991.8099999998</v>
      </c>
      <c r="L411" s="22">
        <v>-12923.685182511457</v>
      </c>
      <c r="M411" s="33">
        <v>-30629.133882552152</v>
      </c>
      <c r="N411" s="96">
        <v>-1.9076192297596606</v>
      </c>
      <c r="O411" s="320">
        <v>594050.94797468337</v>
      </c>
      <c r="P411" s="321">
        <v>1407900.7466999996</v>
      </c>
      <c r="Q411" s="22">
        <v>-83426.24353694194</v>
      </c>
      <c r="R411" s="33">
        <v>-197720.19718255242</v>
      </c>
      <c r="S411" s="96">
        <v>-12.314251251882979</v>
      </c>
      <c r="U411" s="715"/>
    </row>
    <row r="412" spans="1:21">
      <c r="A412" s="315" t="s">
        <v>10</v>
      </c>
      <c r="B412" s="716">
        <v>390</v>
      </c>
      <c r="C412" s="316" t="s">
        <v>127</v>
      </c>
      <c r="D412" s="317">
        <v>49</v>
      </c>
      <c r="E412" s="318">
        <v>2</v>
      </c>
      <c r="F412" s="318">
        <v>54</v>
      </c>
      <c r="G412" s="319">
        <v>27</v>
      </c>
      <c r="H412" s="328">
        <v>750671.32075471804</v>
      </c>
      <c r="I412" s="726">
        <v>1501342.6415094361</v>
      </c>
      <c r="J412" s="728">
        <v>763269.23076923075</v>
      </c>
      <c r="K412" s="321">
        <v>1526538.4615384615</v>
      </c>
      <c r="L412" s="22">
        <v>12597.910014512716</v>
      </c>
      <c r="M412" s="33">
        <v>25195.820029025432</v>
      </c>
      <c r="N412" s="96">
        <v>1.6782191707879406</v>
      </c>
      <c r="O412" s="320">
        <v>735000</v>
      </c>
      <c r="P412" s="321">
        <v>1470000</v>
      </c>
      <c r="Q412" s="22">
        <v>-15671.320754718035</v>
      </c>
      <c r="R412" s="33">
        <v>-31342.641509436071</v>
      </c>
      <c r="S412" s="96">
        <v>-2.0876407985005017</v>
      </c>
      <c r="U412" s="715"/>
    </row>
    <row r="413" spans="1:21">
      <c r="A413" s="315" t="s">
        <v>15</v>
      </c>
      <c r="B413" s="716">
        <v>391</v>
      </c>
      <c r="C413" s="330" t="s">
        <v>128</v>
      </c>
      <c r="D413" s="317">
        <v>47</v>
      </c>
      <c r="E413" s="318">
        <v>1.9100000000000001</v>
      </c>
      <c r="F413" s="318">
        <v>47</v>
      </c>
      <c r="G413" s="319">
        <v>24.607329842931936</v>
      </c>
      <c r="H413" s="328">
        <v>644499.48394263268</v>
      </c>
      <c r="I413" s="726">
        <v>1230994.0143304286</v>
      </c>
      <c r="J413" s="728">
        <v>625185.44030157058</v>
      </c>
      <c r="K413" s="321">
        <v>1194104.1909759999</v>
      </c>
      <c r="L413" s="22">
        <v>-19314.043641062104</v>
      </c>
      <c r="M413" s="33">
        <v>-36889.823354428634</v>
      </c>
      <c r="N413" s="96">
        <v>-2.9967508310342197</v>
      </c>
      <c r="O413" s="320">
        <v>547620.16351246065</v>
      </c>
      <c r="P413" s="321">
        <v>1045954.5123087999</v>
      </c>
      <c r="Q413" s="22">
        <v>-96879.320430172025</v>
      </c>
      <c r="R413" s="33">
        <v>-185039.50202162866</v>
      </c>
      <c r="S413" s="96">
        <v>-15.031714197430659</v>
      </c>
      <c r="U413" s="715"/>
    </row>
    <row r="414" spans="1:21">
      <c r="A414" s="315" t="s">
        <v>13</v>
      </c>
      <c r="B414" s="716">
        <v>392</v>
      </c>
      <c r="C414" s="316" t="s">
        <v>128</v>
      </c>
      <c r="D414" s="317">
        <v>47</v>
      </c>
      <c r="E414" s="318">
        <v>3.19</v>
      </c>
      <c r="F414" s="318">
        <v>84</v>
      </c>
      <c r="G414" s="319">
        <v>26.332288401253919</v>
      </c>
      <c r="H414" s="328">
        <v>715374.46412144543</v>
      </c>
      <c r="I414" s="726">
        <v>2282044.540547411</v>
      </c>
      <c r="J414" s="728">
        <v>729718.61538461538</v>
      </c>
      <c r="K414" s="321">
        <v>2327802.383076923</v>
      </c>
      <c r="L414" s="22">
        <v>14344.151263169944</v>
      </c>
      <c r="M414" s="33">
        <v>45757.842529512011</v>
      </c>
      <c r="N414" s="96">
        <v>2.0051248657283196</v>
      </c>
      <c r="O414" s="320">
        <v>702692</v>
      </c>
      <c r="P414" s="321">
        <v>2241587.48</v>
      </c>
      <c r="Q414" s="22">
        <v>-12682.464121445431</v>
      </c>
      <c r="R414" s="33">
        <v>-40457.060547410976</v>
      </c>
      <c r="S414" s="96">
        <v>-1.7728427218912373</v>
      </c>
      <c r="U414" s="715"/>
    </row>
    <row r="415" spans="1:21">
      <c r="A415" s="315" t="s">
        <v>12</v>
      </c>
      <c r="B415" s="716">
        <v>393</v>
      </c>
      <c r="C415" s="330" t="s">
        <v>129</v>
      </c>
      <c r="D415" s="317">
        <v>47</v>
      </c>
      <c r="E415" s="318">
        <v>2</v>
      </c>
      <c r="F415" s="318">
        <v>29</v>
      </c>
      <c r="G415" s="319">
        <v>14.5</v>
      </c>
      <c r="H415" s="328">
        <v>362105.67986230686</v>
      </c>
      <c r="I415" s="726">
        <v>724211.35972461372</v>
      </c>
      <c r="J415" s="728">
        <v>62680.12639999995</v>
      </c>
      <c r="K415" s="321">
        <v>125360.2527999999</v>
      </c>
      <c r="L415" s="22">
        <v>-299425.55346230691</v>
      </c>
      <c r="M415" s="33">
        <v>-598851.10692461382</v>
      </c>
      <c r="N415" s="96">
        <v>-82.690101292022121</v>
      </c>
      <c r="O415" s="320">
        <v>0</v>
      </c>
      <c r="P415" s="321">
        <v>0</v>
      </c>
      <c r="Q415" s="22">
        <v>-362105.67986230686</v>
      </c>
      <c r="R415" s="33">
        <v>-724211.35972461372</v>
      </c>
      <c r="S415" s="96">
        <v>-100</v>
      </c>
      <c r="U415" s="715"/>
    </row>
    <row r="416" spans="1:21">
      <c r="A416" s="315" t="s">
        <v>7</v>
      </c>
      <c r="B416" s="716">
        <v>394</v>
      </c>
      <c r="C416" s="316" t="s">
        <v>129</v>
      </c>
      <c r="D416" s="317">
        <v>47</v>
      </c>
      <c r="E416" s="318">
        <v>4</v>
      </c>
      <c r="F416" s="318">
        <v>72</v>
      </c>
      <c r="G416" s="319">
        <v>18</v>
      </c>
      <c r="H416" s="328">
        <v>466481.65394973091</v>
      </c>
      <c r="I416" s="726">
        <v>1865926.6157989237</v>
      </c>
      <c r="J416" s="728">
        <v>257466.34879999998</v>
      </c>
      <c r="K416" s="321">
        <v>1029865.3951999999</v>
      </c>
      <c r="L416" s="22">
        <v>-209015.30514973094</v>
      </c>
      <c r="M416" s="33">
        <v>-836061.22059892374</v>
      </c>
      <c r="N416" s="96">
        <v>-44.806757860675674</v>
      </c>
      <c r="O416" s="320">
        <v>0</v>
      </c>
      <c r="P416" s="321">
        <v>0</v>
      </c>
      <c r="Q416" s="22">
        <v>-466481.65394973091</v>
      </c>
      <c r="R416" s="33">
        <v>-1865926.6157989237</v>
      </c>
      <c r="S416" s="96">
        <v>-100</v>
      </c>
      <c r="U416" s="715"/>
    </row>
    <row r="417" spans="1:21">
      <c r="A417" s="315" t="s">
        <v>7</v>
      </c>
      <c r="B417" s="716">
        <v>395</v>
      </c>
      <c r="C417" s="316" t="s">
        <v>129</v>
      </c>
      <c r="D417" s="317">
        <v>47</v>
      </c>
      <c r="E417" s="318">
        <v>2</v>
      </c>
      <c r="F417" s="318">
        <v>37</v>
      </c>
      <c r="G417" s="319">
        <v>18.5</v>
      </c>
      <c r="H417" s="328">
        <v>481265.70915619459</v>
      </c>
      <c r="I417" s="726">
        <v>962531.41831238917</v>
      </c>
      <c r="J417" s="728">
        <v>285292.95199999999</v>
      </c>
      <c r="K417" s="321">
        <v>570585.90399999998</v>
      </c>
      <c r="L417" s="22">
        <v>-195972.7571561946</v>
      </c>
      <c r="M417" s="33">
        <v>-391945.51431238919</v>
      </c>
      <c r="N417" s="96">
        <v>-40.7202826687558</v>
      </c>
      <c r="O417" s="320">
        <v>0</v>
      </c>
      <c r="P417" s="321">
        <v>0</v>
      </c>
      <c r="Q417" s="22">
        <v>-481265.70915619459</v>
      </c>
      <c r="R417" s="33">
        <v>-962531.41831238917</v>
      </c>
      <c r="S417" s="96">
        <v>-100</v>
      </c>
      <c r="U417" s="715"/>
    </row>
    <row r="418" spans="1:21">
      <c r="A418" s="315" t="s">
        <v>4</v>
      </c>
      <c r="B418" s="716">
        <v>396</v>
      </c>
      <c r="C418" s="316" t="s">
        <v>129</v>
      </c>
      <c r="D418" s="317">
        <v>47</v>
      </c>
      <c r="E418" s="318">
        <v>2</v>
      </c>
      <c r="F418" s="318">
        <v>38</v>
      </c>
      <c r="G418" s="319">
        <v>19</v>
      </c>
      <c r="H418" s="328">
        <v>520254.51124974334</v>
      </c>
      <c r="I418" s="726">
        <v>1040509.0224994867</v>
      </c>
      <c r="J418" s="728">
        <v>313119.5552</v>
      </c>
      <c r="K418" s="321">
        <v>626239.11040000001</v>
      </c>
      <c r="L418" s="22">
        <v>-207134.95604974334</v>
      </c>
      <c r="M418" s="33">
        <v>-414269.91209948668</v>
      </c>
      <c r="N418" s="96">
        <v>-39.814158564847148</v>
      </c>
      <c r="O418" s="320">
        <v>0</v>
      </c>
      <c r="P418" s="321">
        <v>0</v>
      </c>
      <c r="Q418" s="22">
        <v>-520254.51124974334</v>
      </c>
      <c r="R418" s="33">
        <v>-1040509.0224994867</v>
      </c>
      <c r="S418" s="96">
        <v>-100</v>
      </c>
      <c r="U418" s="715"/>
    </row>
    <row r="419" spans="1:21">
      <c r="A419" s="315" t="s">
        <v>11</v>
      </c>
      <c r="B419" s="716">
        <v>397</v>
      </c>
      <c r="C419" s="316" t="s">
        <v>129</v>
      </c>
      <c r="D419" s="317">
        <v>47</v>
      </c>
      <c r="E419" s="318">
        <v>2.0699999999999998</v>
      </c>
      <c r="F419" s="318">
        <v>42</v>
      </c>
      <c r="G419" s="319">
        <v>20.289855072463769</v>
      </c>
      <c r="H419" s="328">
        <v>508651.43699336727</v>
      </c>
      <c r="I419" s="726">
        <v>1052908.4745762702</v>
      </c>
      <c r="J419" s="728">
        <v>384904.12577391311</v>
      </c>
      <c r="K419" s="321">
        <v>796751.54035200004</v>
      </c>
      <c r="L419" s="22">
        <v>-123747.31121945416</v>
      </c>
      <c r="M419" s="33">
        <v>-256156.93422427017</v>
      </c>
      <c r="N419" s="96">
        <v>-24.328509116365254</v>
      </c>
      <c r="O419" s="320">
        <v>66875.503158261068</v>
      </c>
      <c r="P419" s="321">
        <v>138432.29153760039</v>
      </c>
      <c r="Q419" s="22">
        <v>-441775.9338351062</v>
      </c>
      <c r="R419" s="33">
        <v>-914476.18303866987</v>
      </c>
      <c r="S419" s="96">
        <v>-86.852390793671717</v>
      </c>
      <c r="U419" s="715"/>
    </row>
    <row r="420" spans="1:21">
      <c r="A420" s="315" t="s">
        <v>7</v>
      </c>
      <c r="B420" s="716">
        <v>398</v>
      </c>
      <c r="C420" s="316" t="s">
        <v>129</v>
      </c>
      <c r="D420" s="317">
        <v>47</v>
      </c>
      <c r="E420" s="318">
        <v>4.13</v>
      </c>
      <c r="F420" s="318">
        <v>86</v>
      </c>
      <c r="G420" s="319">
        <v>20.82324455205811</v>
      </c>
      <c r="H420" s="328">
        <v>539645.05240370217</v>
      </c>
      <c r="I420" s="726">
        <v>2228734.06642729</v>
      </c>
      <c r="J420" s="728">
        <v>414588.96057336556</v>
      </c>
      <c r="K420" s="321">
        <v>1712252.4071679998</v>
      </c>
      <c r="L420" s="22">
        <v>-125056.09183033661</v>
      </c>
      <c r="M420" s="33">
        <v>-516481.6592592902</v>
      </c>
      <c r="N420" s="96">
        <v>-23.173767881926878</v>
      </c>
      <c r="O420" s="320">
        <v>126267.66126837756</v>
      </c>
      <c r="P420" s="321">
        <v>521485.44103839929</v>
      </c>
      <c r="Q420" s="22">
        <v>-413377.39113532461</v>
      </c>
      <c r="R420" s="33">
        <v>-1707248.6253888907</v>
      </c>
      <c r="S420" s="96">
        <v>-76.601719833073133</v>
      </c>
      <c r="U420" s="715"/>
    </row>
    <row r="421" spans="1:21">
      <c r="A421" s="315" t="s">
        <v>12</v>
      </c>
      <c r="B421" s="716">
        <v>399</v>
      </c>
      <c r="C421" s="316" t="s">
        <v>129</v>
      </c>
      <c r="D421" s="317">
        <v>47</v>
      </c>
      <c r="E421" s="318">
        <v>4</v>
      </c>
      <c r="F421" s="318">
        <v>90</v>
      </c>
      <c r="G421" s="319">
        <v>22.5</v>
      </c>
      <c r="H421" s="328">
        <v>561888.12392426922</v>
      </c>
      <c r="I421" s="726">
        <v>2247552.4956970769</v>
      </c>
      <c r="J421" s="728">
        <v>507905.77760000003</v>
      </c>
      <c r="K421" s="321">
        <v>2031623.1104000001</v>
      </c>
      <c r="L421" s="22">
        <v>-53982.346324269194</v>
      </c>
      <c r="M421" s="33">
        <v>-215929.38529707678</v>
      </c>
      <c r="N421" s="96">
        <v>-9.6073122078559692</v>
      </c>
      <c r="O421" s="320">
        <v>312971.98988000001</v>
      </c>
      <c r="P421" s="321">
        <v>1251887.95952</v>
      </c>
      <c r="Q421" s="22">
        <v>-248916.13404426922</v>
      </c>
      <c r="R421" s="33">
        <v>-995664.53617707686</v>
      </c>
      <c r="S421" s="96">
        <v>-44.299945744683136</v>
      </c>
      <c r="U421" s="715"/>
    </row>
    <row r="422" spans="1:21">
      <c r="A422" s="315" t="s">
        <v>5</v>
      </c>
      <c r="B422" s="716">
        <v>400</v>
      </c>
      <c r="C422" s="316" t="s">
        <v>129</v>
      </c>
      <c r="D422" s="317">
        <v>47</v>
      </c>
      <c r="E422" s="318">
        <v>1.18</v>
      </c>
      <c r="F422" s="318">
        <v>27</v>
      </c>
      <c r="G422" s="319">
        <v>22.881355932203391</v>
      </c>
      <c r="H422" s="328">
        <v>630036.09841324179</v>
      </c>
      <c r="I422" s="726">
        <v>743442.59612762532</v>
      </c>
      <c r="J422" s="728">
        <v>529129.45800677966</v>
      </c>
      <c r="K422" s="321">
        <v>624372.76044799993</v>
      </c>
      <c r="L422" s="22">
        <v>-100906.64040646213</v>
      </c>
      <c r="M422" s="33">
        <v>-119069.83567962539</v>
      </c>
      <c r="N422" s="96">
        <v>-16.016009346225957</v>
      </c>
      <c r="O422" s="320">
        <v>355435.42923932214</v>
      </c>
      <c r="P422" s="321">
        <v>419413.80650240008</v>
      </c>
      <c r="Q422" s="22">
        <v>-274600.66917391965</v>
      </c>
      <c r="R422" s="33">
        <v>-324028.78962522524</v>
      </c>
      <c r="S422" s="96">
        <v>-43.584910430609746</v>
      </c>
      <c r="U422" s="715"/>
    </row>
    <row r="423" spans="1:21">
      <c r="A423" s="315" t="s">
        <v>9</v>
      </c>
      <c r="B423" s="716">
        <v>401</v>
      </c>
      <c r="C423" s="316" t="s">
        <v>129</v>
      </c>
      <c r="D423" s="317">
        <v>47</v>
      </c>
      <c r="E423" s="318">
        <v>3.57</v>
      </c>
      <c r="F423" s="318">
        <v>89</v>
      </c>
      <c r="G423" s="319">
        <v>24.929971988795518</v>
      </c>
      <c r="H423" s="328">
        <v>629164.52171895583</v>
      </c>
      <c r="I423" s="726">
        <v>2246117.342536672</v>
      </c>
      <c r="J423" s="728">
        <v>643141.51023865549</v>
      </c>
      <c r="K423" s="321">
        <v>2296015.1915520001</v>
      </c>
      <c r="L423" s="22">
        <v>13976.988519699662</v>
      </c>
      <c r="M423" s="33">
        <v>49897.849015328102</v>
      </c>
      <c r="N423" s="96">
        <v>2.2215156826568716</v>
      </c>
      <c r="O423" s="320">
        <v>583545.90646991599</v>
      </c>
      <c r="P423" s="321">
        <v>2083258.8860976</v>
      </c>
      <c r="Q423" s="22">
        <v>-45618.615249039838</v>
      </c>
      <c r="R423" s="33">
        <v>-162858.45643907203</v>
      </c>
      <c r="S423" s="96">
        <v>-7.2506655531694832</v>
      </c>
      <c r="U423" s="715"/>
    </row>
    <row r="424" spans="1:21">
      <c r="A424" s="315" t="s">
        <v>3</v>
      </c>
      <c r="B424" s="716">
        <v>402</v>
      </c>
      <c r="C424" s="316" t="s">
        <v>129</v>
      </c>
      <c r="D424" s="317">
        <v>47</v>
      </c>
      <c r="E424" s="318">
        <v>4</v>
      </c>
      <c r="F424" s="318">
        <v>101</v>
      </c>
      <c r="G424" s="319">
        <v>25.25</v>
      </c>
      <c r="H424" s="328">
        <v>646763.0955200817</v>
      </c>
      <c r="I424" s="726">
        <v>2587052.3820803268</v>
      </c>
      <c r="J424" s="728">
        <v>660952.09519999998</v>
      </c>
      <c r="K424" s="321">
        <v>2643808.3807999999</v>
      </c>
      <c r="L424" s="22">
        <v>14188.999679918285</v>
      </c>
      <c r="M424" s="33">
        <v>56755.998719673138</v>
      </c>
      <c r="N424" s="96">
        <v>2.193848068667009</v>
      </c>
      <c r="O424" s="320">
        <v>619180.56926000002</v>
      </c>
      <c r="P424" s="321">
        <v>2476722.2770400001</v>
      </c>
      <c r="Q424" s="22">
        <v>-27582.526260081679</v>
      </c>
      <c r="R424" s="33">
        <v>-110330.10504032671</v>
      </c>
      <c r="S424" s="96">
        <v>-4.264703173563376</v>
      </c>
      <c r="U424" s="715"/>
    </row>
    <row r="425" spans="1:21">
      <c r="A425" s="315" t="s">
        <v>11</v>
      </c>
      <c r="B425" s="716">
        <v>403</v>
      </c>
      <c r="C425" s="316" t="s">
        <v>129</v>
      </c>
      <c r="D425" s="317">
        <v>47</v>
      </c>
      <c r="E425" s="318">
        <v>0.83</v>
      </c>
      <c r="F425" s="318">
        <v>21</v>
      </c>
      <c r="G425" s="319">
        <v>25.30120481927711</v>
      </c>
      <c r="H425" s="328">
        <v>634282.21360016277</v>
      </c>
      <c r="I425" s="726">
        <v>526454.2372881351</v>
      </c>
      <c r="J425" s="728">
        <v>663801.80757590372</v>
      </c>
      <c r="K425" s="321">
        <v>550955.5002880001</v>
      </c>
      <c r="L425" s="22">
        <v>29519.593975740951</v>
      </c>
      <c r="M425" s="33">
        <v>24501.262999864994</v>
      </c>
      <c r="N425" s="96">
        <v>4.6540157271932401</v>
      </c>
      <c r="O425" s="320">
        <v>624882.15288481954</v>
      </c>
      <c r="P425" s="321">
        <v>518652.18689440022</v>
      </c>
      <c r="Q425" s="22">
        <v>-9400.0607153432211</v>
      </c>
      <c r="R425" s="33">
        <v>-7802.050393734884</v>
      </c>
      <c r="S425" s="96">
        <v>-1.4819997335237929</v>
      </c>
      <c r="U425" s="715"/>
    </row>
    <row r="426" spans="1:21">
      <c r="A426" s="315" t="s">
        <v>13</v>
      </c>
      <c r="B426" s="716">
        <v>404</v>
      </c>
      <c r="C426" s="316" t="s">
        <v>129</v>
      </c>
      <c r="D426" s="317">
        <v>47</v>
      </c>
      <c r="E426" s="318">
        <v>4</v>
      </c>
      <c r="F426" s="318">
        <v>102</v>
      </c>
      <c r="G426" s="319">
        <v>25.5</v>
      </c>
      <c r="H426" s="328">
        <v>698988.14492163318</v>
      </c>
      <c r="I426" s="726">
        <v>2795952.5796865327</v>
      </c>
      <c r="J426" s="728">
        <v>674865.39679999999</v>
      </c>
      <c r="K426" s="321">
        <v>2699461.5872</v>
      </c>
      <c r="L426" s="22">
        <v>-24122.748121633194</v>
      </c>
      <c r="M426" s="33">
        <v>-96490.992486532778</v>
      </c>
      <c r="N426" s="96">
        <v>-3.451095458040669</v>
      </c>
      <c r="O426" s="320">
        <v>647017.71284000005</v>
      </c>
      <c r="P426" s="321">
        <v>2588070.8513600002</v>
      </c>
      <c r="Q426" s="22">
        <v>-51970.432081633131</v>
      </c>
      <c r="R426" s="33">
        <v>-207881.72832653252</v>
      </c>
      <c r="S426" s="96">
        <v>-7.4350949238859698</v>
      </c>
      <c r="U426" s="715"/>
    </row>
    <row r="427" spans="1:21">
      <c r="A427" s="315" t="s">
        <v>3</v>
      </c>
      <c r="B427" s="716">
        <v>405</v>
      </c>
      <c r="C427" s="316" t="s">
        <v>129</v>
      </c>
      <c r="D427" s="317">
        <v>47</v>
      </c>
      <c r="E427" s="318">
        <v>4</v>
      </c>
      <c r="F427" s="318">
        <v>102</v>
      </c>
      <c r="G427" s="319">
        <v>25.5</v>
      </c>
      <c r="H427" s="328">
        <v>653166.69052523118</v>
      </c>
      <c r="I427" s="726">
        <v>2612666.7621009247</v>
      </c>
      <c r="J427" s="728">
        <v>674865.39679999999</v>
      </c>
      <c r="K427" s="321">
        <v>2699461.5872</v>
      </c>
      <c r="L427" s="22">
        <v>21698.706274768803</v>
      </c>
      <c r="M427" s="33">
        <v>86794.825099075213</v>
      </c>
      <c r="N427" s="96">
        <v>3.3220778997961702</v>
      </c>
      <c r="O427" s="320">
        <v>647017.71284000005</v>
      </c>
      <c r="P427" s="321">
        <v>2588070.8513600002</v>
      </c>
      <c r="Q427" s="22">
        <v>-6148.9776852311334</v>
      </c>
      <c r="R427" s="33">
        <v>-24595.910740924533</v>
      </c>
      <c r="S427" s="96">
        <v>-0.94141017514020575</v>
      </c>
      <c r="U427" s="715"/>
    </row>
    <row r="428" spans="1:21">
      <c r="A428" s="315" t="s">
        <v>8</v>
      </c>
      <c r="B428" s="716">
        <v>406</v>
      </c>
      <c r="C428" s="316" t="s">
        <v>129</v>
      </c>
      <c r="D428" s="317">
        <v>47</v>
      </c>
      <c r="E428" s="318">
        <v>4</v>
      </c>
      <c r="F428" s="318">
        <v>102</v>
      </c>
      <c r="G428" s="319">
        <v>25.5</v>
      </c>
      <c r="H428" s="328">
        <v>645885.95509090938</v>
      </c>
      <c r="I428" s="726">
        <v>2583543.8203636375</v>
      </c>
      <c r="J428" s="728">
        <v>674865.39679999999</v>
      </c>
      <c r="K428" s="321">
        <v>2699461.5872</v>
      </c>
      <c r="L428" s="22">
        <v>28979.441709090606</v>
      </c>
      <c r="M428" s="33">
        <v>115917.76683636243</v>
      </c>
      <c r="N428" s="96">
        <v>4.4867737842374567</v>
      </c>
      <c r="O428" s="320">
        <v>647017.71284000005</v>
      </c>
      <c r="P428" s="321">
        <v>2588070.8513600002</v>
      </c>
      <c r="Q428" s="22">
        <v>1131.7577490906697</v>
      </c>
      <c r="R428" s="33">
        <v>4527.0309963626787</v>
      </c>
      <c r="S428" s="96">
        <v>0.17522563235353061</v>
      </c>
      <c r="U428" s="715"/>
    </row>
    <row r="429" spans="1:21">
      <c r="A429" s="315" t="s">
        <v>14</v>
      </c>
      <c r="B429" s="716">
        <v>407</v>
      </c>
      <c r="C429" s="316" t="s">
        <v>129</v>
      </c>
      <c r="D429" s="317">
        <v>47</v>
      </c>
      <c r="E429" s="318">
        <v>3.3899999999999997</v>
      </c>
      <c r="F429" s="318">
        <v>87</v>
      </c>
      <c r="G429" s="319">
        <v>25.663716814159294</v>
      </c>
      <c r="H429" s="328">
        <v>653675.6416471909</v>
      </c>
      <c r="I429" s="726">
        <v>2215960.425183977</v>
      </c>
      <c r="J429" s="728">
        <v>683976.76244955766</v>
      </c>
      <c r="K429" s="321">
        <v>2318681.2247040002</v>
      </c>
      <c r="L429" s="22">
        <v>30301.120802366757</v>
      </c>
      <c r="M429" s="33">
        <v>102720.79952002317</v>
      </c>
      <c r="N429" s="96">
        <v>4.6354979246298882</v>
      </c>
      <c r="O429" s="320">
        <v>665247.34668884974</v>
      </c>
      <c r="P429" s="321">
        <v>2255188.5052752006</v>
      </c>
      <c r="Q429" s="22">
        <v>11571.705041658832</v>
      </c>
      <c r="R429" s="33">
        <v>39228.080091223586</v>
      </c>
      <c r="S429" s="96">
        <v>1.7702518350690752</v>
      </c>
      <c r="U429" s="715"/>
    </row>
    <row r="430" spans="1:21">
      <c r="A430" s="315" t="s">
        <v>14</v>
      </c>
      <c r="B430" s="716">
        <v>408</v>
      </c>
      <c r="C430" s="316" t="s">
        <v>129</v>
      </c>
      <c r="D430" s="317">
        <v>47</v>
      </c>
      <c r="E430" s="318">
        <v>2.5</v>
      </c>
      <c r="F430" s="318">
        <v>65</v>
      </c>
      <c r="G430" s="319">
        <v>26</v>
      </c>
      <c r="H430" s="328">
        <v>662241.04660670576</v>
      </c>
      <c r="I430" s="726">
        <v>1655602.6165167645</v>
      </c>
      <c r="J430" s="728">
        <v>702692</v>
      </c>
      <c r="K430" s="321">
        <v>1756730</v>
      </c>
      <c r="L430" s="22">
        <v>40450.953393294243</v>
      </c>
      <c r="M430" s="33">
        <v>101127.38348323549</v>
      </c>
      <c r="N430" s="96">
        <v>6.1081918133228328</v>
      </c>
      <c r="O430" s="320">
        <v>702692</v>
      </c>
      <c r="P430" s="321">
        <v>1756730</v>
      </c>
      <c r="Q430" s="22">
        <v>40450.953393294243</v>
      </c>
      <c r="R430" s="33">
        <v>101127.38348323549</v>
      </c>
      <c r="S430" s="96">
        <v>6.1081918133228328</v>
      </c>
      <c r="U430" s="715"/>
    </row>
    <row r="431" spans="1:21">
      <c r="A431" s="315" t="s">
        <v>16</v>
      </c>
      <c r="B431" s="716">
        <v>409</v>
      </c>
      <c r="C431" s="316" t="s">
        <v>129</v>
      </c>
      <c r="D431" s="317">
        <v>47</v>
      </c>
      <c r="E431" s="318">
        <v>4</v>
      </c>
      <c r="F431" s="318">
        <v>119</v>
      </c>
      <c r="G431" s="319">
        <v>29.75</v>
      </c>
      <c r="H431" s="328">
        <v>704794.415917843</v>
      </c>
      <c r="I431" s="726">
        <v>2819177.663671372</v>
      </c>
      <c r="J431" s="728">
        <v>729718.61538461538</v>
      </c>
      <c r="K431" s="321">
        <v>2918874.4615384615</v>
      </c>
      <c r="L431" s="22">
        <v>24924.199466772377</v>
      </c>
      <c r="M431" s="33">
        <v>99696.79786708951</v>
      </c>
      <c r="N431" s="96">
        <v>3.5363786806275925</v>
      </c>
      <c r="O431" s="320">
        <v>702692</v>
      </c>
      <c r="P431" s="321">
        <v>2810768</v>
      </c>
      <c r="Q431" s="22">
        <v>-2102.4159178429982</v>
      </c>
      <c r="R431" s="33">
        <v>-8409.6636713719927</v>
      </c>
      <c r="S431" s="96">
        <v>-0.29830201124750033</v>
      </c>
      <c r="U431" s="715"/>
    </row>
    <row r="432" spans="1:21">
      <c r="A432" s="315" t="s">
        <v>13</v>
      </c>
      <c r="B432" s="716">
        <v>410</v>
      </c>
      <c r="C432" s="330" t="s">
        <v>130</v>
      </c>
      <c r="D432" s="317">
        <v>47</v>
      </c>
      <c r="E432" s="318">
        <v>4</v>
      </c>
      <c r="F432" s="318">
        <v>73</v>
      </c>
      <c r="G432" s="319">
        <v>18.25</v>
      </c>
      <c r="H432" s="328">
        <v>559522.68461066729</v>
      </c>
      <c r="I432" s="726">
        <v>2238090.7384426692</v>
      </c>
      <c r="J432" s="728">
        <v>271379.65039999998</v>
      </c>
      <c r="K432" s="321">
        <v>1085518.6015999999</v>
      </c>
      <c r="L432" s="22">
        <v>-288143.03421066731</v>
      </c>
      <c r="M432" s="33">
        <v>-1152572.1368426692</v>
      </c>
      <c r="N432" s="96">
        <v>-51.49800752245924</v>
      </c>
      <c r="O432" s="320">
        <v>0</v>
      </c>
      <c r="P432" s="321">
        <v>0</v>
      </c>
      <c r="Q432" s="22">
        <v>-559522.68461066729</v>
      </c>
      <c r="R432" s="33">
        <v>-2238090.7384426692</v>
      </c>
      <c r="S432" s="96">
        <v>-100</v>
      </c>
      <c r="U432" s="715"/>
    </row>
    <row r="433" spans="1:21">
      <c r="A433" s="315" t="s">
        <v>14</v>
      </c>
      <c r="B433" s="716">
        <v>411</v>
      </c>
      <c r="C433" s="316" t="s">
        <v>130</v>
      </c>
      <c r="D433" s="317">
        <v>47</v>
      </c>
      <c r="E433" s="318">
        <v>3</v>
      </c>
      <c r="F433" s="318">
        <v>63</v>
      </c>
      <c r="G433" s="319">
        <v>21</v>
      </c>
      <c r="H433" s="328">
        <v>589870.87466185831</v>
      </c>
      <c r="I433" s="726">
        <v>1769612.623985575</v>
      </c>
      <c r="J433" s="728">
        <v>424425.96799999999</v>
      </c>
      <c r="K433" s="321">
        <v>1273277.9040000001</v>
      </c>
      <c r="L433" s="22">
        <v>-165444.90666185832</v>
      </c>
      <c r="M433" s="33">
        <v>-496334.71998557495</v>
      </c>
      <c r="N433" s="96">
        <v>-28.04764801393172</v>
      </c>
      <c r="O433" s="320">
        <v>145949.12840000005</v>
      </c>
      <c r="P433" s="321">
        <v>437847.38520000014</v>
      </c>
      <c r="Q433" s="22">
        <v>-443921.74626185826</v>
      </c>
      <c r="R433" s="33">
        <v>-1331765.2387855749</v>
      </c>
      <c r="S433" s="96">
        <v>-75.257444523996043</v>
      </c>
      <c r="U433" s="715"/>
    </row>
    <row r="434" spans="1:21">
      <c r="A434" s="315" t="s">
        <v>9</v>
      </c>
      <c r="B434" s="716">
        <v>412</v>
      </c>
      <c r="C434" s="316" t="s">
        <v>130</v>
      </c>
      <c r="D434" s="317">
        <v>47</v>
      </c>
      <c r="E434" s="318">
        <v>1</v>
      </c>
      <c r="F434" s="318">
        <v>22</v>
      </c>
      <c r="G434" s="319">
        <v>22</v>
      </c>
      <c r="H434" s="328">
        <v>555220.01725625596</v>
      </c>
      <c r="I434" s="726">
        <v>555220.01725625596</v>
      </c>
      <c r="J434" s="728">
        <v>480079.17440000002</v>
      </c>
      <c r="K434" s="321">
        <v>480079.17440000002</v>
      </c>
      <c r="L434" s="22">
        <v>-75140.842856255942</v>
      </c>
      <c r="M434" s="33">
        <v>-75140.842856255942</v>
      </c>
      <c r="N434" s="96">
        <v>-13.533525543185789</v>
      </c>
      <c r="O434" s="320">
        <v>257297.70272</v>
      </c>
      <c r="P434" s="321">
        <v>257297.70272</v>
      </c>
      <c r="Q434" s="22">
        <v>-297922.31453625596</v>
      </c>
      <c r="R434" s="33">
        <v>-297922.31453625596</v>
      </c>
      <c r="S434" s="96">
        <v>-53.658424638309292</v>
      </c>
      <c r="U434" s="715"/>
    </row>
    <row r="435" spans="1:21">
      <c r="A435" s="315" t="s">
        <v>14</v>
      </c>
      <c r="B435" s="716">
        <v>413</v>
      </c>
      <c r="C435" s="316" t="s">
        <v>130</v>
      </c>
      <c r="D435" s="317">
        <v>47</v>
      </c>
      <c r="E435" s="318">
        <v>4</v>
      </c>
      <c r="F435" s="318">
        <v>90</v>
      </c>
      <c r="G435" s="319">
        <v>22.5</v>
      </c>
      <c r="H435" s="328">
        <v>632004.50856627675</v>
      </c>
      <c r="I435" s="726">
        <v>2528018.034265107</v>
      </c>
      <c r="J435" s="728">
        <v>507905.77760000003</v>
      </c>
      <c r="K435" s="321">
        <v>2031623.1104000001</v>
      </c>
      <c r="L435" s="22">
        <v>-124098.73096627672</v>
      </c>
      <c r="M435" s="33">
        <v>-496394.92386510689</v>
      </c>
      <c r="N435" s="96">
        <v>-19.635735075339696</v>
      </c>
      <c r="O435" s="320">
        <v>312971.98988000001</v>
      </c>
      <c r="P435" s="321">
        <v>1251887.95952</v>
      </c>
      <c r="Q435" s="22">
        <v>-319032.51868627674</v>
      </c>
      <c r="R435" s="33">
        <v>-1276130.074745107</v>
      </c>
      <c r="S435" s="96">
        <v>-50.479468795248408</v>
      </c>
      <c r="U435" s="715"/>
    </row>
    <row r="436" spans="1:21">
      <c r="A436" s="315" t="s">
        <v>10</v>
      </c>
      <c r="B436" s="716">
        <v>414</v>
      </c>
      <c r="C436" s="316" t="s">
        <v>130</v>
      </c>
      <c r="D436" s="317">
        <v>47</v>
      </c>
      <c r="E436" s="318">
        <v>1</v>
      </c>
      <c r="F436" s="318">
        <v>24</v>
      </c>
      <c r="G436" s="319">
        <v>24</v>
      </c>
      <c r="H436" s="328">
        <v>598391.87817258958</v>
      </c>
      <c r="I436" s="726">
        <v>598391.87817258958</v>
      </c>
      <c r="J436" s="728">
        <v>591385.58719999995</v>
      </c>
      <c r="K436" s="321">
        <v>591385.58719999995</v>
      </c>
      <c r="L436" s="22">
        <v>-7006.2909725896316</v>
      </c>
      <c r="M436" s="33">
        <v>-7006.2909725896316</v>
      </c>
      <c r="N436" s="96">
        <v>-1.1708532866431796</v>
      </c>
      <c r="O436" s="320">
        <v>479994.85135999997</v>
      </c>
      <c r="P436" s="321">
        <v>479994.85135999997</v>
      </c>
      <c r="Q436" s="22">
        <v>-118397.02681258961</v>
      </c>
      <c r="R436" s="33">
        <v>-118397.02681258961</v>
      </c>
      <c r="S436" s="96">
        <v>-19.785867945627643</v>
      </c>
      <c r="U436" s="715"/>
    </row>
    <row r="437" spans="1:21">
      <c r="A437" s="315" t="s">
        <v>11</v>
      </c>
      <c r="B437" s="716">
        <v>415</v>
      </c>
      <c r="C437" s="316" t="s">
        <v>130</v>
      </c>
      <c r="D437" s="317">
        <v>47</v>
      </c>
      <c r="E437" s="318">
        <v>9</v>
      </c>
      <c r="F437" s="318">
        <v>219</v>
      </c>
      <c r="G437" s="319">
        <v>24.333333333333332</v>
      </c>
      <c r="H437" s="328">
        <v>713829.61233685154</v>
      </c>
      <c r="I437" s="726">
        <v>6424466.511031664</v>
      </c>
      <c r="J437" s="728">
        <v>609936.65599999996</v>
      </c>
      <c r="K437" s="321">
        <v>5489429.9039999992</v>
      </c>
      <c r="L437" s="22">
        <v>-103892.95633685158</v>
      </c>
      <c r="M437" s="33">
        <v>-935036.60703166481</v>
      </c>
      <c r="N437" s="96">
        <v>-14.55430743433844</v>
      </c>
      <c r="O437" s="320">
        <v>517111.04279999988</v>
      </c>
      <c r="P437" s="321">
        <v>4653999.3851999985</v>
      </c>
      <c r="Q437" s="22">
        <v>-196718.56953685166</v>
      </c>
      <c r="R437" s="33">
        <v>-1770467.1258316655</v>
      </c>
      <c r="S437" s="96">
        <v>-27.558196821347551</v>
      </c>
      <c r="U437" s="715"/>
    </row>
    <row r="438" spans="1:21">
      <c r="A438" s="315" t="s">
        <v>7</v>
      </c>
      <c r="B438" s="716">
        <v>416</v>
      </c>
      <c r="C438" s="316" t="s">
        <v>130</v>
      </c>
      <c r="D438" s="317">
        <v>47</v>
      </c>
      <c r="E438" s="318">
        <v>4</v>
      </c>
      <c r="F438" s="318">
        <v>105</v>
      </c>
      <c r="G438" s="319">
        <v>26.25</v>
      </c>
      <c r="H438" s="328">
        <v>680054.9259425496</v>
      </c>
      <c r="I438" s="726">
        <v>2720219.7037701984</v>
      </c>
      <c r="J438" s="728">
        <v>729718.61538461538</v>
      </c>
      <c r="K438" s="321">
        <v>2918874.4615384615</v>
      </c>
      <c r="L438" s="22">
        <v>49663.689442065777</v>
      </c>
      <c r="M438" s="33">
        <v>198654.75776826311</v>
      </c>
      <c r="N438" s="96">
        <v>7.3028938615851331</v>
      </c>
      <c r="O438" s="320">
        <v>702692</v>
      </c>
      <c r="P438" s="321">
        <v>2810768</v>
      </c>
      <c r="Q438" s="22">
        <v>22637.074057450402</v>
      </c>
      <c r="R438" s="33">
        <v>90548.296229801606</v>
      </c>
      <c r="S438" s="96">
        <v>3.3287126074523599</v>
      </c>
      <c r="U438" s="715"/>
    </row>
    <row r="439" spans="1:21">
      <c r="A439" s="315" t="s">
        <v>8</v>
      </c>
      <c r="B439" s="716">
        <v>417</v>
      </c>
      <c r="C439" s="316" t="s">
        <v>130</v>
      </c>
      <c r="D439" s="317">
        <v>47</v>
      </c>
      <c r="E439" s="318">
        <v>1</v>
      </c>
      <c r="F439" s="318">
        <v>28</v>
      </c>
      <c r="G439" s="319">
        <v>28</v>
      </c>
      <c r="H439" s="328">
        <v>700758.15600000008</v>
      </c>
      <c r="I439" s="726">
        <v>700758.15600000008</v>
      </c>
      <c r="J439" s="728">
        <v>729718.61538461538</v>
      </c>
      <c r="K439" s="321">
        <v>729718.61538461538</v>
      </c>
      <c r="L439" s="22">
        <v>28960.4593846153</v>
      </c>
      <c r="M439" s="33">
        <v>28960.4593846153</v>
      </c>
      <c r="N439" s="96">
        <v>4.1327324037046651</v>
      </c>
      <c r="O439" s="320">
        <v>702692</v>
      </c>
      <c r="P439" s="321">
        <v>702692</v>
      </c>
      <c r="Q439" s="22">
        <v>1933.8439999999246</v>
      </c>
      <c r="R439" s="33">
        <v>1933.8439999999246</v>
      </c>
      <c r="S439" s="96">
        <v>0.27596453690080125</v>
      </c>
      <c r="U439" s="715"/>
    </row>
    <row r="440" spans="1:21">
      <c r="A440" s="315" t="s">
        <v>5</v>
      </c>
      <c r="B440" s="716">
        <v>418</v>
      </c>
      <c r="C440" s="316" t="s">
        <v>130</v>
      </c>
      <c r="D440" s="317">
        <v>47</v>
      </c>
      <c r="E440" s="318">
        <v>1.36</v>
      </c>
      <c r="F440" s="318">
        <v>41</v>
      </c>
      <c r="G440" s="319">
        <v>30.147058823529409</v>
      </c>
      <c r="H440" s="328">
        <v>853784.11150760716</v>
      </c>
      <c r="I440" s="726">
        <v>1161146.3916503459</v>
      </c>
      <c r="J440" s="728">
        <v>729718.61538461538</v>
      </c>
      <c r="K440" s="321">
        <v>992417.31692307699</v>
      </c>
      <c r="L440" s="22">
        <v>-124065.49612299178</v>
      </c>
      <c r="M440" s="33">
        <v>-168729.07472726889</v>
      </c>
      <c r="N440" s="96">
        <v>-14.531249112134176</v>
      </c>
      <c r="O440" s="320">
        <v>702692</v>
      </c>
      <c r="P440" s="321">
        <v>955661.12000000011</v>
      </c>
      <c r="Q440" s="22">
        <v>-151092.11150760716</v>
      </c>
      <c r="R440" s="33">
        <v>-205485.27165034576</v>
      </c>
      <c r="S440" s="96">
        <v>-17.696758404277347</v>
      </c>
      <c r="U440" s="715"/>
    </row>
    <row r="441" spans="1:21">
      <c r="A441" s="315" t="s">
        <v>12</v>
      </c>
      <c r="B441" s="716">
        <v>419</v>
      </c>
      <c r="C441" s="316" t="s">
        <v>130</v>
      </c>
      <c r="D441" s="317">
        <v>47</v>
      </c>
      <c r="E441" s="318">
        <v>1</v>
      </c>
      <c r="F441" s="318">
        <v>32</v>
      </c>
      <c r="G441" s="319">
        <v>32</v>
      </c>
      <c r="H441" s="328">
        <v>799129.77624784957</v>
      </c>
      <c r="I441" s="726">
        <v>799129.77624784957</v>
      </c>
      <c r="J441" s="728">
        <v>729718.61538461538</v>
      </c>
      <c r="K441" s="321">
        <v>729718.61538461538</v>
      </c>
      <c r="L441" s="22">
        <v>-69411.160863234196</v>
      </c>
      <c r="M441" s="33">
        <v>-69411.160863234196</v>
      </c>
      <c r="N441" s="96">
        <v>-8.6858433919381781</v>
      </c>
      <c r="O441" s="320">
        <v>702692</v>
      </c>
      <c r="P441" s="321">
        <v>702692</v>
      </c>
      <c r="Q441" s="22">
        <v>-96437.776247849572</v>
      </c>
      <c r="R441" s="33">
        <v>-96437.776247849572</v>
      </c>
      <c r="S441" s="96">
        <v>-12.067849192236764</v>
      </c>
      <c r="U441" s="715"/>
    </row>
    <row r="442" spans="1:21">
      <c r="A442" s="315" t="s">
        <v>5</v>
      </c>
      <c r="B442" s="716">
        <v>420</v>
      </c>
      <c r="C442" s="330" t="s">
        <v>131</v>
      </c>
      <c r="D442" s="317">
        <v>47</v>
      </c>
      <c r="E442" s="318">
        <v>4</v>
      </c>
      <c r="F442" s="318">
        <v>67</v>
      </c>
      <c r="G442" s="319">
        <v>16.75</v>
      </c>
      <c r="H442" s="328">
        <v>466702.15930783172</v>
      </c>
      <c r="I442" s="726">
        <v>1866808.6372313269</v>
      </c>
      <c r="J442" s="728">
        <v>187899.84079999995</v>
      </c>
      <c r="K442" s="321">
        <v>751599.36319999979</v>
      </c>
      <c r="L442" s="22">
        <v>-278802.31850783178</v>
      </c>
      <c r="M442" s="33">
        <v>-1115209.2740313271</v>
      </c>
      <c r="N442" s="96">
        <v>-59.738810491325964</v>
      </c>
      <c r="O442" s="320">
        <v>0</v>
      </c>
      <c r="P442" s="321">
        <v>0</v>
      </c>
      <c r="Q442" s="22">
        <v>-466702.15930783172</v>
      </c>
      <c r="R442" s="33">
        <v>-1866808.6372313269</v>
      </c>
      <c r="S442" s="96">
        <v>-100</v>
      </c>
      <c r="U442" s="715"/>
    </row>
    <row r="443" spans="1:21">
      <c r="A443" s="315" t="s">
        <v>4</v>
      </c>
      <c r="B443" s="716">
        <v>421</v>
      </c>
      <c r="C443" s="316" t="s">
        <v>131</v>
      </c>
      <c r="D443" s="317">
        <v>47</v>
      </c>
      <c r="E443" s="318">
        <v>4</v>
      </c>
      <c r="F443" s="318">
        <v>71</v>
      </c>
      <c r="G443" s="319">
        <v>17.75</v>
      </c>
      <c r="H443" s="328">
        <v>450517.37430847622</v>
      </c>
      <c r="I443" s="726">
        <v>1802069.4972339049</v>
      </c>
      <c r="J443" s="728">
        <v>243553.04719999997</v>
      </c>
      <c r="K443" s="321">
        <v>974212.18879999989</v>
      </c>
      <c r="L443" s="22">
        <v>-206964.32710847625</v>
      </c>
      <c r="M443" s="33">
        <v>-827857.30843390501</v>
      </c>
      <c r="N443" s="96">
        <v>-45.939255378587148</v>
      </c>
      <c r="O443" s="320">
        <v>0</v>
      </c>
      <c r="P443" s="321">
        <v>0</v>
      </c>
      <c r="Q443" s="22">
        <v>-450517.37430847622</v>
      </c>
      <c r="R443" s="33">
        <v>-1802069.4972339049</v>
      </c>
      <c r="S443" s="96">
        <v>-100</v>
      </c>
      <c r="U443" s="715"/>
    </row>
    <row r="444" spans="1:21" hidden="1">
      <c r="A444" s="315" t="s">
        <v>4</v>
      </c>
      <c r="B444" s="716">
        <v>422</v>
      </c>
      <c r="C444" s="316" t="s">
        <v>131</v>
      </c>
      <c r="D444" s="317">
        <v>47</v>
      </c>
      <c r="E444" s="318">
        <v>1.34</v>
      </c>
      <c r="F444" s="318">
        <v>24</v>
      </c>
      <c r="G444" s="319">
        <v>17.910447761194028</v>
      </c>
      <c r="H444" s="328">
        <v>479585.54335759167</v>
      </c>
      <c r="I444" s="726">
        <v>642644.62809917284</v>
      </c>
      <c r="J444" s="728">
        <v>252482.47957014915</v>
      </c>
      <c r="K444" s="321">
        <v>338326.52262399986</v>
      </c>
      <c r="L444" s="22">
        <v>-227103.06378744252</v>
      </c>
      <c r="M444" s="33">
        <v>-304318.10547517298</v>
      </c>
      <c r="N444" s="96">
        <v>-47.354026186337414</v>
      </c>
      <c r="O444" s="320">
        <v>0</v>
      </c>
      <c r="P444" s="321">
        <v>0</v>
      </c>
      <c r="Q444" s="22">
        <v>-479585.54335759167</v>
      </c>
      <c r="R444" s="33">
        <v>-642644.62809917284</v>
      </c>
      <c r="S444" s="96">
        <v>-100</v>
      </c>
      <c r="U444" s="715"/>
    </row>
    <row r="445" spans="1:21" hidden="1">
      <c r="A445" s="315" t="s">
        <v>15</v>
      </c>
      <c r="B445" s="716">
        <v>423</v>
      </c>
      <c r="C445" s="316" t="s">
        <v>131</v>
      </c>
      <c r="D445" s="317">
        <v>47</v>
      </c>
      <c r="E445" s="318">
        <v>4</v>
      </c>
      <c r="F445" s="318">
        <v>75</v>
      </c>
      <c r="G445" s="319">
        <v>18.75</v>
      </c>
      <c r="H445" s="328">
        <v>503617.16511872492</v>
      </c>
      <c r="I445" s="726">
        <v>2014468.6604748997</v>
      </c>
      <c r="J445" s="728">
        <v>299206.2536</v>
      </c>
      <c r="K445" s="321">
        <v>1196825.0144</v>
      </c>
      <c r="L445" s="22">
        <v>-204410.91151872493</v>
      </c>
      <c r="M445" s="33">
        <v>-817643.64607489971</v>
      </c>
      <c r="N445" s="96">
        <v>-40.588551319639031</v>
      </c>
      <c r="O445" s="320">
        <v>0</v>
      </c>
      <c r="P445" s="321">
        <v>0</v>
      </c>
      <c r="Q445" s="22">
        <v>-503617.16511872492</v>
      </c>
      <c r="R445" s="33">
        <v>-2014468.6604748997</v>
      </c>
      <c r="S445" s="96">
        <v>-100</v>
      </c>
      <c r="U445" s="715"/>
    </row>
    <row r="446" spans="1:21" hidden="1">
      <c r="A446" s="315" t="s">
        <v>7</v>
      </c>
      <c r="B446" s="716">
        <v>424</v>
      </c>
      <c r="C446" s="316" t="s">
        <v>131</v>
      </c>
      <c r="D446" s="317">
        <v>47</v>
      </c>
      <c r="E446" s="318">
        <v>1</v>
      </c>
      <c r="F446" s="318">
        <v>19</v>
      </c>
      <c r="G446" s="319">
        <v>19</v>
      </c>
      <c r="H446" s="328">
        <v>491625</v>
      </c>
      <c r="I446" s="726">
        <v>491625</v>
      </c>
      <c r="J446" s="728">
        <v>313119.5552</v>
      </c>
      <c r="K446" s="321">
        <v>313119.5552</v>
      </c>
      <c r="L446" s="22">
        <v>-178505.4448</v>
      </c>
      <c r="M446" s="33">
        <v>-178505.4448</v>
      </c>
      <c r="N446" s="96">
        <v>-36.309269219425374</v>
      </c>
      <c r="O446" s="320">
        <v>0</v>
      </c>
      <c r="P446" s="321">
        <v>0</v>
      </c>
      <c r="Q446" s="22">
        <v>-491625</v>
      </c>
      <c r="R446" s="33">
        <v>-491625</v>
      </c>
      <c r="S446" s="96">
        <v>-100</v>
      </c>
      <c r="U446" s="715"/>
    </row>
    <row r="447" spans="1:21" hidden="1">
      <c r="A447" s="315" t="s">
        <v>7</v>
      </c>
      <c r="B447" s="716">
        <v>425</v>
      </c>
      <c r="C447" s="316" t="s">
        <v>131</v>
      </c>
      <c r="D447" s="317">
        <v>47</v>
      </c>
      <c r="E447" s="318">
        <v>3.58</v>
      </c>
      <c r="F447" s="318">
        <v>72</v>
      </c>
      <c r="G447" s="319">
        <v>20.11173184357542</v>
      </c>
      <c r="H447" s="328">
        <v>521753.54553022509</v>
      </c>
      <c r="I447" s="726">
        <v>1867877.6929982058</v>
      </c>
      <c r="J447" s="728">
        <v>374990.99695195537</v>
      </c>
      <c r="K447" s="321">
        <v>1342467.7690880003</v>
      </c>
      <c r="L447" s="22">
        <v>-146762.54857826972</v>
      </c>
      <c r="M447" s="33">
        <v>-525409.92391020549</v>
      </c>
      <c r="N447" s="96">
        <v>-28.128711311223427</v>
      </c>
      <c r="O447" s="320">
        <v>47041.735568268225</v>
      </c>
      <c r="P447" s="321">
        <v>168409.41333440025</v>
      </c>
      <c r="Q447" s="22">
        <v>-474711.80996195687</v>
      </c>
      <c r="R447" s="33">
        <v>-1699468.2796638056</v>
      </c>
      <c r="S447" s="96">
        <v>-90.983916454182847</v>
      </c>
      <c r="U447" s="715"/>
    </row>
    <row r="448" spans="1:21" hidden="1">
      <c r="A448" s="315" t="s">
        <v>7</v>
      </c>
      <c r="B448" s="716">
        <v>426</v>
      </c>
      <c r="C448" s="316" t="s">
        <v>131</v>
      </c>
      <c r="D448" s="317">
        <v>47</v>
      </c>
      <c r="E448" s="318">
        <v>11</v>
      </c>
      <c r="F448" s="318">
        <v>225</v>
      </c>
      <c r="G448" s="319">
        <v>20.454545454545453</v>
      </c>
      <c r="H448" s="328">
        <v>530604.31287742814</v>
      </c>
      <c r="I448" s="726">
        <v>5836647.4416517094</v>
      </c>
      <c r="J448" s="728">
        <v>394069.67359999992</v>
      </c>
      <c r="K448" s="321">
        <v>4334766.409599999</v>
      </c>
      <c r="L448" s="22">
        <v>-136534.63927742821</v>
      </c>
      <c r="M448" s="33">
        <v>-1501881.0320517104</v>
      </c>
      <c r="N448" s="96">
        <v>-25.73191283293778</v>
      </c>
      <c r="O448" s="320">
        <v>85213.542407272616</v>
      </c>
      <c r="P448" s="321">
        <v>937348.96647999878</v>
      </c>
      <c r="Q448" s="22">
        <v>-445390.77047015552</v>
      </c>
      <c r="R448" s="33">
        <v>-4899298.4751717104</v>
      </c>
      <c r="S448" s="96">
        <v>-83.940284626567433</v>
      </c>
      <c r="U448" s="715"/>
    </row>
    <row r="449" spans="1:21" hidden="1">
      <c r="A449" s="315" t="s">
        <v>13</v>
      </c>
      <c r="B449" s="716">
        <v>427</v>
      </c>
      <c r="C449" s="316" t="s">
        <v>131</v>
      </c>
      <c r="D449" s="317">
        <v>47</v>
      </c>
      <c r="E449" s="318">
        <v>4</v>
      </c>
      <c r="F449" s="318">
        <v>82</v>
      </c>
      <c r="G449" s="319">
        <v>20.5</v>
      </c>
      <c r="H449" s="328">
        <v>549963.20211703586</v>
      </c>
      <c r="I449" s="726">
        <v>2199852.8084681435</v>
      </c>
      <c r="J449" s="728">
        <v>396599.36479999998</v>
      </c>
      <c r="K449" s="321">
        <v>1586397.4591999999</v>
      </c>
      <c r="L449" s="22">
        <v>-153363.83731703588</v>
      </c>
      <c r="M449" s="33">
        <v>-613455.34926814353</v>
      </c>
      <c r="N449" s="96">
        <v>-27.886199790581443</v>
      </c>
      <c r="O449" s="320">
        <v>90274.84123999998</v>
      </c>
      <c r="P449" s="321">
        <v>361099.36495999992</v>
      </c>
      <c r="Q449" s="22">
        <v>-459688.36087703588</v>
      </c>
      <c r="R449" s="33">
        <v>-1838753.4435081435</v>
      </c>
      <c r="S449" s="96">
        <v>-83.58529427196315</v>
      </c>
      <c r="U449" s="715"/>
    </row>
    <row r="450" spans="1:21" hidden="1">
      <c r="A450" s="315" t="s">
        <v>0</v>
      </c>
      <c r="B450" s="716">
        <v>428</v>
      </c>
      <c r="C450" s="316" t="s">
        <v>131</v>
      </c>
      <c r="D450" s="317">
        <v>47</v>
      </c>
      <c r="E450" s="318">
        <v>8</v>
      </c>
      <c r="F450" s="318">
        <v>171</v>
      </c>
      <c r="G450" s="319">
        <v>21.375</v>
      </c>
      <c r="H450" s="328">
        <v>562130.80736501561</v>
      </c>
      <c r="I450" s="726">
        <v>4497046.4589201249</v>
      </c>
      <c r="J450" s="728">
        <v>445295.92039999994</v>
      </c>
      <c r="K450" s="321">
        <v>3562367.3631999996</v>
      </c>
      <c r="L450" s="22">
        <v>-116834.88696501567</v>
      </c>
      <c r="M450" s="33">
        <v>-934679.09572012536</v>
      </c>
      <c r="N450" s="96">
        <v>-20.784288182438956</v>
      </c>
      <c r="O450" s="320">
        <v>187704.84376999998</v>
      </c>
      <c r="P450" s="321">
        <v>1501638.7501599998</v>
      </c>
      <c r="Q450" s="22">
        <v>-374425.96359501564</v>
      </c>
      <c r="R450" s="33">
        <v>-2995407.7087601251</v>
      </c>
      <c r="S450" s="96">
        <v>-66.608333627921027</v>
      </c>
      <c r="U450" s="715"/>
    </row>
    <row r="451" spans="1:21" hidden="1">
      <c r="A451" s="315" t="s">
        <v>0</v>
      </c>
      <c r="B451" s="716">
        <v>429</v>
      </c>
      <c r="C451" s="316" t="s">
        <v>131</v>
      </c>
      <c r="D451" s="317">
        <v>47</v>
      </c>
      <c r="E451" s="318">
        <v>3.3</v>
      </c>
      <c r="F451" s="318">
        <v>73</v>
      </c>
      <c r="G451" s="319">
        <v>22.121212121212121</v>
      </c>
      <c r="H451" s="328">
        <v>581247.68083811272</v>
      </c>
      <c r="I451" s="726">
        <v>1918117.346765772</v>
      </c>
      <c r="J451" s="728">
        <v>486825.01760000002</v>
      </c>
      <c r="K451" s="321">
        <v>1606522.5580799999</v>
      </c>
      <c r="L451" s="22">
        <v>-94422.663238112698</v>
      </c>
      <c r="M451" s="33">
        <v>-311594.7886857721</v>
      </c>
      <c r="N451" s="96">
        <v>-16.244824082904358</v>
      </c>
      <c r="O451" s="320">
        <v>270794.49960727274</v>
      </c>
      <c r="P451" s="321">
        <v>893621.848704</v>
      </c>
      <c r="Q451" s="22">
        <v>-310453.18123083998</v>
      </c>
      <c r="R451" s="33">
        <v>-1024495.498061772</v>
      </c>
      <c r="S451" s="96">
        <v>-53.41151310628738</v>
      </c>
      <c r="U451" s="715"/>
    </row>
    <row r="452" spans="1:21" hidden="1">
      <c r="A452" s="315" t="s">
        <v>8</v>
      </c>
      <c r="B452" s="716">
        <v>430</v>
      </c>
      <c r="C452" s="316" t="s">
        <v>131</v>
      </c>
      <c r="D452" s="317">
        <v>47</v>
      </c>
      <c r="E452" s="318">
        <v>4</v>
      </c>
      <c r="F452" s="318">
        <v>92</v>
      </c>
      <c r="G452" s="319">
        <v>23</v>
      </c>
      <c r="H452" s="328">
        <v>598325.58648181788</v>
      </c>
      <c r="I452" s="726">
        <v>2393302.3459272715</v>
      </c>
      <c r="J452" s="728">
        <v>535732.38079999993</v>
      </c>
      <c r="K452" s="321">
        <v>2142929.5231999997</v>
      </c>
      <c r="L452" s="22">
        <v>-62593.205681817955</v>
      </c>
      <c r="M452" s="33">
        <v>-250372.82272727182</v>
      </c>
      <c r="N452" s="96">
        <v>-10.461395450237873</v>
      </c>
      <c r="O452" s="320">
        <v>368646.27704000002</v>
      </c>
      <c r="P452" s="321">
        <v>1474585.1081600001</v>
      </c>
      <c r="Q452" s="22">
        <v>-229679.30944181787</v>
      </c>
      <c r="R452" s="33">
        <v>-918717.23776727146</v>
      </c>
      <c r="S452" s="96">
        <v>-38.38701112421797</v>
      </c>
      <c r="U452" s="715"/>
    </row>
    <row r="453" spans="1:21" hidden="1">
      <c r="A453" s="315" t="s">
        <v>4</v>
      </c>
      <c r="B453" s="716">
        <v>431</v>
      </c>
      <c r="C453" s="316" t="s">
        <v>131</v>
      </c>
      <c r="D453" s="317">
        <v>47</v>
      </c>
      <c r="E453" s="318">
        <v>4</v>
      </c>
      <c r="F453" s="318">
        <v>93</v>
      </c>
      <c r="G453" s="319">
        <v>23.25</v>
      </c>
      <c r="H453" s="328">
        <v>637803.79701263271</v>
      </c>
      <c r="I453" s="726">
        <v>2551215.1880505309</v>
      </c>
      <c r="J453" s="728">
        <v>549645.68240000005</v>
      </c>
      <c r="K453" s="321">
        <v>2198582.7296000002</v>
      </c>
      <c r="L453" s="22">
        <v>-88158.114612632664</v>
      </c>
      <c r="M453" s="33">
        <v>-352632.45845053066</v>
      </c>
      <c r="N453" s="96">
        <v>-13.822136999740465</v>
      </c>
      <c r="O453" s="320">
        <v>396483.42061999999</v>
      </c>
      <c r="P453" s="321">
        <v>1585933.68248</v>
      </c>
      <c r="Q453" s="22">
        <v>-241320.37639263272</v>
      </c>
      <c r="R453" s="33">
        <v>-965281.50557053089</v>
      </c>
      <c r="S453" s="96">
        <v>-37.836146088019127</v>
      </c>
      <c r="U453" s="715"/>
    </row>
    <row r="454" spans="1:21" hidden="1">
      <c r="A454" s="315" t="s">
        <v>15</v>
      </c>
      <c r="B454" s="716">
        <v>432</v>
      </c>
      <c r="C454" s="316" t="s">
        <v>131</v>
      </c>
      <c r="D454" s="317">
        <v>47</v>
      </c>
      <c r="E454" s="318">
        <v>5</v>
      </c>
      <c r="F454" s="318">
        <v>117</v>
      </c>
      <c r="G454" s="319">
        <v>23.4</v>
      </c>
      <c r="H454" s="328">
        <v>627782.52460165811</v>
      </c>
      <c r="I454" s="726">
        <v>3138912.6230082903</v>
      </c>
      <c r="J454" s="728">
        <v>557993.66335999989</v>
      </c>
      <c r="K454" s="321">
        <v>2789968.3167999992</v>
      </c>
      <c r="L454" s="22">
        <v>-69788.861241658218</v>
      </c>
      <c r="M454" s="33">
        <v>-348944.30620829109</v>
      </c>
      <c r="N454" s="96">
        <v>-11.116725698272788</v>
      </c>
      <c r="O454" s="320">
        <v>413185.70676799986</v>
      </c>
      <c r="P454" s="321">
        <v>2065928.5338399992</v>
      </c>
      <c r="Q454" s="22">
        <v>-214596.81783365825</v>
      </c>
      <c r="R454" s="33">
        <v>-1072984.0891682911</v>
      </c>
      <c r="S454" s="96">
        <v>-34.183305432056216</v>
      </c>
      <c r="U454" s="715"/>
    </row>
    <row r="455" spans="1:21" hidden="1">
      <c r="A455" s="315" t="s">
        <v>14</v>
      </c>
      <c r="B455" s="716">
        <v>433</v>
      </c>
      <c r="C455" s="316" t="s">
        <v>131</v>
      </c>
      <c r="D455" s="317">
        <v>47</v>
      </c>
      <c r="E455" s="318">
        <v>3.48</v>
      </c>
      <c r="F455" s="318">
        <v>83</v>
      </c>
      <c r="G455" s="319">
        <v>23.850574712643677</v>
      </c>
      <c r="H455" s="328">
        <v>618106.89081415918</v>
      </c>
      <c r="I455" s="726">
        <v>2151011.9800332738</v>
      </c>
      <c r="J455" s="728">
        <v>583069.59084137925</v>
      </c>
      <c r="K455" s="321">
        <v>2029082.1761279998</v>
      </c>
      <c r="L455" s="22">
        <v>-35037.299972779932</v>
      </c>
      <c r="M455" s="33">
        <v>-121929.80390527402</v>
      </c>
      <c r="N455" s="96">
        <v>-5.6684855796752913</v>
      </c>
      <c r="O455" s="320">
        <v>463356.55864551716</v>
      </c>
      <c r="P455" s="321">
        <v>1612480.8240863997</v>
      </c>
      <c r="Q455" s="22">
        <v>-154750.33216864202</v>
      </c>
      <c r="R455" s="33">
        <v>-538531.15594687406</v>
      </c>
      <c r="S455" s="96">
        <v>-25.036176504165425</v>
      </c>
      <c r="U455" s="715"/>
    </row>
    <row r="456" spans="1:21" hidden="1">
      <c r="A456" s="315" t="s">
        <v>0</v>
      </c>
      <c r="B456" s="716">
        <v>434</v>
      </c>
      <c r="C456" s="316" t="s">
        <v>131</v>
      </c>
      <c r="D456" s="317">
        <v>47</v>
      </c>
      <c r="E456" s="318">
        <v>8</v>
      </c>
      <c r="F456" s="318">
        <v>192</v>
      </c>
      <c r="G456" s="319">
        <v>24</v>
      </c>
      <c r="H456" s="328">
        <v>631972.88814015058</v>
      </c>
      <c r="I456" s="726">
        <v>5055783.1051212046</v>
      </c>
      <c r="J456" s="728">
        <v>591385.58719999995</v>
      </c>
      <c r="K456" s="321">
        <v>4731084.6975999996</v>
      </c>
      <c r="L456" s="22">
        <v>-40587.300940150628</v>
      </c>
      <c r="M456" s="33">
        <v>-324698.40752120502</v>
      </c>
      <c r="N456" s="96">
        <v>-6.4223167958353429</v>
      </c>
      <c r="O456" s="320">
        <v>479994.85135999997</v>
      </c>
      <c r="P456" s="321">
        <v>3839958.8108799998</v>
      </c>
      <c r="Q456" s="22">
        <v>-151978.03678015061</v>
      </c>
      <c r="R456" s="33">
        <v>-1215824.2942412049</v>
      </c>
      <c r="S456" s="96">
        <v>-24.048189349927767</v>
      </c>
      <c r="U456" s="715"/>
    </row>
    <row r="457" spans="1:21" hidden="1">
      <c r="A457" s="315" t="s">
        <v>7</v>
      </c>
      <c r="B457" s="716">
        <v>435</v>
      </c>
      <c r="C457" s="316" t="s">
        <v>131</v>
      </c>
      <c r="D457" s="317">
        <v>47</v>
      </c>
      <c r="E457" s="318">
        <v>8</v>
      </c>
      <c r="F457" s="318">
        <v>192</v>
      </c>
      <c r="G457" s="319">
        <v>24</v>
      </c>
      <c r="H457" s="328">
        <v>623682.73114901327</v>
      </c>
      <c r="I457" s="726">
        <v>4989461.8491921062</v>
      </c>
      <c r="J457" s="728">
        <v>591385.58719999995</v>
      </c>
      <c r="K457" s="321">
        <v>4731084.6975999996</v>
      </c>
      <c r="L457" s="22">
        <v>-32297.14394901332</v>
      </c>
      <c r="M457" s="33">
        <v>-258377.15159210656</v>
      </c>
      <c r="N457" s="96">
        <v>-5.1784573046478499</v>
      </c>
      <c r="O457" s="320">
        <v>479994.85135999997</v>
      </c>
      <c r="P457" s="321">
        <v>3839958.8108799998</v>
      </c>
      <c r="Q457" s="22">
        <v>-143687.8797890133</v>
      </c>
      <c r="R457" s="33">
        <v>-1149503.0383121064</v>
      </c>
      <c r="S457" s="96">
        <v>-23.038617651685897</v>
      </c>
      <c r="U457" s="715"/>
    </row>
    <row r="458" spans="1:21" hidden="1">
      <c r="A458" s="315" t="s">
        <v>7</v>
      </c>
      <c r="B458" s="716">
        <v>436</v>
      </c>
      <c r="C458" s="316" t="s">
        <v>131</v>
      </c>
      <c r="D458" s="317">
        <v>47</v>
      </c>
      <c r="E458" s="318">
        <v>2.09</v>
      </c>
      <c r="F458" s="318">
        <v>51</v>
      </c>
      <c r="G458" s="319">
        <v>24.401913875598087</v>
      </c>
      <c r="H458" s="328">
        <v>632199.68989717669</v>
      </c>
      <c r="I458" s="726">
        <v>1321297.3518850992</v>
      </c>
      <c r="J458" s="728">
        <v>613753.38307368429</v>
      </c>
      <c r="K458" s="321">
        <v>1282744.5706240002</v>
      </c>
      <c r="L458" s="22">
        <v>-18446.306823492399</v>
      </c>
      <c r="M458" s="33">
        <v>-38552.781261099037</v>
      </c>
      <c r="N458" s="96">
        <v>-2.9177975121266684</v>
      </c>
      <c r="O458" s="320">
        <v>524747.38840727275</v>
      </c>
      <c r="P458" s="321">
        <v>1096722.0417712</v>
      </c>
      <c r="Q458" s="22">
        <v>-107452.30148990394</v>
      </c>
      <c r="R458" s="33">
        <v>-224575.31011389918</v>
      </c>
      <c r="S458" s="96">
        <v>-16.99657611464194</v>
      </c>
      <c r="U458" s="715"/>
    </row>
    <row r="459" spans="1:21" hidden="1">
      <c r="A459" s="315" t="s">
        <v>11</v>
      </c>
      <c r="B459" s="716">
        <v>437</v>
      </c>
      <c r="C459" s="316" t="s">
        <v>131</v>
      </c>
      <c r="D459" s="317">
        <v>47</v>
      </c>
      <c r="E459" s="318">
        <v>20</v>
      </c>
      <c r="F459" s="318">
        <v>489</v>
      </c>
      <c r="G459" s="319">
        <v>24.45</v>
      </c>
      <c r="H459" s="328">
        <v>642733.01616031001</v>
      </c>
      <c r="I459" s="726">
        <v>12854660.323206199</v>
      </c>
      <c r="J459" s="728">
        <v>616429.53007999994</v>
      </c>
      <c r="K459" s="321">
        <v>12328590.601599999</v>
      </c>
      <c r="L459" s="22">
        <v>-26303.486080310075</v>
      </c>
      <c r="M459" s="33">
        <v>-526069.72160620056</v>
      </c>
      <c r="N459" s="96">
        <v>-4.092443583721149</v>
      </c>
      <c r="O459" s="320">
        <v>530101.70980399987</v>
      </c>
      <c r="P459" s="321">
        <v>10602034.196079997</v>
      </c>
      <c r="Q459" s="22">
        <v>-112631.30635631015</v>
      </c>
      <c r="R459" s="33">
        <v>-2252626.127126202</v>
      </c>
      <c r="S459" s="96">
        <v>-17.523809034919353</v>
      </c>
      <c r="U459" s="715"/>
    </row>
    <row r="460" spans="1:21" hidden="1">
      <c r="A460" s="315" t="s">
        <v>10</v>
      </c>
      <c r="B460" s="716">
        <v>438</v>
      </c>
      <c r="C460" s="316" t="s">
        <v>131</v>
      </c>
      <c r="D460" s="317">
        <v>47</v>
      </c>
      <c r="E460" s="318">
        <v>7</v>
      </c>
      <c r="F460" s="318">
        <v>173</v>
      </c>
      <c r="G460" s="319">
        <v>24.714285714285715</v>
      </c>
      <c r="H460" s="328">
        <v>653916.51538577396</v>
      </c>
      <c r="I460" s="726">
        <v>4577415.6077004177</v>
      </c>
      <c r="J460" s="728">
        <v>631137.87748571439</v>
      </c>
      <c r="K460" s="321">
        <v>4417965.1424000002</v>
      </c>
      <c r="L460" s="22">
        <v>-22778.637900059577</v>
      </c>
      <c r="M460" s="33">
        <v>-159450.46530041751</v>
      </c>
      <c r="N460" s="96">
        <v>-3.4834168221950392</v>
      </c>
      <c r="O460" s="320">
        <v>559529.54730285727</v>
      </c>
      <c r="P460" s="321">
        <v>3916706.8311200012</v>
      </c>
      <c r="Q460" s="22">
        <v>-94386.96808291669</v>
      </c>
      <c r="R460" s="33">
        <v>-660708.7765804166</v>
      </c>
      <c r="S460" s="96">
        <v>-14.434100663023258</v>
      </c>
      <c r="U460" s="715"/>
    </row>
    <row r="461" spans="1:21">
      <c r="A461" s="315"/>
      <c r="B461" s="757" t="s">
        <v>60</v>
      </c>
      <c r="C461" s="316"/>
      <c r="D461" s="317"/>
      <c r="E461" s="318"/>
      <c r="F461" s="318"/>
      <c r="G461" s="319"/>
      <c r="H461" s="328"/>
      <c r="I461" s="726"/>
      <c r="J461" s="728"/>
      <c r="K461" s="321"/>
      <c r="L461" s="22"/>
      <c r="M461" s="33"/>
      <c r="N461" s="96"/>
      <c r="O461" s="320"/>
      <c r="P461" s="321"/>
      <c r="Q461" s="22"/>
      <c r="R461" s="33"/>
      <c r="S461" s="96"/>
      <c r="U461" s="715"/>
    </row>
    <row r="462" spans="1:21">
      <c r="A462" s="315" t="s">
        <v>0</v>
      </c>
      <c r="B462" s="716">
        <v>439</v>
      </c>
      <c r="C462" s="316" t="s">
        <v>131</v>
      </c>
      <c r="D462" s="317">
        <v>47</v>
      </c>
      <c r="E462" s="318">
        <v>6</v>
      </c>
      <c r="F462" s="318">
        <v>151</v>
      </c>
      <c r="G462" s="319">
        <v>25.166666666666668</v>
      </c>
      <c r="H462" s="328">
        <v>664002.46417022916</v>
      </c>
      <c r="I462" s="726">
        <v>3984014.7850213749</v>
      </c>
      <c r="J462" s="728">
        <v>656314.3280000001</v>
      </c>
      <c r="K462" s="321">
        <v>3937885.9680000003</v>
      </c>
      <c r="L462" s="22">
        <v>-7688.1361702290596</v>
      </c>
      <c r="M462" s="33">
        <v>-46128.817021374591</v>
      </c>
      <c r="N462" s="96">
        <v>-1.1578475359781351</v>
      </c>
      <c r="O462" s="320">
        <v>609901.52140000009</v>
      </c>
      <c r="P462" s="321">
        <v>3659409.1284000007</v>
      </c>
      <c r="Q462" s="22">
        <v>-54100.94277022907</v>
      </c>
      <c r="R462" s="33">
        <v>-324605.65662137419</v>
      </c>
      <c r="S462" s="96">
        <v>-8.1477021079788159</v>
      </c>
      <c r="U462" s="715"/>
    </row>
    <row r="463" spans="1:21">
      <c r="A463" s="315" t="s">
        <v>15</v>
      </c>
      <c r="B463" s="716">
        <v>440</v>
      </c>
      <c r="C463" s="316" t="s">
        <v>131</v>
      </c>
      <c r="D463" s="317">
        <v>47</v>
      </c>
      <c r="E463" s="318">
        <v>4.8</v>
      </c>
      <c r="F463" s="318">
        <v>122</v>
      </c>
      <c r="G463" s="319">
        <v>25.416666666666668</v>
      </c>
      <c r="H463" s="328">
        <v>685935.78140198591</v>
      </c>
      <c r="I463" s="726">
        <v>3292491.750729532</v>
      </c>
      <c r="J463" s="728">
        <v>670227.6296000001</v>
      </c>
      <c r="K463" s="321">
        <v>3217092.6220800006</v>
      </c>
      <c r="L463" s="22">
        <v>-15708.151801985805</v>
      </c>
      <c r="M463" s="33">
        <v>-75399.128649531398</v>
      </c>
      <c r="N463" s="96">
        <v>-2.2900324240090981</v>
      </c>
      <c r="O463" s="320">
        <v>637738.66498000012</v>
      </c>
      <c r="P463" s="321">
        <v>3061145.5919040004</v>
      </c>
      <c r="Q463" s="22">
        <v>-48197.116421985789</v>
      </c>
      <c r="R463" s="33">
        <v>-231346.1588255316</v>
      </c>
      <c r="S463" s="96">
        <v>-7.0264764907693689</v>
      </c>
      <c r="U463" s="715"/>
    </row>
    <row r="464" spans="1:21">
      <c r="A464" s="315" t="s">
        <v>9</v>
      </c>
      <c r="B464" s="716">
        <v>441</v>
      </c>
      <c r="C464" s="316" t="s">
        <v>131</v>
      </c>
      <c r="D464" s="317">
        <v>47</v>
      </c>
      <c r="E464" s="318">
        <v>5</v>
      </c>
      <c r="F464" s="318">
        <v>128</v>
      </c>
      <c r="G464" s="319">
        <v>25.6</v>
      </c>
      <c r="H464" s="328">
        <v>646074.2018981888</v>
      </c>
      <c r="I464" s="726">
        <v>3230371.009490944</v>
      </c>
      <c r="J464" s="728">
        <v>680430.71744000004</v>
      </c>
      <c r="K464" s="321">
        <v>3402153.5872</v>
      </c>
      <c r="L464" s="22">
        <v>34356.515541811241</v>
      </c>
      <c r="M464" s="33">
        <v>171782.57770905597</v>
      </c>
      <c r="N464" s="96">
        <v>5.3177352447862063</v>
      </c>
      <c r="O464" s="320">
        <v>658152.57027200016</v>
      </c>
      <c r="P464" s="321">
        <v>3290762.8513600007</v>
      </c>
      <c r="Q464" s="22">
        <v>12078.368373811361</v>
      </c>
      <c r="R464" s="33">
        <v>60391.84186905669</v>
      </c>
      <c r="S464" s="96">
        <v>1.869501728799051</v>
      </c>
      <c r="U464" s="715"/>
    </row>
    <row r="465" spans="1:21">
      <c r="A465" s="315" t="s">
        <v>10</v>
      </c>
      <c r="B465" s="716">
        <v>442</v>
      </c>
      <c r="C465" s="316" t="s">
        <v>131</v>
      </c>
      <c r="D465" s="317">
        <v>47</v>
      </c>
      <c r="E465" s="318">
        <v>8</v>
      </c>
      <c r="F465" s="318">
        <v>205</v>
      </c>
      <c r="G465" s="319">
        <v>25.625</v>
      </c>
      <c r="H465" s="328">
        <v>675854.69471315097</v>
      </c>
      <c r="I465" s="726">
        <v>5406837.5577052077</v>
      </c>
      <c r="J465" s="728">
        <v>681822.04760000005</v>
      </c>
      <c r="K465" s="321">
        <v>5454576.3808000004</v>
      </c>
      <c r="L465" s="22">
        <v>5967.352886849083</v>
      </c>
      <c r="M465" s="33">
        <v>47738.823094792664</v>
      </c>
      <c r="N465" s="96">
        <v>0.88293429542302704</v>
      </c>
      <c r="O465" s="320">
        <v>660936.28463000001</v>
      </c>
      <c r="P465" s="321">
        <v>5287490.2770400001</v>
      </c>
      <c r="Q465" s="22">
        <v>-14918.410083150957</v>
      </c>
      <c r="R465" s="33">
        <v>-119347.28066520765</v>
      </c>
      <c r="S465" s="96">
        <v>-2.2073398616373652</v>
      </c>
      <c r="U465" s="715"/>
    </row>
    <row r="466" spans="1:21">
      <c r="A466" s="315" t="s">
        <v>12</v>
      </c>
      <c r="B466" s="716">
        <v>443</v>
      </c>
      <c r="C466" s="316" t="s">
        <v>131</v>
      </c>
      <c r="D466" s="317">
        <v>47</v>
      </c>
      <c r="E466" s="318">
        <v>8</v>
      </c>
      <c r="F466" s="318">
        <v>206</v>
      </c>
      <c r="G466" s="319">
        <v>25.75</v>
      </c>
      <c r="H466" s="328">
        <v>645533.94760793424</v>
      </c>
      <c r="I466" s="726">
        <v>5164271.5808634739</v>
      </c>
      <c r="J466" s="728">
        <v>688778.69839999999</v>
      </c>
      <c r="K466" s="321">
        <v>5510229.5872</v>
      </c>
      <c r="L466" s="22">
        <v>43244.750792065752</v>
      </c>
      <c r="M466" s="33">
        <v>345958.00633652601</v>
      </c>
      <c r="N466" s="96">
        <v>6.6990668658576169</v>
      </c>
      <c r="O466" s="320">
        <v>674854.85641999997</v>
      </c>
      <c r="P466" s="321">
        <v>5398838.8513599997</v>
      </c>
      <c r="Q466" s="22">
        <v>29320.908812065725</v>
      </c>
      <c r="R466" s="33">
        <v>234567.2704965258</v>
      </c>
      <c r="S466" s="96">
        <v>4.5421172535876906</v>
      </c>
      <c r="U466" s="715"/>
    </row>
    <row r="467" spans="1:21">
      <c r="A467" s="315" t="s">
        <v>11</v>
      </c>
      <c r="B467" s="716">
        <v>444</v>
      </c>
      <c r="C467" s="316" t="s">
        <v>131</v>
      </c>
      <c r="D467" s="317">
        <v>47</v>
      </c>
      <c r="E467" s="318">
        <v>16</v>
      </c>
      <c r="F467" s="318">
        <v>413</v>
      </c>
      <c r="G467" s="319">
        <v>25.8125</v>
      </c>
      <c r="H467" s="328">
        <v>670591.3613445377</v>
      </c>
      <c r="I467" s="726">
        <v>10729461.781512603</v>
      </c>
      <c r="J467" s="728">
        <v>692257.02379999997</v>
      </c>
      <c r="K467" s="321">
        <v>11076112.380799999</v>
      </c>
      <c r="L467" s="22">
        <v>21665.662455462269</v>
      </c>
      <c r="M467" s="33">
        <v>346650.5992873963</v>
      </c>
      <c r="N467" s="96">
        <v>3.2308293402441848</v>
      </c>
      <c r="O467" s="320">
        <v>681814.14231499995</v>
      </c>
      <c r="P467" s="321">
        <v>10909026.277039999</v>
      </c>
      <c r="Q467" s="22">
        <v>11222.780970462249</v>
      </c>
      <c r="R467" s="33">
        <v>179564.49552739598</v>
      </c>
      <c r="S467" s="96">
        <v>1.6735647992781395</v>
      </c>
      <c r="U467" s="715"/>
    </row>
    <row r="468" spans="1:21">
      <c r="A468" s="315" t="s">
        <v>0</v>
      </c>
      <c r="B468" s="716">
        <v>445</v>
      </c>
      <c r="C468" s="316" t="s">
        <v>131</v>
      </c>
      <c r="D468" s="317">
        <v>47</v>
      </c>
      <c r="E468" s="318">
        <v>9</v>
      </c>
      <c r="F468" s="318">
        <v>233</v>
      </c>
      <c r="G468" s="319">
        <v>25.888888888888889</v>
      </c>
      <c r="H468" s="328">
        <v>681370.26283903047</v>
      </c>
      <c r="I468" s="726">
        <v>6132332.3655512743</v>
      </c>
      <c r="J468" s="728">
        <v>696508.31040000007</v>
      </c>
      <c r="K468" s="321">
        <v>6268574.7936000004</v>
      </c>
      <c r="L468" s="22">
        <v>15138.0475609696</v>
      </c>
      <c r="M468" s="33">
        <v>136242.42804872617</v>
      </c>
      <c r="N468" s="96">
        <v>2.2217065209001845</v>
      </c>
      <c r="O468" s="320">
        <v>690319.93618666672</v>
      </c>
      <c r="P468" s="321">
        <v>6212879.4256800003</v>
      </c>
      <c r="Q468" s="22">
        <v>8949.6733476362424</v>
      </c>
      <c r="R468" s="33">
        <v>80547.060128726065</v>
      </c>
      <c r="S468" s="96">
        <v>1.3134816465787793</v>
      </c>
      <c r="U468" s="715"/>
    </row>
    <row r="469" spans="1:21">
      <c r="A469" s="315" t="s">
        <v>14</v>
      </c>
      <c r="B469" s="716">
        <v>446</v>
      </c>
      <c r="C469" s="316" t="s">
        <v>131</v>
      </c>
      <c r="D469" s="317">
        <v>47</v>
      </c>
      <c r="E469" s="318">
        <v>16.04</v>
      </c>
      <c r="F469" s="318">
        <v>417</v>
      </c>
      <c r="G469" s="319">
        <v>25.997506234413965</v>
      </c>
      <c r="H469" s="328">
        <v>673746.35374956834</v>
      </c>
      <c r="I469" s="726">
        <v>10806891.514143076</v>
      </c>
      <c r="J469" s="728">
        <v>702553.21394912724</v>
      </c>
      <c r="K469" s="321">
        <v>11268953.551744001</v>
      </c>
      <c r="L469" s="22">
        <v>28806.860199558898</v>
      </c>
      <c r="M469" s="33">
        <v>462062.03760092519</v>
      </c>
      <c r="N469" s="96">
        <v>4.2756239108741028</v>
      </c>
      <c r="O469" s="320">
        <v>702414.32275730674</v>
      </c>
      <c r="P469" s="321">
        <v>11266725.7370272</v>
      </c>
      <c r="Q469" s="22">
        <v>28667.9690077384</v>
      </c>
      <c r="R469" s="33">
        <v>459834.22288412414</v>
      </c>
      <c r="S469" s="96">
        <v>4.2550091511729846</v>
      </c>
      <c r="U469" s="715"/>
    </row>
    <row r="470" spans="1:21">
      <c r="A470" s="315" t="s">
        <v>3</v>
      </c>
      <c r="B470" s="716">
        <v>447</v>
      </c>
      <c r="C470" s="316" t="s">
        <v>131</v>
      </c>
      <c r="D470" s="317">
        <v>47</v>
      </c>
      <c r="E470" s="318">
        <v>8</v>
      </c>
      <c r="F470" s="318">
        <v>208</v>
      </c>
      <c r="G470" s="319">
        <v>26</v>
      </c>
      <c r="H470" s="328">
        <v>666767.70097566629</v>
      </c>
      <c r="I470" s="726">
        <v>5334141.6078053303</v>
      </c>
      <c r="J470" s="728">
        <v>702692</v>
      </c>
      <c r="K470" s="321">
        <v>5621536</v>
      </c>
      <c r="L470" s="22">
        <v>35924.299024333712</v>
      </c>
      <c r="M470" s="33">
        <v>287394.39219466969</v>
      </c>
      <c r="N470" s="96">
        <v>5.3878283203830222</v>
      </c>
      <c r="O470" s="320">
        <v>702692</v>
      </c>
      <c r="P470" s="321">
        <v>5621536</v>
      </c>
      <c r="Q470" s="22">
        <v>35924.299024333712</v>
      </c>
      <c r="R470" s="33">
        <v>287394.39219466969</v>
      </c>
      <c r="S470" s="96">
        <v>5.3878283203830222</v>
      </c>
      <c r="U470" s="715"/>
    </row>
    <row r="471" spans="1:21">
      <c r="A471" s="315" t="s">
        <v>10</v>
      </c>
      <c r="B471" s="716">
        <v>448</v>
      </c>
      <c r="C471" s="316" t="s">
        <v>131</v>
      </c>
      <c r="D471" s="317">
        <v>47</v>
      </c>
      <c r="E471" s="318">
        <v>11</v>
      </c>
      <c r="F471" s="318">
        <v>290</v>
      </c>
      <c r="G471" s="319">
        <v>26.363636363636363</v>
      </c>
      <c r="H471" s="328">
        <v>693847.18635449512</v>
      </c>
      <c r="I471" s="726">
        <v>7632319.0498994458</v>
      </c>
      <c r="J471" s="728">
        <v>729718.61538461538</v>
      </c>
      <c r="K471" s="321">
        <v>8026904.769230769</v>
      </c>
      <c r="L471" s="22">
        <v>35871.429030120256</v>
      </c>
      <c r="M471" s="33">
        <v>394585.71933132317</v>
      </c>
      <c r="N471" s="96">
        <v>5.1699321890444452</v>
      </c>
      <c r="O471" s="320">
        <v>702692</v>
      </c>
      <c r="P471" s="321">
        <v>7729612</v>
      </c>
      <c r="Q471" s="22">
        <v>8844.8136455048807</v>
      </c>
      <c r="R471" s="33">
        <v>97292.950100554153</v>
      </c>
      <c r="S471" s="96">
        <v>1.2747495153761434</v>
      </c>
      <c r="U471" s="715"/>
    </row>
    <row r="472" spans="1:21">
      <c r="A472" s="315" t="s">
        <v>7</v>
      </c>
      <c r="B472" s="716">
        <v>449</v>
      </c>
      <c r="C472" s="316" t="s">
        <v>131</v>
      </c>
      <c r="D472" s="317">
        <v>47</v>
      </c>
      <c r="E472" s="318">
        <v>4</v>
      </c>
      <c r="F472" s="318">
        <v>108</v>
      </c>
      <c r="G472" s="319">
        <v>27</v>
      </c>
      <c r="H472" s="328">
        <v>700680.59919210104</v>
      </c>
      <c r="I472" s="726">
        <v>2802722.3967684042</v>
      </c>
      <c r="J472" s="728">
        <v>729718.61538461538</v>
      </c>
      <c r="K472" s="321">
        <v>2918874.4615384615</v>
      </c>
      <c r="L472" s="22">
        <v>29038.016192514333</v>
      </c>
      <c r="M472" s="33">
        <v>116152.06477005733</v>
      </c>
      <c r="N472" s="96">
        <v>4.1442586288239909</v>
      </c>
      <c r="O472" s="320">
        <v>702692</v>
      </c>
      <c r="P472" s="321">
        <v>2810768</v>
      </c>
      <c r="Q472" s="22">
        <v>2011.4008078989573</v>
      </c>
      <c r="R472" s="33">
        <v>8045.6032315958291</v>
      </c>
      <c r="S472" s="96">
        <v>0.28706386479349533</v>
      </c>
      <c r="U472" s="715"/>
    </row>
    <row r="473" spans="1:21">
      <c r="A473" s="315" t="s">
        <v>3</v>
      </c>
      <c r="B473" s="716">
        <v>450</v>
      </c>
      <c r="C473" s="316" t="s">
        <v>131</v>
      </c>
      <c r="D473" s="317">
        <v>47</v>
      </c>
      <c r="E473" s="318">
        <v>8</v>
      </c>
      <c r="F473" s="318">
        <v>216</v>
      </c>
      <c r="G473" s="319">
        <v>27</v>
      </c>
      <c r="H473" s="328">
        <v>692395.7675555764</v>
      </c>
      <c r="I473" s="726">
        <v>5539166.1404446112</v>
      </c>
      <c r="J473" s="728">
        <v>729718.61538461538</v>
      </c>
      <c r="K473" s="321">
        <v>5837748.923076923</v>
      </c>
      <c r="L473" s="22">
        <v>37322.847829038976</v>
      </c>
      <c r="M473" s="33">
        <v>298582.78263231181</v>
      </c>
      <c r="N473" s="96">
        <v>5.3903922551119763</v>
      </c>
      <c r="O473" s="320">
        <v>702692</v>
      </c>
      <c r="P473" s="321">
        <v>5621536</v>
      </c>
      <c r="Q473" s="22">
        <v>10296.2324444236</v>
      </c>
      <c r="R473" s="33">
        <v>82369.859555388801</v>
      </c>
      <c r="S473" s="96">
        <v>1.4870443938115301</v>
      </c>
      <c r="U473" s="715"/>
    </row>
    <row r="474" spans="1:21">
      <c r="A474" s="315" t="s">
        <v>15</v>
      </c>
      <c r="B474" s="716">
        <v>451</v>
      </c>
      <c r="C474" s="316" t="s">
        <v>131</v>
      </c>
      <c r="D474" s="317">
        <v>47</v>
      </c>
      <c r="E474" s="318">
        <v>4</v>
      </c>
      <c r="F474" s="318">
        <v>108</v>
      </c>
      <c r="G474" s="319">
        <v>27</v>
      </c>
      <c r="H474" s="328">
        <v>732921.20458012982</v>
      </c>
      <c r="I474" s="726">
        <v>2931684.8183205193</v>
      </c>
      <c r="J474" s="728">
        <v>729718.61538461538</v>
      </c>
      <c r="K474" s="321">
        <v>2918874.4615384615</v>
      </c>
      <c r="L474" s="22">
        <v>-3202.5891955144471</v>
      </c>
      <c r="M474" s="33">
        <v>-12810.356782057788</v>
      </c>
      <c r="N474" s="96">
        <v>-0.43696227855068059</v>
      </c>
      <c r="O474" s="320">
        <v>702692</v>
      </c>
      <c r="P474" s="321">
        <v>2810768</v>
      </c>
      <c r="Q474" s="22">
        <v>-30229.204580129823</v>
      </c>
      <c r="R474" s="33">
        <v>-120916.81832051929</v>
      </c>
      <c r="S474" s="96">
        <v>-4.1244821941599241</v>
      </c>
      <c r="U474" s="715"/>
    </row>
    <row r="475" spans="1:21">
      <c r="A475" s="315" t="s">
        <v>11</v>
      </c>
      <c r="B475" s="716">
        <v>452</v>
      </c>
      <c r="C475" s="316" t="s">
        <v>131</v>
      </c>
      <c r="D475" s="317">
        <v>47</v>
      </c>
      <c r="E475" s="318">
        <v>2.74</v>
      </c>
      <c r="F475" s="318">
        <v>75</v>
      </c>
      <c r="G475" s="319">
        <v>27.372262773722625</v>
      </c>
      <c r="H475" s="328">
        <v>711520.24780715175</v>
      </c>
      <c r="I475" s="726">
        <v>1949565.478991596</v>
      </c>
      <c r="J475" s="728">
        <v>729718.61538461538</v>
      </c>
      <c r="K475" s="321">
        <v>1999429.0061538464</v>
      </c>
      <c r="L475" s="22">
        <v>18198.367577463621</v>
      </c>
      <c r="M475" s="33">
        <v>49863.527162250364</v>
      </c>
      <c r="N475" s="96">
        <v>2.5576738868007709</v>
      </c>
      <c r="O475" s="320">
        <v>702692</v>
      </c>
      <c r="P475" s="321">
        <v>1925376.08</v>
      </c>
      <c r="Q475" s="22">
        <v>-8828.2478071517544</v>
      </c>
      <c r="R475" s="33">
        <v>-24189.398991595954</v>
      </c>
      <c r="S475" s="96">
        <v>-1.2407584793770496</v>
      </c>
      <c r="U475" s="715"/>
    </row>
    <row r="476" spans="1:21">
      <c r="A476" s="315" t="s">
        <v>15</v>
      </c>
      <c r="B476" s="716">
        <v>453</v>
      </c>
      <c r="C476" s="316" t="s">
        <v>131</v>
      </c>
      <c r="D476" s="317">
        <v>47</v>
      </c>
      <c r="E476" s="318">
        <v>11</v>
      </c>
      <c r="F476" s="318">
        <v>307</v>
      </c>
      <c r="G476" s="319">
        <v>27.90909090909091</v>
      </c>
      <c r="H476" s="328">
        <v>788260.8650608639</v>
      </c>
      <c r="I476" s="726">
        <v>8670869.5156695023</v>
      </c>
      <c r="J476" s="728">
        <v>729718.61538461538</v>
      </c>
      <c r="K476" s="321">
        <v>8026904.769230769</v>
      </c>
      <c r="L476" s="22">
        <v>-58542.249676248524</v>
      </c>
      <c r="M476" s="33">
        <v>-643964.7464387333</v>
      </c>
      <c r="N476" s="96">
        <v>-7.4267608949136701</v>
      </c>
      <c r="O476" s="320">
        <v>702692</v>
      </c>
      <c r="P476" s="321">
        <v>7729612</v>
      </c>
      <c r="Q476" s="22">
        <v>-85568.8650608639</v>
      </c>
      <c r="R476" s="33">
        <v>-941257.51566950232</v>
      </c>
      <c r="S476" s="96">
        <v>-10.855399380287238</v>
      </c>
      <c r="U476" s="715"/>
    </row>
    <row r="477" spans="1:21">
      <c r="A477" s="315" t="s">
        <v>14</v>
      </c>
      <c r="B477" s="716">
        <v>454</v>
      </c>
      <c r="C477" s="316" t="s">
        <v>131</v>
      </c>
      <c r="D477" s="317">
        <v>47</v>
      </c>
      <c r="E477" s="318">
        <v>12</v>
      </c>
      <c r="F477" s="318">
        <v>335</v>
      </c>
      <c r="G477" s="319">
        <v>27.916666666666668</v>
      </c>
      <c r="H477" s="328">
        <v>723482.94509151287</v>
      </c>
      <c r="I477" s="726">
        <v>8681795.341098154</v>
      </c>
      <c r="J477" s="728">
        <v>729718.61538461538</v>
      </c>
      <c r="K477" s="321">
        <v>8756623.384615384</v>
      </c>
      <c r="L477" s="22">
        <v>6235.6702931025065</v>
      </c>
      <c r="M477" s="33">
        <v>74828.043517230079</v>
      </c>
      <c r="N477" s="96">
        <v>0.86189596249759859</v>
      </c>
      <c r="O477" s="320">
        <v>702692</v>
      </c>
      <c r="P477" s="321">
        <v>8432304</v>
      </c>
      <c r="Q477" s="22">
        <v>-20790.945091512869</v>
      </c>
      <c r="R477" s="33">
        <v>-249491.34109815396</v>
      </c>
      <c r="S477" s="96">
        <v>-2.8737298138911882</v>
      </c>
      <c r="U477" s="715"/>
    </row>
    <row r="478" spans="1:21">
      <c r="A478" s="315" t="s">
        <v>0</v>
      </c>
      <c r="B478" s="716">
        <v>455</v>
      </c>
      <c r="C478" s="316" t="s">
        <v>131</v>
      </c>
      <c r="D478" s="317">
        <v>47</v>
      </c>
      <c r="E478" s="318">
        <v>4</v>
      </c>
      <c r="F478" s="318">
        <v>112</v>
      </c>
      <c r="G478" s="319">
        <v>28</v>
      </c>
      <c r="H478" s="328">
        <v>736969.69308502018</v>
      </c>
      <c r="I478" s="726">
        <v>2947878.7723400807</v>
      </c>
      <c r="J478" s="728">
        <v>729718.61538461538</v>
      </c>
      <c r="K478" s="321">
        <v>2918874.4615384615</v>
      </c>
      <c r="L478" s="22">
        <v>-7251.0777004047995</v>
      </c>
      <c r="M478" s="33">
        <v>-29004.310801619198</v>
      </c>
      <c r="N478" s="96">
        <v>-0.98390446288925659</v>
      </c>
      <c r="O478" s="320">
        <v>702692</v>
      </c>
      <c r="P478" s="321">
        <v>2810768</v>
      </c>
      <c r="Q478" s="22">
        <v>-34277.693085020175</v>
      </c>
      <c r="R478" s="33">
        <v>-137110.7723400807</v>
      </c>
      <c r="S478" s="96">
        <v>-4.6511672605600296</v>
      </c>
      <c r="U478" s="715"/>
    </row>
    <row r="479" spans="1:21">
      <c r="A479" s="315" t="s">
        <v>13</v>
      </c>
      <c r="B479" s="716">
        <v>456</v>
      </c>
      <c r="C479" s="316" t="s">
        <v>131</v>
      </c>
      <c r="D479" s="317">
        <v>47</v>
      </c>
      <c r="E479" s="318">
        <v>3.57</v>
      </c>
      <c r="F479" s="318">
        <v>100</v>
      </c>
      <c r="G479" s="319">
        <v>28.011204481792717</v>
      </c>
      <c r="H479" s="328">
        <v>763886.72645358823</v>
      </c>
      <c r="I479" s="726">
        <v>2727075.6134393099</v>
      </c>
      <c r="J479" s="728">
        <v>729718.61538461538</v>
      </c>
      <c r="K479" s="321">
        <v>2605095.4569230769</v>
      </c>
      <c r="L479" s="22">
        <v>-34168.111068972852</v>
      </c>
      <c r="M479" s="33">
        <v>-121980.15651623299</v>
      </c>
      <c r="N479" s="96">
        <v>-4.4729290201966592</v>
      </c>
      <c r="O479" s="320">
        <v>702692</v>
      </c>
      <c r="P479" s="321">
        <v>2508610.44</v>
      </c>
      <c r="Q479" s="22">
        <v>-61194.726453588228</v>
      </c>
      <c r="R479" s="33">
        <v>-218465.17343930993</v>
      </c>
      <c r="S479" s="96">
        <v>-8.0109686861153051</v>
      </c>
      <c r="U479" s="715"/>
    </row>
    <row r="480" spans="1:21" hidden="1">
      <c r="A480" s="315" t="s">
        <v>13</v>
      </c>
      <c r="B480" s="716">
        <v>457</v>
      </c>
      <c r="C480" s="316" t="s">
        <v>131</v>
      </c>
      <c r="D480" s="317">
        <v>47</v>
      </c>
      <c r="E480" s="318">
        <v>20</v>
      </c>
      <c r="F480" s="318">
        <v>566</v>
      </c>
      <c r="G480" s="319">
        <v>28.3</v>
      </c>
      <c r="H480" s="328">
        <v>758157.02889608382</v>
      </c>
      <c r="I480" s="726">
        <v>15163140.577921677</v>
      </c>
      <c r="J480" s="728">
        <v>729718.61538461538</v>
      </c>
      <c r="K480" s="321">
        <v>14594372.307692308</v>
      </c>
      <c r="L480" s="22">
        <v>-28438.413511468447</v>
      </c>
      <c r="M480" s="33">
        <v>-568768.2702293694</v>
      </c>
      <c r="N480" s="96">
        <v>-3.750992528932457</v>
      </c>
      <c r="O480" s="320">
        <v>702692</v>
      </c>
      <c r="P480" s="321">
        <v>14053840</v>
      </c>
      <c r="Q480" s="22">
        <v>-55465.028896083822</v>
      </c>
      <c r="R480" s="33">
        <v>-1109300.5779216774</v>
      </c>
      <c r="S480" s="96">
        <v>-7.3157705834164517</v>
      </c>
      <c r="U480" s="715"/>
    </row>
    <row r="481" spans="1:21" hidden="1">
      <c r="A481" s="315" t="s">
        <v>14</v>
      </c>
      <c r="B481" s="716">
        <v>458</v>
      </c>
      <c r="C481" s="316" t="s">
        <v>131</v>
      </c>
      <c r="D481" s="317">
        <v>47</v>
      </c>
      <c r="E481" s="318">
        <v>8</v>
      </c>
      <c r="F481" s="318">
        <v>227</v>
      </c>
      <c r="G481" s="319">
        <v>28.375</v>
      </c>
      <c r="H481" s="328">
        <v>735361.02329450776</v>
      </c>
      <c r="I481" s="726">
        <v>5882888.1863560621</v>
      </c>
      <c r="J481" s="728">
        <v>729718.61538461538</v>
      </c>
      <c r="K481" s="321">
        <v>5837748.923076923</v>
      </c>
      <c r="L481" s="22">
        <v>-5642.407909892383</v>
      </c>
      <c r="M481" s="33">
        <v>-45139.263279139064</v>
      </c>
      <c r="N481" s="96">
        <v>-0.7672976580419828</v>
      </c>
      <c r="O481" s="320">
        <v>702692</v>
      </c>
      <c r="P481" s="321">
        <v>5621536</v>
      </c>
      <c r="Q481" s="22">
        <v>-32669.023294507759</v>
      </c>
      <c r="R481" s="33">
        <v>-261352.18635606207</v>
      </c>
      <c r="S481" s="96">
        <v>-4.4425829299663633</v>
      </c>
      <c r="U481" s="715"/>
    </row>
    <row r="482" spans="1:21" hidden="1">
      <c r="A482" s="315" t="s">
        <v>16</v>
      </c>
      <c r="B482" s="716">
        <v>459</v>
      </c>
      <c r="C482" s="316" t="s">
        <v>131</v>
      </c>
      <c r="D482" s="317">
        <v>47</v>
      </c>
      <c r="E482" s="318">
        <v>8</v>
      </c>
      <c r="F482" s="318">
        <v>228</v>
      </c>
      <c r="G482" s="319">
        <v>28.5</v>
      </c>
      <c r="H482" s="328">
        <v>656130.44354838762</v>
      </c>
      <c r="I482" s="726">
        <v>5249043.5483871009</v>
      </c>
      <c r="J482" s="728">
        <v>729718.61538461538</v>
      </c>
      <c r="K482" s="321">
        <v>5837748.923076923</v>
      </c>
      <c r="L482" s="22">
        <v>73588.171836227761</v>
      </c>
      <c r="M482" s="33">
        <v>588705.37468982209</v>
      </c>
      <c r="N482" s="96">
        <v>11.215478958461219</v>
      </c>
      <c r="O482" s="320">
        <v>702692</v>
      </c>
      <c r="P482" s="321">
        <v>5621536</v>
      </c>
      <c r="Q482" s="22">
        <v>46561.556451612385</v>
      </c>
      <c r="R482" s="33">
        <v>372492.45161289908</v>
      </c>
      <c r="S482" s="96">
        <v>7.0963871451849059</v>
      </c>
      <c r="U482" s="715"/>
    </row>
    <row r="483" spans="1:21" hidden="1">
      <c r="A483" s="315" t="s">
        <v>5</v>
      </c>
      <c r="B483" s="716">
        <v>460</v>
      </c>
      <c r="C483" s="316" t="s">
        <v>131</v>
      </c>
      <c r="D483" s="317">
        <v>47</v>
      </c>
      <c r="E483" s="318">
        <v>13.64</v>
      </c>
      <c r="F483" s="318">
        <v>390</v>
      </c>
      <c r="G483" s="319">
        <v>28.592375366568913</v>
      </c>
      <c r="H483" s="328">
        <v>793375.00182661985</v>
      </c>
      <c r="I483" s="726">
        <v>10821635.024915095</v>
      </c>
      <c r="J483" s="728">
        <v>729718.61538461538</v>
      </c>
      <c r="K483" s="321">
        <v>9953361.9138461538</v>
      </c>
      <c r="L483" s="22">
        <v>-63656.38644200447</v>
      </c>
      <c r="M483" s="33">
        <v>-868273.11106894165</v>
      </c>
      <c r="N483" s="96">
        <v>-8.0234928369870175</v>
      </c>
      <c r="O483" s="320">
        <v>702692</v>
      </c>
      <c r="P483" s="321">
        <v>9584718.8800000008</v>
      </c>
      <c r="Q483" s="22">
        <v>-90683.001826619846</v>
      </c>
      <c r="R483" s="33">
        <v>-1236916.1449150946</v>
      </c>
      <c r="S483" s="96">
        <v>-11.430030139320834</v>
      </c>
      <c r="U483" s="715"/>
    </row>
    <row r="484" spans="1:21" hidden="1">
      <c r="A484" s="315" t="s">
        <v>3</v>
      </c>
      <c r="B484" s="716">
        <v>461</v>
      </c>
      <c r="C484" s="316" t="s">
        <v>131</v>
      </c>
      <c r="D484" s="317">
        <v>47</v>
      </c>
      <c r="E484" s="318">
        <v>4</v>
      </c>
      <c r="F484" s="318">
        <v>116</v>
      </c>
      <c r="G484" s="319">
        <v>29</v>
      </c>
      <c r="H484" s="328">
        <v>747390.42644665891</v>
      </c>
      <c r="I484" s="726">
        <v>2989561.7057866356</v>
      </c>
      <c r="J484" s="728">
        <v>729718.61538461538</v>
      </c>
      <c r="K484" s="321">
        <v>2918874.4615384615</v>
      </c>
      <c r="L484" s="22">
        <v>-17671.811062043533</v>
      </c>
      <c r="M484" s="33">
        <v>-70687.244248174131</v>
      </c>
      <c r="N484" s="96">
        <v>-2.3644684808261616</v>
      </c>
      <c r="O484" s="320">
        <v>702692</v>
      </c>
      <c r="P484" s="321">
        <v>2810768</v>
      </c>
      <c r="Q484" s="22">
        <v>-44698.426446658908</v>
      </c>
      <c r="R484" s="33">
        <v>-178793.70578663563</v>
      </c>
      <c r="S484" s="96">
        <v>-5.98059927783261</v>
      </c>
      <c r="U484" s="715"/>
    </row>
    <row r="485" spans="1:21">
      <c r="A485" s="315"/>
      <c r="B485" s="757" t="s">
        <v>60</v>
      </c>
      <c r="C485" s="316"/>
      <c r="D485" s="317"/>
      <c r="E485" s="318"/>
      <c r="F485" s="318"/>
      <c r="G485" s="319"/>
      <c r="H485" s="328"/>
      <c r="I485" s="726"/>
      <c r="J485" s="728"/>
      <c r="K485" s="321"/>
      <c r="L485" s="22"/>
      <c r="M485" s="33"/>
      <c r="N485" s="96"/>
      <c r="O485" s="320"/>
      <c r="P485" s="321"/>
      <c r="Q485" s="22"/>
      <c r="R485" s="33"/>
      <c r="S485" s="96"/>
      <c r="U485" s="715"/>
    </row>
    <row r="486" spans="1:21">
      <c r="A486" s="315" t="s">
        <v>4</v>
      </c>
      <c r="B486" s="716">
        <v>462</v>
      </c>
      <c r="C486" s="316" t="s">
        <v>131</v>
      </c>
      <c r="D486" s="317">
        <v>47</v>
      </c>
      <c r="E486" s="318">
        <v>4</v>
      </c>
      <c r="F486" s="318">
        <v>116</v>
      </c>
      <c r="G486" s="319">
        <v>29</v>
      </c>
      <c r="H486" s="328">
        <v>731356.67040889373</v>
      </c>
      <c r="I486" s="726">
        <v>2925426.6816355749</v>
      </c>
      <c r="J486" s="728">
        <v>729718.61538461538</v>
      </c>
      <c r="K486" s="321">
        <v>2918874.4615384615</v>
      </c>
      <c r="L486" s="22">
        <v>-1638.0550242783502</v>
      </c>
      <c r="M486" s="33">
        <v>-6552.2200971134007</v>
      </c>
      <c r="N486" s="96">
        <v>-0.22397485256578875</v>
      </c>
      <c r="O486" s="320">
        <v>702692</v>
      </c>
      <c r="P486" s="321">
        <v>2810768</v>
      </c>
      <c r="Q486" s="22">
        <v>-28664.670408893726</v>
      </c>
      <c r="R486" s="33">
        <v>-114658.6816355749</v>
      </c>
      <c r="S486" s="96">
        <v>-3.9193831913596426</v>
      </c>
      <c r="U486" s="715"/>
    </row>
    <row r="487" spans="1:21">
      <c r="A487" s="315" t="s">
        <v>12</v>
      </c>
      <c r="B487" s="716">
        <v>463</v>
      </c>
      <c r="C487" s="316" t="s">
        <v>131</v>
      </c>
      <c r="D487" s="317">
        <v>47</v>
      </c>
      <c r="E487" s="318">
        <v>16</v>
      </c>
      <c r="F487" s="318">
        <v>470</v>
      </c>
      <c r="G487" s="319">
        <v>29.375</v>
      </c>
      <c r="H487" s="328">
        <v>733576.1617900182</v>
      </c>
      <c r="I487" s="726">
        <v>11737218.588640291</v>
      </c>
      <c r="J487" s="728">
        <v>729718.61538461538</v>
      </c>
      <c r="K487" s="321">
        <v>11675497.846153846</v>
      </c>
      <c r="L487" s="22">
        <v>-3857.5464054028271</v>
      </c>
      <c r="M487" s="33">
        <v>-61720.742486445233</v>
      </c>
      <c r="N487" s="96">
        <v>-0.52585492909010156</v>
      </c>
      <c r="O487" s="320">
        <v>702692</v>
      </c>
      <c r="P487" s="321">
        <v>11243072</v>
      </c>
      <c r="Q487" s="22">
        <v>-30884.161790018203</v>
      </c>
      <c r="R487" s="33">
        <v>-494146.58864029124</v>
      </c>
      <c r="S487" s="96">
        <v>-4.2100825243089872</v>
      </c>
      <c r="U487" s="715"/>
    </row>
    <row r="488" spans="1:21">
      <c r="A488" s="315" t="s">
        <v>9</v>
      </c>
      <c r="B488" s="716">
        <v>464</v>
      </c>
      <c r="C488" s="316" t="s">
        <v>131</v>
      </c>
      <c r="D488" s="317">
        <v>47</v>
      </c>
      <c r="E488" s="318">
        <v>10.43</v>
      </c>
      <c r="F488" s="318">
        <v>308</v>
      </c>
      <c r="G488" s="319">
        <v>29.530201342281881</v>
      </c>
      <c r="H488" s="328">
        <v>745261.76812920265</v>
      </c>
      <c r="I488" s="726">
        <v>7773080.2415875839</v>
      </c>
      <c r="J488" s="728">
        <v>729718.61538461538</v>
      </c>
      <c r="K488" s="321">
        <v>7610965.1584615381</v>
      </c>
      <c r="L488" s="22">
        <v>-15543.152744587278</v>
      </c>
      <c r="M488" s="33">
        <v>-162115.08312604576</v>
      </c>
      <c r="N488" s="96">
        <v>-2.0855964185046929</v>
      </c>
      <c r="O488" s="320">
        <v>702692</v>
      </c>
      <c r="P488" s="321">
        <v>7329077.5599999996</v>
      </c>
      <c r="Q488" s="22">
        <v>-42569.768129202654</v>
      </c>
      <c r="R488" s="33">
        <v>-444002.68158758432</v>
      </c>
      <c r="S488" s="96">
        <v>-5.7120558104119254</v>
      </c>
      <c r="U488" s="715"/>
    </row>
    <row r="489" spans="1:21">
      <c r="A489" s="315" t="s">
        <v>8</v>
      </c>
      <c r="B489" s="716">
        <v>465</v>
      </c>
      <c r="C489" s="316" t="s">
        <v>131</v>
      </c>
      <c r="D489" s="317">
        <v>47</v>
      </c>
      <c r="E489" s="318">
        <v>13</v>
      </c>
      <c r="F489" s="318">
        <v>388</v>
      </c>
      <c r="G489" s="319">
        <v>29.846153846153847</v>
      </c>
      <c r="H489" s="328">
        <v>756021.18836384616</v>
      </c>
      <c r="I489" s="726">
        <v>9828275.4487299994</v>
      </c>
      <c r="J489" s="728">
        <v>729718.61538461538</v>
      </c>
      <c r="K489" s="321">
        <v>9486342</v>
      </c>
      <c r="L489" s="22">
        <v>-26302.572979230783</v>
      </c>
      <c r="M489" s="33">
        <v>-341933.44872999936</v>
      </c>
      <c r="N489" s="96">
        <v>-3.4790788120837988</v>
      </c>
      <c r="O489" s="320">
        <v>702692</v>
      </c>
      <c r="P489" s="321">
        <v>9134996</v>
      </c>
      <c r="Q489" s="22">
        <v>-53329.188363846159</v>
      </c>
      <c r="R489" s="33">
        <v>-693279.44872999936</v>
      </c>
      <c r="S489" s="96">
        <v>-7.0539277449695845</v>
      </c>
      <c r="U489" s="715"/>
    </row>
    <row r="490" spans="1:21">
      <c r="A490" s="315" t="s">
        <v>13</v>
      </c>
      <c r="B490" s="716">
        <v>466</v>
      </c>
      <c r="C490" s="316" t="s">
        <v>131</v>
      </c>
      <c r="D490" s="317">
        <v>47</v>
      </c>
      <c r="E490" s="318">
        <v>8</v>
      </c>
      <c r="F490" s="318">
        <v>239</v>
      </c>
      <c r="G490" s="319">
        <v>29.875</v>
      </c>
      <c r="H490" s="328">
        <v>800765.318754473</v>
      </c>
      <c r="I490" s="726">
        <v>6406122.550035784</v>
      </c>
      <c r="J490" s="728">
        <v>729718.61538461538</v>
      </c>
      <c r="K490" s="321">
        <v>5837748.923076923</v>
      </c>
      <c r="L490" s="22">
        <v>-71046.703369857627</v>
      </c>
      <c r="M490" s="33">
        <v>-568373.62695886102</v>
      </c>
      <c r="N490" s="96">
        <v>-8.8723502012256432</v>
      </c>
      <c r="O490" s="320">
        <v>702692</v>
      </c>
      <c r="P490" s="321">
        <v>5621536</v>
      </c>
      <c r="Q490" s="22">
        <v>-98073.318754473003</v>
      </c>
      <c r="R490" s="33">
        <v>-784586.55003578402</v>
      </c>
      <c r="S490" s="96">
        <v>-12.247448341920986</v>
      </c>
      <c r="U490" s="715"/>
    </row>
    <row r="491" spans="1:21">
      <c r="A491" s="315" t="s">
        <v>12</v>
      </c>
      <c r="B491" s="716">
        <v>467</v>
      </c>
      <c r="C491" s="316" t="s">
        <v>131</v>
      </c>
      <c r="D491" s="317">
        <v>47</v>
      </c>
      <c r="E491" s="318">
        <v>4</v>
      </c>
      <c r="F491" s="318">
        <v>121</v>
      </c>
      <c r="G491" s="319">
        <v>30.25</v>
      </c>
      <c r="H491" s="328">
        <v>760308.61306107068</v>
      </c>
      <c r="I491" s="726">
        <v>3041234.4522442827</v>
      </c>
      <c r="J491" s="728">
        <v>729718.61538461538</v>
      </c>
      <c r="K491" s="321">
        <v>2918874.4615384615</v>
      </c>
      <c r="L491" s="22">
        <v>-30589.997676455299</v>
      </c>
      <c r="M491" s="33">
        <v>-122359.9907058212</v>
      </c>
      <c r="N491" s="96">
        <v>-4.0233659268040185</v>
      </c>
      <c r="O491" s="320">
        <v>702692</v>
      </c>
      <c r="P491" s="321">
        <v>2810768</v>
      </c>
      <c r="Q491" s="22">
        <v>-57616.613061070675</v>
      </c>
      <c r="R491" s="33">
        <v>-230466.4522442827</v>
      </c>
      <c r="S491" s="96">
        <v>-7.5780560776631205</v>
      </c>
      <c r="U491" s="715"/>
    </row>
    <row r="492" spans="1:21">
      <c r="A492" s="315" t="s">
        <v>16</v>
      </c>
      <c r="B492" s="716">
        <v>468</v>
      </c>
      <c r="C492" s="316" t="s">
        <v>131</v>
      </c>
      <c r="D492" s="317">
        <v>47</v>
      </c>
      <c r="E492" s="318">
        <v>4</v>
      </c>
      <c r="F492" s="318">
        <v>121</v>
      </c>
      <c r="G492" s="319">
        <v>30.25</v>
      </c>
      <c r="H492" s="328">
        <v>650342.86816269322</v>
      </c>
      <c r="I492" s="726">
        <v>2601371.4726507729</v>
      </c>
      <c r="J492" s="728">
        <v>729718.61538461538</v>
      </c>
      <c r="K492" s="321">
        <v>2918874.4615384615</v>
      </c>
      <c r="L492" s="22">
        <v>79375.747221922153</v>
      </c>
      <c r="M492" s="33">
        <v>317502.98888768861</v>
      </c>
      <c r="N492" s="96">
        <v>12.205215296074414</v>
      </c>
      <c r="O492" s="320">
        <v>702692</v>
      </c>
      <c r="P492" s="321">
        <v>2810768</v>
      </c>
      <c r="Q492" s="22">
        <v>52349.131837306777</v>
      </c>
      <c r="R492" s="33">
        <v>209396.52734922711</v>
      </c>
      <c r="S492" s="96">
        <v>8.0494665814049995</v>
      </c>
      <c r="U492" s="715"/>
    </row>
    <row r="493" spans="1:21">
      <c r="A493" s="315" t="s">
        <v>16</v>
      </c>
      <c r="B493" s="716">
        <v>469</v>
      </c>
      <c r="C493" s="316" t="s">
        <v>131</v>
      </c>
      <c r="D493" s="317">
        <v>47</v>
      </c>
      <c r="E493" s="318">
        <v>9</v>
      </c>
      <c r="F493" s="318">
        <v>282</v>
      </c>
      <c r="G493" s="319">
        <v>31.333333333333332</v>
      </c>
      <c r="H493" s="328">
        <v>722949.80286738393</v>
      </c>
      <c r="I493" s="726">
        <v>6506548.2258064551</v>
      </c>
      <c r="J493" s="728">
        <v>729718.61538461538</v>
      </c>
      <c r="K493" s="321">
        <v>6567467.538461538</v>
      </c>
      <c r="L493" s="22">
        <v>6768.8125172314467</v>
      </c>
      <c r="M493" s="33">
        <v>60919.312655082904</v>
      </c>
      <c r="N493" s="96">
        <v>0.93627697115135788</v>
      </c>
      <c r="O493" s="320">
        <v>702692</v>
      </c>
      <c r="P493" s="321">
        <v>6324228</v>
      </c>
      <c r="Q493" s="22">
        <v>-20257.802867383929</v>
      </c>
      <c r="R493" s="33">
        <v>-182320.22580645513</v>
      </c>
      <c r="S493" s="96">
        <v>-2.8021036574098019</v>
      </c>
      <c r="U493" s="715"/>
    </row>
    <row r="494" spans="1:21">
      <c r="A494" s="315" t="s">
        <v>10</v>
      </c>
      <c r="B494" s="716">
        <v>470</v>
      </c>
      <c r="C494" s="330" t="s">
        <v>132</v>
      </c>
      <c r="D494" s="317">
        <v>47</v>
      </c>
      <c r="E494" s="318">
        <v>6</v>
      </c>
      <c r="F494" s="318">
        <v>110</v>
      </c>
      <c r="G494" s="319">
        <v>18.333333333333332</v>
      </c>
      <c r="H494" s="328">
        <v>457921.86038809113</v>
      </c>
      <c r="I494" s="726">
        <v>2747531.1623285469</v>
      </c>
      <c r="J494" s="728">
        <v>276017.41759999993</v>
      </c>
      <c r="K494" s="321">
        <v>1656104.5055999996</v>
      </c>
      <c r="L494" s="22">
        <v>-181904.4427880912</v>
      </c>
      <c r="M494" s="33">
        <v>-1091426.6567285473</v>
      </c>
      <c r="N494" s="96">
        <v>-39.723904561779655</v>
      </c>
      <c r="O494" s="320">
        <v>0</v>
      </c>
      <c r="P494" s="321">
        <v>0</v>
      </c>
      <c r="Q494" s="22">
        <v>-457921.86038809113</v>
      </c>
      <c r="R494" s="33">
        <v>-2747531.1623285469</v>
      </c>
      <c r="S494" s="96">
        <v>-100</v>
      </c>
      <c r="U494" s="715"/>
    </row>
    <row r="495" spans="1:21">
      <c r="A495" s="315" t="s">
        <v>11</v>
      </c>
      <c r="B495" s="716">
        <v>471</v>
      </c>
      <c r="C495" s="316" t="s">
        <v>132</v>
      </c>
      <c r="D495" s="317">
        <v>47</v>
      </c>
      <c r="E495" s="318">
        <v>2</v>
      </c>
      <c r="F495" s="318">
        <v>37</v>
      </c>
      <c r="G495" s="319">
        <v>18.5</v>
      </c>
      <c r="H495" s="328">
        <v>495366.20689655113</v>
      </c>
      <c r="I495" s="726">
        <v>990732.41379310226</v>
      </c>
      <c r="J495" s="728">
        <v>285292.95199999999</v>
      </c>
      <c r="K495" s="321">
        <v>570585.90399999998</v>
      </c>
      <c r="L495" s="22">
        <v>-210073.25489655114</v>
      </c>
      <c r="M495" s="33">
        <v>-420146.50979310228</v>
      </c>
      <c r="N495" s="96">
        <v>-42.407667695511854</v>
      </c>
      <c r="O495" s="320">
        <v>0</v>
      </c>
      <c r="P495" s="321">
        <v>0</v>
      </c>
      <c r="Q495" s="22">
        <v>-495366.20689655113</v>
      </c>
      <c r="R495" s="33">
        <v>-990732.41379310226</v>
      </c>
      <c r="S495" s="96">
        <v>-100</v>
      </c>
      <c r="U495" s="715"/>
    </row>
    <row r="496" spans="1:21">
      <c r="A496" s="315" t="s">
        <v>12</v>
      </c>
      <c r="B496" s="716">
        <v>472</v>
      </c>
      <c r="C496" s="316" t="s">
        <v>132</v>
      </c>
      <c r="D496" s="317">
        <v>47</v>
      </c>
      <c r="E496" s="318">
        <v>3.78</v>
      </c>
      <c r="F496" s="318">
        <v>71</v>
      </c>
      <c r="G496" s="319">
        <v>18.783068783068785</v>
      </c>
      <c r="H496" s="328">
        <v>451204.14170083118</v>
      </c>
      <c r="I496" s="726">
        <v>1705551.6556291417</v>
      </c>
      <c r="J496" s="728">
        <v>301046.63740952389</v>
      </c>
      <c r="K496" s="321">
        <v>1137956.2894080002</v>
      </c>
      <c r="L496" s="22">
        <v>-150157.5042913073</v>
      </c>
      <c r="M496" s="33">
        <v>-567595.36622114154</v>
      </c>
      <c r="N496" s="96">
        <v>-33.279283236470931</v>
      </c>
      <c r="O496" s="320">
        <v>0</v>
      </c>
      <c r="P496" s="321">
        <v>0</v>
      </c>
      <c r="Q496" s="22">
        <v>-451204.14170083118</v>
      </c>
      <c r="R496" s="33">
        <v>-1705551.6556291417</v>
      </c>
      <c r="S496" s="96">
        <v>-100</v>
      </c>
      <c r="U496" s="715"/>
    </row>
    <row r="497" spans="1:21">
      <c r="A497" s="315" t="s">
        <v>12</v>
      </c>
      <c r="B497" s="716">
        <v>473</v>
      </c>
      <c r="C497" s="316" t="s">
        <v>132</v>
      </c>
      <c r="D497" s="317">
        <v>47</v>
      </c>
      <c r="E497" s="318">
        <v>4</v>
      </c>
      <c r="F497" s="318">
        <v>77</v>
      </c>
      <c r="G497" s="319">
        <v>19.25</v>
      </c>
      <c r="H497" s="328">
        <v>462420.6953642391</v>
      </c>
      <c r="I497" s="726">
        <v>1849682.7814569564</v>
      </c>
      <c r="J497" s="728">
        <v>327032.85680000001</v>
      </c>
      <c r="K497" s="321">
        <v>1308131.4272</v>
      </c>
      <c r="L497" s="22">
        <v>-135387.83856423909</v>
      </c>
      <c r="M497" s="33">
        <v>-541551.35425695637</v>
      </c>
      <c r="N497" s="96">
        <v>-29.278066470964689</v>
      </c>
      <c r="O497" s="320">
        <v>0</v>
      </c>
      <c r="P497" s="321">
        <v>0</v>
      </c>
      <c r="Q497" s="22">
        <v>-462420.6953642391</v>
      </c>
      <c r="R497" s="33">
        <v>-1849682.7814569564</v>
      </c>
      <c r="S497" s="96">
        <v>-100</v>
      </c>
      <c r="U497" s="715"/>
    </row>
    <row r="498" spans="1:21">
      <c r="A498" s="315" t="s">
        <v>9</v>
      </c>
      <c r="B498" s="716">
        <v>474</v>
      </c>
      <c r="C498" s="316" t="s">
        <v>132</v>
      </c>
      <c r="D498" s="317">
        <v>47</v>
      </c>
      <c r="E498" s="318">
        <v>4</v>
      </c>
      <c r="F498" s="318">
        <v>84</v>
      </c>
      <c r="G498" s="319">
        <v>21</v>
      </c>
      <c r="H498" s="328">
        <v>494963.73892022611</v>
      </c>
      <c r="I498" s="726">
        <v>1979854.9556809044</v>
      </c>
      <c r="J498" s="728">
        <v>424425.96799999999</v>
      </c>
      <c r="K498" s="321">
        <v>1697703.872</v>
      </c>
      <c r="L498" s="22">
        <v>-70537.770920226118</v>
      </c>
      <c r="M498" s="33">
        <v>-282151.08368090447</v>
      </c>
      <c r="N498" s="96">
        <v>-14.251098691412381</v>
      </c>
      <c r="O498" s="320">
        <v>145949.12840000005</v>
      </c>
      <c r="P498" s="321">
        <v>583796.51360000018</v>
      </c>
      <c r="Q498" s="22">
        <v>-349014.61052022607</v>
      </c>
      <c r="R498" s="33">
        <v>-1396058.4420809043</v>
      </c>
      <c r="S498" s="96">
        <v>-70.51316754669925</v>
      </c>
      <c r="U498" s="715"/>
    </row>
    <row r="499" spans="1:21">
      <c r="A499" s="315" t="s">
        <v>13</v>
      </c>
      <c r="B499" s="716">
        <v>475</v>
      </c>
      <c r="C499" s="316" t="s">
        <v>132</v>
      </c>
      <c r="D499" s="317">
        <v>47</v>
      </c>
      <c r="E499" s="318">
        <v>7</v>
      </c>
      <c r="F499" s="318">
        <v>149</v>
      </c>
      <c r="G499" s="319">
        <v>21.285714285714285</v>
      </c>
      <c r="H499" s="328">
        <v>596093.57889497315</v>
      </c>
      <c r="I499" s="726">
        <v>4172655.0522648119</v>
      </c>
      <c r="J499" s="728">
        <v>440326.88411428564</v>
      </c>
      <c r="K499" s="321">
        <v>3082288.1887999997</v>
      </c>
      <c r="L499" s="22">
        <v>-155766.69478068751</v>
      </c>
      <c r="M499" s="33">
        <v>-1090366.8634648123</v>
      </c>
      <c r="N499" s="96">
        <v>-26.131248564939213</v>
      </c>
      <c r="O499" s="320">
        <v>177763.00677714276</v>
      </c>
      <c r="P499" s="321">
        <v>1244341.0474399994</v>
      </c>
      <c r="Q499" s="22">
        <v>-418330.57211783039</v>
      </c>
      <c r="R499" s="33">
        <v>-2928314.0048248125</v>
      </c>
      <c r="S499" s="96">
        <v>-70.178674444593668</v>
      </c>
      <c r="U499" s="715"/>
    </row>
    <row r="500" spans="1:21">
      <c r="A500" s="315" t="s">
        <v>3</v>
      </c>
      <c r="B500" s="716">
        <v>476</v>
      </c>
      <c r="C500" s="316" t="s">
        <v>132</v>
      </c>
      <c r="D500" s="317">
        <v>47</v>
      </c>
      <c r="E500" s="318">
        <v>0.88</v>
      </c>
      <c r="F500" s="318">
        <v>20</v>
      </c>
      <c r="G500" s="319">
        <v>22.727272727272727</v>
      </c>
      <c r="H500" s="328">
        <v>546712.55822810682</v>
      </c>
      <c r="I500" s="726">
        <v>481107.051240734</v>
      </c>
      <c r="J500" s="728">
        <v>520554.23359999992</v>
      </c>
      <c r="K500" s="321">
        <v>458087.72556799994</v>
      </c>
      <c r="L500" s="22">
        <v>-26158.3246281069</v>
      </c>
      <c r="M500" s="33">
        <v>-23019.325672734063</v>
      </c>
      <c r="N500" s="96">
        <v>-4.7846577208480312</v>
      </c>
      <c r="O500" s="320">
        <v>338278.4840436363</v>
      </c>
      <c r="P500" s="321">
        <v>297685.06595839997</v>
      </c>
      <c r="Q500" s="22">
        <v>-208434.07418447052</v>
      </c>
      <c r="R500" s="33">
        <v>-183421.98528233403</v>
      </c>
      <c r="S500" s="96">
        <v>-38.124983786727796</v>
      </c>
      <c r="U500" s="715"/>
    </row>
    <row r="501" spans="1:21">
      <c r="A501" s="315" t="s">
        <v>7</v>
      </c>
      <c r="B501" s="716">
        <v>477</v>
      </c>
      <c r="C501" s="316" t="s">
        <v>132</v>
      </c>
      <c r="D501" s="317">
        <v>47</v>
      </c>
      <c r="E501" s="318">
        <v>4</v>
      </c>
      <c r="F501" s="318">
        <v>91</v>
      </c>
      <c r="G501" s="319">
        <v>22.75</v>
      </c>
      <c r="H501" s="328">
        <v>532140.33021560858</v>
      </c>
      <c r="I501" s="726">
        <v>2128561.3208624343</v>
      </c>
      <c r="J501" s="728">
        <v>521819.07919999998</v>
      </c>
      <c r="K501" s="321">
        <v>2087276.3167999999</v>
      </c>
      <c r="L501" s="22">
        <v>-10321.251015608606</v>
      </c>
      <c r="M501" s="33">
        <v>-41285.004062434426</v>
      </c>
      <c r="N501" s="96">
        <v>-1.9395731594759553</v>
      </c>
      <c r="O501" s="320">
        <v>340809.13345999998</v>
      </c>
      <c r="P501" s="321">
        <v>1363236.5338399999</v>
      </c>
      <c r="Q501" s="22">
        <v>-191331.1967556086</v>
      </c>
      <c r="R501" s="33">
        <v>-765324.78702243441</v>
      </c>
      <c r="S501" s="96">
        <v>-35.95502650176627</v>
      </c>
      <c r="U501" s="715"/>
    </row>
    <row r="502" spans="1:21">
      <c r="A502" s="315" t="s">
        <v>14</v>
      </c>
      <c r="B502" s="716">
        <v>478</v>
      </c>
      <c r="C502" s="316" t="s">
        <v>132</v>
      </c>
      <c r="D502" s="317">
        <v>47</v>
      </c>
      <c r="E502" s="318">
        <v>4</v>
      </c>
      <c r="F502" s="318">
        <v>97</v>
      </c>
      <c r="G502" s="319">
        <v>24.25</v>
      </c>
      <c r="H502" s="328">
        <v>615152.1986970685</v>
      </c>
      <c r="I502" s="726">
        <v>2460608.794788274</v>
      </c>
      <c r="J502" s="728">
        <v>605298.88879999996</v>
      </c>
      <c r="K502" s="321">
        <v>2421195.5551999998</v>
      </c>
      <c r="L502" s="22">
        <v>-9853.3098970685387</v>
      </c>
      <c r="M502" s="33">
        <v>-39413.239588274155</v>
      </c>
      <c r="N502" s="96">
        <v>-1.6017678093223822</v>
      </c>
      <c r="O502" s="320">
        <v>507831.99494</v>
      </c>
      <c r="P502" s="321">
        <v>2031327.97976</v>
      </c>
      <c r="Q502" s="22">
        <v>-107320.20375706849</v>
      </c>
      <c r="R502" s="33">
        <v>-429280.81502827397</v>
      </c>
      <c r="S502" s="96">
        <v>-17.446122111630174</v>
      </c>
      <c r="U502" s="715"/>
    </row>
    <row r="503" spans="1:21">
      <c r="A503" s="315" t="s">
        <v>0</v>
      </c>
      <c r="B503" s="716">
        <v>479</v>
      </c>
      <c r="C503" s="316" t="s">
        <v>132</v>
      </c>
      <c r="D503" s="317">
        <v>47</v>
      </c>
      <c r="E503" s="318">
        <v>3.7</v>
      </c>
      <c r="F503" s="318">
        <v>90</v>
      </c>
      <c r="G503" s="319">
        <v>24.324324324324323</v>
      </c>
      <c r="H503" s="328">
        <v>608054.10541036527</v>
      </c>
      <c r="I503" s="726">
        <v>2249800.1900183517</v>
      </c>
      <c r="J503" s="728">
        <v>609435.27576216205</v>
      </c>
      <c r="K503" s="321">
        <v>2254910.5203199997</v>
      </c>
      <c r="L503" s="22">
        <v>1381.1703517967835</v>
      </c>
      <c r="M503" s="33">
        <v>5110.3303016480058</v>
      </c>
      <c r="N503" s="96">
        <v>0.22714596275352505</v>
      </c>
      <c r="O503" s="320">
        <v>516107.90249081061</v>
      </c>
      <c r="P503" s="321">
        <v>1909599.2392159994</v>
      </c>
      <c r="Q503" s="22">
        <v>-91946.202919554664</v>
      </c>
      <c r="R503" s="33">
        <v>-340200.95080235228</v>
      </c>
      <c r="S503" s="96">
        <v>-15.121385103962382</v>
      </c>
      <c r="U503" s="715"/>
    </row>
    <row r="504" spans="1:21">
      <c r="A504" s="315" t="s">
        <v>7</v>
      </c>
      <c r="B504" s="716">
        <v>480</v>
      </c>
      <c r="C504" s="316" t="s">
        <v>132</v>
      </c>
      <c r="D504" s="317">
        <v>47</v>
      </c>
      <c r="E504" s="318">
        <v>0.52</v>
      </c>
      <c r="F504" s="318">
        <v>13</v>
      </c>
      <c r="G504" s="319">
        <v>25</v>
      </c>
      <c r="H504" s="328">
        <v>583803.3843674449</v>
      </c>
      <c r="I504" s="726">
        <v>303577.75987107138</v>
      </c>
      <c r="J504" s="728">
        <v>647038.79359999998</v>
      </c>
      <c r="K504" s="321">
        <v>336460.17267200002</v>
      </c>
      <c r="L504" s="22">
        <v>63235.409232555074</v>
      </c>
      <c r="M504" s="33">
        <v>32882.412800928636</v>
      </c>
      <c r="N504" s="96">
        <v>10.831627723616407</v>
      </c>
      <c r="O504" s="320">
        <v>591343.42567999999</v>
      </c>
      <c r="P504" s="321">
        <v>307498.58135360002</v>
      </c>
      <c r="Q504" s="22">
        <v>7540.041312555084</v>
      </c>
      <c r="R504" s="33">
        <v>3920.8214825286414</v>
      </c>
      <c r="S504" s="96">
        <v>1.2915377872851508</v>
      </c>
      <c r="U504" s="715"/>
    </row>
    <row r="505" spans="1:21">
      <c r="A505" s="315" t="s">
        <v>11</v>
      </c>
      <c r="B505" s="716">
        <v>481</v>
      </c>
      <c r="C505" s="316" t="s">
        <v>132</v>
      </c>
      <c r="D505" s="317">
        <v>47</v>
      </c>
      <c r="E505" s="318">
        <v>4</v>
      </c>
      <c r="F505" s="318">
        <v>103</v>
      </c>
      <c r="G505" s="319">
        <v>25.75</v>
      </c>
      <c r="H505" s="328">
        <v>689496.20689655084</v>
      </c>
      <c r="I505" s="726">
        <v>2757984.8275862033</v>
      </c>
      <c r="J505" s="728">
        <v>688778.69839999999</v>
      </c>
      <c r="K505" s="321">
        <v>2755114.7936</v>
      </c>
      <c r="L505" s="22">
        <v>-717.50849655084312</v>
      </c>
      <c r="M505" s="33">
        <v>-2870.0339862033725</v>
      </c>
      <c r="N505" s="96">
        <v>-0.10406271845647552</v>
      </c>
      <c r="O505" s="320">
        <v>674854.85641999997</v>
      </c>
      <c r="P505" s="321">
        <v>2699419.4256799999</v>
      </c>
      <c r="Q505" s="22">
        <v>-14641.35047655087</v>
      </c>
      <c r="R505" s="33">
        <v>-58565.401906203479</v>
      </c>
      <c r="S505" s="96">
        <v>-2.1234852824574801</v>
      </c>
      <c r="U505" s="715"/>
    </row>
    <row r="506" spans="1:21">
      <c r="A506" s="315" t="s">
        <v>10</v>
      </c>
      <c r="B506" s="716">
        <v>482</v>
      </c>
      <c r="C506" s="316" t="s">
        <v>132</v>
      </c>
      <c r="D506" s="317">
        <v>47</v>
      </c>
      <c r="E506" s="318">
        <v>3.15</v>
      </c>
      <c r="F506" s="318">
        <v>82</v>
      </c>
      <c r="G506" s="319">
        <v>26.031746031746032</v>
      </c>
      <c r="H506" s="328">
        <v>650794.11188084725</v>
      </c>
      <c r="I506" s="726">
        <v>2050001.4524246687</v>
      </c>
      <c r="J506" s="728">
        <v>729718.61538461538</v>
      </c>
      <c r="K506" s="321">
        <v>2298613.6384615386</v>
      </c>
      <c r="L506" s="22">
        <v>78924.503503768123</v>
      </c>
      <c r="M506" s="33">
        <v>248612.18603686988</v>
      </c>
      <c r="N506" s="96">
        <v>12.127415116843949</v>
      </c>
      <c r="O506" s="320">
        <v>702692</v>
      </c>
      <c r="P506" s="321">
        <v>2213479.7999999998</v>
      </c>
      <c r="Q506" s="22">
        <v>51897.888119152747</v>
      </c>
      <c r="R506" s="33">
        <v>163478.34757533111</v>
      </c>
      <c r="S506" s="96">
        <v>7.9745478902941755</v>
      </c>
      <c r="U506" s="715"/>
    </row>
    <row r="507" spans="1:21">
      <c r="A507" s="315" t="s">
        <v>11</v>
      </c>
      <c r="B507" s="716">
        <v>483</v>
      </c>
      <c r="C507" s="316" t="s">
        <v>132</v>
      </c>
      <c r="D507" s="317">
        <v>47</v>
      </c>
      <c r="E507" s="318">
        <v>18</v>
      </c>
      <c r="F507" s="318">
        <v>493</v>
      </c>
      <c r="G507" s="319">
        <v>27.388888888888889</v>
      </c>
      <c r="H507" s="328">
        <v>733379.99999999919</v>
      </c>
      <c r="I507" s="726">
        <v>13200839.999999985</v>
      </c>
      <c r="J507" s="728">
        <v>729718.61538461538</v>
      </c>
      <c r="K507" s="321">
        <v>13134935.076923076</v>
      </c>
      <c r="L507" s="22">
        <v>-3661.3846153838094</v>
      </c>
      <c r="M507" s="33">
        <v>-65904.923076909035</v>
      </c>
      <c r="N507" s="96">
        <v>-0.49924794995553157</v>
      </c>
      <c r="O507" s="320">
        <v>702692</v>
      </c>
      <c r="P507" s="321">
        <v>12648456</v>
      </c>
      <c r="Q507" s="22">
        <v>-30687.999999999185</v>
      </c>
      <c r="R507" s="33">
        <v>-552383.9999999851</v>
      </c>
      <c r="S507" s="96">
        <v>-4.1844609888460553</v>
      </c>
      <c r="U507" s="715"/>
    </row>
    <row r="508" spans="1:21">
      <c r="A508" s="315" t="s">
        <v>5</v>
      </c>
      <c r="B508" s="716">
        <v>484</v>
      </c>
      <c r="C508" s="316" t="s">
        <v>132</v>
      </c>
      <c r="D508" s="317">
        <v>47</v>
      </c>
      <c r="E508" s="318">
        <v>14.969999999999999</v>
      </c>
      <c r="F508" s="318">
        <v>424</v>
      </c>
      <c r="G508" s="319">
        <v>28.323313293253175</v>
      </c>
      <c r="H508" s="328">
        <v>746972.35576507216</v>
      </c>
      <c r="I508" s="726">
        <v>11182176.165803129</v>
      </c>
      <c r="J508" s="728">
        <v>729718.61538461538</v>
      </c>
      <c r="K508" s="321">
        <v>10923887.672307691</v>
      </c>
      <c r="L508" s="22">
        <v>-17253.740380456788</v>
      </c>
      <c r="M508" s="33">
        <v>-258288.49349543825</v>
      </c>
      <c r="N508" s="96">
        <v>-2.3098231477100626</v>
      </c>
      <c r="O508" s="320">
        <v>702692</v>
      </c>
      <c r="P508" s="321">
        <v>10519299.239999998</v>
      </c>
      <c r="Q508" s="22">
        <v>-44280.355765072163</v>
      </c>
      <c r="R508" s="33">
        <v>-662876.92580313049</v>
      </c>
      <c r="S508" s="96">
        <v>-5.927977845943019</v>
      </c>
      <c r="U508" s="715"/>
    </row>
    <row r="509" spans="1:21">
      <c r="A509" s="315" t="s">
        <v>14</v>
      </c>
      <c r="B509" s="716">
        <v>485</v>
      </c>
      <c r="C509" s="316" t="s">
        <v>132</v>
      </c>
      <c r="D509" s="317">
        <v>47</v>
      </c>
      <c r="E509" s="318">
        <v>4</v>
      </c>
      <c r="F509" s="318">
        <v>114</v>
      </c>
      <c r="G509" s="319">
        <v>28.5</v>
      </c>
      <c r="H509" s="328">
        <v>722962.37785016303</v>
      </c>
      <c r="I509" s="726">
        <v>2891849.5114006521</v>
      </c>
      <c r="J509" s="728">
        <v>729718.61538461538</v>
      </c>
      <c r="K509" s="321">
        <v>2918874.4615384615</v>
      </c>
      <c r="L509" s="22">
        <v>6756.2375344523462</v>
      </c>
      <c r="M509" s="33">
        <v>27024.950137809385</v>
      </c>
      <c r="N509" s="96">
        <v>0.93452131693810259</v>
      </c>
      <c r="O509" s="320">
        <v>702692</v>
      </c>
      <c r="P509" s="321">
        <v>2810768</v>
      </c>
      <c r="Q509" s="22">
        <v>-20270.37785016303</v>
      </c>
      <c r="R509" s="33">
        <v>-81081.511400652118</v>
      </c>
      <c r="S509" s="96">
        <v>-2.8037942873929325</v>
      </c>
      <c r="U509" s="715"/>
    </row>
    <row r="510" spans="1:21">
      <c r="A510" s="315" t="s">
        <v>14</v>
      </c>
      <c r="B510" s="716">
        <v>486</v>
      </c>
      <c r="C510" s="316" t="s">
        <v>132</v>
      </c>
      <c r="D510" s="317">
        <v>47</v>
      </c>
      <c r="E510" s="318">
        <v>4</v>
      </c>
      <c r="F510" s="318">
        <v>116</v>
      </c>
      <c r="G510" s="319">
        <v>29</v>
      </c>
      <c r="H510" s="328">
        <v>735645.92833876237</v>
      </c>
      <c r="I510" s="726">
        <v>2942583.7133550495</v>
      </c>
      <c r="J510" s="728">
        <v>729718.61538461538</v>
      </c>
      <c r="K510" s="321">
        <v>2918874.4615384615</v>
      </c>
      <c r="L510" s="22">
        <v>-5927.3129541469971</v>
      </c>
      <c r="M510" s="33">
        <v>-23709.251816587988</v>
      </c>
      <c r="N510" s="96">
        <v>-0.80572905059531763</v>
      </c>
      <c r="O510" s="320">
        <v>702692</v>
      </c>
      <c r="P510" s="321">
        <v>2810768</v>
      </c>
      <c r="Q510" s="22">
        <v>-32953.928338762373</v>
      </c>
      <c r="R510" s="33">
        <v>-131815.71335504949</v>
      </c>
      <c r="S510" s="96">
        <v>-4.4795909376102969</v>
      </c>
      <c r="U510" s="715"/>
    </row>
    <row r="511" spans="1:21">
      <c r="A511" s="315" t="s">
        <v>8</v>
      </c>
      <c r="B511" s="716">
        <v>487</v>
      </c>
      <c r="C511" s="316" t="s">
        <v>132</v>
      </c>
      <c r="D511" s="317">
        <v>47</v>
      </c>
      <c r="E511" s="318">
        <v>4</v>
      </c>
      <c r="F511" s="318">
        <v>117</v>
      </c>
      <c r="G511" s="319">
        <v>29.25</v>
      </c>
      <c r="H511" s="328">
        <v>752734.00970609556</v>
      </c>
      <c r="I511" s="726">
        <v>3010936.0388243822</v>
      </c>
      <c r="J511" s="728">
        <v>729718.61538461538</v>
      </c>
      <c r="K511" s="321">
        <v>2918874.4615384615</v>
      </c>
      <c r="L511" s="22">
        <v>-23015.394321480184</v>
      </c>
      <c r="M511" s="33">
        <v>-92061.577285920735</v>
      </c>
      <c r="N511" s="96">
        <v>-3.0575733293180889</v>
      </c>
      <c r="O511" s="320">
        <v>702692</v>
      </c>
      <c r="P511" s="321">
        <v>2810768</v>
      </c>
      <c r="Q511" s="22">
        <v>-50042.00970609556</v>
      </c>
      <c r="R511" s="33">
        <v>-200168.03882438224</v>
      </c>
      <c r="S511" s="96">
        <v>-6.6480335763803708</v>
      </c>
      <c r="U511" s="715"/>
    </row>
    <row r="512" spans="1:21">
      <c r="A512" s="315" t="s">
        <v>14</v>
      </c>
      <c r="B512" s="716">
        <v>488</v>
      </c>
      <c r="C512" s="316" t="s">
        <v>132</v>
      </c>
      <c r="D512" s="317">
        <v>47</v>
      </c>
      <c r="E512" s="318">
        <v>3.1100000000000003</v>
      </c>
      <c r="F512" s="318">
        <v>91</v>
      </c>
      <c r="G512" s="319">
        <v>29.2604501607717</v>
      </c>
      <c r="H512" s="328">
        <v>742252.79386658571</v>
      </c>
      <c r="I512" s="726">
        <v>2308406.1889250819</v>
      </c>
      <c r="J512" s="728">
        <v>729718.61538461538</v>
      </c>
      <c r="K512" s="321">
        <v>2269424.8938461542</v>
      </c>
      <c r="L512" s="22">
        <v>-12534.178481970332</v>
      </c>
      <c r="M512" s="33">
        <v>-38981.295078927651</v>
      </c>
      <c r="N512" s="96">
        <v>-1.688667066738347</v>
      </c>
      <c r="O512" s="320">
        <v>702692</v>
      </c>
      <c r="P512" s="321">
        <v>2185372.12</v>
      </c>
      <c r="Q512" s="22">
        <v>-39560.793866585707</v>
      </c>
      <c r="R512" s="33">
        <v>-123034.06892508175</v>
      </c>
      <c r="S512" s="96">
        <v>-5.3298275457480457</v>
      </c>
      <c r="U512" s="715"/>
    </row>
    <row r="513" spans="1:21">
      <c r="A513" s="315" t="s">
        <v>11</v>
      </c>
      <c r="B513" s="716">
        <v>489</v>
      </c>
      <c r="C513" s="316" t="s">
        <v>132</v>
      </c>
      <c r="D513" s="317">
        <v>47</v>
      </c>
      <c r="E513" s="318">
        <v>0.41</v>
      </c>
      <c r="F513" s="318">
        <v>12</v>
      </c>
      <c r="G513" s="319">
        <v>29.26829268292683</v>
      </c>
      <c r="H513" s="328">
        <v>783703.95290159702</v>
      </c>
      <c r="I513" s="726">
        <v>321318.62068965478</v>
      </c>
      <c r="J513" s="728">
        <v>729718.61538461538</v>
      </c>
      <c r="K513" s="321">
        <v>299184.63230769231</v>
      </c>
      <c r="L513" s="22">
        <v>-53985.337516981643</v>
      </c>
      <c r="M513" s="33">
        <v>-22133.988381962467</v>
      </c>
      <c r="N513" s="96">
        <v>-6.8884860561319812</v>
      </c>
      <c r="O513" s="320">
        <v>702692</v>
      </c>
      <c r="P513" s="321">
        <v>288103.71999999997</v>
      </c>
      <c r="Q513" s="22">
        <v>-81011.952901597018</v>
      </c>
      <c r="R513" s="33">
        <v>-33214.900689654809</v>
      </c>
      <c r="S513" s="96">
        <v>-10.337060646645611</v>
      </c>
      <c r="U513" s="715"/>
    </row>
    <row r="514" spans="1:21">
      <c r="A514" s="315" t="s">
        <v>15</v>
      </c>
      <c r="B514" s="716">
        <v>490</v>
      </c>
      <c r="C514" s="316" t="s">
        <v>132</v>
      </c>
      <c r="D514" s="317">
        <v>47</v>
      </c>
      <c r="E514" s="318">
        <v>5</v>
      </c>
      <c r="F514" s="318">
        <v>149</v>
      </c>
      <c r="G514" s="319">
        <v>29.8</v>
      </c>
      <c r="H514" s="328">
        <v>718434.75887227384</v>
      </c>
      <c r="I514" s="726">
        <v>3592173.7943613692</v>
      </c>
      <c r="J514" s="728">
        <v>729718.61538461538</v>
      </c>
      <c r="K514" s="321">
        <v>3648593.076923077</v>
      </c>
      <c r="L514" s="22">
        <v>11283.856512341532</v>
      </c>
      <c r="M514" s="33">
        <v>56419.282561707776</v>
      </c>
      <c r="N514" s="96">
        <v>1.5706167293539437</v>
      </c>
      <c r="O514" s="320">
        <v>702692</v>
      </c>
      <c r="P514" s="321">
        <v>3513460</v>
      </c>
      <c r="Q514" s="22">
        <v>-15742.758872273844</v>
      </c>
      <c r="R514" s="33">
        <v>-78713.794361369219</v>
      </c>
      <c r="S514" s="96">
        <v>-2.1912579643258425</v>
      </c>
      <c r="U514" s="715"/>
    </row>
    <row r="515" spans="1:21">
      <c r="A515" s="315" t="s">
        <v>4</v>
      </c>
      <c r="B515" s="716">
        <v>491</v>
      </c>
      <c r="C515" s="316" t="s">
        <v>132</v>
      </c>
      <c r="D515" s="317">
        <v>47</v>
      </c>
      <c r="E515" s="318">
        <v>4</v>
      </c>
      <c r="F515" s="318">
        <v>121</v>
      </c>
      <c r="G515" s="319">
        <v>30.25</v>
      </c>
      <c r="H515" s="328">
        <v>703009.30645667505</v>
      </c>
      <c r="I515" s="726">
        <v>2812037.2258267002</v>
      </c>
      <c r="J515" s="728">
        <v>729718.61538461538</v>
      </c>
      <c r="K515" s="321">
        <v>2918874.4615384615</v>
      </c>
      <c r="L515" s="22">
        <v>26709.308927940321</v>
      </c>
      <c r="M515" s="33">
        <v>106837.23571176128</v>
      </c>
      <c r="N515" s="96">
        <v>3.7992824110055068</v>
      </c>
      <c r="O515" s="320">
        <v>702692</v>
      </c>
      <c r="P515" s="321">
        <v>2810768</v>
      </c>
      <c r="Q515" s="22">
        <v>-317.30645667505451</v>
      </c>
      <c r="R515" s="33">
        <v>-1269.225826700218</v>
      </c>
      <c r="S515" s="96">
        <v>-4.5135456068763347E-2</v>
      </c>
      <c r="U515" s="715"/>
    </row>
    <row r="516" spans="1:21">
      <c r="A516" s="315" t="s">
        <v>7</v>
      </c>
      <c r="B516" s="716">
        <v>492</v>
      </c>
      <c r="C516" s="316" t="s">
        <v>132</v>
      </c>
      <c r="D516" s="317">
        <v>47</v>
      </c>
      <c r="E516" s="318">
        <v>8</v>
      </c>
      <c r="F516" s="318">
        <v>252</v>
      </c>
      <c r="G516" s="319">
        <v>31.5</v>
      </c>
      <c r="H516" s="328">
        <v>736443.15182675514</v>
      </c>
      <c r="I516" s="726">
        <v>5891545.2146140411</v>
      </c>
      <c r="J516" s="728">
        <v>729718.61538461538</v>
      </c>
      <c r="K516" s="321">
        <v>5837748.923076923</v>
      </c>
      <c r="L516" s="22">
        <v>-6724.536442139768</v>
      </c>
      <c r="M516" s="33">
        <v>-53796.291537118144</v>
      </c>
      <c r="N516" s="96">
        <v>-0.91311005139493773</v>
      </c>
      <c r="O516" s="320">
        <v>702692</v>
      </c>
      <c r="P516" s="321">
        <v>5621536</v>
      </c>
      <c r="Q516" s="22">
        <v>-33751.151826755144</v>
      </c>
      <c r="R516" s="33">
        <v>-270009.21461404115</v>
      </c>
      <c r="S516" s="96">
        <v>-4.5829948643062295</v>
      </c>
      <c r="U516" s="715"/>
    </row>
    <row r="517" spans="1:21">
      <c r="A517" s="315" t="s">
        <v>12</v>
      </c>
      <c r="B517" s="716">
        <v>493</v>
      </c>
      <c r="C517" s="316" t="s">
        <v>132</v>
      </c>
      <c r="D517" s="317">
        <v>47</v>
      </c>
      <c r="E517" s="318">
        <v>4</v>
      </c>
      <c r="F517" s="318">
        <v>133</v>
      </c>
      <c r="G517" s="319">
        <v>33.25</v>
      </c>
      <c r="H517" s="328">
        <v>798726.65562914032</v>
      </c>
      <c r="I517" s="726">
        <v>3194906.6225165613</v>
      </c>
      <c r="J517" s="728">
        <v>729718.61538461538</v>
      </c>
      <c r="K517" s="321">
        <v>2918874.4615384615</v>
      </c>
      <c r="L517" s="22">
        <v>-69008.040244524949</v>
      </c>
      <c r="M517" s="33">
        <v>-276032.1609780998</v>
      </c>
      <c r="N517" s="96">
        <v>-8.6397567626147094</v>
      </c>
      <c r="O517" s="320">
        <v>702692</v>
      </c>
      <c r="P517" s="321">
        <v>2810768</v>
      </c>
      <c r="Q517" s="22">
        <v>-96034.655629140325</v>
      </c>
      <c r="R517" s="33">
        <v>-384138.6225165613</v>
      </c>
      <c r="S517" s="96">
        <v>-12.02346947511046</v>
      </c>
      <c r="U517" s="715"/>
    </row>
    <row r="518" spans="1:21">
      <c r="A518" s="315" t="s">
        <v>11</v>
      </c>
      <c r="B518" s="716">
        <v>494</v>
      </c>
      <c r="C518" s="330" t="s">
        <v>133</v>
      </c>
      <c r="D518" s="317">
        <v>47</v>
      </c>
      <c r="E518" s="318">
        <v>7.09</v>
      </c>
      <c r="F518" s="318">
        <v>138</v>
      </c>
      <c r="G518" s="319">
        <v>19.464033850493653</v>
      </c>
      <c r="H518" s="328">
        <v>505941.35184984258</v>
      </c>
      <c r="I518" s="726">
        <v>3587124.1846153839</v>
      </c>
      <c r="J518" s="728">
        <v>338944.52685810998</v>
      </c>
      <c r="K518" s="321">
        <v>2403116.6954239998</v>
      </c>
      <c r="L518" s="22">
        <v>-166996.8249917326</v>
      </c>
      <c r="M518" s="33">
        <v>-1184007.4891913841</v>
      </c>
      <c r="N518" s="96">
        <v>-33.00715080535565</v>
      </c>
      <c r="O518" s="320">
        <v>0</v>
      </c>
      <c r="P518" s="321">
        <v>0</v>
      </c>
      <c r="Q518" s="22">
        <v>-505941.35184984258</v>
      </c>
      <c r="R518" s="33">
        <v>-3587124.1846153839</v>
      </c>
      <c r="S518" s="96">
        <v>-100</v>
      </c>
      <c r="U518" s="715"/>
    </row>
    <row r="519" spans="1:21">
      <c r="A519" s="315" t="s">
        <v>0</v>
      </c>
      <c r="B519" s="716">
        <v>495</v>
      </c>
      <c r="C519" s="316" t="s">
        <v>133</v>
      </c>
      <c r="D519" s="317">
        <v>47</v>
      </c>
      <c r="E519" s="318">
        <v>3</v>
      </c>
      <c r="F519" s="318">
        <v>71</v>
      </c>
      <c r="G519" s="319">
        <v>23.666666666666668</v>
      </c>
      <c r="H519" s="328">
        <v>567437.00413823186</v>
      </c>
      <c r="I519" s="726">
        <v>1702311.0124146955</v>
      </c>
      <c r="J519" s="728">
        <v>572834.51840000006</v>
      </c>
      <c r="K519" s="321">
        <v>1718503.5552000003</v>
      </c>
      <c r="L519" s="22">
        <v>5397.5142617681995</v>
      </c>
      <c r="M519" s="33">
        <v>16192.542785304831</v>
      </c>
      <c r="N519" s="96">
        <v>0.95120942455373836</v>
      </c>
      <c r="O519" s="320">
        <v>442878.65992000012</v>
      </c>
      <c r="P519" s="321">
        <v>1328635.9797600005</v>
      </c>
      <c r="Q519" s="22">
        <v>-124558.34421823174</v>
      </c>
      <c r="R519" s="33">
        <v>-373675.03265469498</v>
      </c>
      <c r="S519" s="96">
        <v>-21.951043606575993</v>
      </c>
      <c r="U519" s="715"/>
    </row>
    <row r="520" spans="1:21">
      <c r="A520" s="315" t="s">
        <v>7</v>
      </c>
      <c r="B520" s="716">
        <v>496</v>
      </c>
      <c r="C520" s="316" t="s">
        <v>133</v>
      </c>
      <c r="D520" s="317">
        <v>47</v>
      </c>
      <c r="E520" s="318">
        <v>5</v>
      </c>
      <c r="F520" s="318">
        <v>119</v>
      </c>
      <c r="G520" s="319">
        <v>23.8</v>
      </c>
      <c r="H520" s="328">
        <v>557550.6679672586</v>
      </c>
      <c r="I520" s="726">
        <v>2787753.3398362929</v>
      </c>
      <c r="J520" s="728">
        <v>580254.94592000009</v>
      </c>
      <c r="K520" s="321">
        <v>2901274.7296000002</v>
      </c>
      <c r="L520" s="22">
        <v>22704.277952741482</v>
      </c>
      <c r="M520" s="33">
        <v>113521.3897637073</v>
      </c>
      <c r="N520" s="96">
        <v>4.0721461307754652</v>
      </c>
      <c r="O520" s="320">
        <v>457725.13649600011</v>
      </c>
      <c r="P520" s="321">
        <v>2288625.6824800004</v>
      </c>
      <c r="Q520" s="22">
        <v>-99825.531471258495</v>
      </c>
      <c r="R520" s="33">
        <v>-499127.65735629248</v>
      </c>
      <c r="S520" s="96">
        <v>-17.904297708978916</v>
      </c>
      <c r="U520" s="715"/>
    </row>
    <row r="521" spans="1:21">
      <c r="A521" s="315" t="s">
        <v>0</v>
      </c>
      <c r="B521" s="716">
        <v>497</v>
      </c>
      <c r="C521" s="316" t="s">
        <v>133</v>
      </c>
      <c r="D521" s="317">
        <v>47</v>
      </c>
      <c r="E521" s="318">
        <v>1.54</v>
      </c>
      <c r="F521" s="318">
        <v>37</v>
      </c>
      <c r="G521" s="319">
        <v>24.025974025974026</v>
      </c>
      <c r="H521" s="328">
        <v>576051.83335781714</v>
      </c>
      <c r="I521" s="726">
        <v>887119.82337103842</v>
      </c>
      <c r="J521" s="728">
        <v>592831.12502857146</v>
      </c>
      <c r="K521" s="321">
        <v>912959.9325440001</v>
      </c>
      <c r="L521" s="22">
        <v>16779.291670754319</v>
      </c>
      <c r="M521" s="33">
        <v>25840.109172961675</v>
      </c>
      <c r="N521" s="96">
        <v>2.9128093513647144</v>
      </c>
      <c r="O521" s="320">
        <v>482887.02212155843</v>
      </c>
      <c r="P521" s="321">
        <v>743646.01406720001</v>
      </c>
      <c r="Q521" s="22">
        <v>-93164.811236258713</v>
      </c>
      <c r="R521" s="33">
        <v>-143473.80930383841</v>
      </c>
      <c r="S521" s="96">
        <v>-16.172991012492616</v>
      </c>
      <c r="U521" s="715"/>
    </row>
    <row r="522" spans="1:21">
      <c r="A522" s="315" t="s">
        <v>9</v>
      </c>
      <c r="B522" s="716">
        <v>498</v>
      </c>
      <c r="C522" s="316" t="s">
        <v>133</v>
      </c>
      <c r="D522" s="317">
        <v>47</v>
      </c>
      <c r="E522" s="318">
        <v>4</v>
      </c>
      <c r="F522" s="318">
        <v>103</v>
      </c>
      <c r="G522" s="319">
        <v>25.75</v>
      </c>
      <c r="H522" s="328">
        <v>606919.82272361056</v>
      </c>
      <c r="I522" s="726">
        <v>2427679.2908944422</v>
      </c>
      <c r="J522" s="728">
        <v>688778.69839999999</v>
      </c>
      <c r="K522" s="321">
        <v>2755114.7936</v>
      </c>
      <c r="L522" s="22">
        <v>81858.875676389434</v>
      </c>
      <c r="M522" s="33">
        <v>327435.50270555774</v>
      </c>
      <c r="N522" s="96">
        <v>13.487593024897421</v>
      </c>
      <c r="O522" s="320">
        <v>674854.85641999997</v>
      </c>
      <c r="P522" s="321">
        <v>2699419.4256799999</v>
      </c>
      <c r="Q522" s="22">
        <v>67935.033696389408</v>
      </c>
      <c r="R522" s="33">
        <v>271740.13478555763</v>
      </c>
      <c r="S522" s="96">
        <v>11.193411576429384</v>
      </c>
      <c r="U522" s="715"/>
    </row>
    <row r="523" spans="1:21">
      <c r="A523" s="315" t="s">
        <v>14</v>
      </c>
      <c r="B523" s="716">
        <v>499</v>
      </c>
      <c r="C523" s="316" t="s">
        <v>133</v>
      </c>
      <c r="D523" s="317">
        <v>47</v>
      </c>
      <c r="E523" s="318">
        <v>4</v>
      </c>
      <c r="F523" s="318">
        <v>103</v>
      </c>
      <c r="G523" s="319">
        <v>25.75</v>
      </c>
      <c r="H523" s="328">
        <v>615132.74539877381</v>
      </c>
      <c r="I523" s="726">
        <v>2460530.9815950952</v>
      </c>
      <c r="J523" s="728">
        <v>688778.69839999999</v>
      </c>
      <c r="K523" s="321">
        <v>2755114.7936</v>
      </c>
      <c r="L523" s="22">
        <v>73645.953001226182</v>
      </c>
      <c r="M523" s="33">
        <v>294583.81200490473</v>
      </c>
      <c r="N523" s="96">
        <v>11.972367517759679</v>
      </c>
      <c r="O523" s="320">
        <v>674854.85641999997</v>
      </c>
      <c r="P523" s="321">
        <v>2699419.4256799999</v>
      </c>
      <c r="Q523" s="22">
        <v>59722.111021226156</v>
      </c>
      <c r="R523" s="33">
        <v>238888.44408490462</v>
      </c>
      <c r="S523" s="96">
        <v>9.708816750197542</v>
      </c>
      <c r="U523" s="715"/>
    </row>
    <row r="524" spans="1:21">
      <c r="A524" s="315" t="s">
        <v>15</v>
      </c>
      <c r="B524" s="716">
        <v>500</v>
      </c>
      <c r="C524" s="316" t="s">
        <v>133</v>
      </c>
      <c r="D524" s="317">
        <v>47</v>
      </c>
      <c r="E524" s="318">
        <v>4</v>
      </c>
      <c r="F524" s="318">
        <v>106</v>
      </c>
      <c r="G524" s="319">
        <v>26.5</v>
      </c>
      <c r="H524" s="328">
        <v>623978.30447952799</v>
      </c>
      <c r="I524" s="726">
        <v>2495913.2179181119</v>
      </c>
      <c r="J524" s="728">
        <v>729718.61538461538</v>
      </c>
      <c r="K524" s="321">
        <v>2918874.4615384615</v>
      </c>
      <c r="L524" s="22">
        <v>105740.31090508739</v>
      </c>
      <c r="M524" s="33">
        <v>422961.24362034956</v>
      </c>
      <c r="N524" s="96">
        <v>16.946151836687235</v>
      </c>
      <c r="O524" s="320">
        <v>702692</v>
      </c>
      <c r="P524" s="321">
        <v>2810768</v>
      </c>
      <c r="Q524" s="22">
        <v>78713.695520472014</v>
      </c>
      <c r="R524" s="33">
        <v>314854.78208188806</v>
      </c>
      <c r="S524" s="96">
        <v>12.614812879772884</v>
      </c>
      <c r="U524" s="715"/>
    </row>
    <row r="525" spans="1:21">
      <c r="A525" s="315" t="s">
        <v>13</v>
      </c>
      <c r="B525" s="716">
        <v>501</v>
      </c>
      <c r="C525" s="316" t="s">
        <v>133</v>
      </c>
      <c r="D525" s="317">
        <v>47</v>
      </c>
      <c r="E525" s="318">
        <v>8.9699999999999989</v>
      </c>
      <c r="F525" s="318">
        <v>255</v>
      </c>
      <c r="G525" s="319">
        <v>28.428093645484953</v>
      </c>
      <c r="H525" s="328">
        <v>699551.32367678825</v>
      </c>
      <c r="I525" s="726">
        <v>6274975.3733807895</v>
      </c>
      <c r="J525" s="728">
        <v>729718.61538461538</v>
      </c>
      <c r="K525" s="321">
        <v>6545575.9799999995</v>
      </c>
      <c r="L525" s="22">
        <v>30167.291707827128</v>
      </c>
      <c r="M525" s="33">
        <v>270600.60661920998</v>
      </c>
      <c r="N525" s="96">
        <v>4.3123771890345637</v>
      </c>
      <c r="O525" s="320">
        <v>702692</v>
      </c>
      <c r="P525" s="321">
        <v>6303147.2399999993</v>
      </c>
      <c r="Q525" s="22">
        <v>3140.6763232117519</v>
      </c>
      <c r="R525" s="33">
        <v>28171.866619209759</v>
      </c>
      <c r="S525" s="96">
        <v>0.44895581166291265</v>
      </c>
      <c r="U525" s="715"/>
    </row>
    <row r="526" spans="1:21">
      <c r="A526" s="315" t="s">
        <v>5</v>
      </c>
      <c r="B526" s="716">
        <v>502</v>
      </c>
      <c r="C526" s="316" t="s">
        <v>133</v>
      </c>
      <c r="D526" s="317">
        <v>47</v>
      </c>
      <c r="E526" s="318">
        <v>8</v>
      </c>
      <c r="F526" s="318">
        <v>238</v>
      </c>
      <c r="G526" s="319">
        <v>29.75</v>
      </c>
      <c r="H526" s="328">
        <v>755493.3617981982</v>
      </c>
      <c r="I526" s="726">
        <v>6043946.8943855856</v>
      </c>
      <c r="J526" s="728">
        <v>729718.61538461538</v>
      </c>
      <c r="K526" s="321">
        <v>5837748.923076923</v>
      </c>
      <c r="L526" s="22">
        <v>-25774.74641358282</v>
      </c>
      <c r="M526" s="33">
        <v>-206197.97130866256</v>
      </c>
      <c r="N526" s="96">
        <v>-3.4116443263293093</v>
      </c>
      <c r="O526" s="320">
        <v>702692</v>
      </c>
      <c r="P526" s="321">
        <v>5621536</v>
      </c>
      <c r="Q526" s="22">
        <v>-52801.361798198195</v>
      </c>
      <c r="R526" s="33">
        <v>-422410.89438558556</v>
      </c>
      <c r="S526" s="96">
        <v>-6.9889908327615586</v>
      </c>
      <c r="U526" s="715"/>
    </row>
    <row r="527" spans="1:21">
      <c r="A527" s="315" t="s">
        <v>4</v>
      </c>
      <c r="B527" s="716">
        <v>503</v>
      </c>
      <c r="C527" s="316" t="s">
        <v>133</v>
      </c>
      <c r="D527" s="317">
        <v>47</v>
      </c>
      <c r="E527" s="318">
        <v>4</v>
      </c>
      <c r="F527" s="318">
        <v>120</v>
      </c>
      <c r="G527" s="319">
        <v>30</v>
      </c>
      <c r="H527" s="328">
        <v>706909.09090909082</v>
      </c>
      <c r="I527" s="726">
        <v>2827636.3636363633</v>
      </c>
      <c r="J527" s="728">
        <v>729718.61538461538</v>
      </c>
      <c r="K527" s="321">
        <v>2918874.4615384615</v>
      </c>
      <c r="L527" s="22">
        <v>22809.524475524551</v>
      </c>
      <c r="M527" s="33">
        <v>91238.097902098205</v>
      </c>
      <c r="N527" s="96">
        <v>3.2266559829059958</v>
      </c>
      <c r="O527" s="320">
        <v>702692</v>
      </c>
      <c r="P527" s="321">
        <v>2810768</v>
      </c>
      <c r="Q527" s="22">
        <v>-4217.0909090908244</v>
      </c>
      <c r="R527" s="33">
        <v>-16868.363636363298</v>
      </c>
      <c r="S527" s="96">
        <v>-0.59655349794238077</v>
      </c>
      <c r="U527" s="715"/>
    </row>
    <row r="528" spans="1:21">
      <c r="A528" s="315" t="s">
        <v>0</v>
      </c>
      <c r="B528" s="716">
        <v>504</v>
      </c>
      <c r="C528" s="330" t="s">
        <v>134</v>
      </c>
      <c r="D528" s="317">
        <v>49</v>
      </c>
      <c r="E528" s="318">
        <v>4</v>
      </c>
      <c r="F528" s="318">
        <v>104</v>
      </c>
      <c r="G528" s="319">
        <v>26</v>
      </c>
      <c r="H528" s="328">
        <v>770262.60876076715</v>
      </c>
      <c r="I528" s="726">
        <v>3081050.4350430686</v>
      </c>
      <c r="J528" s="728">
        <v>735000</v>
      </c>
      <c r="K528" s="321">
        <v>2940000</v>
      </c>
      <c r="L528" s="22">
        <v>-35262.608760767151</v>
      </c>
      <c r="M528" s="33">
        <v>-141050.4350430686</v>
      </c>
      <c r="N528" s="96">
        <v>-4.5779982514663686</v>
      </c>
      <c r="O528" s="320">
        <v>735000</v>
      </c>
      <c r="P528" s="321">
        <v>2940000</v>
      </c>
      <c r="Q528" s="22">
        <v>-35262.608760767151</v>
      </c>
      <c r="R528" s="33">
        <v>-141050.4350430686</v>
      </c>
      <c r="S528" s="96">
        <v>-4.5779982514663686</v>
      </c>
      <c r="U528" s="715"/>
    </row>
    <row r="529" spans="1:21">
      <c r="A529" s="315" t="s">
        <v>14</v>
      </c>
      <c r="B529" s="716">
        <v>505</v>
      </c>
      <c r="C529" s="316" t="s">
        <v>134</v>
      </c>
      <c r="D529" s="317">
        <v>49</v>
      </c>
      <c r="E529" s="318">
        <v>4</v>
      </c>
      <c r="F529" s="318">
        <v>113</v>
      </c>
      <c r="G529" s="319">
        <v>28.25</v>
      </c>
      <c r="H529" s="328">
        <v>788539.51612903364</v>
      </c>
      <c r="I529" s="726">
        <v>3154158.0645161346</v>
      </c>
      <c r="J529" s="728">
        <v>763269.23076923075</v>
      </c>
      <c r="K529" s="321">
        <v>3053076.923076923</v>
      </c>
      <c r="L529" s="22">
        <v>-25270.285359802889</v>
      </c>
      <c r="M529" s="33">
        <v>-101081.14143921155</v>
      </c>
      <c r="N529" s="96">
        <v>-3.2046948621998723</v>
      </c>
      <c r="O529" s="320">
        <v>735000</v>
      </c>
      <c r="P529" s="321">
        <v>2940000</v>
      </c>
      <c r="Q529" s="22">
        <v>-53539.51612903364</v>
      </c>
      <c r="R529" s="33">
        <v>-214158.06451613456</v>
      </c>
      <c r="S529" s="96">
        <v>-6.7897061635998739</v>
      </c>
      <c r="U529" s="715"/>
    </row>
    <row r="530" spans="1:21">
      <c r="A530" s="315" t="s">
        <v>0</v>
      </c>
      <c r="B530" s="716">
        <v>506</v>
      </c>
      <c r="C530" s="316" t="s">
        <v>134</v>
      </c>
      <c r="D530" s="317">
        <v>49</v>
      </c>
      <c r="E530" s="318">
        <v>4</v>
      </c>
      <c r="F530" s="318">
        <v>114</v>
      </c>
      <c r="G530" s="319">
        <v>28.5</v>
      </c>
      <c r="H530" s="328">
        <v>844326.32114161027</v>
      </c>
      <c r="I530" s="726">
        <v>3377305.2845664411</v>
      </c>
      <c r="J530" s="728">
        <v>763269.23076923075</v>
      </c>
      <c r="K530" s="321">
        <v>3053076.923076923</v>
      </c>
      <c r="L530" s="22">
        <v>-81057.09037237952</v>
      </c>
      <c r="M530" s="33">
        <v>-324228.36148951808</v>
      </c>
      <c r="N530" s="96">
        <v>-9.6002088698102597</v>
      </c>
      <c r="O530" s="320">
        <v>735000</v>
      </c>
      <c r="P530" s="321">
        <v>2940000</v>
      </c>
      <c r="Q530" s="22">
        <v>-109326.32114161027</v>
      </c>
      <c r="R530" s="33">
        <v>-437305.28456644109</v>
      </c>
      <c r="S530" s="96">
        <v>-12.948349282039501</v>
      </c>
      <c r="U530" s="715"/>
    </row>
    <row r="531" spans="1:21">
      <c r="A531" s="315" t="s">
        <v>7</v>
      </c>
      <c r="B531" s="716">
        <v>507</v>
      </c>
      <c r="C531" s="316" t="s">
        <v>134</v>
      </c>
      <c r="D531" s="317">
        <v>49</v>
      </c>
      <c r="E531" s="318">
        <v>4</v>
      </c>
      <c r="F531" s="318">
        <v>122</v>
      </c>
      <c r="G531" s="319">
        <v>30.5</v>
      </c>
      <c r="H531" s="328">
        <v>790372.08258527855</v>
      </c>
      <c r="I531" s="726">
        <v>3161488.3303411142</v>
      </c>
      <c r="J531" s="728">
        <v>763269.23076923075</v>
      </c>
      <c r="K531" s="321">
        <v>3053076.923076923</v>
      </c>
      <c r="L531" s="22">
        <v>-27102.851816047798</v>
      </c>
      <c r="M531" s="33">
        <v>-108411.40726419119</v>
      </c>
      <c r="N531" s="96">
        <v>-3.429125650212157</v>
      </c>
      <c r="O531" s="320">
        <v>735000</v>
      </c>
      <c r="P531" s="321">
        <v>2940000</v>
      </c>
      <c r="Q531" s="22">
        <v>-55372.082585278549</v>
      </c>
      <c r="R531" s="33">
        <v>-221488.3303411142</v>
      </c>
      <c r="S531" s="96">
        <v>-7.0058247002043004</v>
      </c>
      <c r="U531" s="715"/>
    </row>
    <row r="532" spans="1:21">
      <c r="A532" s="315" t="s">
        <v>15</v>
      </c>
      <c r="B532" s="716">
        <v>508</v>
      </c>
      <c r="C532" s="316" t="s">
        <v>134</v>
      </c>
      <c r="D532" s="317">
        <v>49</v>
      </c>
      <c r="E532" s="318">
        <v>1</v>
      </c>
      <c r="F532" s="318">
        <v>34</v>
      </c>
      <c r="G532" s="319">
        <v>34</v>
      </c>
      <c r="H532" s="328">
        <v>887006.31578947429</v>
      </c>
      <c r="I532" s="726">
        <v>887006.31578947429</v>
      </c>
      <c r="J532" s="728">
        <v>763269.23076923075</v>
      </c>
      <c r="K532" s="321">
        <v>763269.23076923075</v>
      </c>
      <c r="L532" s="22">
        <v>-123737.08502024354</v>
      </c>
      <c r="M532" s="33">
        <v>-123737.08502024354</v>
      </c>
      <c r="N532" s="96">
        <v>-13.949966625673028</v>
      </c>
      <c r="O532" s="320">
        <v>735000</v>
      </c>
      <c r="P532" s="321">
        <v>735000</v>
      </c>
      <c r="Q532" s="22">
        <v>-152006.31578947429</v>
      </c>
      <c r="R532" s="33">
        <v>-152006.31578947429</v>
      </c>
      <c r="S532" s="96">
        <v>-17.137004898796249</v>
      </c>
      <c r="U532" s="715"/>
    </row>
    <row r="533" spans="1:21">
      <c r="A533" s="315" t="s">
        <v>8</v>
      </c>
      <c r="B533" s="716">
        <v>509</v>
      </c>
      <c r="C533" s="330" t="s">
        <v>135</v>
      </c>
      <c r="D533" s="317">
        <v>49</v>
      </c>
      <c r="E533" s="318">
        <v>4</v>
      </c>
      <c r="F533" s="318">
        <v>42</v>
      </c>
      <c r="G533" s="319">
        <v>10.5</v>
      </c>
      <c r="H533" s="328">
        <v>574406.34663452639</v>
      </c>
      <c r="I533" s="726">
        <v>2297625.3865381056</v>
      </c>
      <c r="J533" s="728">
        <v>0</v>
      </c>
      <c r="K533" s="321">
        <v>0</v>
      </c>
      <c r="L533" s="22">
        <v>-574406.34663452639</v>
      </c>
      <c r="M533" s="33">
        <v>-2297625.3865381056</v>
      </c>
      <c r="N533" s="96">
        <v>-100</v>
      </c>
      <c r="O533" s="320">
        <v>0</v>
      </c>
      <c r="P533" s="321">
        <v>0</v>
      </c>
      <c r="Q533" s="22">
        <v>-574406.34663452639</v>
      </c>
      <c r="R533" s="33">
        <v>-2297625.3865381056</v>
      </c>
      <c r="S533" s="96">
        <v>-100</v>
      </c>
      <c r="U533" s="715"/>
    </row>
    <row r="534" spans="1:21">
      <c r="A534" s="315" t="s">
        <v>5</v>
      </c>
      <c r="B534" s="716">
        <v>510</v>
      </c>
      <c r="C534" s="316" t="s">
        <v>135</v>
      </c>
      <c r="D534" s="317">
        <v>49</v>
      </c>
      <c r="E534" s="318">
        <v>4.08</v>
      </c>
      <c r="F534" s="318">
        <v>55</v>
      </c>
      <c r="G534" s="319">
        <v>13.480392156862745</v>
      </c>
      <c r="H534" s="328">
        <v>429324.46157270839</v>
      </c>
      <c r="I534" s="726">
        <v>1751643.8032166502</v>
      </c>
      <c r="J534" s="728">
        <v>0</v>
      </c>
      <c r="K534" s="321">
        <v>0</v>
      </c>
      <c r="L534" s="22">
        <v>-429324.46157270839</v>
      </c>
      <c r="M534" s="33">
        <v>-1751643.8032166502</v>
      </c>
      <c r="N534" s="96">
        <v>-100</v>
      </c>
      <c r="O534" s="320">
        <v>0</v>
      </c>
      <c r="P534" s="321">
        <v>0</v>
      </c>
      <c r="Q534" s="22">
        <v>-429324.46157270839</v>
      </c>
      <c r="R534" s="33">
        <v>-1751643.8032166502</v>
      </c>
      <c r="S534" s="96">
        <v>-100</v>
      </c>
      <c r="U534" s="715"/>
    </row>
    <row r="535" spans="1:21">
      <c r="A535" s="315" t="s">
        <v>13</v>
      </c>
      <c r="B535" s="716">
        <v>511</v>
      </c>
      <c r="C535" s="316" t="s">
        <v>135</v>
      </c>
      <c r="D535" s="317">
        <v>49</v>
      </c>
      <c r="E535" s="318">
        <v>4</v>
      </c>
      <c r="F535" s="318">
        <v>56</v>
      </c>
      <c r="G535" s="319">
        <v>14</v>
      </c>
      <c r="H535" s="328">
        <v>433656.28147222009</v>
      </c>
      <c r="I535" s="726">
        <v>1734625.1258888803</v>
      </c>
      <c r="J535" s="728">
        <v>0</v>
      </c>
      <c r="K535" s="321">
        <v>0</v>
      </c>
      <c r="L535" s="22">
        <v>-463350.28147222009</v>
      </c>
      <c r="M535" s="33">
        <v>-1734625.1258888803</v>
      </c>
      <c r="N535" s="96">
        <v>-100</v>
      </c>
      <c r="O535" s="320">
        <v>0</v>
      </c>
      <c r="P535" s="321">
        <v>0</v>
      </c>
      <c r="Q535" s="22">
        <v>-433656.28147222009</v>
      </c>
      <c r="R535" s="33">
        <v>-1734625.1258888803</v>
      </c>
      <c r="S535" s="96">
        <v>-100</v>
      </c>
      <c r="U535" s="715"/>
    </row>
    <row r="536" spans="1:21">
      <c r="A536" s="315" t="s">
        <v>3</v>
      </c>
      <c r="B536" s="716">
        <v>512</v>
      </c>
      <c r="C536" s="316" t="s">
        <v>135</v>
      </c>
      <c r="D536" s="317">
        <v>49</v>
      </c>
      <c r="E536" s="318">
        <v>4</v>
      </c>
      <c r="F536" s="318">
        <v>60</v>
      </c>
      <c r="G536" s="319">
        <v>15</v>
      </c>
      <c r="H536" s="328">
        <v>437686.84032873448</v>
      </c>
      <c r="I536" s="726">
        <v>1750747.3613149379</v>
      </c>
      <c r="J536" s="728">
        <v>34030.5</v>
      </c>
      <c r="K536" s="321">
        <v>136122</v>
      </c>
      <c r="L536" s="22">
        <v>-403656.34032873448</v>
      </c>
      <c r="M536" s="33">
        <v>-1614625.3613149379</v>
      </c>
      <c r="N536" s="96">
        <v>-92.224920453527773</v>
      </c>
      <c r="O536" s="320">
        <v>0</v>
      </c>
      <c r="P536" s="321">
        <v>0</v>
      </c>
      <c r="Q536" s="22">
        <v>-437686.84032873448</v>
      </c>
      <c r="R536" s="33">
        <v>-1750747.3613149379</v>
      </c>
      <c r="S536" s="96">
        <v>-100</v>
      </c>
      <c r="U536" s="715"/>
    </row>
    <row r="537" spans="1:21" hidden="1">
      <c r="A537" s="315" t="s">
        <v>13</v>
      </c>
      <c r="B537" s="716">
        <v>513</v>
      </c>
      <c r="C537" s="316" t="s">
        <v>135</v>
      </c>
      <c r="D537" s="317">
        <v>49</v>
      </c>
      <c r="E537" s="318">
        <v>4</v>
      </c>
      <c r="F537" s="318">
        <v>61</v>
      </c>
      <c r="G537" s="319">
        <v>15.25</v>
      </c>
      <c r="H537" s="328">
        <v>470746.23718032229</v>
      </c>
      <c r="I537" s="726">
        <v>1882984.9487212892</v>
      </c>
      <c r="J537" s="728">
        <v>49961.625</v>
      </c>
      <c r="K537" s="321">
        <v>199846.5</v>
      </c>
      <c r="L537" s="22">
        <v>-420784.61218032229</v>
      </c>
      <c r="M537" s="33">
        <v>-1683138.4487212892</v>
      </c>
      <c r="N537" s="96">
        <v>-89.386718139424687</v>
      </c>
      <c r="O537" s="320">
        <v>0</v>
      </c>
      <c r="P537" s="321">
        <v>0</v>
      </c>
      <c r="Q537" s="22">
        <v>-470746.23718032229</v>
      </c>
      <c r="R537" s="33">
        <v>-1882984.9487212892</v>
      </c>
      <c r="S537" s="96">
        <v>-100</v>
      </c>
      <c r="U537" s="715"/>
    </row>
    <row r="538" spans="1:21" hidden="1">
      <c r="A538" s="315" t="s">
        <v>13</v>
      </c>
      <c r="B538" s="716">
        <v>514</v>
      </c>
      <c r="C538" s="316" t="s">
        <v>135</v>
      </c>
      <c r="D538" s="317">
        <v>49</v>
      </c>
      <c r="E538" s="318">
        <v>3.45</v>
      </c>
      <c r="F538" s="318">
        <v>55</v>
      </c>
      <c r="G538" s="319">
        <v>15.942028985507246</v>
      </c>
      <c r="H538" s="328">
        <v>493953.57835701219</v>
      </c>
      <c r="I538" s="726">
        <v>1704139.8453316921</v>
      </c>
      <c r="J538" s="728">
        <v>94060.826086956542</v>
      </c>
      <c r="K538" s="321">
        <v>324509.85000000009</v>
      </c>
      <c r="L538" s="22">
        <v>-399892.75227005564</v>
      </c>
      <c r="M538" s="33">
        <v>-1379629.995331692</v>
      </c>
      <c r="N538" s="96">
        <v>-80.957557509792409</v>
      </c>
      <c r="O538" s="320">
        <v>0</v>
      </c>
      <c r="P538" s="321">
        <v>0</v>
      </c>
      <c r="Q538" s="22">
        <v>-493953.57835701219</v>
      </c>
      <c r="R538" s="33">
        <v>-1704139.8453316921</v>
      </c>
      <c r="S538" s="96">
        <v>-100</v>
      </c>
      <c r="U538" s="715"/>
    </row>
    <row r="539" spans="1:21" hidden="1">
      <c r="A539" s="315" t="s">
        <v>4</v>
      </c>
      <c r="B539" s="716">
        <v>515</v>
      </c>
      <c r="C539" s="316" t="s">
        <v>135</v>
      </c>
      <c r="D539" s="317">
        <v>49</v>
      </c>
      <c r="E539" s="318">
        <v>2</v>
      </c>
      <c r="F539" s="318">
        <v>34</v>
      </c>
      <c r="G539" s="319">
        <v>17</v>
      </c>
      <c r="H539" s="328">
        <v>435740.48780487769</v>
      </c>
      <c r="I539" s="726">
        <v>871480.97560975538</v>
      </c>
      <c r="J539" s="728">
        <v>161479.5</v>
      </c>
      <c r="K539" s="321">
        <v>322959</v>
      </c>
      <c r="L539" s="22">
        <v>-274260.98780487769</v>
      </c>
      <c r="M539" s="33">
        <v>-548521.97560975538</v>
      </c>
      <c r="N539" s="96">
        <v>-62.941359703918614</v>
      </c>
      <c r="O539" s="320">
        <v>0</v>
      </c>
      <c r="P539" s="321">
        <v>0</v>
      </c>
      <c r="Q539" s="22">
        <v>-435740.48780487769</v>
      </c>
      <c r="R539" s="33">
        <v>-871480.97560975538</v>
      </c>
      <c r="S539" s="96">
        <v>-100</v>
      </c>
      <c r="U539" s="715"/>
    </row>
    <row r="540" spans="1:21" hidden="1">
      <c r="A540" s="315" t="s">
        <v>0</v>
      </c>
      <c r="B540" s="716">
        <v>516</v>
      </c>
      <c r="C540" s="316" t="s">
        <v>135</v>
      </c>
      <c r="D540" s="317">
        <v>49</v>
      </c>
      <c r="E540" s="318">
        <v>2.39</v>
      </c>
      <c r="F540" s="318">
        <v>41</v>
      </c>
      <c r="G540" s="319">
        <v>17.15481171548117</v>
      </c>
      <c r="H540" s="328">
        <v>538888.04146095889</v>
      </c>
      <c r="I540" s="726">
        <v>1287942.4190916917</v>
      </c>
      <c r="J540" s="728">
        <v>171344.79916317982</v>
      </c>
      <c r="K540" s="321">
        <v>409514.06999999977</v>
      </c>
      <c r="L540" s="22">
        <v>-367543.24229777907</v>
      </c>
      <c r="M540" s="33">
        <v>-878428.3490916919</v>
      </c>
      <c r="N540" s="96">
        <v>-68.204007886563332</v>
      </c>
      <c r="O540" s="320">
        <v>0</v>
      </c>
      <c r="P540" s="321">
        <v>0</v>
      </c>
      <c r="Q540" s="22">
        <v>-538888.04146095889</v>
      </c>
      <c r="R540" s="33">
        <v>-1287942.4190916917</v>
      </c>
      <c r="S540" s="96">
        <v>-100</v>
      </c>
      <c r="U540" s="715"/>
    </row>
    <row r="541" spans="1:21" hidden="1">
      <c r="A541" s="315" t="s">
        <v>5</v>
      </c>
      <c r="B541" s="716">
        <v>517</v>
      </c>
      <c r="C541" s="316" t="s">
        <v>135</v>
      </c>
      <c r="D541" s="317">
        <v>49</v>
      </c>
      <c r="E541" s="318">
        <v>4</v>
      </c>
      <c r="F541" s="318">
        <v>80</v>
      </c>
      <c r="G541" s="319">
        <v>20</v>
      </c>
      <c r="H541" s="328">
        <v>641767.77830337407</v>
      </c>
      <c r="I541" s="726">
        <v>2567071.1132134963</v>
      </c>
      <c r="J541" s="728">
        <v>352653</v>
      </c>
      <c r="K541" s="321">
        <v>1410612</v>
      </c>
      <c r="L541" s="22">
        <v>-289114.77830337407</v>
      </c>
      <c r="M541" s="33">
        <v>-1156459.1132134963</v>
      </c>
      <c r="N541" s="96">
        <v>-45.049749781408444</v>
      </c>
      <c r="O541" s="320">
        <v>0</v>
      </c>
      <c r="P541" s="321">
        <v>0</v>
      </c>
      <c r="Q541" s="22">
        <v>-641767.77830337407</v>
      </c>
      <c r="R541" s="33">
        <v>-2567071.1132134963</v>
      </c>
      <c r="S541" s="96">
        <v>-100</v>
      </c>
      <c r="U541" s="715"/>
    </row>
    <row r="542" spans="1:21" hidden="1">
      <c r="A542" s="315" t="s">
        <v>0</v>
      </c>
      <c r="B542" s="716">
        <v>518</v>
      </c>
      <c r="C542" s="316" t="s">
        <v>135</v>
      </c>
      <c r="D542" s="317">
        <v>49</v>
      </c>
      <c r="E542" s="318">
        <v>4</v>
      </c>
      <c r="F542" s="318">
        <v>82</v>
      </c>
      <c r="G542" s="319">
        <v>20.5</v>
      </c>
      <c r="H542" s="328">
        <v>643971.20954584586</v>
      </c>
      <c r="I542" s="726">
        <v>2575884.8381833835</v>
      </c>
      <c r="J542" s="728">
        <v>384515.25</v>
      </c>
      <c r="K542" s="321">
        <v>1538061</v>
      </c>
      <c r="L542" s="22">
        <v>-259455.95954584586</v>
      </c>
      <c r="M542" s="33">
        <v>-1037823.8381833835</v>
      </c>
      <c r="N542" s="96">
        <v>-40.289993667391521</v>
      </c>
      <c r="O542" s="320">
        <v>33751.567499999888</v>
      </c>
      <c r="P542" s="321">
        <v>135006.26999999955</v>
      </c>
      <c r="Q542" s="22">
        <v>-610219.64204584598</v>
      </c>
      <c r="R542" s="33">
        <v>-2440878.5681833839</v>
      </c>
      <c r="S542" s="96">
        <v>-94.758839059932072</v>
      </c>
      <c r="U542" s="715"/>
    </row>
    <row r="543" spans="1:21" hidden="1">
      <c r="A543" s="315" t="s">
        <v>7</v>
      </c>
      <c r="B543" s="716">
        <v>519</v>
      </c>
      <c r="C543" s="316" t="s">
        <v>135</v>
      </c>
      <c r="D543" s="317">
        <v>49</v>
      </c>
      <c r="E543" s="318">
        <v>7</v>
      </c>
      <c r="F543" s="318">
        <v>150</v>
      </c>
      <c r="G543" s="319">
        <v>21.428571428571427</v>
      </c>
      <c r="H543" s="328">
        <v>593826.07056860405</v>
      </c>
      <c r="I543" s="726">
        <v>4156782.493980228</v>
      </c>
      <c r="J543" s="728">
        <v>443687.99999999988</v>
      </c>
      <c r="K543" s="321">
        <v>3105815.9999999991</v>
      </c>
      <c r="L543" s="22">
        <v>-150138.07056860416</v>
      </c>
      <c r="M543" s="33">
        <v>-1050966.4939802289</v>
      </c>
      <c r="N543" s="96">
        <v>-25.283172634176026</v>
      </c>
      <c r="O543" s="320">
        <v>152144.1599999998</v>
      </c>
      <c r="P543" s="321">
        <v>1065009.1199999987</v>
      </c>
      <c r="Q543" s="22">
        <v>-441681.91056860425</v>
      </c>
      <c r="R543" s="33">
        <v>-3091773.3739802293</v>
      </c>
      <c r="S543" s="96">
        <v>-74.379002953791201</v>
      </c>
      <c r="U543" s="715"/>
    </row>
    <row r="544" spans="1:21" hidden="1">
      <c r="A544" s="315" t="s">
        <v>5</v>
      </c>
      <c r="B544" s="716">
        <v>520</v>
      </c>
      <c r="C544" s="316" t="s">
        <v>135</v>
      </c>
      <c r="D544" s="317">
        <v>49</v>
      </c>
      <c r="E544" s="318">
        <v>4</v>
      </c>
      <c r="F544" s="318">
        <v>86</v>
      </c>
      <c r="G544" s="319">
        <v>21.5</v>
      </c>
      <c r="H544" s="328">
        <v>695741.68243456306</v>
      </c>
      <c r="I544" s="726">
        <v>2782966.7297382522</v>
      </c>
      <c r="J544" s="728">
        <v>448239.75</v>
      </c>
      <c r="K544" s="321">
        <v>1792959</v>
      </c>
      <c r="L544" s="22">
        <v>-247501.93243456306</v>
      </c>
      <c r="M544" s="33">
        <v>-990007.72973825224</v>
      </c>
      <c r="N544" s="96">
        <v>-35.573825556706026</v>
      </c>
      <c r="O544" s="320">
        <v>161251.28249999997</v>
      </c>
      <c r="P544" s="321">
        <v>645005.12999999989</v>
      </c>
      <c r="Q544" s="22">
        <v>-534490.39993456309</v>
      </c>
      <c r="R544" s="33">
        <v>-2137961.5997382523</v>
      </c>
      <c r="S544" s="96">
        <v>-76.823110276253118</v>
      </c>
      <c r="U544" s="715"/>
    </row>
    <row r="545" spans="1:21" hidden="1">
      <c r="A545" s="315" t="s">
        <v>16</v>
      </c>
      <c r="B545" s="716">
        <v>521</v>
      </c>
      <c r="C545" s="316" t="s">
        <v>135</v>
      </c>
      <c r="D545" s="317">
        <v>49</v>
      </c>
      <c r="E545" s="318">
        <v>2.17</v>
      </c>
      <c r="F545" s="318">
        <v>47</v>
      </c>
      <c r="G545" s="319">
        <v>21.658986175115206</v>
      </c>
      <c r="H545" s="328">
        <v>722647.7213049361</v>
      </c>
      <c r="I545" s="726">
        <v>1568145.5552317114</v>
      </c>
      <c r="J545" s="728">
        <v>458371.06451612897</v>
      </c>
      <c r="K545" s="321">
        <v>994665.20999999985</v>
      </c>
      <c r="L545" s="22">
        <v>-264276.65678880713</v>
      </c>
      <c r="M545" s="33">
        <v>-573480.34523171152</v>
      </c>
      <c r="N545" s="96">
        <v>-36.570606811239102</v>
      </c>
      <c r="O545" s="320">
        <v>181521.97451612889</v>
      </c>
      <c r="P545" s="321">
        <v>393902.68469999969</v>
      </c>
      <c r="Q545" s="22">
        <v>-541125.74678880721</v>
      </c>
      <c r="R545" s="33">
        <v>-1174242.8705317117</v>
      </c>
      <c r="S545" s="96">
        <v>-74.880987075093543</v>
      </c>
      <c r="U545" s="715"/>
    </row>
    <row r="546" spans="1:21" hidden="1">
      <c r="A546" s="315" t="s">
        <v>15</v>
      </c>
      <c r="B546" s="716">
        <v>522</v>
      </c>
      <c r="C546" s="316" t="s">
        <v>135</v>
      </c>
      <c r="D546" s="317">
        <v>49</v>
      </c>
      <c r="E546" s="318">
        <v>1.43</v>
      </c>
      <c r="F546" s="318">
        <v>31</v>
      </c>
      <c r="G546" s="319">
        <v>21.67832167832168</v>
      </c>
      <c r="H546" s="328">
        <v>639289.80782569281</v>
      </c>
      <c r="I546" s="726">
        <v>914184.42519074073</v>
      </c>
      <c r="J546" s="728">
        <v>459603.20979020989</v>
      </c>
      <c r="K546" s="321">
        <v>657232.59000000008</v>
      </c>
      <c r="L546" s="22">
        <v>-179686.59803548292</v>
      </c>
      <c r="M546" s="33">
        <v>-256951.83519074065</v>
      </c>
      <c r="N546" s="96">
        <v>-28.107220830974967</v>
      </c>
      <c r="O546" s="320">
        <v>183987.24566433579</v>
      </c>
      <c r="P546" s="321">
        <v>263101.76130000019</v>
      </c>
      <c r="Q546" s="22">
        <v>-455302.56216135703</v>
      </c>
      <c r="R546" s="33">
        <v>-651082.6638907406</v>
      </c>
      <c r="S546" s="96">
        <v>-71.220056473276159</v>
      </c>
      <c r="U546" s="715"/>
    </row>
    <row r="547" spans="1:21" hidden="1">
      <c r="A547" s="315" t="s">
        <v>7</v>
      </c>
      <c r="B547" s="716">
        <v>523</v>
      </c>
      <c r="C547" s="316" t="s">
        <v>135</v>
      </c>
      <c r="D547" s="317">
        <v>49</v>
      </c>
      <c r="E547" s="318">
        <v>5</v>
      </c>
      <c r="F547" s="318">
        <v>112</v>
      </c>
      <c r="G547" s="319">
        <v>22.4</v>
      </c>
      <c r="H547" s="328">
        <v>620904.55453660595</v>
      </c>
      <c r="I547" s="726">
        <v>3104522.77268303</v>
      </c>
      <c r="J547" s="728">
        <v>505591.79999999993</v>
      </c>
      <c r="K547" s="321">
        <v>2527958.9999999995</v>
      </c>
      <c r="L547" s="22">
        <v>-115312.75453660602</v>
      </c>
      <c r="M547" s="33">
        <v>-576563.77268303046</v>
      </c>
      <c r="N547" s="96">
        <v>-18.571735976822779</v>
      </c>
      <c r="O547" s="320">
        <v>276001.02599999978</v>
      </c>
      <c r="P547" s="321">
        <v>1380005.129999999</v>
      </c>
      <c r="Q547" s="22">
        <v>-344903.52853660617</v>
      </c>
      <c r="R547" s="33">
        <v>-1724517.642683031</v>
      </c>
      <c r="S547" s="96">
        <v>-55.548558311673993</v>
      </c>
      <c r="U547" s="715"/>
    </row>
    <row r="548" spans="1:21">
      <c r="A548" s="315"/>
      <c r="B548" s="757" t="s">
        <v>60</v>
      </c>
      <c r="C548" s="316"/>
      <c r="D548" s="317"/>
      <c r="E548" s="318"/>
      <c r="F548" s="318"/>
      <c r="G548" s="319"/>
      <c r="H548" s="328"/>
      <c r="I548" s="726"/>
      <c r="J548" s="728"/>
      <c r="K548" s="321"/>
      <c r="L548" s="22"/>
      <c r="M548" s="33"/>
      <c r="N548" s="96"/>
      <c r="O548" s="320"/>
      <c r="P548" s="321"/>
      <c r="Q548" s="22"/>
      <c r="R548" s="33"/>
      <c r="S548" s="96"/>
      <c r="U548" s="715"/>
    </row>
    <row r="549" spans="1:21">
      <c r="A549" s="315" t="s">
        <v>0</v>
      </c>
      <c r="B549" s="716">
        <v>524</v>
      </c>
      <c r="C549" s="316" t="s">
        <v>135</v>
      </c>
      <c r="D549" s="317">
        <v>49</v>
      </c>
      <c r="E549" s="318">
        <v>4</v>
      </c>
      <c r="F549" s="318">
        <v>91</v>
      </c>
      <c r="G549" s="319">
        <v>22.75</v>
      </c>
      <c r="H549" s="328">
        <v>714650.97644721915</v>
      </c>
      <c r="I549" s="726">
        <v>2858603.9057888766</v>
      </c>
      <c r="J549" s="728">
        <v>527895.375</v>
      </c>
      <c r="K549" s="321">
        <v>2111581.5</v>
      </c>
      <c r="L549" s="22">
        <v>-186755.60144721915</v>
      </c>
      <c r="M549" s="33">
        <v>-747022.40578887658</v>
      </c>
      <c r="N549" s="96">
        <v>-26.132420944227462</v>
      </c>
      <c r="O549" s="320">
        <v>320625.92624999996</v>
      </c>
      <c r="P549" s="321">
        <v>1282503.7049999998</v>
      </c>
      <c r="Q549" s="22">
        <v>-394025.05019721919</v>
      </c>
      <c r="R549" s="33">
        <v>-1576100.2007888767</v>
      </c>
      <c r="S549" s="96">
        <v>-55.13531264674905</v>
      </c>
      <c r="U549" s="715"/>
    </row>
    <row r="550" spans="1:21">
      <c r="A550" s="315" t="s">
        <v>10</v>
      </c>
      <c r="B550" s="716">
        <v>525</v>
      </c>
      <c r="C550" s="316" t="s">
        <v>135</v>
      </c>
      <c r="D550" s="317">
        <v>49</v>
      </c>
      <c r="E550" s="318">
        <v>8</v>
      </c>
      <c r="F550" s="318">
        <v>188</v>
      </c>
      <c r="G550" s="319">
        <v>23.5</v>
      </c>
      <c r="H550" s="328">
        <v>687233.38068181812</v>
      </c>
      <c r="I550" s="726">
        <v>5497867.0454545449</v>
      </c>
      <c r="J550" s="728">
        <v>575688.75</v>
      </c>
      <c r="K550" s="321">
        <v>4605510</v>
      </c>
      <c r="L550" s="22">
        <v>-111544.63068181812</v>
      </c>
      <c r="M550" s="33">
        <v>-892357.04545454495</v>
      </c>
      <c r="N550" s="96">
        <v>-16.230968084110302</v>
      </c>
      <c r="O550" s="320">
        <v>416250.71249999997</v>
      </c>
      <c r="P550" s="321">
        <v>3330005.6999999997</v>
      </c>
      <c r="Q550" s="22">
        <v>-270982.66818181815</v>
      </c>
      <c r="R550" s="33">
        <v>-2167861.3454545452</v>
      </c>
      <c r="S550" s="96">
        <v>-39.430952540892406</v>
      </c>
      <c r="U550" s="715"/>
    </row>
    <row r="551" spans="1:21">
      <c r="A551" s="315" t="s">
        <v>0</v>
      </c>
      <c r="B551" s="716">
        <v>526</v>
      </c>
      <c r="C551" s="316" t="s">
        <v>135</v>
      </c>
      <c r="D551" s="317">
        <v>49</v>
      </c>
      <c r="E551" s="318">
        <v>6.11</v>
      </c>
      <c r="F551" s="318">
        <v>144</v>
      </c>
      <c r="G551" s="319">
        <v>23.567921440261866</v>
      </c>
      <c r="H551" s="328">
        <v>740344.53055448318</v>
      </c>
      <c r="I551" s="726">
        <v>4523505.0816878928</v>
      </c>
      <c r="J551" s="728">
        <v>580017.00981996732</v>
      </c>
      <c r="K551" s="321">
        <v>3543903.9300000006</v>
      </c>
      <c r="L551" s="22">
        <v>-160327.52073451586</v>
      </c>
      <c r="M551" s="33">
        <v>-979601.15168789215</v>
      </c>
      <c r="N551" s="96">
        <v>-21.655798633973575</v>
      </c>
      <c r="O551" s="320">
        <v>424910.67677577742</v>
      </c>
      <c r="P551" s="321">
        <v>2596204.2351000002</v>
      </c>
      <c r="Q551" s="22">
        <v>-315433.85377870576</v>
      </c>
      <c r="R551" s="33">
        <v>-1927300.8465878926</v>
      </c>
      <c r="S551" s="96">
        <v>-42.606359709642305</v>
      </c>
      <c r="U551" s="715"/>
    </row>
    <row r="552" spans="1:21">
      <c r="A552" s="315" t="s">
        <v>7</v>
      </c>
      <c r="B552" s="716">
        <v>527</v>
      </c>
      <c r="C552" s="316" t="s">
        <v>135</v>
      </c>
      <c r="D552" s="317">
        <v>49</v>
      </c>
      <c r="E552" s="318">
        <v>4</v>
      </c>
      <c r="F552" s="318">
        <v>96</v>
      </c>
      <c r="G552" s="319">
        <v>24</v>
      </c>
      <c r="H552" s="328">
        <v>665520.00614785659</v>
      </c>
      <c r="I552" s="726">
        <v>2662080.0245914264</v>
      </c>
      <c r="J552" s="728">
        <v>607551</v>
      </c>
      <c r="K552" s="321">
        <v>2430204</v>
      </c>
      <c r="L552" s="22">
        <v>-57969.006147856591</v>
      </c>
      <c r="M552" s="33">
        <v>-231876.02459142637</v>
      </c>
      <c r="N552" s="96">
        <v>-8.7103326139496744</v>
      </c>
      <c r="O552" s="320">
        <v>480000.56999999995</v>
      </c>
      <c r="P552" s="321">
        <v>1920002.2799999998</v>
      </c>
      <c r="Q552" s="22">
        <v>-185519.43614785664</v>
      </c>
      <c r="R552" s="33">
        <v>-742077.74459142657</v>
      </c>
      <c r="S552" s="96">
        <v>-27.875861647146394</v>
      </c>
      <c r="U552" s="715"/>
    </row>
    <row r="553" spans="1:21" hidden="1">
      <c r="A553" s="315" t="s">
        <v>14</v>
      </c>
      <c r="B553" s="716">
        <v>528</v>
      </c>
      <c r="C553" s="316" t="s">
        <v>135</v>
      </c>
      <c r="D553" s="317">
        <v>49</v>
      </c>
      <c r="E553" s="318">
        <v>1.79</v>
      </c>
      <c r="F553" s="318">
        <v>43</v>
      </c>
      <c r="G553" s="319">
        <v>24.022346368715084</v>
      </c>
      <c r="H553" s="328">
        <v>693526.69811174332</v>
      </c>
      <c r="I553" s="726">
        <v>1241412.7896200207</v>
      </c>
      <c r="J553" s="728">
        <v>608975.01117318438</v>
      </c>
      <c r="K553" s="321">
        <v>1090065.27</v>
      </c>
      <c r="L553" s="22">
        <v>-84551.686938558938</v>
      </c>
      <c r="M553" s="33">
        <v>-151347.51962002064</v>
      </c>
      <c r="N553" s="96">
        <v>-12.19155472583347</v>
      </c>
      <c r="O553" s="320">
        <v>482849.72564245807</v>
      </c>
      <c r="P553" s="321">
        <v>864301.00890000002</v>
      </c>
      <c r="Q553" s="22">
        <v>-210676.97246928525</v>
      </c>
      <c r="R553" s="33">
        <v>-377111.78072002064</v>
      </c>
      <c r="S553" s="96">
        <v>-30.377629735508791</v>
      </c>
      <c r="U553" s="715"/>
    </row>
    <row r="554" spans="1:21" hidden="1">
      <c r="A554" s="315" t="s">
        <v>14</v>
      </c>
      <c r="B554" s="716">
        <v>529</v>
      </c>
      <c r="C554" s="316" t="s">
        <v>135</v>
      </c>
      <c r="D554" s="317">
        <v>49</v>
      </c>
      <c r="E554" s="318">
        <v>4</v>
      </c>
      <c r="F554" s="318">
        <v>97</v>
      </c>
      <c r="G554" s="319">
        <v>24.25</v>
      </c>
      <c r="H554" s="328">
        <v>700099.0732159419</v>
      </c>
      <c r="I554" s="726">
        <v>2800396.2928637676</v>
      </c>
      <c r="J554" s="728">
        <v>623482.125</v>
      </c>
      <c r="K554" s="321">
        <v>2493928.5</v>
      </c>
      <c r="L554" s="22">
        <v>-76616.948215941899</v>
      </c>
      <c r="M554" s="33">
        <v>-306467.79286376759</v>
      </c>
      <c r="N554" s="96">
        <v>-10.943729415895092</v>
      </c>
      <c r="O554" s="320">
        <v>511875.49874999997</v>
      </c>
      <c r="P554" s="321">
        <v>2047501.9949999999</v>
      </c>
      <c r="Q554" s="22">
        <v>-188223.57446594193</v>
      </c>
      <c r="R554" s="33">
        <v>-752894.29786376772</v>
      </c>
      <c r="S554" s="96">
        <v>-26.885276908213442</v>
      </c>
      <c r="U554" s="715"/>
    </row>
    <row r="555" spans="1:21" hidden="1">
      <c r="A555" s="315" t="s">
        <v>13</v>
      </c>
      <c r="B555" s="716">
        <v>530</v>
      </c>
      <c r="C555" s="316" t="s">
        <v>135</v>
      </c>
      <c r="D555" s="317">
        <v>49</v>
      </c>
      <c r="E555" s="318">
        <v>2.46</v>
      </c>
      <c r="F555" s="318">
        <v>60</v>
      </c>
      <c r="G555" s="319">
        <v>24.390243902439025</v>
      </c>
      <c r="H555" s="328">
        <v>757594.61912045279</v>
      </c>
      <c r="I555" s="726">
        <v>1863682.7630363139</v>
      </c>
      <c r="J555" s="728">
        <v>632419.09756097558</v>
      </c>
      <c r="K555" s="321">
        <v>1555750.98</v>
      </c>
      <c r="L555" s="22">
        <v>-125175.5215594772</v>
      </c>
      <c r="M555" s="33">
        <v>-307931.78303631395</v>
      </c>
      <c r="N555" s="96">
        <v>-16.522757474809239</v>
      </c>
      <c r="O555" s="320">
        <v>529756.55634146347</v>
      </c>
      <c r="P555" s="321">
        <v>1303201.1286000002</v>
      </c>
      <c r="Q555" s="22">
        <v>-227838.06277898932</v>
      </c>
      <c r="R555" s="33">
        <v>-560481.63443631376</v>
      </c>
      <c r="S555" s="96">
        <v>-30.073875530359928</v>
      </c>
      <c r="U555" s="715"/>
    </row>
    <row r="556" spans="1:21" hidden="1">
      <c r="A556" s="315" t="s">
        <v>3</v>
      </c>
      <c r="B556" s="716">
        <v>531</v>
      </c>
      <c r="C556" s="316" t="s">
        <v>135</v>
      </c>
      <c r="D556" s="317">
        <v>49</v>
      </c>
      <c r="E556" s="318">
        <v>6.41</v>
      </c>
      <c r="F556" s="318">
        <v>157</v>
      </c>
      <c r="G556" s="319">
        <v>24.492979719188767</v>
      </c>
      <c r="H556" s="328">
        <v>714683.66023516713</v>
      </c>
      <c r="I556" s="726">
        <v>4581122.2621074216</v>
      </c>
      <c r="J556" s="728">
        <v>638965.88611544459</v>
      </c>
      <c r="K556" s="321">
        <v>4095771.33</v>
      </c>
      <c r="L556" s="22">
        <v>-75717.77411972254</v>
      </c>
      <c r="M556" s="33">
        <v>-485350.93210742157</v>
      </c>
      <c r="N556" s="96">
        <v>-10.594585875211919</v>
      </c>
      <c r="O556" s="320">
        <v>542855.34369734791</v>
      </c>
      <c r="P556" s="321">
        <v>3479702.7531000003</v>
      </c>
      <c r="Q556" s="22">
        <v>-171828.31653781922</v>
      </c>
      <c r="R556" s="33">
        <v>-1101419.5090074213</v>
      </c>
      <c r="S556" s="96">
        <v>-24.04256961482497</v>
      </c>
      <c r="U556" s="715"/>
    </row>
    <row r="557" spans="1:21" hidden="1">
      <c r="A557" s="315" t="s">
        <v>15</v>
      </c>
      <c r="B557" s="716">
        <v>532</v>
      </c>
      <c r="C557" s="316" t="s">
        <v>135</v>
      </c>
      <c r="D557" s="317">
        <v>49</v>
      </c>
      <c r="E557" s="318">
        <v>8</v>
      </c>
      <c r="F557" s="318">
        <v>196</v>
      </c>
      <c r="G557" s="319">
        <v>24.5</v>
      </c>
      <c r="H557" s="328">
        <v>697272.34449760756</v>
      </c>
      <c r="I557" s="726">
        <v>5578178.7559808604</v>
      </c>
      <c r="J557" s="728">
        <v>639413.25</v>
      </c>
      <c r="K557" s="321">
        <v>5115306</v>
      </c>
      <c r="L557" s="22">
        <v>-57859.094497607555</v>
      </c>
      <c r="M557" s="33">
        <v>-462872.75598086044</v>
      </c>
      <c r="N557" s="96">
        <v>-8.2979190203356836</v>
      </c>
      <c r="O557" s="320">
        <v>543750.42749999999</v>
      </c>
      <c r="P557" s="321">
        <v>4350003.42</v>
      </c>
      <c r="Q557" s="22">
        <v>-153521.91699760756</v>
      </c>
      <c r="R557" s="33">
        <v>-1228175.3359808605</v>
      </c>
      <c r="S557" s="96">
        <v>-22.017496923418321</v>
      </c>
      <c r="U557" s="715"/>
    </row>
    <row r="558" spans="1:21" hidden="1">
      <c r="A558" s="315" t="s">
        <v>3</v>
      </c>
      <c r="B558" s="716">
        <v>533</v>
      </c>
      <c r="C558" s="316" t="s">
        <v>135</v>
      </c>
      <c r="D558" s="317">
        <v>49</v>
      </c>
      <c r="E558" s="318">
        <v>4</v>
      </c>
      <c r="F558" s="318">
        <v>98</v>
      </c>
      <c r="G558" s="319">
        <v>24.5</v>
      </c>
      <c r="H558" s="328">
        <v>714888.50587026635</v>
      </c>
      <c r="I558" s="726">
        <v>2859554.0234810654</v>
      </c>
      <c r="J558" s="728">
        <v>639413.25</v>
      </c>
      <c r="K558" s="321">
        <v>2557653</v>
      </c>
      <c r="L558" s="22">
        <v>-75475.255870266352</v>
      </c>
      <c r="M558" s="33">
        <v>-301901.02348106541</v>
      </c>
      <c r="N558" s="96">
        <v>-10.557626154359113</v>
      </c>
      <c r="O558" s="320">
        <v>543750.42749999999</v>
      </c>
      <c r="P558" s="321">
        <v>2175001.71</v>
      </c>
      <c r="Q558" s="22">
        <v>-171138.07837026636</v>
      </c>
      <c r="R558" s="33">
        <v>-684552.31348106544</v>
      </c>
      <c r="S558" s="96">
        <v>-23.939128544517885</v>
      </c>
      <c r="U558" s="715"/>
    </row>
    <row r="559" spans="1:21" hidden="1">
      <c r="A559" s="315" t="s">
        <v>10</v>
      </c>
      <c r="B559" s="716">
        <v>534</v>
      </c>
      <c r="C559" s="316" t="s">
        <v>135</v>
      </c>
      <c r="D559" s="317">
        <v>49</v>
      </c>
      <c r="E559" s="318">
        <v>6.12</v>
      </c>
      <c r="F559" s="318">
        <v>150</v>
      </c>
      <c r="G559" s="319">
        <v>24.509803921568626</v>
      </c>
      <c r="H559" s="328">
        <v>716969.06206275278</v>
      </c>
      <c r="I559" s="726">
        <v>4387850.6598240472</v>
      </c>
      <c r="J559" s="728">
        <v>640037.99999999988</v>
      </c>
      <c r="K559" s="321">
        <v>3917032.5599999991</v>
      </c>
      <c r="L559" s="22">
        <v>-76931.062062752899</v>
      </c>
      <c r="M559" s="33">
        <v>-470818.09982404811</v>
      </c>
      <c r="N559" s="96">
        <v>-10.730039290875226</v>
      </c>
      <c r="O559" s="320">
        <v>545000.42470588209</v>
      </c>
      <c r="P559" s="321">
        <v>3335402.5991999987</v>
      </c>
      <c r="Q559" s="22">
        <v>-171968.63735687069</v>
      </c>
      <c r="R559" s="33">
        <v>-1052448.0606240486</v>
      </c>
      <c r="S559" s="96">
        <v>-23.985503204574684</v>
      </c>
      <c r="U559" s="715"/>
    </row>
    <row r="560" spans="1:21" hidden="1">
      <c r="A560" s="315" t="s">
        <v>7</v>
      </c>
      <c r="B560" s="716">
        <v>535</v>
      </c>
      <c r="C560" s="316" t="s">
        <v>135</v>
      </c>
      <c r="D560" s="317">
        <v>49</v>
      </c>
      <c r="E560" s="318">
        <v>4</v>
      </c>
      <c r="F560" s="318">
        <v>99</v>
      </c>
      <c r="G560" s="319">
        <v>24.75</v>
      </c>
      <c r="H560" s="328">
        <v>686093.80603514588</v>
      </c>
      <c r="I560" s="726">
        <v>2744375.2241405835</v>
      </c>
      <c r="J560" s="728">
        <v>655344.375</v>
      </c>
      <c r="K560" s="321">
        <v>2621377.5</v>
      </c>
      <c r="L560" s="22">
        <v>-30749.431035145884</v>
      </c>
      <c r="M560" s="33">
        <v>-122997.72414058354</v>
      </c>
      <c r="N560" s="96">
        <v>-4.4818114905953053</v>
      </c>
      <c r="O560" s="320">
        <v>575625.35624999995</v>
      </c>
      <c r="P560" s="321">
        <v>2302501.4249999998</v>
      </c>
      <c r="Q560" s="22">
        <v>-110468.44978514593</v>
      </c>
      <c r="R560" s="33">
        <v>-441873.79914058372</v>
      </c>
      <c r="S560" s="96">
        <v>-16.101070846788417</v>
      </c>
      <c r="U560" s="715"/>
    </row>
    <row r="561" spans="1:21" hidden="1">
      <c r="A561" s="315" t="s">
        <v>9</v>
      </c>
      <c r="B561" s="716">
        <v>536</v>
      </c>
      <c r="C561" s="316" t="s">
        <v>135</v>
      </c>
      <c r="D561" s="317">
        <v>49</v>
      </c>
      <c r="E561" s="318">
        <v>4</v>
      </c>
      <c r="F561" s="318">
        <v>99</v>
      </c>
      <c r="G561" s="319">
        <v>24.75</v>
      </c>
      <c r="H561" s="328">
        <v>677844.10112359549</v>
      </c>
      <c r="I561" s="726">
        <v>2711376.404494382</v>
      </c>
      <c r="J561" s="728">
        <v>655344.375</v>
      </c>
      <c r="K561" s="321">
        <v>2621377.5</v>
      </c>
      <c r="L561" s="22">
        <v>-22499.726123595494</v>
      </c>
      <c r="M561" s="33">
        <v>-89998.904494381975</v>
      </c>
      <c r="N561" s="96">
        <v>-3.3193069153069246</v>
      </c>
      <c r="O561" s="320">
        <v>575625.35624999995</v>
      </c>
      <c r="P561" s="321">
        <v>2302501.4249999998</v>
      </c>
      <c r="Q561" s="22">
        <v>-102218.74487359554</v>
      </c>
      <c r="R561" s="33">
        <v>-408874.97949438216</v>
      </c>
      <c r="S561" s="96">
        <v>-15.079978523698529</v>
      </c>
      <c r="U561" s="715"/>
    </row>
    <row r="562" spans="1:21" hidden="1">
      <c r="A562" s="315" t="s">
        <v>9</v>
      </c>
      <c r="B562" s="716">
        <v>537</v>
      </c>
      <c r="C562" s="316" t="s">
        <v>135</v>
      </c>
      <c r="D562" s="317">
        <v>49</v>
      </c>
      <c r="E562" s="318">
        <v>5</v>
      </c>
      <c r="F562" s="318">
        <v>125</v>
      </c>
      <c r="G562" s="319">
        <v>25</v>
      </c>
      <c r="H562" s="328">
        <v>684691.01123595494</v>
      </c>
      <c r="I562" s="726">
        <v>3423455.0561797749</v>
      </c>
      <c r="J562" s="728">
        <v>671275.5</v>
      </c>
      <c r="K562" s="321">
        <v>3356377.5</v>
      </c>
      <c r="L562" s="22">
        <v>-13415.511235954938</v>
      </c>
      <c r="M562" s="33">
        <v>-67077.556179774925</v>
      </c>
      <c r="N562" s="96">
        <v>-1.9593526153846028</v>
      </c>
      <c r="O562" s="320">
        <v>607500.28500000003</v>
      </c>
      <c r="P562" s="321">
        <v>3037501.4250000003</v>
      </c>
      <c r="Q562" s="22">
        <v>-77190.726235954906</v>
      </c>
      <c r="R562" s="33">
        <v>-385953.63117977465</v>
      </c>
      <c r="S562" s="96">
        <v>-11.273804529230745</v>
      </c>
      <c r="U562" s="715"/>
    </row>
    <row r="563" spans="1:21" hidden="1">
      <c r="A563" s="315" t="s">
        <v>12</v>
      </c>
      <c r="B563" s="716">
        <v>538</v>
      </c>
      <c r="C563" s="316" t="s">
        <v>135</v>
      </c>
      <c r="D563" s="317">
        <v>49</v>
      </c>
      <c r="E563" s="318">
        <v>4</v>
      </c>
      <c r="F563" s="318">
        <v>101</v>
      </c>
      <c r="G563" s="319">
        <v>25.25</v>
      </c>
      <c r="H563" s="328">
        <v>727621.2512413119</v>
      </c>
      <c r="I563" s="726">
        <v>2910485.0049652476</v>
      </c>
      <c r="J563" s="728">
        <v>687206.625</v>
      </c>
      <c r="K563" s="321">
        <v>2748826.5</v>
      </c>
      <c r="L563" s="22">
        <v>-40414.626241311897</v>
      </c>
      <c r="M563" s="33">
        <v>-161658.50496524759</v>
      </c>
      <c r="N563" s="96">
        <v>-5.554349350347465</v>
      </c>
      <c r="O563" s="320">
        <v>639375.21375</v>
      </c>
      <c r="P563" s="321">
        <v>2557500.855</v>
      </c>
      <c r="Q563" s="22">
        <v>-88246.037491311901</v>
      </c>
      <c r="R563" s="33">
        <v>-352984.1499652476</v>
      </c>
      <c r="S563" s="96">
        <v>-12.128018160652303</v>
      </c>
      <c r="U563" s="715"/>
    </row>
    <row r="564" spans="1:21" hidden="1">
      <c r="A564" s="315" t="s">
        <v>12</v>
      </c>
      <c r="B564" s="716">
        <v>539</v>
      </c>
      <c r="C564" s="316" t="s">
        <v>135</v>
      </c>
      <c r="D564" s="317">
        <v>49</v>
      </c>
      <c r="E564" s="318">
        <v>6.23</v>
      </c>
      <c r="F564" s="318">
        <v>158</v>
      </c>
      <c r="G564" s="319">
        <v>25.361155698234349</v>
      </c>
      <c r="H564" s="328">
        <v>730824.38978514879</v>
      </c>
      <c r="I564" s="726">
        <v>4553035.9483614769</v>
      </c>
      <c r="J564" s="728">
        <v>694289.96629213472</v>
      </c>
      <c r="K564" s="321">
        <v>4325426.4899999993</v>
      </c>
      <c r="L564" s="22">
        <v>-36534.423493014066</v>
      </c>
      <c r="M564" s="33">
        <v>-227609.45836147759</v>
      </c>
      <c r="N564" s="96">
        <v>-4.9990700917568773</v>
      </c>
      <c r="O564" s="320">
        <v>653547.5335955054</v>
      </c>
      <c r="P564" s="321">
        <v>4071601.1342999991</v>
      </c>
      <c r="Q564" s="22">
        <v>-77276.856189643382</v>
      </c>
      <c r="R564" s="33">
        <v>-481434.81406147778</v>
      </c>
      <c r="S564" s="96">
        <v>-10.573929560884181</v>
      </c>
      <c r="U564" s="715"/>
    </row>
    <row r="565" spans="1:21" hidden="1">
      <c r="A565" s="315" t="s">
        <v>0</v>
      </c>
      <c r="B565" s="716">
        <v>540</v>
      </c>
      <c r="C565" s="316" t="s">
        <v>135</v>
      </c>
      <c r="D565" s="317">
        <v>49</v>
      </c>
      <c r="E565" s="318">
        <v>4</v>
      </c>
      <c r="F565" s="318">
        <v>103</v>
      </c>
      <c r="G565" s="319">
        <v>25.75</v>
      </c>
      <c r="H565" s="328">
        <v>808890.66564905026</v>
      </c>
      <c r="I565" s="726">
        <v>3235562.6625962011</v>
      </c>
      <c r="J565" s="728">
        <v>719068.875</v>
      </c>
      <c r="K565" s="321">
        <v>2876275.5</v>
      </c>
      <c r="L565" s="22">
        <v>-89821.790649050265</v>
      </c>
      <c r="M565" s="33">
        <v>-359287.16259620106</v>
      </c>
      <c r="N565" s="96">
        <v>-11.104317859444905</v>
      </c>
      <c r="O565" s="320">
        <v>703125.07125000004</v>
      </c>
      <c r="P565" s="321">
        <v>2812500.2850000001</v>
      </c>
      <c r="Q565" s="22">
        <v>-105765.59439905023</v>
      </c>
      <c r="R565" s="33">
        <v>-423062.37759620091</v>
      </c>
      <c r="S565" s="96">
        <v>-13.075388169325009</v>
      </c>
      <c r="U565" s="715"/>
    </row>
    <row r="566" spans="1:21" hidden="1">
      <c r="A566" s="315" t="s">
        <v>13</v>
      </c>
      <c r="B566" s="716">
        <v>541</v>
      </c>
      <c r="C566" s="316" t="s">
        <v>135</v>
      </c>
      <c r="D566" s="317">
        <v>49</v>
      </c>
      <c r="E566" s="318">
        <v>4</v>
      </c>
      <c r="F566" s="318">
        <v>103</v>
      </c>
      <c r="G566" s="319">
        <v>25.75</v>
      </c>
      <c r="H566" s="328">
        <v>799737.32667914964</v>
      </c>
      <c r="I566" s="726">
        <v>3198949.3067165986</v>
      </c>
      <c r="J566" s="728">
        <v>719068.875</v>
      </c>
      <c r="K566" s="321">
        <v>2876275.5</v>
      </c>
      <c r="L566" s="22">
        <v>-80668.451679149643</v>
      </c>
      <c r="M566" s="33">
        <v>-322673.80671659857</v>
      </c>
      <c r="N566" s="96">
        <v>-10.086868398917858</v>
      </c>
      <c r="O566" s="320">
        <v>703125.07125000004</v>
      </c>
      <c r="P566" s="321">
        <v>2812500.2850000001</v>
      </c>
      <c r="Q566" s="22">
        <v>-96612.255429149605</v>
      </c>
      <c r="R566" s="33">
        <v>-386449.02171659842</v>
      </c>
      <c r="S566" s="96">
        <v>-12.080498459453537</v>
      </c>
      <c r="U566" s="715"/>
    </row>
    <row r="567" spans="1:21">
      <c r="A567" s="315"/>
      <c r="B567" s="757" t="s">
        <v>60</v>
      </c>
      <c r="C567" s="316"/>
      <c r="D567" s="317"/>
      <c r="E567" s="318"/>
      <c r="F567" s="318"/>
      <c r="G567" s="319"/>
      <c r="H567" s="328"/>
      <c r="I567" s="726"/>
      <c r="J567" s="728"/>
      <c r="K567" s="321"/>
      <c r="L567" s="22"/>
      <c r="M567" s="33"/>
      <c r="N567" s="96"/>
      <c r="O567" s="320"/>
      <c r="P567" s="321"/>
      <c r="Q567" s="22"/>
      <c r="R567" s="33"/>
      <c r="S567" s="96"/>
      <c r="U567" s="715"/>
    </row>
    <row r="568" spans="1:21">
      <c r="A568" s="315" t="s">
        <v>14</v>
      </c>
      <c r="B568" s="716">
        <v>542</v>
      </c>
      <c r="C568" s="316" t="s">
        <v>135</v>
      </c>
      <c r="D568" s="317">
        <v>49</v>
      </c>
      <c r="E568" s="318">
        <v>4</v>
      </c>
      <c r="F568" s="318">
        <v>104</v>
      </c>
      <c r="G568" s="319">
        <v>26</v>
      </c>
      <c r="H568" s="328">
        <v>750621.68674698914</v>
      </c>
      <c r="I568" s="726">
        <v>3002486.7469879566</v>
      </c>
      <c r="J568" s="728">
        <v>735000</v>
      </c>
      <c r="K568" s="321">
        <v>2940000</v>
      </c>
      <c r="L568" s="22">
        <v>-15621.686746989144</v>
      </c>
      <c r="M568" s="33">
        <v>-62486.746987956576</v>
      </c>
      <c r="N568" s="96">
        <v>-2.081166454794257</v>
      </c>
      <c r="O568" s="320">
        <v>735000</v>
      </c>
      <c r="P568" s="321">
        <v>2940000</v>
      </c>
      <c r="Q568" s="22">
        <v>-15621.686746989144</v>
      </c>
      <c r="R568" s="33">
        <v>-62486.746987956576</v>
      </c>
      <c r="S568" s="96">
        <v>-2.081166454794257</v>
      </c>
      <c r="U568" s="715"/>
    </row>
    <row r="569" spans="1:21">
      <c r="A569" s="315" t="s">
        <v>14</v>
      </c>
      <c r="B569" s="716">
        <v>543</v>
      </c>
      <c r="C569" s="316" t="s">
        <v>135</v>
      </c>
      <c r="D569" s="317">
        <v>49</v>
      </c>
      <c r="E569" s="318">
        <v>6</v>
      </c>
      <c r="F569" s="318">
        <v>157</v>
      </c>
      <c r="G569" s="319">
        <v>26.166666666666668</v>
      </c>
      <c r="H569" s="328">
        <v>755433.36422613671</v>
      </c>
      <c r="I569" s="726">
        <v>4532600.18535682</v>
      </c>
      <c r="J569" s="728">
        <v>763269.23076923075</v>
      </c>
      <c r="K569" s="321">
        <v>4579615.384615384</v>
      </c>
      <c r="L569" s="22">
        <v>7835.8665430940455</v>
      </c>
      <c r="M569" s="33">
        <v>47015.19925856404</v>
      </c>
      <c r="N569" s="96">
        <v>1.0372677345434624</v>
      </c>
      <c r="O569" s="320">
        <v>735000</v>
      </c>
      <c r="P569" s="321">
        <v>4410000</v>
      </c>
      <c r="Q569" s="22">
        <v>-20433.364226136706</v>
      </c>
      <c r="R569" s="33">
        <v>-122600.18535682</v>
      </c>
      <c r="S569" s="96">
        <v>-2.7048532926618236</v>
      </c>
      <c r="U569" s="715"/>
    </row>
    <row r="570" spans="1:21">
      <c r="A570" s="315" t="s">
        <v>15</v>
      </c>
      <c r="B570" s="716">
        <v>544</v>
      </c>
      <c r="C570" s="316" t="s">
        <v>135</v>
      </c>
      <c r="D570" s="317">
        <v>49</v>
      </c>
      <c r="E570" s="318">
        <v>4</v>
      </c>
      <c r="F570" s="318">
        <v>105</v>
      </c>
      <c r="G570" s="319">
        <v>26.25</v>
      </c>
      <c r="H570" s="328">
        <v>775315.72541256726</v>
      </c>
      <c r="I570" s="726">
        <v>3101262.9016502691</v>
      </c>
      <c r="J570" s="728">
        <v>763269.23076923075</v>
      </c>
      <c r="K570" s="321">
        <v>3053076.923076923</v>
      </c>
      <c r="L570" s="22">
        <v>-12046.494643336511</v>
      </c>
      <c r="M570" s="33">
        <v>-48185.978573346045</v>
      </c>
      <c r="N570" s="96">
        <v>-1.5537534256674945</v>
      </c>
      <c r="O570" s="320">
        <v>735000</v>
      </c>
      <c r="P570" s="321">
        <v>2940000</v>
      </c>
      <c r="Q570" s="22">
        <v>-40315.725412567263</v>
      </c>
      <c r="R570" s="33">
        <v>-161262.90165026905</v>
      </c>
      <c r="S570" s="96">
        <v>-5.1999107061983239</v>
      </c>
      <c r="U570" s="715"/>
    </row>
    <row r="571" spans="1:21">
      <c r="A571" s="315" t="s">
        <v>5</v>
      </c>
      <c r="B571" s="716">
        <v>545</v>
      </c>
      <c r="C571" s="316" t="s">
        <v>135</v>
      </c>
      <c r="D571" s="317">
        <v>49</v>
      </c>
      <c r="E571" s="318">
        <v>4</v>
      </c>
      <c r="F571" s="318">
        <v>106</v>
      </c>
      <c r="G571" s="319">
        <v>26.5</v>
      </c>
      <c r="H571" s="328">
        <v>845524.28256070602</v>
      </c>
      <c r="I571" s="726">
        <v>3382097.1302428241</v>
      </c>
      <c r="J571" s="728">
        <v>763269.23076923075</v>
      </c>
      <c r="K571" s="321">
        <v>3053076.923076923</v>
      </c>
      <c r="L571" s="22">
        <v>-82255.051791475271</v>
      </c>
      <c r="M571" s="33">
        <v>-329020.20716590108</v>
      </c>
      <c r="N571" s="96">
        <v>-9.7282897118415548</v>
      </c>
      <c r="O571" s="320">
        <v>735000</v>
      </c>
      <c r="P571" s="321">
        <v>2940000</v>
      </c>
      <c r="Q571" s="22">
        <v>-110524.28256070602</v>
      </c>
      <c r="R571" s="33">
        <v>-442097.13024282409</v>
      </c>
      <c r="S571" s="96">
        <v>-13.071686389180741</v>
      </c>
      <c r="U571" s="715"/>
    </row>
    <row r="572" spans="1:21" hidden="1">
      <c r="A572" s="315" t="s">
        <v>16</v>
      </c>
      <c r="B572" s="716">
        <v>546</v>
      </c>
      <c r="C572" s="316" t="s">
        <v>135</v>
      </c>
      <c r="D572" s="317">
        <v>49</v>
      </c>
      <c r="E572" s="318">
        <v>4</v>
      </c>
      <c r="F572" s="318">
        <v>108</v>
      </c>
      <c r="G572" s="319">
        <v>27</v>
      </c>
      <c r="H572" s="328">
        <v>989712.75284173666</v>
      </c>
      <c r="I572" s="726">
        <v>3958851.0113669466</v>
      </c>
      <c r="J572" s="728">
        <v>763269.23076923075</v>
      </c>
      <c r="K572" s="321">
        <v>3053076.923076923</v>
      </c>
      <c r="L572" s="22">
        <v>-226443.5220725059</v>
      </c>
      <c r="M572" s="33">
        <v>-905774.08829002362</v>
      </c>
      <c r="N572" s="96">
        <v>-22.879721557828219</v>
      </c>
      <c r="O572" s="320">
        <v>735000</v>
      </c>
      <c r="P572" s="321">
        <v>2940000</v>
      </c>
      <c r="Q572" s="22">
        <v>-254712.75284173666</v>
      </c>
      <c r="R572" s="33">
        <v>-1018851.0113669466</v>
      </c>
      <c r="S572" s="96">
        <v>-25.736028166797539</v>
      </c>
      <c r="U572" s="715"/>
    </row>
    <row r="573" spans="1:21" hidden="1">
      <c r="A573" s="315" t="s">
        <v>0</v>
      </c>
      <c r="B573" s="716">
        <v>547</v>
      </c>
      <c r="C573" s="316" t="s">
        <v>135</v>
      </c>
      <c r="D573" s="317">
        <v>49</v>
      </c>
      <c r="E573" s="318">
        <v>4</v>
      </c>
      <c r="F573" s="318">
        <v>108</v>
      </c>
      <c r="G573" s="319">
        <v>27</v>
      </c>
      <c r="H573" s="328">
        <v>848157.20281647984</v>
      </c>
      <c r="I573" s="726">
        <v>3392628.8112659194</v>
      </c>
      <c r="J573" s="728">
        <v>763269.23076923075</v>
      </c>
      <c r="K573" s="321">
        <v>3053076.923076923</v>
      </c>
      <c r="L573" s="22">
        <v>-84887.972047249088</v>
      </c>
      <c r="M573" s="33">
        <v>-339551.88818899635</v>
      </c>
      <c r="N573" s="96">
        <v>-10.008518676179506</v>
      </c>
      <c r="O573" s="320">
        <v>735000</v>
      </c>
      <c r="P573" s="321">
        <v>2940000</v>
      </c>
      <c r="Q573" s="22">
        <v>-113157.20281647984</v>
      </c>
      <c r="R573" s="33">
        <v>-452628.81126591936</v>
      </c>
      <c r="S573" s="96">
        <v>-13.341536502987665</v>
      </c>
      <c r="U573" s="715"/>
    </row>
    <row r="574" spans="1:21" hidden="1">
      <c r="A574" s="315" t="s">
        <v>3</v>
      </c>
      <c r="B574" s="716">
        <v>548</v>
      </c>
      <c r="C574" s="316" t="s">
        <v>135</v>
      </c>
      <c r="D574" s="317">
        <v>49</v>
      </c>
      <c r="E574" s="318">
        <v>1.92</v>
      </c>
      <c r="F574" s="318">
        <v>52</v>
      </c>
      <c r="G574" s="319">
        <v>27.083333333333336</v>
      </c>
      <c r="H574" s="328">
        <v>790267.906149104</v>
      </c>
      <c r="I574" s="726">
        <v>1517314.3798062797</v>
      </c>
      <c r="J574" s="728">
        <v>763269.23076923075</v>
      </c>
      <c r="K574" s="321">
        <v>1465476.923076923</v>
      </c>
      <c r="L574" s="22">
        <v>-26998.675379873253</v>
      </c>
      <c r="M574" s="33">
        <v>-51837.456729356665</v>
      </c>
      <c r="N574" s="96">
        <v>-3.4163952717547517</v>
      </c>
      <c r="O574" s="320">
        <v>735000</v>
      </c>
      <c r="P574" s="321">
        <v>1411200</v>
      </c>
      <c r="Q574" s="22">
        <v>-55267.906149104005</v>
      </c>
      <c r="R574" s="33">
        <v>-106114.37980627967</v>
      </c>
      <c r="S574" s="96">
        <v>-6.9935658172453117</v>
      </c>
      <c r="U574" s="715"/>
    </row>
    <row r="575" spans="1:21">
      <c r="A575" s="315"/>
      <c r="B575" s="757" t="s">
        <v>60</v>
      </c>
      <c r="C575" s="316"/>
      <c r="D575" s="317"/>
      <c r="E575" s="318"/>
      <c r="F575" s="318"/>
      <c r="G575" s="319"/>
      <c r="H575" s="328"/>
      <c r="I575" s="726"/>
      <c r="J575" s="728"/>
      <c r="K575" s="321"/>
      <c r="L575" s="22"/>
      <c r="M575" s="33"/>
      <c r="N575" s="96"/>
      <c r="O575" s="320"/>
      <c r="P575" s="321"/>
      <c r="Q575" s="22"/>
      <c r="R575" s="33"/>
      <c r="S575" s="96"/>
      <c r="U575" s="715"/>
    </row>
    <row r="576" spans="1:21">
      <c r="A576" s="315" t="s">
        <v>4</v>
      </c>
      <c r="B576" s="716">
        <v>549</v>
      </c>
      <c r="C576" s="316" t="s">
        <v>135</v>
      </c>
      <c r="D576" s="317">
        <v>49</v>
      </c>
      <c r="E576" s="318">
        <v>4</v>
      </c>
      <c r="F576" s="318">
        <v>111</v>
      </c>
      <c r="G576" s="319">
        <v>27.75</v>
      </c>
      <c r="H576" s="328">
        <v>726036.58536585316</v>
      </c>
      <c r="I576" s="726">
        <v>2904146.3414634126</v>
      </c>
      <c r="J576" s="728">
        <v>763269.23076923075</v>
      </c>
      <c r="K576" s="321">
        <v>3053076.923076923</v>
      </c>
      <c r="L576" s="22">
        <v>37232.645403377595</v>
      </c>
      <c r="M576" s="33">
        <v>148930.58161351038</v>
      </c>
      <c r="N576" s="96">
        <v>5.1282051282051953</v>
      </c>
      <c r="O576" s="320">
        <v>735000</v>
      </c>
      <c r="P576" s="321">
        <v>2940000</v>
      </c>
      <c r="Q576" s="22">
        <v>8963.414634146844</v>
      </c>
      <c r="R576" s="33">
        <v>35853.658536587376</v>
      </c>
      <c r="S576" s="96">
        <v>1.2345679012346409</v>
      </c>
      <c r="U576" s="715"/>
    </row>
    <row r="577" spans="1:21">
      <c r="A577" s="315" t="s">
        <v>14</v>
      </c>
      <c r="B577" s="716">
        <v>550</v>
      </c>
      <c r="C577" s="316" t="s">
        <v>135</v>
      </c>
      <c r="D577" s="317">
        <v>49</v>
      </c>
      <c r="E577" s="318">
        <v>1.31</v>
      </c>
      <c r="F577" s="318">
        <v>38</v>
      </c>
      <c r="G577" s="319">
        <v>29.007633587786259</v>
      </c>
      <c r="H577" s="328">
        <v>837452.26354625926</v>
      </c>
      <c r="I577" s="726">
        <v>1097062.4652455996</v>
      </c>
      <c r="J577" s="728">
        <v>763269.23076923075</v>
      </c>
      <c r="K577" s="321">
        <v>999882.69230769237</v>
      </c>
      <c r="L577" s="22">
        <v>-74183.032777028508</v>
      </c>
      <c r="M577" s="33">
        <v>-97179.772937907255</v>
      </c>
      <c r="N577" s="96">
        <v>-8.8581804606861283</v>
      </c>
      <c r="O577" s="320">
        <v>735000</v>
      </c>
      <c r="P577" s="321">
        <v>962850</v>
      </c>
      <c r="Q577" s="22">
        <v>-102452.26354625926</v>
      </c>
      <c r="R577" s="33">
        <v>-134212.46524559963</v>
      </c>
      <c r="S577" s="96">
        <v>-12.233803406586645</v>
      </c>
      <c r="U577" s="715"/>
    </row>
    <row r="578" spans="1:21">
      <c r="A578" s="315" t="s">
        <v>13</v>
      </c>
      <c r="B578" s="716">
        <v>551</v>
      </c>
      <c r="C578" s="330" t="s">
        <v>136</v>
      </c>
      <c r="D578" s="317">
        <v>49</v>
      </c>
      <c r="E578" s="318">
        <v>4</v>
      </c>
      <c r="F578" s="318">
        <v>91</v>
      </c>
      <c r="G578" s="319">
        <v>22.75</v>
      </c>
      <c r="H578" s="328">
        <v>727505.11787863669</v>
      </c>
      <c r="I578" s="726">
        <v>2910020.4715145468</v>
      </c>
      <c r="J578" s="728">
        <v>527895.375</v>
      </c>
      <c r="K578" s="321">
        <v>2111581.5</v>
      </c>
      <c r="L578" s="22">
        <v>-199609.74287863669</v>
      </c>
      <c r="M578" s="33">
        <v>-798438.97151454678</v>
      </c>
      <c r="N578" s="96">
        <v>-27.437572323984099</v>
      </c>
      <c r="O578" s="320">
        <v>320625.92624999996</v>
      </c>
      <c r="P578" s="321">
        <v>1282503.7049999998</v>
      </c>
      <c r="Q578" s="22">
        <v>-406879.19162863673</v>
      </c>
      <c r="R578" s="33">
        <v>-1627516.7665145469</v>
      </c>
      <c r="S578" s="96">
        <v>-55.928017773273289</v>
      </c>
      <c r="U578" s="715"/>
    </row>
    <row r="579" spans="1:21">
      <c r="A579" s="315" t="s">
        <v>7</v>
      </c>
      <c r="B579" s="716">
        <v>552</v>
      </c>
      <c r="C579" s="330" t="s">
        <v>137</v>
      </c>
      <c r="D579" s="317">
        <v>49</v>
      </c>
      <c r="E579" s="318">
        <v>1</v>
      </c>
      <c r="F579" s="318">
        <v>16</v>
      </c>
      <c r="G579" s="319">
        <v>16</v>
      </c>
      <c r="H579" s="328">
        <v>444563.75838926242</v>
      </c>
      <c r="I579" s="726">
        <v>444563.75838926242</v>
      </c>
      <c r="J579" s="728">
        <v>97755</v>
      </c>
      <c r="K579" s="321">
        <v>97755</v>
      </c>
      <c r="L579" s="22">
        <v>-346808.75838926242</v>
      </c>
      <c r="M579" s="33">
        <v>-346808.75838926242</v>
      </c>
      <c r="N579" s="96">
        <v>-78.011028079710172</v>
      </c>
      <c r="O579" s="320">
        <v>0</v>
      </c>
      <c r="P579" s="321">
        <v>0</v>
      </c>
      <c r="Q579" s="22">
        <v>-444563.75838926242</v>
      </c>
      <c r="R579" s="33">
        <v>-444563.75838926242</v>
      </c>
      <c r="S579" s="96">
        <v>-100</v>
      </c>
      <c r="U579" s="715"/>
    </row>
    <row r="580" spans="1:21">
      <c r="A580" s="315" t="s">
        <v>11</v>
      </c>
      <c r="B580" s="716">
        <v>553</v>
      </c>
      <c r="C580" s="316" t="s">
        <v>137</v>
      </c>
      <c r="D580" s="317">
        <v>49</v>
      </c>
      <c r="E580" s="318">
        <v>3</v>
      </c>
      <c r="F580" s="318">
        <v>59</v>
      </c>
      <c r="G580" s="319">
        <v>19.666666666666668</v>
      </c>
      <c r="H580" s="328">
        <v>529194.08695652219</v>
      </c>
      <c r="I580" s="726">
        <v>1587582.2608695666</v>
      </c>
      <c r="J580" s="728">
        <v>331411.50000000006</v>
      </c>
      <c r="K580" s="321">
        <v>994234.50000000023</v>
      </c>
      <c r="L580" s="22">
        <v>-197782.58695652214</v>
      </c>
      <c r="M580" s="33">
        <v>-593347.76086956635</v>
      </c>
      <c r="N580" s="96">
        <v>-37.374300248515745</v>
      </c>
      <c r="O580" s="320">
        <v>0</v>
      </c>
      <c r="P580" s="321">
        <v>0</v>
      </c>
      <c r="Q580" s="22">
        <v>-529194.08695652219</v>
      </c>
      <c r="R580" s="33">
        <v>-1587582.2608695666</v>
      </c>
      <c r="S580" s="96">
        <v>-100</v>
      </c>
      <c r="U580" s="715"/>
    </row>
    <row r="581" spans="1:21">
      <c r="A581" s="315" t="s">
        <v>3</v>
      </c>
      <c r="B581" s="716">
        <v>554</v>
      </c>
      <c r="C581" s="316" t="s">
        <v>137</v>
      </c>
      <c r="D581" s="317">
        <v>49</v>
      </c>
      <c r="E581" s="318">
        <v>5.19</v>
      </c>
      <c r="F581" s="318">
        <v>133</v>
      </c>
      <c r="G581" s="319">
        <v>25.626204238921002</v>
      </c>
      <c r="H581" s="328">
        <v>702054.85596904485</v>
      </c>
      <c r="I581" s="726">
        <v>3643664.7024793429</v>
      </c>
      <c r="J581" s="728">
        <v>711180.05202312139</v>
      </c>
      <c r="K581" s="321">
        <v>3691024.47</v>
      </c>
      <c r="L581" s="22">
        <v>9125.1960540765431</v>
      </c>
      <c r="M581" s="33">
        <v>47359.767520657275</v>
      </c>
      <c r="N581" s="96">
        <v>1.2997839095466617</v>
      </c>
      <c r="O581" s="320">
        <v>687341.14699421963</v>
      </c>
      <c r="P581" s="321">
        <v>3567300.5529</v>
      </c>
      <c r="Q581" s="22">
        <v>-14713.708974825218</v>
      </c>
      <c r="R581" s="33">
        <v>-76364.14957934292</v>
      </c>
      <c r="S581" s="96">
        <v>-2.0958061680972122</v>
      </c>
      <c r="U581" s="715"/>
    </row>
    <row r="582" spans="1:21">
      <c r="A582" s="315" t="s">
        <v>12</v>
      </c>
      <c r="B582" s="716">
        <v>555</v>
      </c>
      <c r="C582" s="316" t="s">
        <v>137</v>
      </c>
      <c r="D582" s="317">
        <v>49</v>
      </c>
      <c r="E582" s="318">
        <v>4</v>
      </c>
      <c r="F582" s="318">
        <v>115</v>
      </c>
      <c r="G582" s="319">
        <v>28.75</v>
      </c>
      <c r="H582" s="328">
        <v>828479.64250248391</v>
      </c>
      <c r="I582" s="726">
        <v>3313918.5700099356</v>
      </c>
      <c r="J582" s="728">
        <v>763269.23076923075</v>
      </c>
      <c r="K582" s="321">
        <v>3053076.923076923</v>
      </c>
      <c r="L582" s="22">
        <v>-65210.41173325316</v>
      </c>
      <c r="M582" s="33">
        <v>-260841.64693301264</v>
      </c>
      <c r="N582" s="96">
        <v>-7.8710940363338722</v>
      </c>
      <c r="O582" s="320">
        <v>735000</v>
      </c>
      <c r="P582" s="321">
        <v>2940000</v>
      </c>
      <c r="Q582" s="22">
        <v>-93479.642502483912</v>
      </c>
      <c r="R582" s="33">
        <v>-373918.57000993565</v>
      </c>
      <c r="S582" s="96">
        <v>-11.28327573869187</v>
      </c>
      <c r="U582" s="715"/>
    </row>
    <row r="583" spans="1:21">
      <c r="A583" s="315" t="s">
        <v>9</v>
      </c>
      <c r="B583" s="716">
        <v>556</v>
      </c>
      <c r="C583" s="330" t="s">
        <v>138</v>
      </c>
      <c r="D583" s="317">
        <v>49</v>
      </c>
      <c r="E583" s="318">
        <v>2</v>
      </c>
      <c r="F583" s="318">
        <v>31</v>
      </c>
      <c r="G583" s="319">
        <v>15.5</v>
      </c>
      <c r="H583" s="328">
        <v>424508.42696629209</v>
      </c>
      <c r="I583" s="726">
        <v>849016.85393258417</v>
      </c>
      <c r="J583" s="728">
        <v>65892.75</v>
      </c>
      <c r="K583" s="321">
        <v>131785.5</v>
      </c>
      <c r="L583" s="22">
        <v>-358615.67696629209</v>
      </c>
      <c r="M583" s="33">
        <v>-717231.35393258417</v>
      </c>
      <c r="N583" s="96">
        <v>-84.477869975186096</v>
      </c>
      <c r="O583" s="320">
        <v>0</v>
      </c>
      <c r="P583" s="321">
        <v>0</v>
      </c>
      <c r="Q583" s="22">
        <v>-424508.42696629209</v>
      </c>
      <c r="R583" s="33">
        <v>-849016.85393258417</v>
      </c>
      <c r="S583" s="96">
        <v>-100</v>
      </c>
      <c r="U583" s="715"/>
    </row>
    <row r="584" spans="1:21">
      <c r="A584" s="315" t="s">
        <v>7</v>
      </c>
      <c r="B584" s="716">
        <v>557</v>
      </c>
      <c r="C584" s="316" t="s">
        <v>138</v>
      </c>
      <c r="D584" s="317">
        <v>49</v>
      </c>
      <c r="E584" s="318">
        <v>4</v>
      </c>
      <c r="F584" s="318">
        <v>68</v>
      </c>
      <c r="G584" s="319">
        <v>17</v>
      </c>
      <c r="H584" s="328">
        <v>471255.34735386079</v>
      </c>
      <c r="I584" s="726">
        <v>1885021.3894154432</v>
      </c>
      <c r="J584" s="728">
        <v>161479.5</v>
      </c>
      <c r="K584" s="321">
        <v>645918</v>
      </c>
      <c r="L584" s="22">
        <v>-309775.84735386079</v>
      </c>
      <c r="M584" s="33">
        <v>-1239103.3894154432</v>
      </c>
      <c r="N584" s="96">
        <v>-65.734181923511045</v>
      </c>
      <c r="O584" s="320">
        <v>0</v>
      </c>
      <c r="P584" s="321">
        <v>0</v>
      </c>
      <c r="Q584" s="22">
        <v>-471255.34735386079</v>
      </c>
      <c r="R584" s="33">
        <v>-1885021.3894154432</v>
      </c>
      <c r="S584" s="96">
        <v>-100</v>
      </c>
      <c r="U584" s="715"/>
    </row>
    <row r="585" spans="1:21">
      <c r="A585" s="315" t="s">
        <v>9</v>
      </c>
      <c r="B585" s="716">
        <v>558</v>
      </c>
      <c r="C585" s="316" t="s">
        <v>138</v>
      </c>
      <c r="D585" s="317">
        <v>49</v>
      </c>
      <c r="E585" s="318">
        <v>4</v>
      </c>
      <c r="F585" s="318">
        <v>71</v>
      </c>
      <c r="G585" s="319">
        <v>17.75</v>
      </c>
      <c r="H585" s="328">
        <v>486130.61797752802</v>
      </c>
      <c r="I585" s="726">
        <v>1944522.4719101121</v>
      </c>
      <c r="J585" s="728">
        <v>209272.875</v>
      </c>
      <c r="K585" s="321">
        <v>837091.5</v>
      </c>
      <c r="L585" s="22">
        <v>-276857.74297752802</v>
      </c>
      <c r="M585" s="33">
        <v>-1107430.9719101121</v>
      </c>
      <c r="N585" s="96">
        <v>-56.951307475622961</v>
      </c>
      <c r="O585" s="320">
        <v>0</v>
      </c>
      <c r="P585" s="321">
        <v>0</v>
      </c>
      <c r="Q585" s="22">
        <v>-486130.61797752802</v>
      </c>
      <c r="R585" s="33">
        <v>-1944522.4719101121</v>
      </c>
      <c r="S585" s="96">
        <v>-100</v>
      </c>
      <c r="U585" s="715"/>
    </row>
    <row r="586" spans="1:21">
      <c r="A586" s="315" t="s">
        <v>15</v>
      </c>
      <c r="B586" s="716">
        <v>559</v>
      </c>
      <c r="C586" s="316" t="s">
        <v>138</v>
      </c>
      <c r="D586" s="317">
        <v>49</v>
      </c>
      <c r="E586" s="318">
        <v>4</v>
      </c>
      <c r="F586" s="318">
        <v>81</v>
      </c>
      <c r="G586" s="319">
        <v>20.25</v>
      </c>
      <c r="H586" s="328">
        <v>614662.47197075991</v>
      </c>
      <c r="I586" s="726">
        <v>2458649.8878830397</v>
      </c>
      <c r="J586" s="728">
        <v>368584.125</v>
      </c>
      <c r="K586" s="321">
        <v>1474336.5</v>
      </c>
      <c r="L586" s="22">
        <v>-246078.34697075991</v>
      </c>
      <c r="M586" s="33">
        <v>-984313.38788303966</v>
      </c>
      <c r="N586" s="96">
        <v>-40.034711437933055</v>
      </c>
      <c r="O586" s="320">
        <v>1876.6387499999255</v>
      </c>
      <c r="P586" s="321">
        <v>7506.554999999702</v>
      </c>
      <c r="Q586" s="22">
        <v>-612785.83322075999</v>
      </c>
      <c r="R586" s="33">
        <v>-2451143.33288304</v>
      </c>
      <c r="S586" s="96">
        <v>-99.694687924580307</v>
      </c>
      <c r="U586" s="715"/>
    </row>
    <row r="587" spans="1:21">
      <c r="A587" s="315" t="s">
        <v>3</v>
      </c>
      <c r="B587" s="716">
        <v>560</v>
      </c>
      <c r="C587" s="316" t="s">
        <v>138</v>
      </c>
      <c r="D587" s="317">
        <v>49</v>
      </c>
      <c r="E587" s="318">
        <v>2.37</v>
      </c>
      <c r="F587" s="318">
        <v>52</v>
      </c>
      <c r="G587" s="319">
        <v>21.940928270042193</v>
      </c>
      <c r="H587" s="328">
        <v>504770.21386964235</v>
      </c>
      <c r="I587" s="726">
        <v>1196305.4068710525</v>
      </c>
      <c r="J587" s="728">
        <v>476337.6835443037</v>
      </c>
      <c r="K587" s="321">
        <v>1128920.3099999998</v>
      </c>
      <c r="L587" s="22">
        <v>-28432.530325338652</v>
      </c>
      <c r="M587" s="33">
        <v>-67385.096871052636</v>
      </c>
      <c r="N587" s="96">
        <v>-5.6327670579788673</v>
      </c>
      <c r="O587" s="320">
        <v>217469.51126582257</v>
      </c>
      <c r="P587" s="321">
        <v>515402.74169999949</v>
      </c>
      <c r="Q587" s="22">
        <v>-287300.70260381978</v>
      </c>
      <c r="R587" s="33">
        <v>-680902.66517105303</v>
      </c>
      <c r="S587" s="96">
        <v>-56.917126785538819</v>
      </c>
      <c r="U587" s="715"/>
    </row>
    <row r="588" spans="1:21">
      <c r="A588" s="315" t="s">
        <v>14</v>
      </c>
      <c r="B588" s="716">
        <v>561</v>
      </c>
      <c r="C588" s="316" t="s">
        <v>138</v>
      </c>
      <c r="D588" s="317">
        <v>49</v>
      </c>
      <c r="E588" s="318">
        <v>6</v>
      </c>
      <c r="F588" s="318">
        <v>136</v>
      </c>
      <c r="G588" s="319">
        <v>22.666666666666668</v>
      </c>
      <c r="H588" s="328">
        <v>629309.09090909176</v>
      </c>
      <c r="I588" s="726">
        <v>3775854.5454545505</v>
      </c>
      <c r="J588" s="728">
        <v>522585.00000000012</v>
      </c>
      <c r="K588" s="321">
        <v>3135510.0000000009</v>
      </c>
      <c r="L588" s="22">
        <v>-106724.09090909164</v>
      </c>
      <c r="M588" s="33">
        <v>-640344.5454545496</v>
      </c>
      <c r="N588" s="96">
        <v>-16.958930428753121</v>
      </c>
      <c r="O588" s="320">
        <v>310000.95000000013</v>
      </c>
      <c r="P588" s="321">
        <v>1860005.7000000007</v>
      </c>
      <c r="Q588" s="22">
        <v>-319308.14090909163</v>
      </c>
      <c r="R588" s="33">
        <v>-1915848.8454545499</v>
      </c>
      <c r="S588" s="96">
        <v>-50.739476915520676</v>
      </c>
      <c r="U588" s="715"/>
    </row>
    <row r="589" spans="1:21">
      <c r="A589" s="315" t="s">
        <v>0</v>
      </c>
      <c r="B589" s="716">
        <v>562</v>
      </c>
      <c r="C589" s="316" t="s">
        <v>138</v>
      </c>
      <c r="D589" s="317">
        <v>49</v>
      </c>
      <c r="E589" s="318">
        <v>9</v>
      </c>
      <c r="F589" s="318">
        <v>214</v>
      </c>
      <c r="G589" s="319">
        <v>23.777777777777779</v>
      </c>
      <c r="H589" s="328">
        <v>746936.79589599464</v>
      </c>
      <c r="I589" s="726">
        <v>6722431.1630639518</v>
      </c>
      <c r="J589" s="728">
        <v>593390</v>
      </c>
      <c r="K589" s="321">
        <v>5340510</v>
      </c>
      <c r="L589" s="22">
        <v>-153546.79589599464</v>
      </c>
      <c r="M589" s="33">
        <v>-1381921.1630639518</v>
      </c>
      <c r="N589" s="96">
        <v>-20.556865954341717</v>
      </c>
      <c r="O589" s="320">
        <v>451667.3000000001</v>
      </c>
      <c r="P589" s="321">
        <v>4065005.7000000011</v>
      </c>
      <c r="Q589" s="22">
        <v>-295269.49589599454</v>
      </c>
      <c r="R589" s="33">
        <v>-2657425.4630639507</v>
      </c>
      <c r="S589" s="96">
        <v>-39.530720339168909</v>
      </c>
      <c r="U589" s="715"/>
    </row>
    <row r="590" spans="1:21">
      <c r="A590" s="315" t="s">
        <v>11</v>
      </c>
      <c r="B590" s="716">
        <v>563</v>
      </c>
      <c r="C590" s="316" t="s">
        <v>138</v>
      </c>
      <c r="D590" s="317">
        <v>49</v>
      </c>
      <c r="E590" s="318">
        <v>6</v>
      </c>
      <c r="F590" s="318">
        <v>145</v>
      </c>
      <c r="G590" s="319">
        <v>24.166666666666668</v>
      </c>
      <c r="H590" s="328">
        <v>634744.42861213989</v>
      </c>
      <c r="I590" s="726">
        <v>3808466.5716728391</v>
      </c>
      <c r="J590" s="728">
        <v>618171.75000000012</v>
      </c>
      <c r="K590" s="321">
        <v>3709030.5000000009</v>
      </c>
      <c r="L590" s="22">
        <v>-16572.678612139774</v>
      </c>
      <c r="M590" s="33">
        <v>-99436.071672838181</v>
      </c>
      <c r="N590" s="96">
        <v>-2.6109214772275635</v>
      </c>
      <c r="O590" s="320">
        <v>501250.52250000014</v>
      </c>
      <c r="P590" s="321">
        <v>3007503.1350000007</v>
      </c>
      <c r="Q590" s="22">
        <v>-133493.90611213975</v>
      </c>
      <c r="R590" s="33">
        <v>-800963.4366728384</v>
      </c>
      <c r="S590" s="96">
        <v>-21.031126874799412</v>
      </c>
      <c r="U590" s="715"/>
    </row>
    <row r="591" spans="1:21">
      <c r="A591" s="315" t="s">
        <v>0</v>
      </c>
      <c r="B591" s="716">
        <v>564</v>
      </c>
      <c r="C591" s="316" t="s">
        <v>138</v>
      </c>
      <c r="D591" s="317">
        <v>49</v>
      </c>
      <c r="E591" s="318">
        <v>4.42</v>
      </c>
      <c r="F591" s="318">
        <v>117</v>
      </c>
      <c r="G591" s="319">
        <v>26.47058823529412</v>
      </c>
      <c r="H591" s="328">
        <v>831526.66942792153</v>
      </c>
      <c r="I591" s="726">
        <v>3675347.8788714129</v>
      </c>
      <c r="J591" s="728">
        <v>763269.23076923075</v>
      </c>
      <c r="K591" s="321">
        <v>3373650</v>
      </c>
      <c r="L591" s="22">
        <v>-68257.438658690779</v>
      </c>
      <c r="M591" s="33">
        <v>-301697.87887141295</v>
      </c>
      <c r="N591" s="96">
        <v>-8.2086890497030964</v>
      </c>
      <c r="O591" s="320">
        <v>735000</v>
      </c>
      <c r="P591" s="321">
        <v>3248700</v>
      </c>
      <c r="Q591" s="22">
        <v>-96526.66942792153</v>
      </c>
      <c r="R591" s="33">
        <v>-426647.87887141295</v>
      </c>
      <c r="S591" s="96">
        <v>-11.608367233047431</v>
      </c>
      <c r="U591" s="715"/>
    </row>
    <row r="592" spans="1:21">
      <c r="A592" s="315" t="s">
        <v>13</v>
      </c>
      <c r="B592" s="716">
        <v>565</v>
      </c>
      <c r="C592" s="316" t="s">
        <v>138</v>
      </c>
      <c r="D592" s="317">
        <v>49</v>
      </c>
      <c r="E592" s="318">
        <v>7</v>
      </c>
      <c r="F592" s="318">
        <v>186</v>
      </c>
      <c r="G592" s="319">
        <v>26.571428571428573</v>
      </c>
      <c r="H592" s="328">
        <v>828570.07466401183</v>
      </c>
      <c r="I592" s="726">
        <v>5799990.522648083</v>
      </c>
      <c r="J592" s="728">
        <v>763269.23076923075</v>
      </c>
      <c r="K592" s="321">
        <v>5342884.615384615</v>
      </c>
      <c r="L592" s="22">
        <v>-65300.843894781079</v>
      </c>
      <c r="M592" s="33">
        <v>-457105.90726346802</v>
      </c>
      <c r="N592" s="96">
        <v>-7.8811492101330032</v>
      </c>
      <c r="O592" s="320">
        <v>735000</v>
      </c>
      <c r="P592" s="321">
        <v>5145000</v>
      </c>
      <c r="Q592" s="22">
        <v>-93570.07466401183</v>
      </c>
      <c r="R592" s="33">
        <v>-654990.52264808305</v>
      </c>
      <c r="S592" s="96">
        <v>-11.292958498646584</v>
      </c>
      <c r="U592" s="715"/>
    </row>
    <row r="593" spans="1:21">
      <c r="A593" s="315" t="s">
        <v>10</v>
      </c>
      <c r="B593" s="716">
        <v>566</v>
      </c>
      <c r="C593" s="316" t="s">
        <v>138</v>
      </c>
      <c r="D593" s="317">
        <v>49</v>
      </c>
      <c r="E593" s="318">
        <v>11</v>
      </c>
      <c r="F593" s="318">
        <v>332</v>
      </c>
      <c r="G593" s="319">
        <v>30.181818181818183</v>
      </c>
      <c r="H593" s="328">
        <v>884788.55305251933</v>
      </c>
      <c r="I593" s="726">
        <v>9732674.083577713</v>
      </c>
      <c r="J593" s="728">
        <v>763269.23076923075</v>
      </c>
      <c r="K593" s="321">
        <v>8395961.538461538</v>
      </c>
      <c r="L593" s="22">
        <v>-121519.32228328858</v>
      </c>
      <c r="M593" s="33">
        <v>-1336712.545116175</v>
      </c>
      <c r="N593" s="96">
        <v>-13.73427830457878</v>
      </c>
      <c r="O593" s="320">
        <v>735000</v>
      </c>
      <c r="P593" s="321">
        <v>8085000</v>
      </c>
      <c r="Q593" s="22">
        <v>-149788.55305251933</v>
      </c>
      <c r="R593" s="33">
        <v>-1647674.083577713</v>
      </c>
      <c r="S593" s="96">
        <v>-16.929305034038819</v>
      </c>
      <c r="U593" s="715"/>
    </row>
    <row r="594" spans="1:21">
      <c r="A594" s="315" t="s">
        <v>12</v>
      </c>
      <c r="B594" s="716">
        <v>567</v>
      </c>
      <c r="C594" s="316" t="s">
        <v>138</v>
      </c>
      <c r="D594" s="317">
        <v>49</v>
      </c>
      <c r="E594" s="318">
        <v>4</v>
      </c>
      <c r="F594" s="318">
        <v>126</v>
      </c>
      <c r="G594" s="319">
        <v>31.5</v>
      </c>
      <c r="H594" s="328">
        <v>907725.52135054755</v>
      </c>
      <c r="I594" s="726">
        <v>3630902.0854021902</v>
      </c>
      <c r="J594" s="728">
        <v>763269.23076923075</v>
      </c>
      <c r="K594" s="321">
        <v>3053076.923076923</v>
      </c>
      <c r="L594" s="22">
        <v>-144456.2905813168</v>
      </c>
      <c r="M594" s="33">
        <v>-577825.16232526721</v>
      </c>
      <c r="N594" s="96">
        <v>-15.914093763320594</v>
      </c>
      <c r="O594" s="320">
        <v>735000</v>
      </c>
      <c r="P594" s="321">
        <v>2940000</v>
      </c>
      <c r="Q594" s="22">
        <v>-172725.52135054755</v>
      </c>
      <c r="R594" s="33">
        <v>-690902.08540219022</v>
      </c>
      <c r="S594" s="96">
        <v>-19.028386586901306</v>
      </c>
      <c r="U594" s="715"/>
    </row>
    <row r="595" spans="1:21">
      <c r="A595" s="315" t="s">
        <v>3</v>
      </c>
      <c r="B595" s="716">
        <v>568</v>
      </c>
      <c r="C595" s="330" t="s">
        <v>139</v>
      </c>
      <c r="D595" s="317">
        <v>49</v>
      </c>
      <c r="E595" s="318">
        <v>1</v>
      </c>
      <c r="F595" s="318">
        <v>12</v>
      </c>
      <c r="G595" s="319">
        <v>12</v>
      </c>
      <c r="H595" s="328">
        <v>324777.94484760478</v>
      </c>
      <c r="I595" s="726">
        <v>324777.94484760478</v>
      </c>
      <c r="J595" s="728">
        <v>0</v>
      </c>
      <c r="K595" s="321">
        <v>0</v>
      </c>
      <c r="L595" s="22">
        <v>-324777.94484760478</v>
      </c>
      <c r="M595" s="33">
        <v>-324777.94484760478</v>
      </c>
      <c r="N595" s="96">
        <v>-100</v>
      </c>
      <c r="O595" s="320">
        <v>0</v>
      </c>
      <c r="P595" s="321">
        <v>0</v>
      </c>
      <c r="Q595" s="22">
        <v>-324777.94484760478</v>
      </c>
      <c r="R595" s="33">
        <v>-324777.94484760478</v>
      </c>
      <c r="S595" s="96">
        <v>-100</v>
      </c>
      <c r="U595" s="715"/>
    </row>
    <row r="596" spans="1:21">
      <c r="A596" s="315" t="s">
        <v>0</v>
      </c>
      <c r="B596" s="716">
        <v>569</v>
      </c>
      <c r="C596" s="316" t="s">
        <v>139</v>
      </c>
      <c r="D596" s="317">
        <v>49</v>
      </c>
      <c r="E596" s="318">
        <v>4</v>
      </c>
      <c r="F596" s="318">
        <v>73</v>
      </c>
      <c r="G596" s="319">
        <v>18.25</v>
      </c>
      <c r="H596" s="328">
        <v>593060.11308048968</v>
      </c>
      <c r="I596" s="726">
        <v>2372240.4523219587</v>
      </c>
      <c r="J596" s="728">
        <v>241135.125</v>
      </c>
      <c r="K596" s="321">
        <v>964540.5</v>
      </c>
      <c r="L596" s="22">
        <v>-351924.98808048968</v>
      </c>
      <c r="M596" s="33">
        <v>-1407699.9523219587</v>
      </c>
      <c r="N596" s="96">
        <v>-59.340525575478495</v>
      </c>
      <c r="O596" s="320">
        <v>0</v>
      </c>
      <c r="P596" s="321">
        <v>0</v>
      </c>
      <c r="Q596" s="22">
        <v>-593060.11308048968</v>
      </c>
      <c r="R596" s="33">
        <v>-2372240.4523219587</v>
      </c>
      <c r="S596" s="96">
        <v>-100</v>
      </c>
      <c r="U596" s="715"/>
    </row>
    <row r="597" spans="1:21">
      <c r="A597" s="315" t="s">
        <v>13</v>
      </c>
      <c r="B597" s="716">
        <v>570</v>
      </c>
      <c r="C597" s="316" t="s">
        <v>139</v>
      </c>
      <c r="D597" s="317">
        <v>49</v>
      </c>
      <c r="E597" s="318">
        <v>2.99</v>
      </c>
      <c r="F597" s="318">
        <v>61</v>
      </c>
      <c r="G597" s="319">
        <v>20.401337792642138</v>
      </c>
      <c r="H597" s="328">
        <v>666450.50250930863</v>
      </c>
      <c r="I597" s="726">
        <v>1992687.002502833</v>
      </c>
      <c r="J597" s="728">
        <v>378228.05016722396</v>
      </c>
      <c r="K597" s="321">
        <v>1130901.8699999996</v>
      </c>
      <c r="L597" s="22">
        <v>-288222.45234208467</v>
      </c>
      <c r="M597" s="33">
        <v>-861785.13250283338</v>
      </c>
      <c r="N597" s="96">
        <v>-43.247390654951005</v>
      </c>
      <c r="O597" s="320">
        <v>21172.164180601714</v>
      </c>
      <c r="P597" s="321">
        <v>63304.77089999913</v>
      </c>
      <c r="Q597" s="22">
        <v>-645278.33832870692</v>
      </c>
      <c r="R597" s="33">
        <v>-1929382.2316028338</v>
      </c>
      <c r="S597" s="96">
        <v>-96.823145289727506</v>
      </c>
      <c r="U597" s="715"/>
    </row>
    <row r="598" spans="1:21">
      <c r="A598" s="315" t="s">
        <v>9</v>
      </c>
      <c r="B598" s="716">
        <v>571</v>
      </c>
      <c r="C598" s="316" t="s">
        <v>139</v>
      </c>
      <c r="D598" s="317">
        <v>49</v>
      </c>
      <c r="E598" s="318">
        <v>3</v>
      </c>
      <c r="F598" s="318">
        <v>66</v>
      </c>
      <c r="G598" s="319">
        <v>22</v>
      </c>
      <c r="H598" s="328">
        <v>609952.60663507052</v>
      </c>
      <c r="I598" s="726">
        <v>1829857.8199052117</v>
      </c>
      <c r="J598" s="728">
        <v>480102</v>
      </c>
      <c r="K598" s="321">
        <v>1440306</v>
      </c>
      <c r="L598" s="22">
        <v>-129850.60663507052</v>
      </c>
      <c r="M598" s="33">
        <v>-389551.81990521168</v>
      </c>
      <c r="N598" s="96">
        <v>-21.288638694638635</v>
      </c>
      <c r="O598" s="320">
        <v>225001.13999999996</v>
      </c>
      <c r="P598" s="321">
        <v>675003.41999999993</v>
      </c>
      <c r="Q598" s="22">
        <v>-384951.46663507057</v>
      </c>
      <c r="R598" s="33">
        <v>-1154854.3999052118</v>
      </c>
      <c r="S598" s="96">
        <v>-63.111701212121183</v>
      </c>
      <c r="U598" s="715"/>
    </row>
    <row r="599" spans="1:21">
      <c r="A599" s="315" t="s">
        <v>15</v>
      </c>
      <c r="B599" s="716">
        <v>572</v>
      </c>
      <c r="C599" s="316" t="s">
        <v>139</v>
      </c>
      <c r="D599" s="317">
        <v>49</v>
      </c>
      <c r="E599" s="318">
        <v>3</v>
      </c>
      <c r="F599" s="318">
        <v>68</v>
      </c>
      <c r="G599" s="319">
        <v>22.666666666666668</v>
      </c>
      <c r="H599" s="328">
        <v>670437.75674585334</v>
      </c>
      <c r="I599" s="726">
        <v>2011313.2702375599</v>
      </c>
      <c r="J599" s="728">
        <v>522585.00000000012</v>
      </c>
      <c r="K599" s="321">
        <v>1567755.0000000005</v>
      </c>
      <c r="L599" s="22">
        <v>-147852.75674585323</v>
      </c>
      <c r="M599" s="33">
        <v>-443558.27023755945</v>
      </c>
      <c r="N599" s="96">
        <v>-22.053166794110098</v>
      </c>
      <c r="O599" s="320">
        <v>310000.95000000013</v>
      </c>
      <c r="P599" s="321">
        <v>930002.85000000033</v>
      </c>
      <c r="Q599" s="22">
        <v>-360436.80674585322</v>
      </c>
      <c r="R599" s="33">
        <v>-1081310.4202375596</v>
      </c>
      <c r="S599" s="96">
        <v>-53.761412318919568</v>
      </c>
      <c r="U599" s="715"/>
    </row>
    <row r="600" spans="1:21">
      <c r="A600" s="315" t="s">
        <v>10</v>
      </c>
      <c r="B600" s="716">
        <v>573</v>
      </c>
      <c r="C600" s="316" t="s">
        <v>139</v>
      </c>
      <c r="D600" s="317">
        <v>49</v>
      </c>
      <c r="E600" s="318">
        <v>8.85</v>
      </c>
      <c r="F600" s="318">
        <v>220</v>
      </c>
      <c r="G600" s="319">
        <v>24.858757062146893</v>
      </c>
      <c r="H600" s="328">
        <v>738440.10630702425</v>
      </c>
      <c r="I600" s="726">
        <v>6535194.9408171643</v>
      </c>
      <c r="J600" s="728">
        <v>662274.86440677964</v>
      </c>
      <c r="K600" s="321">
        <v>5861132.5499999998</v>
      </c>
      <c r="L600" s="22">
        <v>-76165.241900244611</v>
      </c>
      <c r="M600" s="33">
        <v>-674062.39081716444</v>
      </c>
      <c r="N600" s="96">
        <v>-10.314342524155521</v>
      </c>
      <c r="O600" s="320">
        <v>589491.85067796614</v>
      </c>
      <c r="P600" s="321">
        <v>5217002.8785000006</v>
      </c>
      <c r="Q600" s="22">
        <v>-148948.25562905811</v>
      </c>
      <c r="R600" s="33">
        <v>-1318192.0623171637</v>
      </c>
      <c r="S600" s="96">
        <v>-20.170661690350983</v>
      </c>
      <c r="U600" s="715"/>
    </row>
    <row r="601" spans="1:21">
      <c r="A601" s="315" t="s">
        <v>14</v>
      </c>
      <c r="B601" s="716">
        <v>574</v>
      </c>
      <c r="C601" s="316" t="s">
        <v>139</v>
      </c>
      <c r="D601" s="317">
        <v>49</v>
      </c>
      <c r="E601" s="318">
        <v>4</v>
      </c>
      <c r="F601" s="318">
        <v>101</v>
      </c>
      <c r="G601" s="319">
        <v>25.25</v>
      </c>
      <c r="H601" s="328">
        <v>735788.30682881176</v>
      </c>
      <c r="I601" s="726">
        <v>2943153.2273152471</v>
      </c>
      <c r="J601" s="728">
        <v>687206.625</v>
      </c>
      <c r="K601" s="321">
        <v>2748826.5</v>
      </c>
      <c r="L601" s="22">
        <v>-48581.681828811765</v>
      </c>
      <c r="M601" s="33">
        <v>-194326.72731524706</v>
      </c>
      <c r="N601" s="96">
        <v>-6.6026710913897091</v>
      </c>
      <c r="O601" s="320">
        <v>639375.21375</v>
      </c>
      <c r="P601" s="321">
        <v>2557500.855</v>
      </c>
      <c r="Q601" s="22">
        <v>-96413.093078811769</v>
      </c>
      <c r="R601" s="33">
        <v>-385652.37231524708</v>
      </c>
      <c r="S601" s="96">
        <v>-13.103373916656054</v>
      </c>
      <c r="U601" s="715"/>
    </row>
    <row r="602" spans="1:21">
      <c r="A602" s="315" t="s">
        <v>7</v>
      </c>
      <c r="B602" s="716">
        <v>575</v>
      </c>
      <c r="C602" s="316" t="s">
        <v>139</v>
      </c>
      <c r="D602" s="317">
        <v>49</v>
      </c>
      <c r="E602" s="318">
        <v>2.9</v>
      </c>
      <c r="F602" s="318">
        <v>77</v>
      </c>
      <c r="G602" s="319">
        <v>26.551724137931036</v>
      </c>
      <c r="H602" s="328">
        <v>756959.21542918729</v>
      </c>
      <c r="I602" s="726">
        <v>2195181.7247446431</v>
      </c>
      <c r="J602" s="728">
        <v>763269.23076923075</v>
      </c>
      <c r="K602" s="321">
        <v>2213480.769230769</v>
      </c>
      <c r="L602" s="22">
        <v>6310.0153400434647</v>
      </c>
      <c r="M602" s="33">
        <v>18299.044486125931</v>
      </c>
      <c r="N602" s="96">
        <v>0.83360043862677458</v>
      </c>
      <c r="O602" s="320">
        <v>735000</v>
      </c>
      <c r="P602" s="321">
        <v>2131500</v>
      </c>
      <c r="Q602" s="22">
        <v>-21959.215429187287</v>
      </c>
      <c r="R602" s="33">
        <v>-63681.724744643085</v>
      </c>
      <c r="S602" s="96">
        <v>-2.9009773553964351</v>
      </c>
      <c r="U602" s="715"/>
    </row>
    <row r="603" spans="1:21">
      <c r="A603" s="315" t="s">
        <v>14</v>
      </c>
      <c r="B603" s="716">
        <v>576</v>
      </c>
      <c r="C603" s="316" t="s">
        <v>139</v>
      </c>
      <c r="D603" s="317">
        <v>49</v>
      </c>
      <c r="E603" s="318">
        <v>0.69</v>
      </c>
      <c r="F603" s="318">
        <v>20</v>
      </c>
      <c r="G603" s="319">
        <v>28.985507246376812</v>
      </c>
      <c r="H603" s="328">
        <v>844641.47720340011</v>
      </c>
      <c r="I603" s="726">
        <v>582802.61927034601</v>
      </c>
      <c r="J603" s="728">
        <v>763269.23076923075</v>
      </c>
      <c r="K603" s="321">
        <v>526655.76923076913</v>
      </c>
      <c r="L603" s="22">
        <v>-81372.246434169356</v>
      </c>
      <c r="M603" s="33">
        <v>-56146.850039576879</v>
      </c>
      <c r="N603" s="96">
        <v>-9.6339392073891617</v>
      </c>
      <c r="O603" s="320">
        <v>735000</v>
      </c>
      <c r="P603" s="321">
        <v>507149.99999999994</v>
      </c>
      <c r="Q603" s="22">
        <v>-109641.47720340011</v>
      </c>
      <c r="R603" s="33">
        <v>-75652.619270346069</v>
      </c>
      <c r="S603" s="96">
        <v>-12.980830347856227</v>
      </c>
      <c r="U603" s="715"/>
    </row>
    <row r="604" spans="1:21">
      <c r="A604" s="315" t="s">
        <v>5</v>
      </c>
      <c r="B604" s="716">
        <v>577</v>
      </c>
      <c r="C604" s="316" t="s">
        <v>139</v>
      </c>
      <c r="D604" s="317">
        <v>49</v>
      </c>
      <c r="E604" s="318">
        <v>8</v>
      </c>
      <c r="F604" s="318">
        <v>233</v>
      </c>
      <c r="G604" s="319">
        <v>29.125</v>
      </c>
      <c r="H604" s="328">
        <v>876935.1740085223</v>
      </c>
      <c r="I604" s="726">
        <v>7015481.3920681784</v>
      </c>
      <c r="J604" s="728">
        <v>763269.23076923075</v>
      </c>
      <c r="K604" s="321">
        <v>6106153.846153846</v>
      </c>
      <c r="L604" s="22">
        <v>-113665.94323929155</v>
      </c>
      <c r="M604" s="33">
        <v>-909327.54591433238</v>
      </c>
      <c r="N604" s="96">
        <v>-12.961727001976413</v>
      </c>
      <c r="O604" s="320">
        <v>735000</v>
      </c>
      <c r="P604" s="321">
        <v>5880000</v>
      </c>
      <c r="Q604" s="22">
        <v>-141935.1740085223</v>
      </c>
      <c r="R604" s="33">
        <v>-1135481.3920681784</v>
      </c>
      <c r="S604" s="96">
        <v>-16.185366742643964</v>
      </c>
      <c r="U604" s="715"/>
    </row>
    <row r="605" spans="1:21">
      <c r="A605" s="315" t="s">
        <v>12</v>
      </c>
      <c r="B605" s="716">
        <v>578</v>
      </c>
      <c r="C605" s="316" t="s">
        <v>139</v>
      </c>
      <c r="D605" s="317">
        <v>49</v>
      </c>
      <c r="E605" s="318">
        <v>8</v>
      </c>
      <c r="F605" s="318">
        <v>260</v>
      </c>
      <c r="G605" s="319">
        <v>32.5</v>
      </c>
      <c r="H605" s="328">
        <v>1003295.7446808498</v>
      </c>
      <c r="I605" s="726">
        <v>8026365.9574467987</v>
      </c>
      <c r="J605" s="728">
        <v>763269.23076923075</v>
      </c>
      <c r="K605" s="321">
        <v>6106153.846153846</v>
      </c>
      <c r="L605" s="22">
        <v>-240026.51391161908</v>
      </c>
      <c r="M605" s="33">
        <v>-1920212.1112929527</v>
      </c>
      <c r="N605" s="96">
        <v>-23.923804639276327</v>
      </c>
      <c r="O605" s="320">
        <v>735000</v>
      </c>
      <c r="P605" s="321">
        <v>5880000</v>
      </c>
      <c r="Q605" s="22">
        <v>-268295.74468084984</v>
      </c>
      <c r="R605" s="33">
        <v>-2146365.9574467987</v>
      </c>
      <c r="S605" s="96">
        <v>-26.741441504488307</v>
      </c>
      <c r="U605" s="715"/>
    </row>
    <row r="606" spans="1:21">
      <c r="A606" s="315" t="s">
        <v>7</v>
      </c>
      <c r="B606" s="716">
        <v>579</v>
      </c>
      <c r="C606" s="330" t="s">
        <v>140</v>
      </c>
      <c r="D606" s="317">
        <v>49</v>
      </c>
      <c r="E606" s="318">
        <v>3.5</v>
      </c>
      <c r="F606" s="318">
        <v>68</v>
      </c>
      <c r="G606" s="319">
        <v>19.428571428571427</v>
      </c>
      <c r="H606" s="328">
        <v>538577.53983298375</v>
      </c>
      <c r="I606" s="726">
        <v>1885021.3894154432</v>
      </c>
      <c r="J606" s="728">
        <v>316238.99999999988</v>
      </c>
      <c r="K606" s="321">
        <v>1106836.4999999995</v>
      </c>
      <c r="L606" s="22">
        <v>-222338.53983298386</v>
      </c>
      <c r="M606" s="33">
        <v>-778184.88941544364</v>
      </c>
      <c r="N606" s="96">
        <v>-41.282549566016527</v>
      </c>
      <c r="O606" s="320">
        <v>0</v>
      </c>
      <c r="P606" s="321">
        <v>0</v>
      </c>
      <c r="Q606" s="22">
        <v>-538577.53983298375</v>
      </c>
      <c r="R606" s="33">
        <v>-1885021.3894154432</v>
      </c>
      <c r="S606" s="96">
        <v>-100</v>
      </c>
      <c r="U606" s="715"/>
    </row>
    <row r="607" spans="1:21">
      <c r="A607" s="315" t="s">
        <v>4</v>
      </c>
      <c r="B607" s="716">
        <v>580</v>
      </c>
      <c r="C607" s="316" t="s">
        <v>140</v>
      </c>
      <c r="D607" s="317">
        <v>49</v>
      </c>
      <c r="E607" s="318">
        <v>6</v>
      </c>
      <c r="F607" s="318">
        <v>137</v>
      </c>
      <c r="G607" s="319">
        <v>22.833333333333332</v>
      </c>
      <c r="H607" s="328">
        <v>647489.44506750349</v>
      </c>
      <c r="I607" s="726">
        <v>3884936.6704050209</v>
      </c>
      <c r="J607" s="728">
        <v>533205.74999999988</v>
      </c>
      <c r="K607" s="321">
        <v>3199234.4999999991</v>
      </c>
      <c r="L607" s="22">
        <v>-114283.69506750361</v>
      </c>
      <c r="M607" s="33">
        <v>-685702.17040502187</v>
      </c>
      <c r="N607" s="96">
        <v>-17.650279234372562</v>
      </c>
      <c r="O607" s="320">
        <v>331250.90249999979</v>
      </c>
      <c r="P607" s="321">
        <v>1987505.4149999986</v>
      </c>
      <c r="Q607" s="22">
        <v>-316238.5425675037</v>
      </c>
      <c r="R607" s="33">
        <v>-1897431.2554050223</v>
      </c>
      <c r="S607" s="96">
        <v>-48.840725509360929</v>
      </c>
      <c r="U607" s="715"/>
    </row>
    <row r="608" spans="1:21">
      <c r="A608" s="315" t="s">
        <v>9</v>
      </c>
      <c r="B608" s="716">
        <v>581</v>
      </c>
      <c r="C608" s="316" t="s">
        <v>140</v>
      </c>
      <c r="D608" s="317">
        <v>49</v>
      </c>
      <c r="E608" s="318">
        <v>6</v>
      </c>
      <c r="F608" s="318">
        <v>168</v>
      </c>
      <c r="G608" s="319">
        <v>28</v>
      </c>
      <c r="H608" s="328">
        <v>755535.05535055231</v>
      </c>
      <c r="I608" s="726">
        <v>4533210.3321033139</v>
      </c>
      <c r="J608" s="728">
        <v>763269.23076923075</v>
      </c>
      <c r="K608" s="321">
        <v>4579615.384615384</v>
      </c>
      <c r="L608" s="22">
        <v>7734.1754186784383</v>
      </c>
      <c r="M608" s="33">
        <v>46405.052512070164</v>
      </c>
      <c r="N608" s="96">
        <v>1.0236686390534118</v>
      </c>
      <c r="O608" s="320">
        <v>735000</v>
      </c>
      <c r="P608" s="321">
        <v>4410000</v>
      </c>
      <c r="Q608" s="22">
        <v>-20535.055350552313</v>
      </c>
      <c r="R608" s="33">
        <v>-123210.33210331388</v>
      </c>
      <c r="S608" s="96">
        <v>-2.7179487179485591</v>
      </c>
      <c r="U608" s="715"/>
    </row>
    <row r="609" spans="1:21">
      <c r="A609" s="315" t="s">
        <v>12</v>
      </c>
      <c r="B609" s="716">
        <v>582</v>
      </c>
      <c r="C609" s="316" t="s">
        <v>140</v>
      </c>
      <c r="D609" s="317">
        <v>49</v>
      </c>
      <c r="E609" s="318">
        <v>8</v>
      </c>
      <c r="F609" s="318">
        <v>227</v>
      </c>
      <c r="G609" s="319">
        <v>28.375</v>
      </c>
      <c r="H609" s="328">
        <v>797093.03000968101</v>
      </c>
      <c r="I609" s="726">
        <v>6376744.2400774481</v>
      </c>
      <c r="J609" s="728">
        <v>763269.23076923075</v>
      </c>
      <c r="K609" s="321">
        <v>6106153.846153846</v>
      </c>
      <c r="L609" s="22">
        <v>-33823.799240450258</v>
      </c>
      <c r="M609" s="33">
        <v>-270590.39392360207</v>
      </c>
      <c r="N609" s="96">
        <v>-4.2433941794773204</v>
      </c>
      <c r="O609" s="320">
        <v>735000</v>
      </c>
      <c r="P609" s="321">
        <v>5880000</v>
      </c>
      <c r="Q609" s="22">
        <v>-62093.03000968101</v>
      </c>
      <c r="R609" s="33">
        <v>-496744.24007744808</v>
      </c>
      <c r="S609" s="96">
        <v>-7.7899351357929731</v>
      </c>
      <c r="U609" s="715"/>
    </row>
    <row r="610" spans="1:21">
      <c r="A610" s="315" t="s">
        <v>15</v>
      </c>
      <c r="B610" s="716">
        <v>583</v>
      </c>
      <c r="C610" s="316" t="s">
        <v>140</v>
      </c>
      <c r="D610" s="317">
        <v>49</v>
      </c>
      <c r="E610" s="318">
        <v>12</v>
      </c>
      <c r="F610" s="318">
        <v>359</v>
      </c>
      <c r="G610" s="319">
        <v>29.916666666666668</v>
      </c>
      <c r="H610" s="328">
        <v>851431.19617224857</v>
      </c>
      <c r="I610" s="726">
        <v>10217174.354066983</v>
      </c>
      <c r="J610" s="728">
        <v>763269.23076923075</v>
      </c>
      <c r="K610" s="321">
        <v>9159230.7692307681</v>
      </c>
      <c r="L610" s="22">
        <v>-88161.965403017821</v>
      </c>
      <c r="M610" s="33">
        <v>-1057943.5848362148</v>
      </c>
      <c r="N610" s="96">
        <v>-10.354561331481023</v>
      </c>
      <c r="O610" s="320">
        <v>735000</v>
      </c>
      <c r="P610" s="321">
        <v>8820000</v>
      </c>
      <c r="Q610" s="22">
        <v>-116431.19617224857</v>
      </c>
      <c r="R610" s="33">
        <v>-1397174.3540669829</v>
      </c>
      <c r="S610" s="96">
        <v>-13.674762763648374</v>
      </c>
      <c r="U610" s="715"/>
    </row>
    <row r="611" spans="1:21">
      <c r="A611" s="315" t="s">
        <v>5</v>
      </c>
      <c r="B611" s="716">
        <v>584</v>
      </c>
      <c r="C611" s="330" t="s">
        <v>141</v>
      </c>
      <c r="D611" s="317">
        <v>49</v>
      </c>
      <c r="E611" s="318">
        <v>1.92</v>
      </c>
      <c r="F611" s="318">
        <v>29</v>
      </c>
      <c r="G611" s="319">
        <v>15.104166666666668</v>
      </c>
      <c r="H611" s="328">
        <v>467356.88956433668</v>
      </c>
      <c r="I611" s="726">
        <v>897325.22796352638</v>
      </c>
      <c r="J611" s="728">
        <v>40668.468750000116</v>
      </c>
      <c r="K611" s="321">
        <v>78083.460000000225</v>
      </c>
      <c r="L611" s="22">
        <v>-426688.42081433657</v>
      </c>
      <c r="M611" s="33">
        <v>-819241.76796352619</v>
      </c>
      <c r="N611" s="96">
        <v>-91.298198516360657</v>
      </c>
      <c r="O611" s="320">
        <v>0</v>
      </c>
      <c r="P611" s="321">
        <v>0</v>
      </c>
      <c r="Q611" s="22">
        <v>-467356.88956433668</v>
      </c>
      <c r="R611" s="33">
        <v>-897325.22796352638</v>
      </c>
      <c r="S611" s="96">
        <v>-100</v>
      </c>
      <c r="U611" s="715"/>
    </row>
    <row r="612" spans="1:21">
      <c r="A612" s="315" t="s">
        <v>8</v>
      </c>
      <c r="B612" s="716">
        <v>585</v>
      </c>
      <c r="C612" s="316" t="s">
        <v>141</v>
      </c>
      <c r="D612" s="317">
        <v>49</v>
      </c>
      <c r="E612" s="318">
        <v>2</v>
      </c>
      <c r="F612" s="318">
        <v>32</v>
      </c>
      <c r="G612" s="319">
        <v>16</v>
      </c>
      <c r="H612" s="328">
        <v>798501.24463177123</v>
      </c>
      <c r="I612" s="726">
        <v>1597002.4892635425</v>
      </c>
      <c r="J612" s="728">
        <v>97755</v>
      </c>
      <c r="K612" s="321">
        <v>195510</v>
      </c>
      <c r="L612" s="22">
        <v>-700746.24463177123</v>
      </c>
      <c r="M612" s="33">
        <v>-1401492.4892635425</v>
      </c>
      <c r="N612" s="96">
        <v>-87.757689714675436</v>
      </c>
      <c r="O612" s="320">
        <v>0</v>
      </c>
      <c r="P612" s="321">
        <v>0</v>
      </c>
      <c r="Q612" s="22">
        <v>-798501.24463177123</v>
      </c>
      <c r="R612" s="33">
        <v>-1597002.4892635425</v>
      </c>
      <c r="S612" s="96">
        <v>-100</v>
      </c>
      <c r="U612" s="715"/>
    </row>
    <row r="613" spans="1:21">
      <c r="A613" s="315" t="s">
        <v>10</v>
      </c>
      <c r="B613" s="716">
        <v>586</v>
      </c>
      <c r="C613" s="316" t="s">
        <v>141</v>
      </c>
      <c r="D613" s="317">
        <v>49</v>
      </c>
      <c r="E613" s="318">
        <v>2</v>
      </c>
      <c r="F613" s="318">
        <v>53</v>
      </c>
      <c r="G613" s="319">
        <v>26.5</v>
      </c>
      <c r="H613" s="328">
        <v>809301.76165803149</v>
      </c>
      <c r="I613" s="726">
        <v>1618603.523316063</v>
      </c>
      <c r="J613" s="728">
        <v>763269.23076923075</v>
      </c>
      <c r="K613" s="321">
        <v>1526538.4615384615</v>
      </c>
      <c r="L613" s="22">
        <v>-46032.530888800742</v>
      </c>
      <c r="M613" s="33">
        <v>-92065.061777601484</v>
      </c>
      <c r="N613" s="96">
        <v>-5.6879316306556689</v>
      </c>
      <c r="O613" s="320">
        <v>735000</v>
      </c>
      <c r="P613" s="321">
        <v>1470000</v>
      </c>
      <c r="Q613" s="22">
        <v>-74301.761658031493</v>
      </c>
      <c r="R613" s="33">
        <v>-148603.52331606299</v>
      </c>
      <c r="S613" s="96">
        <v>-9.1809711998906351</v>
      </c>
      <c r="U613" s="715"/>
    </row>
    <row r="614" spans="1:21">
      <c r="A614" s="315" t="s">
        <v>13</v>
      </c>
      <c r="B614" s="716">
        <v>587</v>
      </c>
      <c r="C614" s="316" t="s">
        <v>141</v>
      </c>
      <c r="D614" s="317">
        <v>49</v>
      </c>
      <c r="E614" s="318">
        <v>4</v>
      </c>
      <c r="F614" s="318">
        <v>114</v>
      </c>
      <c r="G614" s="319">
        <v>28.5</v>
      </c>
      <c r="H614" s="328">
        <v>788780.82827277377</v>
      </c>
      <c r="I614" s="726">
        <v>3155123.3130910951</v>
      </c>
      <c r="J614" s="728">
        <v>763269.23076923075</v>
      </c>
      <c r="K614" s="321">
        <v>3053076.923076923</v>
      </c>
      <c r="L614" s="22">
        <v>-25511.597503543017</v>
      </c>
      <c r="M614" s="33">
        <v>-102046.39001417207</v>
      </c>
      <c r="N614" s="96">
        <v>-3.2343075020480399</v>
      </c>
      <c r="O614" s="320">
        <v>735000</v>
      </c>
      <c r="P614" s="321">
        <v>2940000</v>
      </c>
      <c r="Q614" s="22">
        <v>-53780.828272773768</v>
      </c>
      <c r="R614" s="33">
        <v>-215123.31309109507</v>
      </c>
      <c r="S614" s="96">
        <v>-6.8182220390092283</v>
      </c>
      <c r="U614" s="715"/>
    </row>
    <row r="615" spans="1:21">
      <c r="A615" s="315" t="s">
        <v>3</v>
      </c>
      <c r="B615" s="716">
        <v>588</v>
      </c>
      <c r="C615" s="316" t="s">
        <v>141</v>
      </c>
      <c r="D615" s="317">
        <v>49</v>
      </c>
      <c r="E615" s="318">
        <v>4</v>
      </c>
      <c r="F615" s="318">
        <v>115</v>
      </c>
      <c r="G615" s="319">
        <v>28.75</v>
      </c>
      <c r="H615" s="328">
        <v>838899.77729674126</v>
      </c>
      <c r="I615" s="726">
        <v>3355599.109186965</v>
      </c>
      <c r="J615" s="728">
        <v>763269.23076923075</v>
      </c>
      <c r="K615" s="321">
        <v>3053076.923076923</v>
      </c>
      <c r="L615" s="22">
        <v>-75630.546527510509</v>
      </c>
      <c r="M615" s="33">
        <v>-302522.18611004204</v>
      </c>
      <c r="N615" s="96">
        <v>-9.015444821218253</v>
      </c>
      <c r="O615" s="320">
        <v>735000</v>
      </c>
      <c r="P615" s="321">
        <v>2940000</v>
      </c>
      <c r="Q615" s="22">
        <v>-103899.77729674126</v>
      </c>
      <c r="R615" s="33">
        <v>-415599.10918696504</v>
      </c>
      <c r="S615" s="96">
        <v>-12.385243161173136</v>
      </c>
      <c r="U615" s="715"/>
    </row>
    <row r="616" spans="1:21">
      <c r="A616" s="315" t="s">
        <v>16</v>
      </c>
      <c r="B616" s="716">
        <v>589</v>
      </c>
      <c r="C616" s="316" t="s">
        <v>141</v>
      </c>
      <c r="D616" s="317">
        <v>49</v>
      </c>
      <c r="E616" s="318">
        <v>12</v>
      </c>
      <c r="F616" s="318">
        <v>353</v>
      </c>
      <c r="G616" s="319">
        <v>29.416666666666668</v>
      </c>
      <c r="H616" s="328">
        <v>766370.07920792094</v>
      </c>
      <c r="I616" s="726">
        <v>9196440.9504950512</v>
      </c>
      <c r="J616" s="728">
        <v>763269.23076923075</v>
      </c>
      <c r="K616" s="321">
        <v>9159230.7692307681</v>
      </c>
      <c r="L616" s="22">
        <v>-3100.8484386901837</v>
      </c>
      <c r="M616" s="33">
        <v>-37210.181264283136</v>
      </c>
      <c r="N616" s="96">
        <v>-0.40461501862066029</v>
      </c>
      <c r="O616" s="320">
        <v>735000</v>
      </c>
      <c r="P616" s="321">
        <v>8820000</v>
      </c>
      <c r="Q616" s="22">
        <v>-31370.079207920935</v>
      </c>
      <c r="R616" s="33">
        <v>-376440.95049505122</v>
      </c>
      <c r="S616" s="96">
        <v>-4.0933329808939476</v>
      </c>
      <c r="U616" s="715"/>
    </row>
    <row r="617" spans="1:21">
      <c r="A617" s="315" t="s">
        <v>9</v>
      </c>
      <c r="B617" s="716">
        <v>590</v>
      </c>
      <c r="C617" s="316" t="s">
        <v>141</v>
      </c>
      <c r="D617" s="317">
        <v>49</v>
      </c>
      <c r="E617" s="318">
        <v>13</v>
      </c>
      <c r="F617" s="318">
        <v>393</v>
      </c>
      <c r="G617" s="319">
        <v>30.23076923076923</v>
      </c>
      <c r="H617" s="328">
        <v>798780.48780487874</v>
      </c>
      <c r="I617" s="726">
        <v>10384146.341463424</v>
      </c>
      <c r="J617" s="728">
        <v>763269.23076923075</v>
      </c>
      <c r="K617" s="321">
        <v>9922500</v>
      </c>
      <c r="L617" s="22">
        <v>-35511.257035647985</v>
      </c>
      <c r="M617" s="33">
        <v>-461646.34146342427</v>
      </c>
      <c r="N617" s="96">
        <v>-4.4456840869055583</v>
      </c>
      <c r="O617" s="320">
        <v>735000</v>
      </c>
      <c r="P617" s="321">
        <v>9555000</v>
      </c>
      <c r="Q617" s="22">
        <v>-63780.487804878736</v>
      </c>
      <c r="R617" s="33">
        <v>-829146.34146342427</v>
      </c>
      <c r="S617" s="96">
        <v>-7.9847328244275673</v>
      </c>
      <c r="U617" s="715"/>
    </row>
    <row r="618" spans="1:21">
      <c r="A618" s="315" t="s">
        <v>0</v>
      </c>
      <c r="B618" s="716">
        <v>591</v>
      </c>
      <c r="C618" s="316" t="s">
        <v>141</v>
      </c>
      <c r="D618" s="317">
        <v>49</v>
      </c>
      <c r="E618" s="318">
        <v>0.97</v>
      </c>
      <c r="F618" s="318">
        <v>31</v>
      </c>
      <c r="G618" s="319">
        <v>31.958762886597938</v>
      </c>
      <c r="H618" s="328">
        <v>1003927.9605693347</v>
      </c>
      <c r="I618" s="726">
        <v>973810.12175225466</v>
      </c>
      <c r="J618" s="728">
        <v>763269.23076923075</v>
      </c>
      <c r="K618" s="321">
        <v>740371.15384615376</v>
      </c>
      <c r="L618" s="22">
        <v>-240658.72980010393</v>
      </c>
      <c r="M618" s="33">
        <v>-233438.96790610091</v>
      </c>
      <c r="N618" s="96">
        <v>-23.971713036423921</v>
      </c>
      <c r="O618" s="320">
        <v>735000</v>
      </c>
      <c r="P618" s="321">
        <v>712950</v>
      </c>
      <c r="Q618" s="22">
        <v>-268927.96056933468</v>
      </c>
      <c r="R618" s="33">
        <v>-260860.12175225466</v>
      </c>
      <c r="S618" s="96">
        <v>-26.787575516556359</v>
      </c>
      <c r="U618" s="715"/>
    </row>
    <row r="619" spans="1:21">
      <c r="A619" s="315" t="s">
        <v>12</v>
      </c>
      <c r="B619" s="716">
        <v>592</v>
      </c>
      <c r="C619" s="316" t="s">
        <v>141</v>
      </c>
      <c r="D619" s="317">
        <v>49</v>
      </c>
      <c r="E619" s="318">
        <v>8</v>
      </c>
      <c r="F619" s="318">
        <v>260</v>
      </c>
      <c r="G619" s="319">
        <v>32.5</v>
      </c>
      <c r="H619" s="328">
        <v>936542.20456802519</v>
      </c>
      <c r="I619" s="726">
        <v>7492337.6365442015</v>
      </c>
      <c r="J619" s="728">
        <v>763269.23076923075</v>
      </c>
      <c r="K619" s="321">
        <v>6106153.846153846</v>
      </c>
      <c r="L619" s="22">
        <v>-173272.97379879444</v>
      </c>
      <c r="M619" s="33">
        <v>-1386183.7903903555</v>
      </c>
      <c r="N619" s="96">
        <v>-18.501352416756873</v>
      </c>
      <c r="O619" s="320">
        <v>735000</v>
      </c>
      <c r="P619" s="321">
        <v>5880000</v>
      </c>
      <c r="Q619" s="22">
        <v>-201542.20456802519</v>
      </c>
      <c r="R619" s="33">
        <v>-1612337.6365442015</v>
      </c>
      <c r="S619" s="96">
        <v>-21.519820845765878</v>
      </c>
      <c r="U619" s="715"/>
    </row>
    <row r="620" spans="1:21">
      <c r="A620" s="315" t="s">
        <v>11</v>
      </c>
      <c r="B620" s="716">
        <v>593</v>
      </c>
      <c r="C620" s="330" t="s">
        <v>142</v>
      </c>
      <c r="D620" s="317">
        <v>47</v>
      </c>
      <c r="E620" s="318">
        <v>4</v>
      </c>
      <c r="F620" s="318">
        <v>33</v>
      </c>
      <c r="G620" s="319">
        <v>8.25</v>
      </c>
      <c r="H620" s="328">
        <v>212264.77777777761</v>
      </c>
      <c r="I620" s="726">
        <v>849059.11111111043</v>
      </c>
      <c r="J620" s="728">
        <v>0</v>
      </c>
      <c r="K620" s="321">
        <v>0</v>
      </c>
      <c r="L620" s="22">
        <v>-212264.77777777761</v>
      </c>
      <c r="M620" s="33">
        <v>-849059.11111111043</v>
      </c>
      <c r="N620" s="96">
        <v>-100</v>
      </c>
      <c r="O620" s="320">
        <v>0</v>
      </c>
      <c r="P620" s="321">
        <v>0</v>
      </c>
      <c r="Q620" s="22">
        <v>-212264.77777777761</v>
      </c>
      <c r="R620" s="33">
        <v>-849059.11111111043</v>
      </c>
      <c r="S620" s="96">
        <v>-100</v>
      </c>
      <c r="U620" s="715"/>
    </row>
    <row r="621" spans="1:21">
      <c r="A621" s="315" t="s">
        <v>13</v>
      </c>
      <c r="B621" s="716">
        <v>594</v>
      </c>
      <c r="C621" s="316" t="s">
        <v>142</v>
      </c>
      <c r="D621" s="317">
        <v>47</v>
      </c>
      <c r="E621" s="318">
        <v>5</v>
      </c>
      <c r="F621" s="318">
        <v>42</v>
      </c>
      <c r="G621" s="319">
        <v>8.4</v>
      </c>
      <c r="H621" s="328">
        <v>209389.36161174913</v>
      </c>
      <c r="I621" s="726">
        <v>1046946.8080587457</v>
      </c>
      <c r="J621" s="728">
        <v>0</v>
      </c>
      <c r="K621" s="321">
        <v>0</v>
      </c>
      <c r="L621" s="22">
        <v>-209389.36161174913</v>
      </c>
      <c r="M621" s="33">
        <v>-1046946.8080587457</v>
      </c>
      <c r="N621" s="96">
        <v>-100</v>
      </c>
      <c r="O621" s="320">
        <v>0</v>
      </c>
      <c r="P621" s="321">
        <v>0</v>
      </c>
      <c r="Q621" s="22">
        <v>-209389.36161174913</v>
      </c>
      <c r="R621" s="33">
        <v>-1046946.8080587457</v>
      </c>
      <c r="S621" s="96">
        <v>-100</v>
      </c>
      <c r="U621" s="715"/>
    </row>
    <row r="622" spans="1:21" hidden="1">
      <c r="A622" s="315" t="s">
        <v>4</v>
      </c>
      <c r="B622" s="716">
        <v>595</v>
      </c>
      <c r="C622" s="316" t="s">
        <v>142</v>
      </c>
      <c r="D622" s="317">
        <v>47</v>
      </c>
      <c r="E622" s="318">
        <v>1</v>
      </c>
      <c r="F622" s="318">
        <v>9</v>
      </c>
      <c r="G622" s="319">
        <v>9</v>
      </c>
      <c r="H622" s="328">
        <v>237287.52260397811</v>
      </c>
      <c r="I622" s="726">
        <v>237287.52260397811</v>
      </c>
      <c r="J622" s="728">
        <v>0</v>
      </c>
      <c r="K622" s="321">
        <v>0</v>
      </c>
      <c r="L622" s="22">
        <v>-237287.52260397811</v>
      </c>
      <c r="M622" s="33">
        <v>-237287.52260397811</v>
      </c>
      <c r="N622" s="96">
        <v>-100</v>
      </c>
      <c r="O622" s="320">
        <v>0</v>
      </c>
      <c r="P622" s="321">
        <v>0</v>
      </c>
      <c r="Q622" s="22">
        <v>-237287.52260397811</v>
      </c>
      <c r="R622" s="33">
        <v>-237287.52260397811</v>
      </c>
      <c r="S622" s="96">
        <v>-100</v>
      </c>
      <c r="U622" s="715"/>
    </row>
    <row r="623" spans="1:21" hidden="1">
      <c r="A623" s="315" t="s">
        <v>0</v>
      </c>
      <c r="B623" s="716">
        <v>596</v>
      </c>
      <c r="C623" s="316" t="s">
        <v>142</v>
      </c>
      <c r="D623" s="317">
        <v>47</v>
      </c>
      <c r="E623" s="318">
        <v>2</v>
      </c>
      <c r="F623" s="318">
        <v>18</v>
      </c>
      <c r="G623" s="319">
        <v>9</v>
      </c>
      <c r="H623" s="328">
        <v>230113.40044616236</v>
      </c>
      <c r="I623" s="726">
        <v>460226.80089232471</v>
      </c>
      <c r="J623" s="728">
        <v>0</v>
      </c>
      <c r="K623" s="321">
        <v>0</v>
      </c>
      <c r="L623" s="22">
        <v>-230113.40044616236</v>
      </c>
      <c r="M623" s="33">
        <v>-460226.80089232471</v>
      </c>
      <c r="N623" s="96">
        <v>-100</v>
      </c>
      <c r="O623" s="320">
        <v>0</v>
      </c>
      <c r="P623" s="321">
        <v>0</v>
      </c>
      <c r="Q623" s="22">
        <v>-230113.40044616236</v>
      </c>
      <c r="R623" s="33">
        <v>-460226.80089232471</v>
      </c>
      <c r="S623" s="96">
        <v>-100</v>
      </c>
      <c r="U623" s="715"/>
    </row>
    <row r="624" spans="1:21" hidden="1">
      <c r="A624" s="315" t="s">
        <v>12</v>
      </c>
      <c r="B624" s="716">
        <v>597</v>
      </c>
      <c r="C624" s="316" t="s">
        <v>142</v>
      </c>
      <c r="D624" s="317">
        <v>47</v>
      </c>
      <c r="E624" s="318">
        <v>2</v>
      </c>
      <c r="F624" s="318">
        <v>22</v>
      </c>
      <c r="G624" s="319">
        <v>11</v>
      </c>
      <c r="H624" s="328">
        <v>268237.31092436961</v>
      </c>
      <c r="I624" s="726">
        <v>536474.62184873922</v>
      </c>
      <c r="J624" s="728">
        <v>0</v>
      </c>
      <c r="K624" s="321">
        <v>0</v>
      </c>
      <c r="L624" s="22">
        <v>-268237.31092436961</v>
      </c>
      <c r="M624" s="33">
        <v>-536474.62184873922</v>
      </c>
      <c r="N624" s="96">
        <v>-100</v>
      </c>
      <c r="O624" s="320">
        <v>0</v>
      </c>
      <c r="P624" s="321">
        <v>0</v>
      </c>
      <c r="Q624" s="22">
        <v>-268237.31092436961</v>
      </c>
      <c r="R624" s="33">
        <v>-536474.62184873922</v>
      </c>
      <c r="S624" s="96">
        <v>-100</v>
      </c>
      <c r="U624" s="715"/>
    </row>
    <row r="625" spans="1:21" hidden="1">
      <c r="A625" s="315" t="s">
        <v>7</v>
      </c>
      <c r="B625" s="716">
        <v>598</v>
      </c>
      <c r="C625" s="316" t="s">
        <v>142</v>
      </c>
      <c r="D625" s="317">
        <v>47</v>
      </c>
      <c r="E625" s="318">
        <v>4</v>
      </c>
      <c r="F625" s="318">
        <v>53</v>
      </c>
      <c r="G625" s="319">
        <v>13.25</v>
      </c>
      <c r="H625" s="328">
        <v>336909.2091956294</v>
      </c>
      <c r="I625" s="726">
        <v>1347636.8367825176</v>
      </c>
      <c r="J625" s="728">
        <v>0</v>
      </c>
      <c r="K625" s="321">
        <v>0</v>
      </c>
      <c r="L625" s="22">
        <v>-336909.2091956294</v>
      </c>
      <c r="M625" s="33">
        <v>-1347636.8367825176</v>
      </c>
      <c r="N625" s="96">
        <v>-100</v>
      </c>
      <c r="O625" s="320">
        <v>0</v>
      </c>
      <c r="P625" s="321">
        <v>0</v>
      </c>
      <c r="Q625" s="22">
        <v>-336909.2091956294</v>
      </c>
      <c r="R625" s="33">
        <v>-1347636.8367825176</v>
      </c>
      <c r="S625" s="96">
        <v>-100</v>
      </c>
      <c r="U625" s="715"/>
    </row>
    <row r="626" spans="1:21" hidden="1">
      <c r="A626" s="315" t="s">
        <v>13</v>
      </c>
      <c r="B626" s="716">
        <v>599</v>
      </c>
      <c r="C626" s="316" t="s">
        <v>142</v>
      </c>
      <c r="D626" s="317">
        <v>47</v>
      </c>
      <c r="E626" s="318">
        <v>2</v>
      </c>
      <c r="F626" s="318">
        <v>27</v>
      </c>
      <c r="G626" s="319">
        <v>13.5</v>
      </c>
      <c r="H626" s="328">
        <v>383822.76792228647</v>
      </c>
      <c r="I626" s="726">
        <v>767645.53584457294</v>
      </c>
      <c r="J626" s="728">
        <v>0</v>
      </c>
      <c r="K626" s="321">
        <v>0</v>
      </c>
      <c r="L626" s="22">
        <v>-383822.76792228647</v>
      </c>
      <c r="M626" s="33">
        <v>-767645.53584457294</v>
      </c>
      <c r="N626" s="96">
        <v>-100</v>
      </c>
      <c r="O626" s="320">
        <v>0</v>
      </c>
      <c r="P626" s="321">
        <v>0</v>
      </c>
      <c r="Q626" s="22">
        <v>-383822.76792228647</v>
      </c>
      <c r="R626" s="33">
        <v>-767645.53584457294</v>
      </c>
      <c r="S626" s="96">
        <v>-100</v>
      </c>
      <c r="U626" s="715"/>
    </row>
    <row r="627" spans="1:21" hidden="1">
      <c r="A627" s="315" t="s">
        <v>14</v>
      </c>
      <c r="B627" s="716">
        <v>600</v>
      </c>
      <c r="C627" s="316" t="s">
        <v>142</v>
      </c>
      <c r="D627" s="317">
        <v>47</v>
      </c>
      <c r="E627" s="318">
        <v>1</v>
      </c>
      <c r="F627" s="318">
        <v>14</v>
      </c>
      <c r="G627" s="319">
        <v>14</v>
      </c>
      <c r="H627" s="328">
        <v>407580.56074766378</v>
      </c>
      <c r="I627" s="726">
        <v>407580.56074766378</v>
      </c>
      <c r="J627" s="728">
        <v>34853.523199999938</v>
      </c>
      <c r="K627" s="321">
        <v>34853.523199999938</v>
      </c>
      <c r="L627" s="22">
        <v>-372727.03754766384</v>
      </c>
      <c r="M627" s="33">
        <v>-372727.03754766384</v>
      </c>
      <c r="N627" s="96">
        <v>-91.448678725976336</v>
      </c>
      <c r="O627" s="320">
        <v>0</v>
      </c>
      <c r="P627" s="321">
        <v>0</v>
      </c>
      <c r="Q627" s="22">
        <v>-407580.56074766378</v>
      </c>
      <c r="R627" s="33">
        <v>-407580.56074766378</v>
      </c>
      <c r="S627" s="96">
        <v>-100</v>
      </c>
      <c r="U627" s="715"/>
    </row>
    <row r="628" spans="1:21">
      <c r="A628" s="315"/>
      <c r="B628" s="757" t="s">
        <v>60</v>
      </c>
      <c r="C628" s="316"/>
      <c r="D628" s="317"/>
      <c r="E628" s="318"/>
      <c r="F628" s="318"/>
      <c r="G628" s="319"/>
      <c r="H628" s="328"/>
      <c r="I628" s="726"/>
      <c r="J628" s="728"/>
      <c r="K628" s="321"/>
      <c r="L628" s="22"/>
      <c r="M628" s="33"/>
      <c r="N628" s="96"/>
      <c r="O628" s="320"/>
      <c r="P628" s="321"/>
      <c r="Q628" s="22"/>
      <c r="R628" s="33"/>
      <c r="S628" s="96"/>
      <c r="U628" s="715"/>
    </row>
    <row r="629" spans="1:21">
      <c r="A629" s="315" t="s">
        <v>14</v>
      </c>
      <c r="B629" s="716">
        <v>601</v>
      </c>
      <c r="C629" s="316" t="s">
        <v>142</v>
      </c>
      <c r="D629" s="317">
        <v>47</v>
      </c>
      <c r="E629" s="318">
        <v>4</v>
      </c>
      <c r="F629" s="318">
        <v>66</v>
      </c>
      <c r="G629" s="319">
        <v>16.5</v>
      </c>
      <c r="H629" s="328">
        <v>439629.87747683498</v>
      </c>
      <c r="I629" s="726">
        <v>1758519.5099073399</v>
      </c>
      <c r="J629" s="728">
        <v>173986.5392</v>
      </c>
      <c r="K629" s="321">
        <v>695946.1568</v>
      </c>
      <c r="L629" s="22">
        <v>-265643.33827683498</v>
      </c>
      <c r="M629" s="33">
        <v>-1062573.3531073399</v>
      </c>
      <c r="N629" s="96">
        <v>-60.424314152950693</v>
      </c>
      <c r="O629" s="320">
        <v>0</v>
      </c>
      <c r="P629" s="321">
        <v>0</v>
      </c>
      <c r="Q629" s="22">
        <v>-439629.87747683498</v>
      </c>
      <c r="R629" s="33">
        <v>-1758519.5099073399</v>
      </c>
      <c r="S629" s="96">
        <v>-100</v>
      </c>
      <c r="U629" s="715"/>
    </row>
    <row r="630" spans="1:21">
      <c r="A630" s="315" t="s">
        <v>8</v>
      </c>
      <c r="B630" s="716">
        <v>602</v>
      </c>
      <c r="C630" s="316" t="s">
        <v>142</v>
      </c>
      <c r="D630" s="317">
        <v>47</v>
      </c>
      <c r="E630" s="318">
        <v>1</v>
      </c>
      <c r="F630" s="318">
        <v>17</v>
      </c>
      <c r="G630" s="319">
        <v>17</v>
      </c>
      <c r="H630" s="328">
        <v>686003.90123966895</v>
      </c>
      <c r="I630" s="726">
        <v>686003.90123966895</v>
      </c>
      <c r="J630" s="728">
        <v>201813.14239999995</v>
      </c>
      <c r="K630" s="321">
        <v>201813.14239999995</v>
      </c>
      <c r="L630" s="22">
        <v>-484190.758839669</v>
      </c>
      <c r="M630" s="33">
        <v>-484190.758839669</v>
      </c>
      <c r="N630" s="96">
        <v>-70.581341879352877</v>
      </c>
      <c r="O630" s="320">
        <v>0</v>
      </c>
      <c r="P630" s="321">
        <v>0</v>
      </c>
      <c r="Q630" s="22">
        <v>-686003.90123966895</v>
      </c>
      <c r="R630" s="33">
        <v>-686003.90123966895</v>
      </c>
      <c r="S630" s="96">
        <v>-100</v>
      </c>
      <c r="U630" s="715"/>
    </row>
    <row r="631" spans="1:21" hidden="1">
      <c r="A631" s="315" t="s">
        <v>5</v>
      </c>
      <c r="B631" s="716">
        <v>603</v>
      </c>
      <c r="C631" s="316" t="s">
        <v>142</v>
      </c>
      <c r="D631" s="317">
        <v>47</v>
      </c>
      <c r="E631" s="318">
        <v>4</v>
      </c>
      <c r="F631" s="318">
        <v>68</v>
      </c>
      <c r="G631" s="319">
        <v>17</v>
      </c>
      <c r="H631" s="328">
        <v>455072.65475984057</v>
      </c>
      <c r="I631" s="726">
        <v>1820290.6190393623</v>
      </c>
      <c r="J631" s="728">
        <v>201813.14239999995</v>
      </c>
      <c r="K631" s="321">
        <v>807252.56959999981</v>
      </c>
      <c r="L631" s="22">
        <v>-253259.51235984062</v>
      </c>
      <c r="M631" s="33">
        <v>-1013038.0494393625</v>
      </c>
      <c r="N631" s="96">
        <v>-55.652544645534782</v>
      </c>
      <c r="O631" s="320">
        <v>0</v>
      </c>
      <c r="P631" s="321">
        <v>0</v>
      </c>
      <c r="Q631" s="22">
        <v>-455072.65475984057</v>
      </c>
      <c r="R631" s="33">
        <v>-1820290.6190393623</v>
      </c>
      <c r="S631" s="96">
        <v>-100</v>
      </c>
      <c r="U631" s="715"/>
    </row>
    <row r="632" spans="1:21" hidden="1">
      <c r="A632" s="315" t="s">
        <v>14</v>
      </c>
      <c r="B632" s="716">
        <v>604</v>
      </c>
      <c r="C632" s="316" t="s">
        <v>142</v>
      </c>
      <c r="D632" s="317">
        <v>47</v>
      </c>
      <c r="E632" s="318">
        <v>4</v>
      </c>
      <c r="F632" s="318">
        <v>71</v>
      </c>
      <c r="G632" s="319">
        <v>17.75</v>
      </c>
      <c r="H632" s="328">
        <v>460740.22933739866</v>
      </c>
      <c r="I632" s="726">
        <v>1842960.9173495946</v>
      </c>
      <c r="J632" s="728">
        <v>243553.04719999997</v>
      </c>
      <c r="K632" s="321">
        <v>974212.18879999989</v>
      </c>
      <c r="L632" s="22">
        <v>-217187.18213739869</v>
      </c>
      <c r="M632" s="33">
        <v>-868748.72854959476</v>
      </c>
      <c r="N632" s="96">
        <v>-47.13874940977928</v>
      </c>
      <c r="O632" s="320">
        <v>0</v>
      </c>
      <c r="P632" s="321">
        <v>0</v>
      </c>
      <c r="Q632" s="22">
        <v>-460740.22933739866</v>
      </c>
      <c r="R632" s="33">
        <v>-1842960.9173495946</v>
      </c>
      <c r="S632" s="96">
        <v>-100</v>
      </c>
      <c r="U632" s="715"/>
    </row>
    <row r="633" spans="1:21" hidden="1">
      <c r="A633" s="315" t="s">
        <v>14</v>
      </c>
      <c r="B633" s="716">
        <v>605</v>
      </c>
      <c r="C633" s="316" t="s">
        <v>142</v>
      </c>
      <c r="D633" s="317">
        <v>47</v>
      </c>
      <c r="E633" s="318">
        <v>7</v>
      </c>
      <c r="F633" s="318">
        <v>125</v>
      </c>
      <c r="G633" s="319">
        <v>17.857142857142858</v>
      </c>
      <c r="H633" s="328">
        <v>458207.81360320002</v>
      </c>
      <c r="I633" s="726">
        <v>3207454.6952224001</v>
      </c>
      <c r="J633" s="728">
        <v>249515.89074285713</v>
      </c>
      <c r="K633" s="321">
        <v>1746611.2352</v>
      </c>
      <c r="L633" s="22">
        <v>-208691.92286034289</v>
      </c>
      <c r="M633" s="33">
        <v>-1460843.4600224001</v>
      </c>
      <c r="N633" s="96">
        <v>-45.545256249398328</v>
      </c>
      <c r="O633" s="320">
        <v>0</v>
      </c>
      <c r="P633" s="321">
        <v>0</v>
      </c>
      <c r="Q633" s="22">
        <v>-458207.81360320002</v>
      </c>
      <c r="R633" s="33">
        <v>-3207454.6952224001</v>
      </c>
      <c r="S633" s="96">
        <v>-100</v>
      </c>
      <c r="U633" s="715"/>
    </row>
    <row r="634" spans="1:21" hidden="1">
      <c r="A634" s="315" t="s">
        <v>7</v>
      </c>
      <c r="B634" s="716">
        <v>606</v>
      </c>
      <c r="C634" s="316" t="s">
        <v>142</v>
      </c>
      <c r="D634" s="317">
        <v>47</v>
      </c>
      <c r="E634" s="318">
        <v>1</v>
      </c>
      <c r="F634" s="318">
        <v>18</v>
      </c>
      <c r="G634" s="319">
        <v>18</v>
      </c>
      <c r="H634" s="328">
        <v>456777.58318739099</v>
      </c>
      <c r="I634" s="726">
        <v>456777.58318739099</v>
      </c>
      <c r="J634" s="728">
        <v>257466.34879999998</v>
      </c>
      <c r="K634" s="321">
        <v>257466.34879999998</v>
      </c>
      <c r="L634" s="22">
        <v>-199311.23438739101</v>
      </c>
      <c r="M634" s="33">
        <v>-199311.23438739101</v>
      </c>
      <c r="N634" s="96">
        <v>-43.634197851085098</v>
      </c>
      <c r="O634" s="320">
        <v>0</v>
      </c>
      <c r="P634" s="321">
        <v>0</v>
      </c>
      <c r="Q634" s="22">
        <v>-456777.58318739099</v>
      </c>
      <c r="R634" s="33">
        <v>-456777.58318739099</v>
      </c>
      <c r="S634" s="96">
        <v>-100</v>
      </c>
      <c r="U634" s="715"/>
    </row>
    <row r="635" spans="1:21" hidden="1">
      <c r="A635" s="315" t="s">
        <v>12</v>
      </c>
      <c r="B635" s="716">
        <v>607</v>
      </c>
      <c r="C635" s="316" t="s">
        <v>142</v>
      </c>
      <c r="D635" s="317">
        <v>47</v>
      </c>
      <c r="E635" s="318">
        <v>4</v>
      </c>
      <c r="F635" s="318">
        <v>73</v>
      </c>
      <c r="G635" s="319">
        <v>18.25</v>
      </c>
      <c r="H635" s="328">
        <v>445461.86262700683</v>
      </c>
      <c r="I635" s="726">
        <v>1781847.4505080273</v>
      </c>
      <c r="J635" s="728">
        <v>271379.65039999998</v>
      </c>
      <c r="K635" s="321">
        <v>1085518.6015999999</v>
      </c>
      <c r="L635" s="22">
        <v>-174082.21222700685</v>
      </c>
      <c r="M635" s="33">
        <v>-696328.8489080274</v>
      </c>
      <c r="N635" s="96">
        <v>-39.079038371634745</v>
      </c>
      <c r="O635" s="320">
        <v>0</v>
      </c>
      <c r="P635" s="321">
        <v>0</v>
      </c>
      <c r="Q635" s="22">
        <v>-445461.86262700683</v>
      </c>
      <c r="R635" s="33">
        <v>-1781847.4505080273</v>
      </c>
      <c r="S635" s="96">
        <v>-100</v>
      </c>
      <c r="U635" s="715"/>
    </row>
    <row r="636" spans="1:21" hidden="1">
      <c r="A636" s="315" t="s">
        <v>0</v>
      </c>
      <c r="B636" s="716">
        <v>608</v>
      </c>
      <c r="C636" s="316" t="s">
        <v>142</v>
      </c>
      <c r="D636" s="317">
        <v>47</v>
      </c>
      <c r="E636" s="318">
        <v>4</v>
      </c>
      <c r="F636" s="318">
        <v>74</v>
      </c>
      <c r="G636" s="319">
        <v>18.5</v>
      </c>
      <c r="H636" s="328">
        <v>477164.40573748865</v>
      </c>
      <c r="I636" s="726">
        <v>1908657.6229499546</v>
      </c>
      <c r="J636" s="728">
        <v>285292.95199999999</v>
      </c>
      <c r="K636" s="321">
        <v>1141171.808</v>
      </c>
      <c r="L636" s="22">
        <v>-191871.45373748866</v>
      </c>
      <c r="M636" s="33">
        <v>-767485.81494995463</v>
      </c>
      <c r="N636" s="96">
        <v>-40.210764137140288</v>
      </c>
      <c r="O636" s="320">
        <v>0</v>
      </c>
      <c r="P636" s="321">
        <v>0</v>
      </c>
      <c r="Q636" s="22">
        <v>-477164.40573748865</v>
      </c>
      <c r="R636" s="33">
        <v>-1908657.6229499546</v>
      </c>
      <c r="S636" s="96">
        <v>-100</v>
      </c>
      <c r="U636" s="715"/>
    </row>
    <row r="637" spans="1:21" hidden="1">
      <c r="A637" s="315" t="s">
        <v>12</v>
      </c>
      <c r="B637" s="716">
        <v>609</v>
      </c>
      <c r="C637" s="316" t="s">
        <v>142</v>
      </c>
      <c r="D637" s="317">
        <v>47</v>
      </c>
      <c r="E637" s="318">
        <v>3</v>
      </c>
      <c r="F637" s="318">
        <v>56</v>
      </c>
      <c r="G637" s="319">
        <v>18.666666666666668</v>
      </c>
      <c r="H637" s="328">
        <v>477732.09206634917</v>
      </c>
      <c r="I637" s="726">
        <v>1433196.2761990475</v>
      </c>
      <c r="J637" s="728">
        <v>294568.48640000005</v>
      </c>
      <c r="K637" s="321">
        <v>883705.45920000016</v>
      </c>
      <c r="L637" s="22">
        <v>-183163.60566634912</v>
      </c>
      <c r="M637" s="33">
        <v>-549490.8169990473</v>
      </c>
      <c r="N637" s="96">
        <v>-38.340234769262828</v>
      </c>
      <c r="O637" s="320">
        <v>0</v>
      </c>
      <c r="P637" s="321">
        <v>0</v>
      </c>
      <c r="Q637" s="22">
        <v>-477732.09206634917</v>
      </c>
      <c r="R637" s="33">
        <v>-1433196.2761990475</v>
      </c>
      <c r="S637" s="96">
        <v>-100</v>
      </c>
      <c r="U637" s="715"/>
    </row>
    <row r="638" spans="1:21" hidden="1">
      <c r="A638" s="315" t="s">
        <v>14</v>
      </c>
      <c r="B638" s="716">
        <v>610</v>
      </c>
      <c r="C638" s="316" t="s">
        <v>142</v>
      </c>
      <c r="D638" s="317">
        <v>47</v>
      </c>
      <c r="E638" s="318">
        <v>1</v>
      </c>
      <c r="F638" s="318">
        <v>19</v>
      </c>
      <c r="G638" s="319">
        <v>19</v>
      </c>
      <c r="H638" s="328">
        <v>621707.14285714342</v>
      </c>
      <c r="I638" s="726">
        <v>621707.14285714342</v>
      </c>
      <c r="J638" s="728">
        <v>313119.5552</v>
      </c>
      <c r="K638" s="321">
        <v>313119.5552</v>
      </c>
      <c r="L638" s="22">
        <v>-308587.58765714342</v>
      </c>
      <c r="M638" s="33">
        <v>-308587.58765714342</v>
      </c>
      <c r="N638" s="96">
        <v>-49.635522319879641</v>
      </c>
      <c r="O638" s="320">
        <v>0</v>
      </c>
      <c r="P638" s="321">
        <v>0</v>
      </c>
      <c r="Q638" s="22">
        <v>-621707.14285714342</v>
      </c>
      <c r="R638" s="33">
        <v>-621707.14285714342</v>
      </c>
      <c r="S638" s="96">
        <v>-100</v>
      </c>
      <c r="U638" s="715"/>
    </row>
    <row r="639" spans="1:21" hidden="1">
      <c r="A639" s="315" t="s">
        <v>0</v>
      </c>
      <c r="B639" s="716">
        <v>611</v>
      </c>
      <c r="C639" s="316" t="s">
        <v>142</v>
      </c>
      <c r="D639" s="317">
        <v>47</v>
      </c>
      <c r="E639" s="318">
        <v>3</v>
      </c>
      <c r="F639" s="318">
        <v>57</v>
      </c>
      <c r="G639" s="319">
        <v>19</v>
      </c>
      <c r="H639" s="328">
        <v>491149.67777188512</v>
      </c>
      <c r="I639" s="726">
        <v>1473449.0333156553</v>
      </c>
      <c r="J639" s="728">
        <v>313119.5552</v>
      </c>
      <c r="K639" s="321">
        <v>939358.66559999995</v>
      </c>
      <c r="L639" s="22">
        <v>-178030.12257188512</v>
      </c>
      <c r="M639" s="33">
        <v>-534090.36771565536</v>
      </c>
      <c r="N639" s="96">
        <v>-36.247630942063111</v>
      </c>
      <c r="O639" s="320">
        <v>0</v>
      </c>
      <c r="P639" s="321">
        <v>0</v>
      </c>
      <c r="Q639" s="22">
        <v>-491149.67777188512</v>
      </c>
      <c r="R639" s="33">
        <v>-1473449.0333156553</v>
      </c>
      <c r="S639" s="96">
        <v>-100</v>
      </c>
      <c r="U639" s="715"/>
    </row>
    <row r="640" spans="1:21" hidden="1">
      <c r="A640" s="315" t="s">
        <v>11</v>
      </c>
      <c r="B640" s="716">
        <v>612</v>
      </c>
      <c r="C640" s="316" t="s">
        <v>142</v>
      </c>
      <c r="D640" s="317">
        <v>47</v>
      </c>
      <c r="E640" s="318">
        <v>8</v>
      </c>
      <c r="F640" s="318">
        <v>154</v>
      </c>
      <c r="G640" s="319">
        <v>19.25</v>
      </c>
      <c r="H640" s="328">
        <v>397473.88331774872</v>
      </c>
      <c r="I640" s="726">
        <v>3179791.0665419898</v>
      </c>
      <c r="J640" s="728">
        <v>327032.85680000001</v>
      </c>
      <c r="K640" s="321">
        <v>2616262.8544000001</v>
      </c>
      <c r="L640" s="22">
        <v>-70441.026517748716</v>
      </c>
      <c r="M640" s="33">
        <v>-563528.21214198973</v>
      </c>
      <c r="N640" s="96">
        <v>-17.722177349055329</v>
      </c>
      <c r="O640" s="320">
        <v>0</v>
      </c>
      <c r="P640" s="321">
        <v>0</v>
      </c>
      <c r="Q640" s="22">
        <v>-397473.88331774872</v>
      </c>
      <c r="R640" s="33">
        <v>-3179791.0665419898</v>
      </c>
      <c r="S640" s="96">
        <v>-100</v>
      </c>
      <c r="U640" s="715"/>
    </row>
    <row r="641" spans="1:21" hidden="1">
      <c r="A641" s="315" t="s">
        <v>13</v>
      </c>
      <c r="B641" s="716">
        <v>613</v>
      </c>
      <c r="C641" s="316" t="s">
        <v>142</v>
      </c>
      <c r="D641" s="317">
        <v>47</v>
      </c>
      <c r="E641" s="318">
        <v>3.55</v>
      </c>
      <c r="F641" s="318">
        <v>70</v>
      </c>
      <c r="G641" s="319">
        <v>19.718309859154932</v>
      </c>
      <c r="H641" s="328">
        <v>495355.03700038069</v>
      </c>
      <c r="I641" s="726">
        <v>1758510.3813513513</v>
      </c>
      <c r="J641" s="728">
        <v>353095.80205070431</v>
      </c>
      <c r="K641" s="321">
        <v>1253490.0972800003</v>
      </c>
      <c r="L641" s="22">
        <v>-142259.23494967638</v>
      </c>
      <c r="M641" s="33">
        <v>-505020.28407135094</v>
      </c>
      <c r="N641" s="96">
        <v>-28.718641039995518</v>
      </c>
      <c r="O641" s="320">
        <v>3234.7584969016025</v>
      </c>
      <c r="P641" s="321">
        <v>11483.392664000688</v>
      </c>
      <c r="Q641" s="22">
        <v>-492120.27850347909</v>
      </c>
      <c r="R641" s="33">
        <v>-1747026.9886873506</v>
      </c>
      <c r="S641" s="96">
        <v>-99.346981809958038</v>
      </c>
      <c r="U641" s="715"/>
    </row>
    <row r="642" spans="1:21" hidden="1">
      <c r="A642" s="315" t="s">
        <v>7</v>
      </c>
      <c r="B642" s="716">
        <v>614</v>
      </c>
      <c r="C642" s="316" t="s">
        <v>142</v>
      </c>
      <c r="D642" s="317">
        <v>47</v>
      </c>
      <c r="E642" s="318">
        <v>4</v>
      </c>
      <c r="F642" s="318">
        <v>79</v>
      </c>
      <c r="G642" s="319">
        <v>19.75</v>
      </c>
      <c r="H642" s="328">
        <v>520118.85849983606</v>
      </c>
      <c r="I642" s="726">
        <v>2080475.4339993442</v>
      </c>
      <c r="J642" s="728">
        <v>354859.45999999996</v>
      </c>
      <c r="K642" s="321">
        <v>1419437.8399999999</v>
      </c>
      <c r="L642" s="22">
        <v>-165259.3984998361</v>
      </c>
      <c r="M642" s="33">
        <v>-661037.59399934439</v>
      </c>
      <c r="N642" s="96">
        <v>-31.773390985377659</v>
      </c>
      <c r="O642" s="320">
        <v>6763.4104999999981</v>
      </c>
      <c r="P642" s="321">
        <v>27053.641999999993</v>
      </c>
      <c r="Q642" s="22">
        <v>-513355.44799983606</v>
      </c>
      <c r="R642" s="33">
        <v>-2053421.7919993442</v>
      </c>
      <c r="S642" s="96">
        <v>-98.699641362840126</v>
      </c>
      <c r="U642" s="715"/>
    </row>
    <row r="643" spans="1:21" hidden="1">
      <c r="A643" s="315" t="s">
        <v>14</v>
      </c>
      <c r="B643" s="716">
        <v>615</v>
      </c>
      <c r="C643" s="316" t="s">
        <v>142</v>
      </c>
      <c r="D643" s="317">
        <v>47</v>
      </c>
      <c r="E643" s="318">
        <v>3.44</v>
      </c>
      <c r="F643" s="318">
        <v>68</v>
      </c>
      <c r="G643" s="319">
        <v>19.767441860465116</v>
      </c>
      <c r="H643" s="328">
        <v>526042.07956737874</v>
      </c>
      <c r="I643" s="726">
        <v>1809584.7537117829</v>
      </c>
      <c r="J643" s="728">
        <v>355830.15546046506</v>
      </c>
      <c r="K643" s="321">
        <v>1224055.7347839999</v>
      </c>
      <c r="L643" s="22">
        <v>-170211.92410691368</v>
      </c>
      <c r="M643" s="33">
        <v>-585529.01892778301</v>
      </c>
      <c r="N643" s="96">
        <v>-32.357092848332087</v>
      </c>
      <c r="O643" s="320">
        <v>8705.5367962790187</v>
      </c>
      <c r="P643" s="321">
        <v>29947.046579199825</v>
      </c>
      <c r="Q643" s="22">
        <v>-517336.54277109972</v>
      </c>
      <c r="R643" s="33">
        <v>-1779637.707132583</v>
      </c>
      <c r="S643" s="96">
        <v>-98.345087373345009</v>
      </c>
      <c r="U643" s="715"/>
    </row>
    <row r="644" spans="1:21" hidden="1">
      <c r="A644" s="315" t="s">
        <v>7</v>
      </c>
      <c r="B644" s="716">
        <v>616</v>
      </c>
      <c r="C644" s="316" t="s">
        <v>142</v>
      </c>
      <c r="D644" s="317">
        <v>47</v>
      </c>
      <c r="E644" s="318">
        <v>1</v>
      </c>
      <c r="F644" s="318">
        <v>20</v>
      </c>
      <c r="G644" s="319">
        <v>20</v>
      </c>
      <c r="H644" s="328">
        <v>517500</v>
      </c>
      <c r="I644" s="726">
        <v>517500</v>
      </c>
      <c r="J644" s="728">
        <v>368772.76159999997</v>
      </c>
      <c r="K644" s="321">
        <v>368772.76159999997</v>
      </c>
      <c r="L644" s="22">
        <v>-148727.23840000003</v>
      </c>
      <c r="M644" s="33">
        <v>-148727.23840000003</v>
      </c>
      <c r="N644" s="96">
        <v>-28.739562975845416</v>
      </c>
      <c r="O644" s="320">
        <v>34600.554080000031</v>
      </c>
      <c r="P644" s="321">
        <v>34600.554080000031</v>
      </c>
      <c r="Q644" s="22">
        <v>-482899.44591999997</v>
      </c>
      <c r="R644" s="33">
        <v>-482899.44591999997</v>
      </c>
      <c r="S644" s="96">
        <v>-93.313902593236705</v>
      </c>
      <c r="U644" s="715"/>
    </row>
    <row r="645" spans="1:21" hidden="1">
      <c r="A645" s="315" t="s">
        <v>9</v>
      </c>
      <c r="B645" s="716">
        <v>617</v>
      </c>
      <c r="C645" s="316" t="s">
        <v>142</v>
      </c>
      <c r="D645" s="317">
        <v>47</v>
      </c>
      <c r="E645" s="318">
        <v>1</v>
      </c>
      <c r="F645" s="318">
        <v>20</v>
      </c>
      <c r="G645" s="319">
        <v>20</v>
      </c>
      <c r="H645" s="328">
        <v>511363.636363636</v>
      </c>
      <c r="I645" s="726">
        <v>511363.636363636</v>
      </c>
      <c r="J645" s="728">
        <v>368772.76159999997</v>
      </c>
      <c r="K645" s="321">
        <v>368772.76159999997</v>
      </c>
      <c r="L645" s="22">
        <v>-142590.87476363603</v>
      </c>
      <c r="M645" s="33">
        <v>-142590.87476363603</v>
      </c>
      <c r="N645" s="96">
        <v>-27.884437731555508</v>
      </c>
      <c r="O645" s="320">
        <v>34600.554080000031</v>
      </c>
      <c r="P645" s="321">
        <v>34600.554080000031</v>
      </c>
      <c r="Q645" s="22">
        <v>-476763.08228363597</v>
      </c>
      <c r="R645" s="33">
        <v>-476763.08228363597</v>
      </c>
      <c r="S645" s="96">
        <v>-93.23366942435554</v>
      </c>
      <c r="U645" s="715"/>
    </row>
    <row r="646" spans="1:21">
      <c r="A646" s="315"/>
      <c r="B646" s="757" t="s">
        <v>60</v>
      </c>
      <c r="C646" s="316"/>
      <c r="D646" s="317"/>
      <c r="E646" s="318"/>
      <c r="F646" s="318"/>
      <c r="G646" s="319"/>
      <c r="H646" s="328"/>
      <c r="I646" s="726"/>
      <c r="J646" s="728"/>
      <c r="K646" s="321"/>
      <c r="L646" s="22"/>
      <c r="M646" s="33"/>
      <c r="N646" s="96"/>
      <c r="O646" s="320"/>
      <c r="P646" s="321"/>
      <c r="Q646" s="22"/>
      <c r="R646" s="33"/>
      <c r="S646" s="96"/>
      <c r="U646" s="715"/>
    </row>
    <row r="647" spans="1:21">
      <c r="A647" s="315" t="s">
        <v>4</v>
      </c>
      <c r="B647" s="716">
        <v>618</v>
      </c>
      <c r="C647" s="316" t="s">
        <v>142</v>
      </c>
      <c r="D647" s="317">
        <v>47</v>
      </c>
      <c r="E647" s="318">
        <v>1</v>
      </c>
      <c r="F647" s="318">
        <v>20</v>
      </c>
      <c r="G647" s="319">
        <v>20</v>
      </c>
      <c r="H647" s="328">
        <v>461392.40506328997</v>
      </c>
      <c r="I647" s="726">
        <v>461392.40506328997</v>
      </c>
      <c r="J647" s="728">
        <v>368772.76159999997</v>
      </c>
      <c r="K647" s="321">
        <v>368772.76159999997</v>
      </c>
      <c r="L647" s="22">
        <v>-92619.643463290005</v>
      </c>
      <c r="M647" s="33">
        <v>-92619.643463290005</v>
      </c>
      <c r="N647" s="96">
        <v>-20.073941930315314</v>
      </c>
      <c r="O647" s="320">
        <v>34600.554080000031</v>
      </c>
      <c r="P647" s="321">
        <v>34600.554080000031</v>
      </c>
      <c r="Q647" s="22">
        <v>-426791.85098328994</v>
      </c>
      <c r="R647" s="33">
        <v>-426791.85098328994</v>
      </c>
      <c r="S647" s="96">
        <v>-92.500840130809308</v>
      </c>
      <c r="U647" s="715"/>
    </row>
    <row r="648" spans="1:21">
      <c r="A648" s="315" t="s">
        <v>10</v>
      </c>
      <c r="B648" s="716">
        <v>619</v>
      </c>
      <c r="C648" s="316" t="s">
        <v>142</v>
      </c>
      <c r="D648" s="317">
        <v>47</v>
      </c>
      <c r="E648" s="318">
        <v>2.8</v>
      </c>
      <c r="F648" s="318">
        <v>57</v>
      </c>
      <c r="G648" s="319">
        <v>20.357142857142858</v>
      </c>
      <c r="H648" s="328">
        <v>515682.762534148</v>
      </c>
      <c r="I648" s="726">
        <v>1443911.7350956143</v>
      </c>
      <c r="J648" s="728">
        <v>388648.90674285713</v>
      </c>
      <c r="K648" s="321">
        <v>1088216.9388799998</v>
      </c>
      <c r="L648" s="22">
        <v>-127033.85579129087</v>
      </c>
      <c r="M648" s="33">
        <v>-355694.79621561454</v>
      </c>
      <c r="N648" s="96">
        <v>-24.634109382874499</v>
      </c>
      <c r="O648" s="320">
        <v>74367.902051428682</v>
      </c>
      <c r="P648" s="321">
        <v>208230.12574400031</v>
      </c>
      <c r="Q648" s="22">
        <v>-441314.86048271932</v>
      </c>
      <c r="R648" s="33">
        <v>-1235681.609351614</v>
      </c>
      <c r="S648" s="96">
        <v>-85.578749678198889</v>
      </c>
      <c r="U648" s="715"/>
    </row>
    <row r="649" spans="1:21">
      <c r="A649" s="315" t="s">
        <v>11</v>
      </c>
      <c r="B649" s="716">
        <v>620</v>
      </c>
      <c r="C649" s="316" t="s">
        <v>142</v>
      </c>
      <c r="D649" s="317">
        <v>47</v>
      </c>
      <c r="E649" s="318">
        <v>5</v>
      </c>
      <c r="F649" s="318">
        <v>103</v>
      </c>
      <c r="G649" s="319">
        <v>20.6</v>
      </c>
      <c r="H649" s="328">
        <v>473964.79999999999</v>
      </c>
      <c r="I649" s="726">
        <v>2369824</v>
      </c>
      <c r="J649" s="728">
        <v>402164.68544000009</v>
      </c>
      <c r="K649" s="321">
        <v>2010823.4272000005</v>
      </c>
      <c r="L649" s="22">
        <v>-71800.1145599999</v>
      </c>
      <c r="M649" s="33">
        <v>-359000.5727999995</v>
      </c>
      <c r="N649" s="96">
        <v>-15.148828469962311</v>
      </c>
      <c r="O649" s="320">
        <v>101409.6986720002</v>
      </c>
      <c r="P649" s="321">
        <v>507048.49336000101</v>
      </c>
      <c r="Q649" s="22">
        <v>-372555.10132799979</v>
      </c>
      <c r="R649" s="33">
        <v>-1862775.5066399989</v>
      </c>
      <c r="S649" s="96">
        <v>-78.603959899131709</v>
      </c>
      <c r="U649" s="715"/>
    </row>
    <row r="650" spans="1:21" hidden="1">
      <c r="A650" s="315" t="s">
        <v>5</v>
      </c>
      <c r="B650" s="716">
        <v>621</v>
      </c>
      <c r="C650" s="316" t="s">
        <v>142</v>
      </c>
      <c r="D650" s="317">
        <v>47</v>
      </c>
      <c r="E650" s="318">
        <v>4</v>
      </c>
      <c r="F650" s="318">
        <v>83</v>
      </c>
      <c r="G650" s="319">
        <v>20.75</v>
      </c>
      <c r="H650" s="328">
        <v>525288.75615115673</v>
      </c>
      <c r="I650" s="726">
        <v>2101155.0246046269</v>
      </c>
      <c r="J650" s="728">
        <v>410512.66639999999</v>
      </c>
      <c r="K650" s="321">
        <v>1642050.6655999999</v>
      </c>
      <c r="L650" s="22">
        <v>-114776.08975115675</v>
      </c>
      <c r="M650" s="33">
        <v>-459104.35900462698</v>
      </c>
      <c r="N650" s="96">
        <v>-21.85009452555822</v>
      </c>
      <c r="O650" s="320">
        <v>118111.98482000001</v>
      </c>
      <c r="P650" s="321">
        <v>472447.93928000005</v>
      </c>
      <c r="Q650" s="22">
        <v>-407176.77133115672</v>
      </c>
      <c r="R650" s="33">
        <v>-1628707.0853246269</v>
      </c>
      <c r="S650" s="96">
        <v>-77.514846179952841</v>
      </c>
      <c r="U650" s="715"/>
    </row>
    <row r="651" spans="1:21" hidden="1">
      <c r="A651" s="315" t="s">
        <v>0</v>
      </c>
      <c r="B651" s="716">
        <v>622</v>
      </c>
      <c r="C651" s="316" t="s">
        <v>142</v>
      </c>
      <c r="D651" s="317">
        <v>47</v>
      </c>
      <c r="E651" s="318">
        <v>1.2</v>
      </c>
      <c r="F651" s="318">
        <v>25</v>
      </c>
      <c r="G651" s="319">
        <v>20.833333333333336</v>
      </c>
      <c r="H651" s="328">
        <v>533803.56564693968</v>
      </c>
      <c r="I651" s="726">
        <v>640564.27877632761</v>
      </c>
      <c r="J651" s="728">
        <v>415150.43360000011</v>
      </c>
      <c r="K651" s="321">
        <v>498180.52032000013</v>
      </c>
      <c r="L651" s="22">
        <v>-118653.13204693957</v>
      </c>
      <c r="M651" s="33">
        <v>-142383.75845632749</v>
      </c>
      <c r="N651" s="96">
        <v>-22.227864271220952</v>
      </c>
      <c r="O651" s="320">
        <v>127391.03268000029</v>
      </c>
      <c r="P651" s="321">
        <v>152869.23921600034</v>
      </c>
      <c r="Q651" s="22">
        <v>-406412.53296693938</v>
      </c>
      <c r="R651" s="33">
        <v>-487695.03956032731</v>
      </c>
      <c r="S651" s="96">
        <v>-76.135222602792169</v>
      </c>
      <c r="U651" s="715"/>
    </row>
    <row r="652" spans="1:21" hidden="1">
      <c r="A652" s="315" t="s">
        <v>3</v>
      </c>
      <c r="B652" s="716">
        <v>623</v>
      </c>
      <c r="C652" s="316" t="s">
        <v>142</v>
      </c>
      <c r="D652" s="317">
        <v>47</v>
      </c>
      <c r="E652" s="318">
        <v>4.12</v>
      </c>
      <c r="F652" s="318">
        <v>86</v>
      </c>
      <c r="G652" s="319">
        <v>20.873786407766989</v>
      </c>
      <c r="H652" s="328">
        <v>530836.38567028893</v>
      </c>
      <c r="I652" s="726">
        <v>2187045.9089615904</v>
      </c>
      <c r="J652" s="728">
        <v>417401.77690097078</v>
      </c>
      <c r="K652" s="321">
        <v>1719695.3208319996</v>
      </c>
      <c r="L652" s="22">
        <v>-113434.60876931815</v>
      </c>
      <c r="M652" s="33">
        <v>-467350.58812959073</v>
      </c>
      <c r="N652" s="96">
        <v>-21.369034194233663</v>
      </c>
      <c r="O652" s="320">
        <v>131895.42484504846</v>
      </c>
      <c r="P652" s="321">
        <v>543409.15036159963</v>
      </c>
      <c r="Q652" s="22">
        <v>-398940.96082524047</v>
      </c>
      <c r="R652" s="33">
        <v>-1643636.7585999907</v>
      </c>
      <c r="S652" s="96">
        <v>-75.153281047510774</v>
      </c>
      <c r="U652" s="715"/>
    </row>
    <row r="653" spans="1:21" hidden="1">
      <c r="A653" s="315" t="s">
        <v>0</v>
      </c>
      <c r="B653" s="716">
        <v>624</v>
      </c>
      <c r="C653" s="316" t="s">
        <v>142</v>
      </c>
      <c r="D653" s="317">
        <v>47</v>
      </c>
      <c r="E653" s="318">
        <v>1</v>
      </c>
      <c r="F653" s="318">
        <v>21</v>
      </c>
      <c r="G653" s="319">
        <v>21</v>
      </c>
      <c r="H653" s="328">
        <v>547264.43254539836</v>
      </c>
      <c r="I653" s="726">
        <v>547264.43254539836</v>
      </c>
      <c r="J653" s="728">
        <v>424425.96799999999</v>
      </c>
      <c r="K653" s="321">
        <v>424425.96799999999</v>
      </c>
      <c r="L653" s="22">
        <v>-122838.46454539837</v>
      </c>
      <c r="M653" s="33">
        <v>-122838.46454539837</v>
      </c>
      <c r="N653" s="96">
        <v>-22.445906812189605</v>
      </c>
      <c r="O653" s="320">
        <v>145949.12840000005</v>
      </c>
      <c r="P653" s="321">
        <v>145949.12840000005</v>
      </c>
      <c r="Q653" s="22">
        <v>-401315.30414539832</v>
      </c>
      <c r="R653" s="33">
        <v>-401315.30414539832</v>
      </c>
      <c r="S653" s="96">
        <v>-73.331150405449961</v>
      </c>
      <c r="U653" s="715"/>
    </row>
    <row r="654" spans="1:21" hidden="1">
      <c r="A654" s="315" t="s">
        <v>12</v>
      </c>
      <c r="B654" s="716">
        <v>625</v>
      </c>
      <c r="C654" s="316" t="s">
        <v>142</v>
      </c>
      <c r="D654" s="317">
        <v>47</v>
      </c>
      <c r="E654" s="318">
        <v>4</v>
      </c>
      <c r="F654" s="318">
        <v>84</v>
      </c>
      <c r="G654" s="319">
        <v>21</v>
      </c>
      <c r="H654" s="328">
        <v>510988.40729602857</v>
      </c>
      <c r="I654" s="726">
        <v>2043953.6291841143</v>
      </c>
      <c r="J654" s="728">
        <v>424425.96799999999</v>
      </c>
      <c r="K654" s="321">
        <v>1697703.872</v>
      </c>
      <c r="L654" s="22">
        <v>-86562.439296028577</v>
      </c>
      <c r="M654" s="33">
        <v>-346249.75718411431</v>
      </c>
      <c r="N654" s="96">
        <v>-16.940196305839237</v>
      </c>
      <c r="O654" s="320">
        <v>145949.12840000005</v>
      </c>
      <c r="P654" s="321">
        <v>583796.51360000018</v>
      </c>
      <c r="Q654" s="22">
        <v>-365039.27889602853</v>
      </c>
      <c r="R654" s="33">
        <v>-1460157.1155841141</v>
      </c>
      <c r="S654" s="96">
        <v>-71.437878762786099</v>
      </c>
      <c r="U654" s="715"/>
    </row>
    <row r="655" spans="1:21" hidden="1">
      <c r="A655" s="315" t="s">
        <v>7</v>
      </c>
      <c r="B655" s="716">
        <v>626</v>
      </c>
      <c r="C655" s="316" t="s">
        <v>142</v>
      </c>
      <c r="D655" s="317">
        <v>47</v>
      </c>
      <c r="E655" s="318">
        <v>4</v>
      </c>
      <c r="F655" s="318">
        <v>84</v>
      </c>
      <c r="G655" s="319">
        <v>21</v>
      </c>
      <c r="H655" s="328">
        <v>534415.0289213392</v>
      </c>
      <c r="I655" s="726">
        <v>2137660.1156853568</v>
      </c>
      <c r="J655" s="728">
        <v>424425.96799999999</v>
      </c>
      <c r="K655" s="321">
        <v>1697703.872</v>
      </c>
      <c r="L655" s="22">
        <v>-109989.0609213392</v>
      </c>
      <c r="M655" s="33">
        <v>-439956.24368535681</v>
      </c>
      <c r="N655" s="96">
        <v>-20.581206547155048</v>
      </c>
      <c r="O655" s="320">
        <v>145949.12840000005</v>
      </c>
      <c r="P655" s="321">
        <v>583796.51360000018</v>
      </c>
      <c r="Q655" s="22">
        <v>-388465.90052133915</v>
      </c>
      <c r="R655" s="33">
        <v>-1553863.6020853566</v>
      </c>
      <c r="S655" s="96">
        <v>-72.68992814543725</v>
      </c>
      <c r="U655" s="715"/>
    </row>
    <row r="656" spans="1:21" hidden="1">
      <c r="A656" s="315" t="s">
        <v>8</v>
      </c>
      <c r="B656" s="716">
        <v>627</v>
      </c>
      <c r="C656" s="316" t="s">
        <v>142</v>
      </c>
      <c r="D656" s="317">
        <v>47</v>
      </c>
      <c r="E656" s="318">
        <v>4</v>
      </c>
      <c r="F656" s="318">
        <v>84</v>
      </c>
      <c r="G656" s="319">
        <v>21</v>
      </c>
      <c r="H656" s="328">
        <v>530469.20920928963</v>
      </c>
      <c r="I656" s="726">
        <v>2121876.8368371585</v>
      </c>
      <c r="J656" s="728">
        <v>424425.96799999999</v>
      </c>
      <c r="K656" s="321">
        <v>1697703.872</v>
      </c>
      <c r="L656" s="22">
        <v>-106043.24120928964</v>
      </c>
      <c r="M656" s="33">
        <v>-424172.96483715856</v>
      </c>
      <c r="N656" s="96">
        <v>-19.990461155578913</v>
      </c>
      <c r="O656" s="320">
        <v>145949.12840000005</v>
      </c>
      <c r="P656" s="321">
        <v>583796.51360000018</v>
      </c>
      <c r="Q656" s="22">
        <v>-384520.08080928959</v>
      </c>
      <c r="R656" s="33">
        <v>-1538080.3232371584</v>
      </c>
      <c r="S656" s="96">
        <v>-72.486786062936645</v>
      </c>
      <c r="U656" s="715"/>
    </row>
    <row r="657" spans="1:21" hidden="1">
      <c r="A657" s="315" t="s">
        <v>0</v>
      </c>
      <c r="B657" s="716">
        <v>628</v>
      </c>
      <c r="C657" s="316" t="s">
        <v>142</v>
      </c>
      <c r="D657" s="317">
        <v>47</v>
      </c>
      <c r="E657" s="318">
        <v>5.52</v>
      </c>
      <c r="F657" s="318">
        <v>117</v>
      </c>
      <c r="G657" s="319">
        <v>21.195652173913047</v>
      </c>
      <c r="H657" s="328">
        <v>539465.86785584653</v>
      </c>
      <c r="I657" s="726">
        <v>2977851.5905642728</v>
      </c>
      <c r="J657" s="728">
        <v>435314.63881739147</v>
      </c>
      <c r="K657" s="321">
        <v>2402936.8062720005</v>
      </c>
      <c r="L657" s="22">
        <v>-104151.22903845506</v>
      </c>
      <c r="M657" s="33">
        <v>-574914.78429227229</v>
      </c>
      <c r="N657" s="96">
        <v>-19.306361207320336</v>
      </c>
      <c r="O657" s="320">
        <v>167734.71902782645</v>
      </c>
      <c r="P657" s="321">
        <v>925895.64903360186</v>
      </c>
      <c r="Q657" s="22">
        <v>-371731.14882802009</v>
      </c>
      <c r="R657" s="33">
        <v>-2051955.941530671</v>
      </c>
      <c r="S657" s="96">
        <v>-68.907260121107853</v>
      </c>
      <c r="U657" s="715"/>
    </row>
    <row r="658" spans="1:21" hidden="1">
      <c r="A658" s="315" t="s">
        <v>5</v>
      </c>
      <c r="B658" s="716">
        <v>629</v>
      </c>
      <c r="C658" s="316" t="s">
        <v>142</v>
      </c>
      <c r="D658" s="317">
        <v>47</v>
      </c>
      <c r="E658" s="318">
        <v>4</v>
      </c>
      <c r="F658" s="318">
        <v>85</v>
      </c>
      <c r="G658" s="319">
        <v>21.25</v>
      </c>
      <c r="H658" s="328">
        <v>536189.93531614705</v>
      </c>
      <c r="I658" s="726">
        <v>2144759.7412645882</v>
      </c>
      <c r="J658" s="728">
        <v>438339.2696</v>
      </c>
      <c r="K658" s="321">
        <v>1753357.0784</v>
      </c>
      <c r="L658" s="22">
        <v>-97850.66571614705</v>
      </c>
      <c r="M658" s="33">
        <v>-391402.6628645882</v>
      </c>
      <c r="N658" s="96">
        <v>-18.249254465855017</v>
      </c>
      <c r="O658" s="320">
        <v>173786.27197999996</v>
      </c>
      <c r="P658" s="321">
        <v>695145.08791999985</v>
      </c>
      <c r="Q658" s="22">
        <v>-362403.66333614709</v>
      </c>
      <c r="R658" s="33">
        <v>-1449614.6533445884</v>
      </c>
      <c r="S658" s="96">
        <v>-67.588673241780924</v>
      </c>
      <c r="U658" s="715"/>
    </row>
    <row r="659" spans="1:21" hidden="1">
      <c r="A659" s="315" t="s">
        <v>12</v>
      </c>
      <c r="B659" s="716">
        <v>630</v>
      </c>
      <c r="C659" s="316" t="s">
        <v>142</v>
      </c>
      <c r="D659" s="317">
        <v>47</v>
      </c>
      <c r="E659" s="318">
        <v>4</v>
      </c>
      <c r="F659" s="318">
        <v>85</v>
      </c>
      <c r="G659" s="319">
        <v>21.25</v>
      </c>
      <c r="H659" s="328">
        <v>518185.71428571397</v>
      </c>
      <c r="I659" s="726">
        <v>2072742.8571428559</v>
      </c>
      <c r="J659" s="728">
        <v>438339.2696</v>
      </c>
      <c r="K659" s="321">
        <v>1753357.0784</v>
      </c>
      <c r="L659" s="22">
        <v>-79846.44468571397</v>
      </c>
      <c r="M659" s="33">
        <v>-319385.77874285588</v>
      </c>
      <c r="N659" s="96">
        <v>-15.408847153530132</v>
      </c>
      <c r="O659" s="320">
        <v>173786.27197999996</v>
      </c>
      <c r="P659" s="321">
        <v>695145.08791999985</v>
      </c>
      <c r="Q659" s="22">
        <v>-344399.44230571401</v>
      </c>
      <c r="R659" s="33">
        <v>-1377597.769222856</v>
      </c>
      <c r="S659" s="96">
        <v>-66.462550551098602</v>
      </c>
      <c r="U659" s="715"/>
    </row>
    <row r="660" spans="1:21" hidden="1">
      <c r="A660" s="315" t="s">
        <v>12</v>
      </c>
      <c r="B660" s="716">
        <v>631</v>
      </c>
      <c r="C660" s="316" t="s">
        <v>142</v>
      </c>
      <c r="D660" s="317">
        <v>47</v>
      </c>
      <c r="E660" s="318">
        <v>4</v>
      </c>
      <c r="F660" s="318">
        <v>86</v>
      </c>
      <c r="G660" s="319">
        <v>21.5</v>
      </c>
      <c r="H660" s="328">
        <v>541188.14468001388</v>
      </c>
      <c r="I660" s="726">
        <v>2164752.5787200555</v>
      </c>
      <c r="J660" s="728">
        <v>452252.57120000001</v>
      </c>
      <c r="K660" s="321">
        <v>1809010.2848</v>
      </c>
      <c r="L660" s="22">
        <v>-88935.573480013874</v>
      </c>
      <c r="M660" s="33">
        <v>-355742.2939200555</v>
      </c>
      <c r="N660" s="96">
        <v>-16.433392777404322</v>
      </c>
      <c r="O660" s="320">
        <v>201623.41555999999</v>
      </c>
      <c r="P660" s="321">
        <v>806493.66223999998</v>
      </c>
      <c r="Q660" s="22">
        <v>-339564.72912001389</v>
      </c>
      <c r="R660" s="33">
        <v>-1358258.9164800555</v>
      </c>
      <c r="S660" s="96">
        <v>-62.744302967092331</v>
      </c>
      <c r="U660" s="715"/>
    </row>
    <row r="661" spans="1:21" hidden="1">
      <c r="A661" s="315" t="s">
        <v>12</v>
      </c>
      <c r="B661" s="716">
        <v>632</v>
      </c>
      <c r="C661" s="316" t="s">
        <v>142</v>
      </c>
      <c r="D661" s="317">
        <v>47</v>
      </c>
      <c r="E661" s="318">
        <v>1.9</v>
      </c>
      <c r="F661" s="318">
        <v>41</v>
      </c>
      <c r="G661" s="319">
        <v>21.578947368421055</v>
      </c>
      <c r="H661" s="328">
        <v>526207.16497125139</v>
      </c>
      <c r="I661" s="726">
        <v>999793.61344537756</v>
      </c>
      <c r="J661" s="728">
        <v>456646.2453894738</v>
      </c>
      <c r="K661" s="321">
        <v>867627.86624000024</v>
      </c>
      <c r="L661" s="22">
        <v>-69560.919581777591</v>
      </c>
      <c r="M661" s="33">
        <v>-132165.74720537732</v>
      </c>
      <c r="N661" s="96">
        <v>-13.219303006939839</v>
      </c>
      <c r="O661" s="320">
        <v>210414.09248000022</v>
      </c>
      <c r="P661" s="321">
        <v>399786.77571200038</v>
      </c>
      <c r="Q661" s="22">
        <v>-315793.07249125117</v>
      </c>
      <c r="R661" s="33">
        <v>-600006.83773337724</v>
      </c>
      <c r="S661" s="96">
        <v>-60.013069664017991</v>
      </c>
      <c r="U661" s="715"/>
    </row>
    <row r="662" spans="1:21" hidden="1">
      <c r="A662" s="315" t="s">
        <v>8</v>
      </c>
      <c r="B662" s="716">
        <v>633</v>
      </c>
      <c r="C662" s="316" t="s">
        <v>142</v>
      </c>
      <c r="D662" s="317">
        <v>47</v>
      </c>
      <c r="E662" s="318">
        <v>3.4</v>
      </c>
      <c r="F662" s="318">
        <v>74</v>
      </c>
      <c r="G662" s="319">
        <v>21.764705882352942</v>
      </c>
      <c r="H662" s="328">
        <v>635641.54456576717</v>
      </c>
      <c r="I662" s="726">
        <v>2161181.2515236083</v>
      </c>
      <c r="J662" s="728">
        <v>466984.30230588239</v>
      </c>
      <c r="K662" s="321">
        <v>1587746.62784</v>
      </c>
      <c r="L662" s="22">
        <v>-168657.24225988478</v>
      </c>
      <c r="M662" s="33">
        <v>-573434.62368360837</v>
      </c>
      <c r="N662" s="96">
        <v>-26.533388778907067</v>
      </c>
      <c r="O662" s="320">
        <v>231098.03817411774</v>
      </c>
      <c r="P662" s="321">
        <v>785733.32979200035</v>
      </c>
      <c r="Q662" s="22">
        <v>-404543.50639164943</v>
      </c>
      <c r="R662" s="33">
        <v>-1375447.921731608</v>
      </c>
      <c r="S662" s="96">
        <v>-63.643339528414508</v>
      </c>
      <c r="U662" s="715"/>
    </row>
    <row r="663" spans="1:21" hidden="1">
      <c r="A663" s="315" t="s">
        <v>11</v>
      </c>
      <c r="B663" s="716">
        <v>634</v>
      </c>
      <c r="C663" s="316" t="s">
        <v>142</v>
      </c>
      <c r="D663" s="317">
        <v>47</v>
      </c>
      <c r="E663" s="318">
        <v>8.1</v>
      </c>
      <c r="F663" s="318">
        <v>177</v>
      </c>
      <c r="G663" s="319">
        <v>21.851851851851851</v>
      </c>
      <c r="H663" s="328">
        <v>561234.23868312698</v>
      </c>
      <c r="I663" s="726">
        <v>4545997.3333333284</v>
      </c>
      <c r="J663" s="728">
        <v>471834.25493333326</v>
      </c>
      <c r="K663" s="321">
        <v>3821857.4649599991</v>
      </c>
      <c r="L663" s="22">
        <v>-89399.983749793726</v>
      </c>
      <c r="M663" s="33">
        <v>-724139.86837332929</v>
      </c>
      <c r="N663" s="96">
        <v>-15.929174948335429</v>
      </c>
      <c r="O663" s="320">
        <v>240801.61763555551</v>
      </c>
      <c r="P663" s="321">
        <v>1950493.1028479994</v>
      </c>
      <c r="Q663" s="22">
        <v>-320432.62104757148</v>
      </c>
      <c r="R663" s="33">
        <v>-2595504.2304853289</v>
      </c>
      <c r="S663" s="96">
        <v>-57.094275252955093</v>
      </c>
      <c r="U663" s="715"/>
    </row>
    <row r="664" spans="1:21" hidden="1">
      <c r="A664" s="315" t="s">
        <v>16</v>
      </c>
      <c r="B664" s="716">
        <v>635</v>
      </c>
      <c r="C664" s="316" t="s">
        <v>142</v>
      </c>
      <c r="D664" s="317">
        <v>47</v>
      </c>
      <c r="E664" s="318">
        <v>7</v>
      </c>
      <c r="F664" s="318">
        <v>153</v>
      </c>
      <c r="G664" s="319">
        <v>21.857142857142858</v>
      </c>
      <c r="H664" s="328">
        <v>593585.59798837057</v>
      </c>
      <c r="I664" s="726">
        <v>4155099.1859185938</v>
      </c>
      <c r="J664" s="728">
        <v>472128.71634285717</v>
      </c>
      <c r="K664" s="321">
        <v>3304901.0144000002</v>
      </c>
      <c r="L664" s="22">
        <v>-121456.88164551341</v>
      </c>
      <c r="M664" s="33">
        <v>-850198.17151859356</v>
      </c>
      <c r="N664" s="96">
        <v>-20.461561408687174</v>
      </c>
      <c r="O664" s="320">
        <v>241390.76353142865</v>
      </c>
      <c r="P664" s="321">
        <v>1689735.3447200004</v>
      </c>
      <c r="Q664" s="22">
        <v>-352194.83445694193</v>
      </c>
      <c r="R664" s="33">
        <v>-2465363.8411985934</v>
      </c>
      <c r="S664" s="96">
        <v>-59.33345344808081</v>
      </c>
      <c r="U664" s="715"/>
    </row>
    <row r="665" spans="1:21" hidden="1">
      <c r="A665" s="315" t="s">
        <v>14</v>
      </c>
      <c r="B665" s="716">
        <v>636</v>
      </c>
      <c r="C665" s="316" t="s">
        <v>142</v>
      </c>
      <c r="D665" s="317">
        <v>47</v>
      </c>
      <c r="E665" s="318">
        <v>4</v>
      </c>
      <c r="F665" s="318">
        <v>88</v>
      </c>
      <c r="G665" s="319">
        <v>22</v>
      </c>
      <c r="H665" s="328">
        <v>578323.40067339991</v>
      </c>
      <c r="I665" s="726">
        <v>2313293.6026935996</v>
      </c>
      <c r="J665" s="728">
        <v>480079.17440000002</v>
      </c>
      <c r="K665" s="321">
        <v>1920316.6976000001</v>
      </c>
      <c r="L665" s="22">
        <v>-98244.226273399894</v>
      </c>
      <c r="M665" s="33">
        <v>-392976.90509359958</v>
      </c>
      <c r="N665" s="96">
        <v>-16.987766042149474</v>
      </c>
      <c r="O665" s="320">
        <v>257297.70272</v>
      </c>
      <c r="P665" s="321">
        <v>1029190.81088</v>
      </c>
      <c r="Q665" s="22">
        <v>-321025.69795339991</v>
      </c>
      <c r="R665" s="33">
        <v>-1284102.7918135996</v>
      </c>
      <c r="S665" s="96">
        <v>-55.509719575517352</v>
      </c>
      <c r="U665" s="715"/>
    </row>
    <row r="666" spans="1:21" hidden="1">
      <c r="A666" s="315" t="s">
        <v>3</v>
      </c>
      <c r="B666" s="716">
        <v>637</v>
      </c>
      <c r="C666" s="316" t="s">
        <v>142</v>
      </c>
      <c r="D666" s="317">
        <v>47</v>
      </c>
      <c r="E666" s="318">
        <v>4</v>
      </c>
      <c r="F666" s="318">
        <v>88</v>
      </c>
      <c r="G666" s="319">
        <v>22</v>
      </c>
      <c r="H666" s="328">
        <v>563516.36045314057</v>
      </c>
      <c r="I666" s="726">
        <v>2254065.4418125623</v>
      </c>
      <c r="J666" s="728">
        <v>480079.17440000002</v>
      </c>
      <c r="K666" s="321">
        <v>1920316.6976000001</v>
      </c>
      <c r="L666" s="22">
        <v>-83437.186053140555</v>
      </c>
      <c r="M666" s="33">
        <v>-333748.74421256222</v>
      </c>
      <c r="N666" s="96">
        <v>-14.80652415948424</v>
      </c>
      <c r="O666" s="320">
        <v>257297.70272</v>
      </c>
      <c r="P666" s="321">
        <v>1029190.81088</v>
      </c>
      <c r="Q666" s="22">
        <v>-306218.65773314057</v>
      </c>
      <c r="R666" s="33">
        <v>-1224874.6309325623</v>
      </c>
      <c r="S666" s="96">
        <v>-54.34068630889454</v>
      </c>
      <c r="U666" s="715"/>
    </row>
    <row r="667" spans="1:21" hidden="1">
      <c r="A667" s="315" t="s">
        <v>3</v>
      </c>
      <c r="B667" s="716">
        <v>638</v>
      </c>
      <c r="C667" s="316" t="s">
        <v>142</v>
      </c>
      <c r="D667" s="317">
        <v>47</v>
      </c>
      <c r="E667" s="318">
        <v>0.5</v>
      </c>
      <c r="F667" s="318">
        <v>11</v>
      </c>
      <c r="G667" s="319">
        <v>22</v>
      </c>
      <c r="H667" s="328">
        <v>561934.42105263099</v>
      </c>
      <c r="I667" s="726">
        <v>280967.2105263155</v>
      </c>
      <c r="J667" s="728">
        <v>480079.17440000002</v>
      </c>
      <c r="K667" s="321">
        <v>240039.58720000001</v>
      </c>
      <c r="L667" s="22">
        <v>-81855.246652630973</v>
      </c>
      <c r="M667" s="33">
        <v>-40927.623326315486</v>
      </c>
      <c r="N667" s="96">
        <v>-14.566690273092277</v>
      </c>
      <c r="O667" s="320">
        <v>257297.70272</v>
      </c>
      <c r="P667" s="321">
        <v>128648.85136</v>
      </c>
      <c r="Q667" s="22">
        <v>-304636.71833263099</v>
      </c>
      <c r="R667" s="33">
        <v>-152318.35916631549</v>
      </c>
      <c r="S667" s="96">
        <v>-54.212147702569482</v>
      </c>
      <c r="U667" s="715"/>
    </row>
    <row r="668" spans="1:21" hidden="1">
      <c r="A668" s="315" t="s">
        <v>12</v>
      </c>
      <c r="B668" s="716">
        <v>639</v>
      </c>
      <c r="C668" s="316" t="s">
        <v>142</v>
      </c>
      <c r="D668" s="317">
        <v>47</v>
      </c>
      <c r="E668" s="318">
        <v>4</v>
      </c>
      <c r="F668" s="318">
        <v>88</v>
      </c>
      <c r="G668" s="319">
        <v>22</v>
      </c>
      <c r="H668" s="328">
        <v>536474.62184873922</v>
      </c>
      <c r="I668" s="726">
        <v>2145898.4873949569</v>
      </c>
      <c r="J668" s="728">
        <v>480079.17440000002</v>
      </c>
      <c r="K668" s="321">
        <v>1920316.6976000001</v>
      </c>
      <c r="L668" s="22">
        <v>-56395.4474487392</v>
      </c>
      <c r="M668" s="33">
        <v>-225581.7897949568</v>
      </c>
      <c r="N668" s="96">
        <v>-10.512230243882826</v>
      </c>
      <c r="O668" s="320">
        <v>257297.70272</v>
      </c>
      <c r="P668" s="321">
        <v>1029190.81088</v>
      </c>
      <c r="Q668" s="22">
        <v>-279176.91912873922</v>
      </c>
      <c r="R668" s="33">
        <v>-1116707.6765149569</v>
      </c>
      <c r="S668" s="96">
        <v>-52.039166021809336</v>
      </c>
      <c r="U668" s="715"/>
    </row>
    <row r="669" spans="1:21" hidden="1">
      <c r="A669" s="315" t="s">
        <v>8</v>
      </c>
      <c r="B669" s="716">
        <v>640</v>
      </c>
      <c r="C669" s="316" t="s">
        <v>142</v>
      </c>
      <c r="D669" s="317">
        <v>47</v>
      </c>
      <c r="E669" s="318">
        <v>3</v>
      </c>
      <c r="F669" s="318">
        <v>66</v>
      </c>
      <c r="G669" s="319">
        <v>22</v>
      </c>
      <c r="H669" s="328">
        <v>558223.96156835195</v>
      </c>
      <c r="I669" s="726">
        <v>1674671.884705056</v>
      </c>
      <c r="J669" s="728">
        <v>480079.17440000002</v>
      </c>
      <c r="K669" s="321">
        <v>1440237.5232000002</v>
      </c>
      <c r="L669" s="22">
        <v>-78144.787168351933</v>
      </c>
      <c r="M669" s="33">
        <v>-234434.3615050558</v>
      </c>
      <c r="N669" s="96">
        <v>-13.998823509618092</v>
      </c>
      <c r="O669" s="320">
        <v>257297.70272</v>
      </c>
      <c r="P669" s="321">
        <v>771893.10816000006</v>
      </c>
      <c r="Q669" s="22">
        <v>-300926.25884835195</v>
      </c>
      <c r="R669" s="33">
        <v>-902778.77654505591</v>
      </c>
      <c r="S669" s="96">
        <v>-53.907800375119677</v>
      </c>
      <c r="U669" s="715"/>
    </row>
    <row r="670" spans="1:21" hidden="1">
      <c r="A670" s="315" t="s">
        <v>7</v>
      </c>
      <c r="B670" s="716">
        <v>641</v>
      </c>
      <c r="C670" s="316" t="s">
        <v>142</v>
      </c>
      <c r="D670" s="317">
        <v>47</v>
      </c>
      <c r="E670" s="318">
        <v>0.27</v>
      </c>
      <c r="F670" s="318">
        <v>6</v>
      </c>
      <c r="G670" s="319">
        <v>22.222222222222221</v>
      </c>
      <c r="H670" s="328">
        <v>566901.40845070442</v>
      </c>
      <c r="I670" s="726">
        <v>153063.38028169019</v>
      </c>
      <c r="J670" s="728">
        <v>492446.55359999998</v>
      </c>
      <c r="K670" s="321">
        <v>132960.569472</v>
      </c>
      <c r="L670" s="22">
        <v>-74454.854850704432</v>
      </c>
      <c r="M670" s="33">
        <v>-20102.810809690185</v>
      </c>
      <c r="N670" s="96">
        <v>-13.133651414658402</v>
      </c>
      <c r="O670" s="320">
        <v>282041.83034666657</v>
      </c>
      <c r="P670" s="321">
        <v>76151.294193599984</v>
      </c>
      <c r="Q670" s="22">
        <v>-284859.57810403785</v>
      </c>
      <c r="R670" s="33">
        <v>-76912.086088090204</v>
      </c>
      <c r="S670" s="96">
        <v>-50.248521851892363</v>
      </c>
      <c r="U670" s="715"/>
    </row>
    <row r="671" spans="1:21" hidden="1">
      <c r="A671" s="315" t="s">
        <v>10</v>
      </c>
      <c r="B671" s="716">
        <v>642</v>
      </c>
      <c r="C671" s="316" t="s">
        <v>142</v>
      </c>
      <c r="D671" s="317">
        <v>47</v>
      </c>
      <c r="E671" s="318">
        <v>2.1100000000000003</v>
      </c>
      <c r="F671" s="318">
        <v>47</v>
      </c>
      <c r="G671" s="319">
        <v>22.274881516587673</v>
      </c>
      <c r="H671" s="328">
        <v>544881.98705612076</v>
      </c>
      <c r="I671" s="726">
        <v>1149700.9926884151</v>
      </c>
      <c r="J671" s="728">
        <v>495377.21217819874</v>
      </c>
      <c r="K671" s="321">
        <v>1045245.9176959995</v>
      </c>
      <c r="L671" s="22">
        <v>-49504.774877922027</v>
      </c>
      <c r="M671" s="33">
        <v>-104455.07499241561</v>
      </c>
      <c r="N671" s="96">
        <v>-9.0854122642933532</v>
      </c>
      <c r="O671" s="320">
        <v>287905.3676989568</v>
      </c>
      <c r="P671" s="321">
        <v>607480.32584479894</v>
      </c>
      <c r="Q671" s="22">
        <v>-256976.61935716396</v>
      </c>
      <c r="R671" s="33">
        <v>-542220.66684361617</v>
      </c>
      <c r="S671" s="96">
        <v>-47.161885593897665</v>
      </c>
      <c r="U671" s="715"/>
    </row>
    <row r="672" spans="1:21" hidden="1">
      <c r="A672" s="315" t="s">
        <v>13</v>
      </c>
      <c r="B672" s="716">
        <v>643</v>
      </c>
      <c r="C672" s="316" t="s">
        <v>142</v>
      </c>
      <c r="D672" s="317">
        <v>47</v>
      </c>
      <c r="E672" s="318">
        <v>4</v>
      </c>
      <c r="F672" s="318">
        <v>90</v>
      </c>
      <c r="G672" s="319">
        <v>22.5</v>
      </c>
      <c r="H672" s="328">
        <v>560236.2749847474</v>
      </c>
      <c r="I672" s="726">
        <v>2240945.0999389896</v>
      </c>
      <c r="J672" s="728">
        <v>507905.77760000003</v>
      </c>
      <c r="K672" s="321">
        <v>2031623.1104000001</v>
      </c>
      <c r="L672" s="22">
        <v>-52330.497384747374</v>
      </c>
      <c r="M672" s="33">
        <v>-209321.9895389895</v>
      </c>
      <c r="N672" s="96">
        <v>-9.3407906130626941</v>
      </c>
      <c r="O672" s="320">
        <v>312971.98988000001</v>
      </c>
      <c r="P672" s="321">
        <v>1251887.95952</v>
      </c>
      <c r="Q672" s="22">
        <v>-247264.2851047474</v>
      </c>
      <c r="R672" s="33">
        <v>-989057.14041898958</v>
      </c>
      <c r="S672" s="96">
        <v>-44.135714901981174</v>
      </c>
      <c r="U672" s="715"/>
    </row>
    <row r="673" spans="1:21" hidden="1">
      <c r="A673" s="315" t="s">
        <v>13</v>
      </c>
      <c r="B673" s="716">
        <v>644</v>
      </c>
      <c r="C673" s="316" t="s">
        <v>142</v>
      </c>
      <c r="D673" s="317">
        <v>47</v>
      </c>
      <c r="E673" s="318">
        <v>3.71</v>
      </c>
      <c r="F673" s="318">
        <v>84</v>
      </c>
      <c r="G673" s="319">
        <v>22.641509433962263</v>
      </c>
      <c r="H673" s="328">
        <v>631411.96695883677</v>
      </c>
      <c r="I673" s="726">
        <v>2342538.3974172845</v>
      </c>
      <c r="J673" s="728">
        <v>515781.23133584898</v>
      </c>
      <c r="K673" s="321">
        <v>1913548.3682559996</v>
      </c>
      <c r="L673" s="22">
        <v>-115630.73562298779</v>
      </c>
      <c r="M673" s="33">
        <v>-428990.02916128491</v>
      </c>
      <c r="N673" s="96">
        <v>-18.313041512329477</v>
      </c>
      <c r="O673" s="320">
        <v>328728.86360452813</v>
      </c>
      <c r="P673" s="321">
        <v>1219584.0839727994</v>
      </c>
      <c r="Q673" s="22">
        <v>-302683.10335430864</v>
      </c>
      <c r="R673" s="33">
        <v>-1122954.3134444852</v>
      </c>
      <c r="S673" s="96">
        <v>-47.937498684443092</v>
      </c>
      <c r="U673" s="715"/>
    </row>
    <row r="674" spans="1:21" hidden="1">
      <c r="A674" s="315" t="s">
        <v>16</v>
      </c>
      <c r="B674" s="716">
        <v>645</v>
      </c>
      <c r="C674" s="316" t="s">
        <v>142</v>
      </c>
      <c r="D674" s="317">
        <v>47</v>
      </c>
      <c r="E674" s="318">
        <v>3</v>
      </c>
      <c r="F674" s="318">
        <v>68</v>
      </c>
      <c r="G674" s="319">
        <v>22.666666666666668</v>
      </c>
      <c r="H674" s="328">
        <v>616104.46644664498</v>
      </c>
      <c r="I674" s="726">
        <v>1848313.3993399348</v>
      </c>
      <c r="J674" s="728">
        <v>517181.31200000003</v>
      </c>
      <c r="K674" s="321">
        <v>1551543.9360000002</v>
      </c>
      <c r="L674" s="22">
        <v>-98923.154446644941</v>
      </c>
      <c r="M674" s="33">
        <v>-296769.46333993459</v>
      </c>
      <c r="N674" s="96">
        <v>-16.056230693664617</v>
      </c>
      <c r="O674" s="320">
        <v>331530.08560000011</v>
      </c>
      <c r="P674" s="321">
        <v>994590.25680000032</v>
      </c>
      <c r="Q674" s="22">
        <v>-284574.38084664487</v>
      </c>
      <c r="R674" s="33">
        <v>-853723.14253993449</v>
      </c>
      <c r="S674" s="96">
        <v>-46.189306577813802</v>
      </c>
      <c r="U674" s="715"/>
    </row>
    <row r="675" spans="1:21" hidden="1">
      <c r="A675" s="315" t="s">
        <v>10</v>
      </c>
      <c r="B675" s="716">
        <v>646</v>
      </c>
      <c r="C675" s="316" t="s">
        <v>142</v>
      </c>
      <c r="D675" s="317">
        <v>47</v>
      </c>
      <c r="E675" s="318">
        <v>0.88</v>
      </c>
      <c r="F675" s="318">
        <v>20</v>
      </c>
      <c r="G675" s="319">
        <v>22.727272727272727</v>
      </c>
      <c r="H675" s="328">
        <v>598027.59740259778</v>
      </c>
      <c r="I675" s="726">
        <v>526264.28571428603</v>
      </c>
      <c r="J675" s="728">
        <v>520554.23359999992</v>
      </c>
      <c r="K675" s="321">
        <v>458087.72556799994</v>
      </c>
      <c r="L675" s="22">
        <v>-77473.363802597858</v>
      </c>
      <c r="M675" s="33">
        <v>-68176.560146286094</v>
      </c>
      <c r="N675" s="96">
        <v>-12.954814148893206</v>
      </c>
      <c r="O675" s="320">
        <v>338278.4840436363</v>
      </c>
      <c r="P675" s="321">
        <v>297685.06595839997</v>
      </c>
      <c r="Q675" s="22">
        <v>-259749.11335896148</v>
      </c>
      <c r="R675" s="33">
        <v>-228579.21975588606</v>
      </c>
      <c r="S675" s="96">
        <v>-43.434302110324843</v>
      </c>
      <c r="U675" s="715"/>
    </row>
    <row r="676" spans="1:21" hidden="1">
      <c r="A676" s="315" t="s">
        <v>12</v>
      </c>
      <c r="B676" s="716">
        <v>647</v>
      </c>
      <c r="C676" s="316" t="s">
        <v>142</v>
      </c>
      <c r="D676" s="317">
        <v>47</v>
      </c>
      <c r="E676" s="318">
        <v>4</v>
      </c>
      <c r="F676" s="318">
        <v>92</v>
      </c>
      <c r="G676" s="319">
        <v>23</v>
      </c>
      <c r="H676" s="328">
        <v>560859.83193277277</v>
      </c>
      <c r="I676" s="726">
        <v>2243439.3277310911</v>
      </c>
      <c r="J676" s="728">
        <v>535732.38079999993</v>
      </c>
      <c r="K676" s="321">
        <v>2142929.5231999997</v>
      </c>
      <c r="L676" s="22">
        <v>-25127.45113277284</v>
      </c>
      <c r="M676" s="33">
        <v>-100509.80453109136</v>
      </c>
      <c r="N676" s="96">
        <v>-4.4801659348970304</v>
      </c>
      <c r="O676" s="320">
        <v>368646.27704000002</v>
      </c>
      <c r="P676" s="321">
        <v>1474585.1081600001</v>
      </c>
      <c r="Q676" s="22">
        <v>-192213.55489277275</v>
      </c>
      <c r="R676" s="33">
        <v>-768854.219571091</v>
      </c>
      <c r="S676" s="96">
        <v>-34.271228558192121</v>
      </c>
      <c r="U676" s="715"/>
    </row>
    <row r="677" spans="1:21" hidden="1">
      <c r="A677" s="315" t="s">
        <v>0</v>
      </c>
      <c r="B677" s="716">
        <v>648</v>
      </c>
      <c r="C677" s="316" t="s">
        <v>142</v>
      </c>
      <c r="D677" s="317">
        <v>47</v>
      </c>
      <c r="E677" s="318">
        <v>5.52</v>
      </c>
      <c r="F677" s="318">
        <v>127</v>
      </c>
      <c r="G677" s="319">
        <v>23.007246376811597</v>
      </c>
      <c r="H677" s="328">
        <v>584411.17817271687</v>
      </c>
      <c r="I677" s="726">
        <v>3225949.7035133969</v>
      </c>
      <c r="J677" s="728">
        <v>536135.66490434797</v>
      </c>
      <c r="K677" s="321">
        <v>2959468.8702720008</v>
      </c>
      <c r="L677" s="22">
        <v>-48275.513268368901</v>
      </c>
      <c r="M677" s="33">
        <v>-266480.83324139612</v>
      </c>
      <c r="N677" s="96">
        <v>-8.2605389957311104</v>
      </c>
      <c r="O677" s="320">
        <v>369453.15076695685</v>
      </c>
      <c r="P677" s="321">
        <v>2039381.3922336018</v>
      </c>
      <c r="Q677" s="22">
        <v>-214958.02740576002</v>
      </c>
      <c r="R677" s="33">
        <v>-1186568.3112797951</v>
      </c>
      <c r="S677" s="96">
        <v>-36.781984232038646</v>
      </c>
      <c r="U677" s="715"/>
    </row>
    <row r="678" spans="1:21" hidden="1">
      <c r="A678" s="315" t="s">
        <v>10</v>
      </c>
      <c r="B678" s="716">
        <v>649</v>
      </c>
      <c r="C678" s="316" t="s">
        <v>142</v>
      </c>
      <c r="D678" s="317">
        <v>47</v>
      </c>
      <c r="E678" s="318">
        <v>4</v>
      </c>
      <c r="F678" s="318">
        <v>93</v>
      </c>
      <c r="G678" s="319">
        <v>23.25</v>
      </c>
      <c r="H678" s="328">
        <v>598806.16163317882</v>
      </c>
      <c r="I678" s="726">
        <v>2395224.6465327153</v>
      </c>
      <c r="J678" s="728">
        <v>549645.68240000005</v>
      </c>
      <c r="K678" s="321">
        <v>2198582.7296000002</v>
      </c>
      <c r="L678" s="22">
        <v>-49160.479233178776</v>
      </c>
      <c r="M678" s="33">
        <v>-196641.9169327151</v>
      </c>
      <c r="N678" s="96">
        <v>-8.2097483932194137</v>
      </c>
      <c r="O678" s="320">
        <v>396483.42061999999</v>
      </c>
      <c r="P678" s="321">
        <v>1585933.68248</v>
      </c>
      <c r="Q678" s="22">
        <v>-202322.74101317883</v>
      </c>
      <c r="R678" s="33">
        <v>-809290.96405271534</v>
      </c>
      <c r="S678" s="96">
        <v>-33.787685227113485</v>
      </c>
      <c r="U678" s="715"/>
    </row>
    <row r="679" spans="1:21" hidden="1">
      <c r="A679" s="315" t="s">
        <v>3</v>
      </c>
      <c r="B679" s="716">
        <v>650</v>
      </c>
      <c r="C679" s="316" t="s">
        <v>142</v>
      </c>
      <c r="D679" s="317">
        <v>47</v>
      </c>
      <c r="E679" s="318">
        <v>7</v>
      </c>
      <c r="F679" s="318">
        <v>164</v>
      </c>
      <c r="G679" s="319">
        <v>23.428571428571427</v>
      </c>
      <c r="H679" s="328">
        <v>600108.33191113663</v>
      </c>
      <c r="I679" s="726">
        <v>4200758.3233779566</v>
      </c>
      <c r="J679" s="728">
        <v>559583.75497142854</v>
      </c>
      <c r="K679" s="321">
        <v>3917086.2847999996</v>
      </c>
      <c r="L679" s="22">
        <v>-40524.576939708088</v>
      </c>
      <c r="M679" s="33">
        <v>-283672.03857795708</v>
      </c>
      <c r="N679" s="96">
        <v>-6.7528769031837044</v>
      </c>
      <c r="O679" s="320">
        <v>416367.09460571414</v>
      </c>
      <c r="P679" s="321">
        <v>2914569.662239999</v>
      </c>
      <c r="Q679" s="22">
        <v>-183741.23730542249</v>
      </c>
      <c r="R679" s="33">
        <v>-1286188.6611379576</v>
      </c>
      <c r="S679" s="96">
        <v>-30.618011371425297</v>
      </c>
      <c r="U679" s="715"/>
    </row>
    <row r="680" spans="1:21" hidden="1">
      <c r="A680" s="315" t="s">
        <v>9</v>
      </c>
      <c r="B680" s="716">
        <v>651</v>
      </c>
      <c r="C680" s="316" t="s">
        <v>142</v>
      </c>
      <c r="D680" s="317">
        <v>47</v>
      </c>
      <c r="E680" s="318">
        <v>2.39</v>
      </c>
      <c r="F680" s="318">
        <v>56</v>
      </c>
      <c r="G680" s="319">
        <v>23.430962343096233</v>
      </c>
      <c r="H680" s="328">
        <v>599087.1053632556</v>
      </c>
      <c r="I680" s="726">
        <v>1431818.181818181</v>
      </c>
      <c r="J680" s="728">
        <v>559716.81703096232</v>
      </c>
      <c r="K680" s="321">
        <v>1337723.192704</v>
      </c>
      <c r="L680" s="22">
        <v>-39370.288332293276</v>
      </c>
      <c r="M680" s="33">
        <v>-94094.989114180906</v>
      </c>
      <c r="N680" s="96">
        <v>-6.5717135254348591</v>
      </c>
      <c r="O680" s="320">
        <v>416633.31952937227</v>
      </c>
      <c r="P680" s="321">
        <v>995753.63367519982</v>
      </c>
      <c r="Q680" s="22">
        <v>-182453.78583388333</v>
      </c>
      <c r="R680" s="33">
        <v>-436064.54814298113</v>
      </c>
      <c r="S680" s="96">
        <v>-30.455301775065365</v>
      </c>
      <c r="U680" s="715"/>
    </row>
    <row r="681" spans="1:21" hidden="1">
      <c r="A681" s="315" t="s">
        <v>5</v>
      </c>
      <c r="B681" s="716">
        <v>652</v>
      </c>
      <c r="C681" s="316" t="s">
        <v>142</v>
      </c>
      <c r="D681" s="317">
        <v>47</v>
      </c>
      <c r="E681" s="318">
        <v>4</v>
      </c>
      <c r="F681" s="318">
        <v>94</v>
      </c>
      <c r="G681" s="319">
        <v>23.5</v>
      </c>
      <c r="H681" s="328">
        <v>593736.18891399307</v>
      </c>
      <c r="I681" s="726">
        <v>2374944.7556559723</v>
      </c>
      <c r="J681" s="728">
        <v>563558.98399999994</v>
      </c>
      <c r="K681" s="321">
        <v>2254235.9359999998</v>
      </c>
      <c r="L681" s="22">
        <v>-30177.204913993133</v>
      </c>
      <c r="M681" s="33">
        <v>-120708.81965597253</v>
      </c>
      <c r="N681" s="96">
        <v>-5.0825948421959026</v>
      </c>
      <c r="O681" s="320">
        <v>424320.56420000002</v>
      </c>
      <c r="P681" s="321">
        <v>1697282.2568000001</v>
      </c>
      <c r="Q681" s="22">
        <v>-169415.62471399305</v>
      </c>
      <c r="R681" s="33">
        <v>-677662.4988559722</v>
      </c>
      <c r="S681" s="96">
        <v>-28.533821565411458</v>
      </c>
      <c r="U681" s="715"/>
    </row>
    <row r="682" spans="1:21" hidden="1">
      <c r="A682" s="315" t="s">
        <v>5</v>
      </c>
      <c r="B682" s="716">
        <v>653</v>
      </c>
      <c r="C682" s="316" t="s">
        <v>142</v>
      </c>
      <c r="D682" s="317">
        <v>47</v>
      </c>
      <c r="E682" s="318">
        <v>6</v>
      </c>
      <c r="F682" s="318">
        <v>141</v>
      </c>
      <c r="G682" s="319">
        <v>23.5</v>
      </c>
      <c r="H682" s="328">
        <v>599176.27639709972</v>
      </c>
      <c r="I682" s="726">
        <v>3595057.6583825983</v>
      </c>
      <c r="J682" s="728">
        <v>563558.98399999994</v>
      </c>
      <c r="K682" s="321">
        <v>3381353.9039999996</v>
      </c>
      <c r="L682" s="22">
        <v>-35617.29239709978</v>
      </c>
      <c r="M682" s="33">
        <v>-213703.75438259868</v>
      </c>
      <c r="N682" s="96">
        <v>-5.9443762712485437</v>
      </c>
      <c r="O682" s="320">
        <v>424320.56420000002</v>
      </c>
      <c r="P682" s="321">
        <v>2545923.3852000004</v>
      </c>
      <c r="Q682" s="22">
        <v>-174855.7121970997</v>
      </c>
      <c r="R682" s="33">
        <v>-1049134.2731825979</v>
      </c>
      <c r="S682" s="96">
        <v>-29.182682807223713</v>
      </c>
      <c r="U682" s="715"/>
    </row>
    <row r="683" spans="1:21" hidden="1">
      <c r="A683" s="315" t="s">
        <v>12</v>
      </c>
      <c r="B683" s="716">
        <v>654</v>
      </c>
      <c r="C683" s="316" t="s">
        <v>142</v>
      </c>
      <c r="D683" s="317">
        <v>47</v>
      </c>
      <c r="E683" s="318">
        <v>4</v>
      </c>
      <c r="F683" s="318">
        <v>94</v>
      </c>
      <c r="G683" s="319">
        <v>23.5</v>
      </c>
      <c r="H683" s="328">
        <v>571523.26410162705</v>
      </c>
      <c r="I683" s="726">
        <v>2286093.0564065082</v>
      </c>
      <c r="J683" s="728">
        <v>563558.98399999994</v>
      </c>
      <c r="K683" s="321">
        <v>2254235.9359999998</v>
      </c>
      <c r="L683" s="22">
        <v>-7964.2801016271114</v>
      </c>
      <c r="M683" s="33">
        <v>-31857.120406508446</v>
      </c>
      <c r="N683" s="96">
        <v>-1.3935180948663799</v>
      </c>
      <c r="O683" s="320">
        <v>424320.56420000002</v>
      </c>
      <c r="P683" s="321">
        <v>1697282.2568000001</v>
      </c>
      <c r="Q683" s="22">
        <v>-147202.69990162703</v>
      </c>
      <c r="R683" s="33">
        <v>-588810.79960650811</v>
      </c>
      <c r="S683" s="96">
        <v>-25.756204366066143</v>
      </c>
      <c r="U683" s="715"/>
    </row>
    <row r="684" spans="1:21" hidden="1">
      <c r="A684" s="315" t="s">
        <v>14</v>
      </c>
      <c r="B684" s="716">
        <v>655</v>
      </c>
      <c r="C684" s="316" t="s">
        <v>142</v>
      </c>
      <c r="D684" s="317">
        <v>47</v>
      </c>
      <c r="E684" s="318">
        <v>8.2100000000000009</v>
      </c>
      <c r="F684" s="318">
        <v>194</v>
      </c>
      <c r="G684" s="319">
        <v>23.629719853836782</v>
      </c>
      <c r="H684" s="328">
        <v>607834.51750445447</v>
      </c>
      <c r="I684" s="726">
        <v>4990321.3887115717</v>
      </c>
      <c r="J684" s="728">
        <v>570778.30979975627</v>
      </c>
      <c r="K684" s="321">
        <v>4686089.9234559992</v>
      </c>
      <c r="L684" s="22">
        <v>-37056.207704698201</v>
      </c>
      <c r="M684" s="33">
        <v>-304231.46525557246</v>
      </c>
      <c r="N684" s="96">
        <v>-6.0964303009373992</v>
      </c>
      <c r="O684" s="320">
        <v>438764.68498572451</v>
      </c>
      <c r="P684" s="321">
        <v>3602258.0637327987</v>
      </c>
      <c r="Q684" s="22">
        <v>-169069.83251872996</v>
      </c>
      <c r="R684" s="33">
        <v>-1388063.324978773</v>
      </c>
      <c r="S684" s="96">
        <v>-27.815108824827632</v>
      </c>
      <c r="U684" s="715"/>
    </row>
    <row r="685" spans="1:21">
      <c r="A685" s="315"/>
      <c r="B685" s="757" t="s">
        <v>60</v>
      </c>
      <c r="C685" s="316"/>
      <c r="D685" s="317"/>
      <c r="E685" s="318"/>
      <c r="F685" s="318"/>
      <c r="G685" s="319"/>
      <c r="H685" s="328"/>
      <c r="I685" s="726"/>
      <c r="J685" s="728"/>
      <c r="K685" s="321"/>
      <c r="L685" s="22"/>
      <c r="M685" s="33"/>
      <c r="N685" s="96"/>
      <c r="O685" s="320"/>
      <c r="P685" s="321"/>
      <c r="Q685" s="22"/>
      <c r="R685" s="33"/>
      <c r="S685" s="96"/>
      <c r="U685" s="715"/>
    </row>
    <row r="686" spans="1:21">
      <c r="A686" s="315" t="s">
        <v>12</v>
      </c>
      <c r="B686" s="716">
        <v>656</v>
      </c>
      <c r="C686" s="316" t="s">
        <v>142</v>
      </c>
      <c r="D686" s="317">
        <v>47</v>
      </c>
      <c r="E686" s="318">
        <v>4</v>
      </c>
      <c r="F686" s="318">
        <v>95</v>
      </c>
      <c r="G686" s="319">
        <v>23.75</v>
      </c>
      <c r="H686" s="328">
        <v>577803.06736741494</v>
      </c>
      <c r="I686" s="726">
        <v>2311212.2694696598</v>
      </c>
      <c r="J686" s="728">
        <v>577472.28559999994</v>
      </c>
      <c r="K686" s="321">
        <v>2309889.1423999998</v>
      </c>
      <c r="L686" s="22">
        <v>-330.78176741499919</v>
      </c>
      <c r="M686" s="33">
        <v>-1323.1270696599968</v>
      </c>
      <c r="N686" s="96">
        <v>-5.724818473569826E-2</v>
      </c>
      <c r="O686" s="320">
        <v>452157.70778</v>
      </c>
      <c r="P686" s="321">
        <v>1808630.83112</v>
      </c>
      <c r="Q686" s="22">
        <v>-125645.35958741495</v>
      </c>
      <c r="R686" s="33">
        <v>-502581.43834965979</v>
      </c>
      <c r="S686" s="96">
        <v>-21.74536043221093</v>
      </c>
      <c r="U686" s="715"/>
    </row>
    <row r="687" spans="1:21">
      <c r="A687" s="315" t="s">
        <v>7</v>
      </c>
      <c r="B687" s="716">
        <v>657</v>
      </c>
      <c r="C687" s="316" t="s">
        <v>142</v>
      </c>
      <c r="D687" s="317">
        <v>47</v>
      </c>
      <c r="E687" s="318">
        <v>4</v>
      </c>
      <c r="F687" s="318">
        <v>95</v>
      </c>
      <c r="G687" s="319">
        <v>23.75</v>
      </c>
      <c r="H687" s="328">
        <v>603865.41556695732</v>
      </c>
      <c r="I687" s="726">
        <v>2415461.6622678293</v>
      </c>
      <c r="J687" s="728">
        <v>577472.28559999994</v>
      </c>
      <c r="K687" s="321">
        <v>2309889.1423999998</v>
      </c>
      <c r="L687" s="22">
        <v>-26393.129966957378</v>
      </c>
      <c r="M687" s="33">
        <v>-105572.51986782951</v>
      </c>
      <c r="N687" s="96">
        <v>-4.3706973915996485</v>
      </c>
      <c r="O687" s="320">
        <v>452157.70778</v>
      </c>
      <c r="P687" s="321">
        <v>1808630.83112</v>
      </c>
      <c r="Q687" s="22">
        <v>-151707.70778695733</v>
      </c>
      <c r="R687" s="33">
        <v>-606830.8311478293</v>
      </c>
      <c r="S687" s="96">
        <v>-25.122768066543756</v>
      </c>
      <c r="U687" s="715"/>
    </row>
    <row r="688" spans="1:21">
      <c r="A688" s="315" t="s">
        <v>11</v>
      </c>
      <c r="B688" s="716">
        <v>658</v>
      </c>
      <c r="C688" s="316" t="s">
        <v>142</v>
      </c>
      <c r="D688" s="317">
        <v>47</v>
      </c>
      <c r="E688" s="318">
        <v>8</v>
      </c>
      <c r="F688" s="318">
        <v>190</v>
      </c>
      <c r="G688" s="319">
        <v>23.75</v>
      </c>
      <c r="H688" s="328">
        <v>561067.15625</v>
      </c>
      <c r="I688" s="726">
        <v>4488537.25</v>
      </c>
      <c r="J688" s="728">
        <v>577472.28559999994</v>
      </c>
      <c r="K688" s="321">
        <v>4619778.2847999996</v>
      </c>
      <c r="L688" s="22">
        <v>16405.129349999945</v>
      </c>
      <c r="M688" s="33">
        <v>131241.03479999956</v>
      </c>
      <c r="N688" s="96">
        <v>2.9239154648877985</v>
      </c>
      <c r="O688" s="320">
        <v>452157.70778</v>
      </c>
      <c r="P688" s="321">
        <v>3617261.66224</v>
      </c>
      <c r="Q688" s="22">
        <v>-108909.44847</v>
      </c>
      <c r="R688" s="33">
        <v>-871275.58776000002</v>
      </c>
      <c r="S688" s="96">
        <v>-19.411125256006287</v>
      </c>
      <c r="U688" s="715"/>
    </row>
    <row r="689" spans="1:21">
      <c r="A689" s="315" t="s">
        <v>0</v>
      </c>
      <c r="B689" s="716">
        <v>659</v>
      </c>
      <c r="C689" s="316" t="s">
        <v>142</v>
      </c>
      <c r="D689" s="317">
        <v>47</v>
      </c>
      <c r="E689" s="318">
        <v>5</v>
      </c>
      <c r="F689" s="318">
        <v>119</v>
      </c>
      <c r="G689" s="319">
        <v>23.8</v>
      </c>
      <c r="H689" s="328">
        <v>614606.22454740049</v>
      </c>
      <c r="I689" s="726">
        <v>3073031.1227370026</v>
      </c>
      <c r="J689" s="728">
        <v>580254.94592000009</v>
      </c>
      <c r="K689" s="321">
        <v>2901274.7296000002</v>
      </c>
      <c r="L689" s="22">
        <v>-34351.278627400403</v>
      </c>
      <c r="M689" s="33">
        <v>-171756.39313700236</v>
      </c>
      <c r="N689" s="96">
        <v>-5.5891524126194696</v>
      </c>
      <c r="O689" s="320">
        <v>457725.13649600011</v>
      </c>
      <c r="P689" s="321">
        <v>2288625.6824800004</v>
      </c>
      <c r="Q689" s="22">
        <v>-156881.08805140038</v>
      </c>
      <c r="R689" s="33">
        <v>-784405.44025700213</v>
      </c>
      <c r="S689" s="96">
        <v>-25.525463587181946</v>
      </c>
      <c r="U689" s="715"/>
    </row>
    <row r="690" spans="1:21" hidden="1">
      <c r="A690" s="315" t="s">
        <v>14</v>
      </c>
      <c r="B690" s="716">
        <v>660</v>
      </c>
      <c r="C690" s="316" t="s">
        <v>142</v>
      </c>
      <c r="D690" s="317">
        <v>47</v>
      </c>
      <c r="E690" s="318">
        <v>11</v>
      </c>
      <c r="F690" s="318">
        <v>263</v>
      </c>
      <c r="G690" s="319">
        <v>23.90909090909091</v>
      </c>
      <c r="H690" s="328">
        <v>622019.64885731379</v>
      </c>
      <c r="I690" s="726">
        <v>6842216.1374304518</v>
      </c>
      <c r="J690" s="728">
        <v>586326.20480000007</v>
      </c>
      <c r="K690" s="321">
        <v>6449588.2528000008</v>
      </c>
      <c r="L690" s="22">
        <v>-35693.444057313725</v>
      </c>
      <c r="M690" s="33">
        <v>-392627.88463045098</v>
      </c>
      <c r="N690" s="96">
        <v>-5.7383145569251184</v>
      </c>
      <c r="O690" s="320">
        <v>469872.25369454559</v>
      </c>
      <c r="P690" s="321">
        <v>5168594.7906400012</v>
      </c>
      <c r="Q690" s="22">
        <v>-152147.3951627682</v>
      </c>
      <c r="R690" s="33">
        <v>-1673621.3467904506</v>
      </c>
      <c r="S690" s="96">
        <v>-24.460223313246104</v>
      </c>
      <c r="U690" s="715"/>
    </row>
    <row r="691" spans="1:21" hidden="1">
      <c r="A691" s="315" t="s">
        <v>7</v>
      </c>
      <c r="B691" s="716">
        <v>661</v>
      </c>
      <c r="C691" s="316" t="s">
        <v>142</v>
      </c>
      <c r="D691" s="317">
        <v>47</v>
      </c>
      <c r="E691" s="318">
        <v>3.3</v>
      </c>
      <c r="F691" s="318">
        <v>79</v>
      </c>
      <c r="G691" s="319">
        <v>23.939393939393941</v>
      </c>
      <c r="H691" s="328">
        <v>609001.57752757636</v>
      </c>
      <c r="I691" s="726">
        <v>2009705.2058410018</v>
      </c>
      <c r="J691" s="728">
        <v>588012.66560000007</v>
      </c>
      <c r="K691" s="321">
        <v>1940441.79648</v>
      </c>
      <c r="L691" s="22">
        <v>-20988.911927576293</v>
      </c>
      <c r="M691" s="33">
        <v>-69263.409361001803</v>
      </c>
      <c r="N691" s="96">
        <v>-3.4464462329945178</v>
      </c>
      <c r="O691" s="320">
        <v>473246.45291636384</v>
      </c>
      <c r="P691" s="321">
        <v>1561713.2946240006</v>
      </c>
      <c r="Q691" s="22">
        <v>-135755.12461121252</v>
      </c>
      <c r="R691" s="33">
        <v>-447991.91121700127</v>
      </c>
      <c r="S691" s="96">
        <v>-22.291424131009791</v>
      </c>
      <c r="U691" s="715"/>
    </row>
    <row r="692" spans="1:21" hidden="1">
      <c r="A692" s="315" t="s">
        <v>3</v>
      </c>
      <c r="B692" s="716">
        <v>662</v>
      </c>
      <c r="C692" s="316" t="s">
        <v>142</v>
      </c>
      <c r="D692" s="317">
        <v>47</v>
      </c>
      <c r="E692" s="318">
        <v>8</v>
      </c>
      <c r="F692" s="318">
        <v>192</v>
      </c>
      <c r="G692" s="319">
        <v>24</v>
      </c>
      <c r="H692" s="328">
        <v>614745.12049433519</v>
      </c>
      <c r="I692" s="726">
        <v>4917960.9639546815</v>
      </c>
      <c r="J692" s="728">
        <v>591385.58719999995</v>
      </c>
      <c r="K692" s="321">
        <v>4731084.6975999996</v>
      </c>
      <c r="L692" s="22">
        <v>-23359.53329433524</v>
      </c>
      <c r="M692" s="33">
        <v>-186876.26635468192</v>
      </c>
      <c r="N692" s="96">
        <v>-3.7998729092068402</v>
      </c>
      <c r="O692" s="320">
        <v>479994.85135999997</v>
      </c>
      <c r="P692" s="321">
        <v>3839958.8108799998</v>
      </c>
      <c r="Q692" s="22">
        <v>-134750.26913433522</v>
      </c>
      <c r="R692" s="33">
        <v>-1078002.1530746818</v>
      </c>
      <c r="S692" s="96">
        <v>-21.919697227686569</v>
      </c>
      <c r="U692" s="715"/>
    </row>
    <row r="693" spans="1:21" hidden="1">
      <c r="A693" s="315" t="s">
        <v>14</v>
      </c>
      <c r="B693" s="716">
        <v>663</v>
      </c>
      <c r="C693" s="316" t="s">
        <v>142</v>
      </c>
      <c r="D693" s="317">
        <v>47</v>
      </c>
      <c r="E693" s="318">
        <v>3</v>
      </c>
      <c r="F693" s="318">
        <v>72</v>
      </c>
      <c r="G693" s="319">
        <v>24</v>
      </c>
      <c r="H693" s="328">
        <v>605688.09399711015</v>
      </c>
      <c r="I693" s="726">
        <v>1817064.2819913304</v>
      </c>
      <c r="J693" s="728">
        <v>591385.58719999995</v>
      </c>
      <c r="K693" s="321">
        <v>1774156.7615999999</v>
      </c>
      <c r="L693" s="22">
        <v>-14302.506797110196</v>
      </c>
      <c r="M693" s="33">
        <v>-42907.520391330589</v>
      </c>
      <c r="N693" s="96">
        <v>-2.3613650225025538</v>
      </c>
      <c r="O693" s="320">
        <v>479994.85135999997</v>
      </c>
      <c r="P693" s="321">
        <v>1439984.5540799999</v>
      </c>
      <c r="Q693" s="22">
        <v>-125693.24263711018</v>
      </c>
      <c r="R693" s="33">
        <v>-377079.72791133053</v>
      </c>
      <c r="S693" s="96">
        <v>-20.752140232380043</v>
      </c>
      <c r="U693" s="715"/>
    </row>
    <row r="694" spans="1:21" hidden="1">
      <c r="A694" s="315" t="s">
        <v>11</v>
      </c>
      <c r="B694" s="716">
        <v>664</v>
      </c>
      <c r="C694" s="316" t="s">
        <v>142</v>
      </c>
      <c r="D694" s="317">
        <v>47</v>
      </c>
      <c r="E694" s="318">
        <v>1</v>
      </c>
      <c r="F694" s="318">
        <v>24</v>
      </c>
      <c r="G694" s="319">
        <v>24</v>
      </c>
      <c r="H694" s="328">
        <v>552192</v>
      </c>
      <c r="I694" s="726">
        <v>552192</v>
      </c>
      <c r="J694" s="728">
        <v>591385.58719999995</v>
      </c>
      <c r="K694" s="321">
        <v>591385.58719999995</v>
      </c>
      <c r="L694" s="22">
        <v>39193.587199999951</v>
      </c>
      <c r="M694" s="33">
        <v>39193.587199999951</v>
      </c>
      <c r="N694" s="96">
        <v>7.0978187297172042</v>
      </c>
      <c r="O694" s="320">
        <v>479994.85135999997</v>
      </c>
      <c r="P694" s="321">
        <v>479994.85135999997</v>
      </c>
      <c r="Q694" s="22">
        <v>-72197.148640000029</v>
      </c>
      <c r="R694" s="33">
        <v>-72197.148640000029</v>
      </c>
      <c r="S694" s="96">
        <v>-13.074645891284192</v>
      </c>
      <c r="U694" s="715"/>
    </row>
    <row r="695" spans="1:21" hidden="1">
      <c r="A695" s="315" t="s">
        <v>14</v>
      </c>
      <c r="B695" s="716">
        <v>665</v>
      </c>
      <c r="C695" s="316" t="s">
        <v>142</v>
      </c>
      <c r="D695" s="317">
        <v>47</v>
      </c>
      <c r="E695" s="318">
        <v>4.66</v>
      </c>
      <c r="F695" s="318">
        <v>112</v>
      </c>
      <c r="G695" s="319">
        <v>24.034334763948497</v>
      </c>
      <c r="H695" s="328">
        <v>611023.18182012741</v>
      </c>
      <c r="I695" s="726">
        <v>2847368.0272817938</v>
      </c>
      <c r="J695" s="728">
        <v>593296.42690472095</v>
      </c>
      <c r="K695" s="321">
        <v>2764761.3493759995</v>
      </c>
      <c r="L695" s="22">
        <v>-17726.754915406462</v>
      </c>
      <c r="M695" s="33">
        <v>-82606.677905794233</v>
      </c>
      <c r="N695" s="96">
        <v>-2.9011591446664369</v>
      </c>
      <c r="O695" s="320">
        <v>483817.97837527888</v>
      </c>
      <c r="P695" s="321">
        <v>2254591.7792287995</v>
      </c>
      <c r="Q695" s="22">
        <v>-127205.20344484854</v>
      </c>
      <c r="R695" s="33">
        <v>-592776.24805299425</v>
      </c>
      <c r="S695" s="96">
        <v>-20.818392367033809</v>
      </c>
      <c r="U695" s="715"/>
    </row>
    <row r="696" spans="1:21" hidden="1">
      <c r="A696" s="315" t="s">
        <v>11</v>
      </c>
      <c r="B696" s="716">
        <v>666</v>
      </c>
      <c r="C696" s="316" t="s">
        <v>142</v>
      </c>
      <c r="D696" s="317">
        <v>47</v>
      </c>
      <c r="E696" s="318">
        <v>16</v>
      </c>
      <c r="F696" s="318">
        <v>385</v>
      </c>
      <c r="G696" s="319">
        <v>24.0625</v>
      </c>
      <c r="H696" s="328">
        <v>619058.99999999953</v>
      </c>
      <c r="I696" s="726">
        <v>9904943.9999999925</v>
      </c>
      <c r="J696" s="728">
        <v>594863.91260000004</v>
      </c>
      <c r="K696" s="321">
        <v>9517822.6016000006</v>
      </c>
      <c r="L696" s="22">
        <v>-24195.087399999495</v>
      </c>
      <c r="M696" s="33">
        <v>-387121.39839999191</v>
      </c>
      <c r="N696" s="96">
        <v>-3.9083653415909509</v>
      </c>
      <c r="O696" s="320">
        <v>486954.13725500001</v>
      </c>
      <c r="P696" s="321">
        <v>7791266.1960800001</v>
      </c>
      <c r="Q696" s="22">
        <v>-132104.86274499953</v>
      </c>
      <c r="R696" s="33">
        <v>-2113677.8039199924</v>
      </c>
      <c r="S696" s="96">
        <v>-21.339623968797738</v>
      </c>
      <c r="U696" s="715"/>
    </row>
    <row r="697" spans="1:21" hidden="1">
      <c r="A697" s="315" t="s">
        <v>5</v>
      </c>
      <c r="B697" s="716">
        <v>667</v>
      </c>
      <c r="C697" s="316" t="s">
        <v>142</v>
      </c>
      <c r="D697" s="317">
        <v>47</v>
      </c>
      <c r="E697" s="318">
        <v>4</v>
      </c>
      <c r="F697" s="318">
        <v>98</v>
      </c>
      <c r="G697" s="319">
        <v>24.5</v>
      </c>
      <c r="H697" s="328">
        <v>612103.96034626651</v>
      </c>
      <c r="I697" s="726">
        <v>2448415.841385066</v>
      </c>
      <c r="J697" s="728">
        <v>619212.19039999996</v>
      </c>
      <c r="K697" s="321">
        <v>2476848.7615999999</v>
      </c>
      <c r="L697" s="22">
        <v>7108.2300537334522</v>
      </c>
      <c r="M697" s="33">
        <v>28432.920214933809</v>
      </c>
      <c r="N697" s="96">
        <v>1.1612782328205071</v>
      </c>
      <c r="O697" s="320">
        <v>535669.13852000004</v>
      </c>
      <c r="P697" s="321">
        <v>2142676.5540800001</v>
      </c>
      <c r="Q697" s="22">
        <v>-76434.821826266474</v>
      </c>
      <c r="R697" s="33">
        <v>-305739.2873050659</v>
      </c>
      <c r="S697" s="96">
        <v>-12.487228767973889</v>
      </c>
      <c r="U697" s="715"/>
    </row>
    <row r="698" spans="1:21" hidden="1">
      <c r="A698" s="315" t="s">
        <v>13</v>
      </c>
      <c r="B698" s="716">
        <v>668</v>
      </c>
      <c r="C698" s="316" t="s">
        <v>142</v>
      </c>
      <c r="D698" s="317">
        <v>47</v>
      </c>
      <c r="E698" s="318">
        <v>2.04</v>
      </c>
      <c r="F698" s="318">
        <v>50</v>
      </c>
      <c r="G698" s="319">
        <v>24.509803921568626</v>
      </c>
      <c r="H698" s="328">
        <v>633766.90281323413</v>
      </c>
      <c r="I698" s="726">
        <v>1292884.4817389976</v>
      </c>
      <c r="J698" s="728">
        <v>619757.81007058814</v>
      </c>
      <c r="K698" s="321">
        <v>1264305.9325439997</v>
      </c>
      <c r="L698" s="22">
        <v>-14009.092742645997</v>
      </c>
      <c r="M698" s="33">
        <v>-28578.549194997875</v>
      </c>
      <c r="N698" s="96">
        <v>-2.2104487754821065</v>
      </c>
      <c r="O698" s="320">
        <v>536760.79120941157</v>
      </c>
      <c r="P698" s="321">
        <v>1094992.0140671995</v>
      </c>
      <c r="Q698" s="22">
        <v>-97006.111603822559</v>
      </c>
      <c r="R698" s="33">
        <v>-197892.46767179808</v>
      </c>
      <c r="S698" s="96">
        <v>-15.306276041431204</v>
      </c>
      <c r="U698" s="715"/>
    </row>
    <row r="699" spans="1:21" hidden="1">
      <c r="A699" s="315" t="s">
        <v>10</v>
      </c>
      <c r="B699" s="716">
        <v>669</v>
      </c>
      <c r="C699" s="316" t="s">
        <v>142</v>
      </c>
      <c r="D699" s="317">
        <v>47</v>
      </c>
      <c r="E699" s="318">
        <v>5</v>
      </c>
      <c r="F699" s="318">
        <v>123</v>
      </c>
      <c r="G699" s="319">
        <v>24.6</v>
      </c>
      <c r="H699" s="328">
        <v>626873.63445378165</v>
      </c>
      <c r="I699" s="726">
        <v>3134368.1722689085</v>
      </c>
      <c r="J699" s="728">
        <v>624777.51104000001</v>
      </c>
      <c r="K699" s="321">
        <v>3123887.5552000003</v>
      </c>
      <c r="L699" s="22">
        <v>-2096.1234137816355</v>
      </c>
      <c r="M699" s="33">
        <v>-10480.617068908177</v>
      </c>
      <c r="N699" s="96">
        <v>-0.33437734474318859</v>
      </c>
      <c r="O699" s="320">
        <v>546803.99595200014</v>
      </c>
      <c r="P699" s="321">
        <v>2734019.9797600005</v>
      </c>
      <c r="Q699" s="22">
        <v>-80069.638501781505</v>
      </c>
      <c r="R699" s="33">
        <v>-400348.19250890799</v>
      </c>
      <c r="S699" s="96">
        <v>-12.772851512817127</v>
      </c>
      <c r="U699" s="715"/>
    </row>
    <row r="700" spans="1:21" hidden="1">
      <c r="A700" s="315" t="s">
        <v>8</v>
      </c>
      <c r="B700" s="716">
        <v>670</v>
      </c>
      <c r="C700" s="316" t="s">
        <v>142</v>
      </c>
      <c r="D700" s="317">
        <v>47</v>
      </c>
      <c r="E700" s="318">
        <v>3</v>
      </c>
      <c r="F700" s="318">
        <v>74</v>
      </c>
      <c r="G700" s="319">
        <v>24.666666666666668</v>
      </c>
      <c r="H700" s="328">
        <v>607663.48980418837</v>
      </c>
      <c r="I700" s="726">
        <v>1822990.4694125652</v>
      </c>
      <c r="J700" s="728">
        <v>628487.72480000008</v>
      </c>
      <c r="K700" s="321">
        <v>1885463.1744000004</v>
      </c>
      <c r="L700" s="22">
        <v>20824.234995811712</v>
      </c>
      <c r="M700" s="33">
        <v>62472.704987435136</v>
      </c>
      <c r="N700" s="96">
        <v>3.4269353589964737</v>
      </c>
      <c r="O700" s="320">
        <v>554227.23424000014</v>
      </c>
      <c r="P700" s="321">
        <v>1662681.7027200004</v>
      </c>
      <c r="Q700" s="22">
        <v>-53436.255564188235</v>
      </c>
      <c r="R700" s="33">
        <v>-160308.76669256482</v>
      </c>
      <c r="S700" s="96">
        <v>-8.7937248922767139</v>
      </c>
      <c r="U700" s="715"/>
    </row>
    <row r="701" spans="1:21" hidden="1">
      <c r="A701" s="315" t="s">
        <v>4</v>
      </c>
      <c r="B701" s="716">
        <v>671</v>
      </c>
      <c r="C701" s="316" t="s">
        <v>142</v>
      </c>
      <c r="D701" s="317">
        <v>47</v>
      </c>
      <c r="E701" s="318">
        <v>4</v>
      </c>
      <c r="F701" s="318">
        <v>99</v>
      </c>
      <c r="G701" s="319">
        <v>24.75</v>
      </c>
      <c r="H701" s="328">
        <v>563675.07693212212</v>
      </c>
      <c r="I701" s="726">
        <v>2254700.3077284885</v>
      </c>
      <c r="J701" s="728">
        <v>633125.49199999997</v>
      </c>
      <c r="K701" s="321">
        <v>2532501.9679999999</v>
      </c>
      <c r="L701" s="22">
        <v>69450.415067877853</v>
      </c>
      <c r="M701" s="33">
        <v>277801.66027151141</v>
      </c>
      <c r="N701" s="96">
        <v>12.321001568114582</v>
      </c>
      <c r="O701" s="320">
        <v>563506.28209999995</v>
      </c>
      <c r="P701" s="321">
        <v>2254025.1283999998</v>
      </c>
      <c r="Q701" s="22">
        <v>-168.79483212216292</v>
      </c>
      <c r="R701" s="33">
        <v>-675.17932848865166</v>
      </c>
      <c r="S701" s="96">
        <v>-2.9945413418104749E-2</v>
      </c>
      <c r="U701" s="715"/>
    </row>
    <row r="702" spans="1:21" hidden="1">
      <c r="A702" s="315" t="s">
        <v>14</v>
      </c>
      <c r="B702" s="716">
        <v>672</v>
      </c>
      <c r="C702" s="316" t="s">
        <v>142</v>
      </c>
      <c r="D702" s="317">
        <v>47</v>
      </c>
      <c r="E702" s="318">
        <v>3.46</v>
      </c>
      <c r="F702" s="318">
        <v>86</v>
      </c>
      <c r="G702" s="319">
        <v>24.855491329479769</v>
      </c>
      <c r="H702" s="328">
        <v>662038.71098203375</v>
      </c>
      <c r="I702" s="726">
        <v>2290653.9399978369</v>
      </c>
      <c r="J702" s="728">
        <v>638996.42273294798</v>
      </c>
      <c r="K702" s="321">
        <v>2210927.6226559998</v>
      </c>
      <c r="L702" s="22">
        <v>-23042.288249085774</v>
      </c>
      <c r="M702" s="33">
        <v>-79726.317341837101</v>
      </c>
      <c r="N702" s="96">
        <v>-3.4805046694182096</v>
      </c>
      <c r="O702" s="320">
        <v>575252.59124069358</v>
      </c>
      <c r="P702" s="321">
        <v>1990373.9656927998</v>
      </c>
      <c r="Q702" s="22">
        <v>-86786.119741340168</v>
      </c>
      <c r="R702" s="33">
        <v>-300279.97430503718</v>
      </c>
      <c r="S702" s="96">
        <v>-13.108919206945799</v>
      </c>
      <c r="U702" s="715"/>
    </row>
    <row r="703" spans="1:21" hidden="1">
      <c r="A703" s="315" t="s">
        <v>13</v>
      </c>
      <c r="B703" s="716">
        <v>673</v>
      </c>
      <c r="C703" s="316" t="s">
        <v>142</v>
      </c>
      <c r="D703" s="317">
        <v>47</v>
      </c>
      <c r="E703" s="318">
        <v>7</v>
      </c>
      <c r="F703" s="318">
        <v>174</v>
      </c>
      <c r="G703" s="319">
        <v>24.857142857142858</v>
      </c>
      <c r="H703" s="328">
        <v>643256.93953846407</v>
      </c>
      <c r="I703" s="726">
        <v>4502798.5767692486</v>
      </c>
      <c r="J703" s="728">
        <v>639088.33554285718</v>
      </c>
      <c r="K703" s="321">
        <v>4473618.3487999998</v>
      </c>
      <c r="L703" s="22">
        <v>-4168.6039956068853</v>
      </c>
      <c r="M703" s="33">
        <v>-29180.227969248779</v>
      </c>
      <c r="N703" s="96">
        <v>-0.64804648646277485</v>
      </c>
      <c r="O703" s="320">
        <v>575436.48649142869</v>
      </c>
      <c r="P703" s="321">
        <v>4028055.4054400008</v>
      </c>
      <c r="Q703" s="22">
        <v>-67820.453047035378</v>
      </c>
      <c r="R703" s="33">
        <v>-474743.17132924777</v>
      </c>
      <c r="S703" s="96">
        <v>-10.543291316172414</v>
      </c>
      <c r="U703" s="715"/>
    </row>
    <row r="704" spans="1:21">
      <c r="A704" s="315"/>
      <c r="B704" s="757" t="s">
        <v>60</v>
      </c>
      <c r="C704" s="316"/>
      <c r="D704" s="317"/>
      <c r="E704" s="318"/>
      <c r="F704" s="318"/>
      <c r="G704" s="319"/>
      <c r="H704" s="328"/>
      <c r="I704" s="726"/>
      <c r="J704" s="728"/>
      <c r="K704" s="321"/>
      <c r="L704" s="22"/>
      <c r="M704" s="33"/>
      <c r="N704" s="96"/>
      <c r="O704" s="320"/>
      <c r="P704" s="321"/>
      <c r="Q704" s="22"/>
      <c r="R704" s="33"/>
      <c r="S704" s="96"/>
      <c r="U704" s="715"/>
    </row>
    <row r="705" spans="1:21">
      <c r="A705" s="315" t="s">
        <v>12</v>
      </c>
      <c r="B705" s="716">
        <v>674</v>
      </c>
      <c r="C705" s="316" t="s">
        <v>142</v>
      </c>
      <c r="D705" s="317">
        <v>47</v>
      </c>
      <c r="E705" s="318">
        <v>3.5</v>
      </c>
      <c r="F705" s="318">
        <v>87</v>
      </c>
      <c r="G705" s="319">
        <v>24.857142857142858</v>
      </c>
      <c r="H705" s="328">
        <v>600618.95250662253</v>
      </c>
      <c r="I705" s="726">
        <v>2102166.333773179</v>
      </c>
      <c r="J705" s="728">
        <v>639088.33554285718</v>
      </c>
      <c r="K705" s="321">
        <v>2236809.1743999999</v>
      </c>
      <c r="L705" s="22">
        <v>38469.383036234649</v>
      </c>
      <c r="M705" s="33">
        <v>134642.84062682092</v>
      </c>
      <c r="N705" s="96">
        <v>6.4049565661700143</v>
      </c>
      <c r="O705" s="320">
        <v>575436.48649142869</v>
      </c>
      <c r="P705" s="321">
        <v>2014027.7027200004</v>
      </c>
      <c r="Q705" s="22">
        <v>-25182.466015193844</v>
      </c>
      <c r="R705" s="33">
        <v>-88138.631053178571</v>
      </c>
      <c r="S705" s="96">
        <v>-4.1927524781057031</v>
      </c>
      <c r="U705" s="715"/>
    </row>
    <row r="706" spans="1:21">
      <c r="A706" s="315" t="s">
        <v>16</v>
      </c>
      <c r="B706" s="716">
        <v>675</v>
      </c>
      <c r="C706" s="316" t="s">
        <v>142</v>
      </c>
      <c r="D706" s="317">
        <v>47</v>
      </c>
      <c r="E706" s="318">
        <v>7</v>
      </c>
      <c r="F706" s="318">
        <v>174</v>
      </c>
      <c r="G706" s="319">
        <v>24.857142857142858</v>
      </c>
      <c r="H706" s="328">
        <v>656944.35827664379</v>
      </c>
      <c r="I706" s="726">
        <v>4598610.5079365065</v>
      </c>
      <c r="J706" s="728">
        <v>639088.33554285718</v>
      </c>
      <c r="K706" s="321">
        <v>4473618.3487999998</v>
      </c>
      <c r="L706" s="22">
        <v>-17856.022733786609</v>
      </c>
      <c r="M706" s="33">
        <v>-124992.15913650673</v>
      </c>
      <c r="N706" s="96">
        <v>-2.7180418720130604</v>
      </c>
      <c r="O706" s="320">
        <v>575436.48649142869</v>
      </c>
      <c r="P706" s="321">
        <v>4028055.4054400008</v>
      </c>
      <c r="Q706" s="22">
        <v>-81507.871785215102</v>
      </c>
      <c r="R706" s="33">
        <v>-570555.10249650571</v>
      </c>
      <c r="S706" s="96">
        <v>-12.407119531254367</v>
      </c>
      <c r="U706" s="715"/>
    </row>
    <row r="707" spans="1:21">
      <c r="A707" s="315" t="s">
        <v>7</v>
      </c>
      <c r="B707" s="716">
        <v>676</v>
      </c>
      <c r="C707" s="316" t="s">
        <v>142</v>
      </c>
      <c r="D707" s="317">
        <v>47</v>
      </c>
      <c r="E707" s="318">
        <v>8</v>
      </c>
      <c r="F707" s="318">
        <v>200</v>
      </c>
      <c r="G707" s="319">
        <v>25</v>
      </c>
      <c r="H707" s="328">
        <v>639252.30707802007</v>
      </c>
      <c r="I707" s="726">
        <v>5114018.4566241605</v>
      </c>
      <c r="J707" s="728">
        <v>647038.79359999998</v>
      </c>
      <c r="K707" s="321">
        <v>5176310.3487999998</v>
      </c>
      <c r="L707" s="22">
        <v>7786.4865219799103</v>
      </c>
      <c r="M707" s="33">
        <v>62291.892175839283</v>
      </c>
      <c r="N707" s="96">
        <v>1.2180615440515794</v>
      </c>
      <c r="O707" s="320">
        <v>591343.42567999999</v>
      </c>
      <c r="P707" s="321">
        <v>4730747.4054399999</v>
      </c>
      <c r="Q707" s="22">
        <v>-47908.881398020079</v>
      </c>
      <c r="R707" s="33">
        <v>-383271.05118416063</v>
      </c>
      <c r="S707" s="96">
        <v>-7.4945183408110694</v>
      </c>
      <c r="U707" s="715"/>
    </row>
    <row r="708" spans="1:21">
      <c r="A708" s="315" t="s">
        <v>10</v>
      </c>
      <c r="B708" s="716">
        <v>677</v>
      </c>
      <c r="C708" s="316" t="s">
        <v>142</v>
      </c>
      <c r="D708" s="317">
        <v>47</v>
      </c>
      <c r="E708" s="318">
        <v>2</v>
      </c>
      <c r="F708" s="318">
        <v>50</v>
      </c>
      <c r="G708" s="319">
        <v>25</v>
      </c>
      <c r="H708" s="328">
        <v>657830.35714285751</v>
      </c>
      <c r="I708" s="726">
        <v>1315660.714285715</v>
      </c>
      <c r="J708" s="728">
        <v>647038.79359999998</v>
      </c>
      <c r="K708" s="321">
        <v>1294077.5872</v>
      </c>
      <c r="L708" s="22">
        <v>-10791.563542857533</v>
      </c>
      <c r="M708" s="33">
        <v>-21583.127085715067</v>
      </c>
      <c r="N708" s="96">
        <v>-1.6404781910230497</v>
      </c>
      <c r="O708" s="320">
        <v>591343.42567999999</v>
      </c>
      <c r="P708" s="321">
        <v>1182686.85136</v>
      </c>
      <c r="Q708" s="22">
        <v>-66486.931462857523</v>
      </c>
      <c r="R708" s="33">
        <v>-132973.86292571505</v>
      </c>
      <c r="S708" s="96">
        <v>-10.107002624754045</v>
      </c>
      <c r="U708" s="715"/>
    </row>
    <row r="709" spans="1:21">
      <c r="A709" s="315" t="s">
        <v>8</v>
      </c>
      <c r="B709" s="716">
        <v>678</v>
      </c>
      <c r="C709" s="316" t="s">
        <v>142</v>
      </c>
      <c r="D709" s="317">
        <v>47</v>
      </c>
      <c r="E709" s="318">
        <v>6</v>
      </c>
      <c r="F709" s="318">
        <v>150</v>
      </c>
      <c r="G709" s="319">
        <v>25</v>
      </c>
      <c r="H709" s="328">
        <v>713113.13314141205</v>
      </c>
      <c r="I709" s="726">
        <v>4278678.7988484725</v>
      </c>
      <c r="J709" s="728">
        <v>647038.79359999998</v>
      </c>
      <c r="K709" s="321">
        <v>3882232.7615999999</v>
      </c>
      <c r="L709" s="22">
        <v>-66074.339541412075</v>
      </c>
      <c r="M709" s="33">
        <v>-396446.03724847268</v>
      </c>
      <c r="N709" s="96">
        <v>-9.2656181005026355</v>
      </c>
      <c r="O709" s="320">
        <v>591343.42567999999</v>
      </c>
      <c r="P709" s="321">
        <v>3548060.5540800001</v>
      </c>
      <c r="Q709" s="22">
        <v>-121769.70746141206</v>
      </c>
      <c r="R709" s="33">
        <v>-730618.24476847239</v>
      </c>
      <c r="S709" s="96">
        <v>-17.075790895196548</v>
      </c>
      <c r="U709" s="715"/>
    </row>
    <row r="710" spans="1:21">
      <c r="A710" s="315" t="s">
        <v>14</v>
      </c>
      <c r="B710" s="716">
        <v>679</v>
      </c>
      <c r="C710" s="316" t="s">
        <v>142</v>
      </c>
      <c r="D710" s="317">
        <v>47</v>
      </c>
      <c r="E710" s="318">
        <v>1</v>
      </c>
      <c r="F710" s="318">
        <v>25</v>
      </c>
      <c r="G710" s="319">
        <v>25</v>
      </c>
      <c r="H710" s="328">
        <v>650601.50375939743</v>
      </c>
      <c r="I710" s="726">
        <v>650601.50375939743</v>
      </c>
      <c r="J710" s="728">
        <v>647038.79359999998</v>
      </c>
      <c r="K710" s="321">
        <v>647038.79359999998</v>
      </c>
      <c r="L710" s="22">
        <v>-3562.7101593974512</v>
      </c>
      <c r="M710" s="33">
        <v>-3562.7101593974512</v>
      </c>
      <c r="N710" s="96">
        <v>-0.54760250918739928</v>
      </c>
      <c r="O710" s="320">
        <v>591343.42567999999</v>
      </c>
      <c r="P710" s="321">
        <v>591343.42567999999</v>
      </c>
      <c r="Q710" s="22">
        <v>-59258.078079397441</v>
      </c>
      <c r="R710" s="33">
        <v>-59258.078079397441</v>
      </c>
      <c r="S710" s="96">
        <v>-9.1081987571476617</v>
      </c>
      <c r="U710" s="715"/>
    </row>
    <row r="711" spans="1:21">
      <c r="A711" s="315" t="s">
        <v>8</v>
      </c>
      <c r="B711" s="716">
        <v>680</v>
      </c>
      <c r="C711" s="316" t="s">
        <v>142</v>
      </c>
      <c r="D711" s="317">
        <v>47</v>
      </c>
      <c r="E711" s="318">
        <v>1.3599999999999999</v>
      </c>
      <c r="F711" s="318">
        <v>34</v>
      </c>
      <c r="G711" s="319">
        <v>25.000000000000004</v>
      </c>
      <c r="H711" s="328">
        <v>632608.20137053006</v>
      </c>
      <c r="I711" s="726">
        <v>860347.15386392083</v>
      </c>
      <c r="J711" s="728">
        <v>647038.79360000021</v>
      </c>
      <c r="K711" s="321">
        <v>879972.75929600024</v>
      </c>
      <c r="L711" s="22">
        <v>14430.592229470145</v>
      </c>
      <c r="M711" s="33">
        <v>19625.605432079406</v>
      </c>
      <c r="N711" s="96">
        <v>2.2811263271969295</v>
      </c>
      <c r="O711" s="320">
        <v>591343.42568000033</v>
      </c>
      <c r="P711" s="321">
        <v>804227.05892480037</v>
      </c>
      <c r="Q711" s="22">
        <v>-41264.775690529728</v>
      </c>
      <c r="R711" s="33">
        <v>-56120.094939120463</v>
      </c>
      <c r="S711" s="96">
        <v>-6.5229593295076853</v>
      </c>
      <c r="U711" s="715"/>
    </row>
    <row r="712" spans="1:21">
      <c r="A712" s="315" t="s">
        <v>11</v>
      </c>
      <c r="B712" s="716">
        <v>681</v>
      </c>
      <c r="C712" s="316" t="s">
        <v>142</v>
      </c>
      <c r="D712" s="317">
        <v>47</v>
      </c>
      <c r="E712" s="318">
        <v>16</v>
      </c>
      <c r="F712" s="318">
        <v>401</v>
      </c>
      <c r="G712" s="319">
        <v>25.0625</v>
      </c>
      <c r="H712" s="328">
        <v>644523.58333333279</v>
      </c>
      <c r="I712" s="726">
        <v>10312377.333333325</v>
      </c>
      <c r="J712" s="728">
        <v>650517.11899999995</v>
      </c>
      <c r="K712" s="321">
        <v>10408273.903999999</v>
      </c>
      <c r="L712" s="22">
        <v>5993.5356666671578</v>
      </c>
      <c r="M712" s="33">
        <v>95896.570666674525</v>
      </c>
      <c r="N712" s="96">
        <v>0.92991720111619713</v>
      </c>
      <c r="O712" s="320">
        <v>598302.71157499996</v>
      </c>
      <c r="P712" s="321">
        <v>9572843.3851999994</v>
      </c>
      <c r="Q712" s="22">
        <v>-46220.871758332825</v>
      </c>
      <c r="R712" s="33">
        <v>-739533.9481333252</v>
      </c>
      <c r="S712" s="96">
        <v>-7.171323587461103</v>
      </c>
      <c r="U712" s="715"/>
    </row>
    <row r="713" spans="1:21">
      <c r="A713" s="315" t="s">
        <v>7</v>
      </c>
      <c r="B713" s="716">
        <v>682</v>
      </c>
      <c r="C713" s="316" t="s">
        <v>142</v>
      </c>
      <c r="D713" s="317">
        <v>47</v>
      </c>
      <c r="E713" s="318">
        <v>5</v>
      </c>
      <c r="F713" s="318">
        <v>126</v>
      </c>
      <c r="G713" s="319">
        <v>25.2</v>
      </c>
      <c r="H713" s="328">
        <v>640989.76344934804</v>
      </c>
      <c r="I713" s="726">
        <v>3204948.8172467402</v>
      </c>
      <c r="J713" s="728">
        <v>658169.43487999996</v>
      </c>
      <c r="K713" s="321">
        <v>3290847.1743999999</v>
      </c>
      <c r="L713" s="22">
        <v>17179.671430651913</v>
      </c>
      <c r="M713" s="33">
        <v>85898.357153259683</v>
      </c>
      <c r="N713" s="96">
        <v>2.6801787501571397</v>
      </c>
      <c r="O713" s="320">
        <v>613613.14054399997</v>
      </c>
      <c r="P713" s="321">
        <v>3068065.7027199999</v>
      </c>
      <c r="Q713" s="22">
        <v>-27376.622905348078</v>
      </c>
      <c r="R713" s="33">
        <v>-136883.11452674028</v>
      </c>
      <c r="S713" s="96">
        <v>-4.2709922164788878</v>
      </c>
      <c r="U713" s="715"/>
    </row>
    <row r="714" spans="1:21" hidden="1">
      <c r="A714" s="315" t="s">
        <v>0</v>
      </c>
      <c r="B714" s="716">
        <v>683</v>
      </c>
      <c r="C714" s="316" t="s">
        <v>142</v>
      </c>
      <c r="D714" s="317">
        <v>47</v>
      </c>
      <c r="E714" s="318">
        <v>5</v>
      </c>
      <c r="F714" s="318">
        <v>126</v>
      </c>
      <c r="G714" s="319">
        <v>25.2</v>
      </c>
      <c r="H714" s="328">
        <v>645574.05043861317</v>
      </c>
      <c r="I714" s="726">
        <v>3227870.2521930658</v>
      </c>
      <c r="J714" s="728">
        <v>658169.43487999996</v>
      </c>
      <c r="K714" s="321">
        <v>3290847.1743999999</v>
      </c>
      <c r="L714" s="22">
        <v>12595.384441386792</v>
      </c>
      <c r="M714" s="33">
        <v>62976.922206934076</v>
      </c>
      <c r="N714" s="96">
        <v>1.9510363579250622</v>
      </c>
      <c r="O714" s="320">
        <v>613613.14054399997</v>
      </c>
      <c r="P714" s="321">
        <v>3068065.7027199999</v>
      </c>
      <c r="Q714" s="22">
        <v>-31960.9098946132</v>
      </c>
      <c r="R714" s="33">
        <v>-159804.54947306588</v>
      </c>
      <c r="S714" s="96">
        <v>-4.9507736367188926</v>
      </c>
      <c r="U714" s="715"/>
    </row>
    <row r="715" spans="1:21" hidden="1">
      <c r="A715" s="315" t="s">
        <v>0</v>
      </c>
      <c r="B715" s="716">
        <v>684</v>
      </c>
      <c r="C715" s="316" t="s">
        <v>142</v>
      </c>
      <c r="D715" s="317">
        <v>47</v>
      </c>
      <c r="E715" s="318">
        <v>8</v>
      </c>
      <c r="F715" s="318">
        <v>202</v>
      </c>
      <c r="G715" s="319">
        <v>25.25</v>
      </c>
      <c r="H715" s="328">
        <v>643962.27082193911</v>
      </c>
      <c r="I715" s="726">
        <v>5151698.1665755128</v>
      </c>
      <c r="J715" s="728">
        <v>660952.09519999998</v>
      </c>
      <c r="K715" s="321">
        <v>5287616.7615999999</v>
      </c>
      <c r="L715" s="22">
        <v>16989.824378060875</v>
      </c>
      <c r="M715" s="33">
        <v>135918.595024487</v>
      </c>
      <c r="N715" s="96">
        <v>2.6383260554031267</v>
      </c>
      <c r="O715" s="320">
        <v>619180.56926000002</v>
      </c>
      <c r="P715" s="321">
        <v>4953444.5540800001</v>
      </c>
      <c r="Q715" s="22">
        <v>-24781.701561939088</v>
      </c>
      <c r="R715" s="33">
        <v>-198253.6124955127</v>
      </c>
      <c r="S715" s="96">
        <v>-3.8483157608454803</v>
      </c>
      <c r="U715" s="715"/>
    </row>
    <row r="716" spans="1:21" hidden="1">
      <c r="A716" s="315" t="s">
        <v>16</v>
      </c>
      <c r="B716" s="716">
        <v>685</v>
      </c>
      <c r="C716" s="316" t="s">
        <v>142</v>
      </c>
      <c r="D716" s="317">
        <v>47</v>
      </c>
      <c r="E716" s="318">
        <v>4</v>
      </c>
      <c r="F716" s="318">
        <v>101</v>
      </c>
      <c r="G716" s="319">
        <v>25.25</v>
      </c>
      <c r="H716" s="328">
        <v>659599.8857736229</v>
      </c>
      <c r="I716" s="726">
        <v>2638399.5430944916</v>
      </c>
      <c r="J716" s="728">
        <v>660952.09519999998</v>
      </c>
      <c r="K716" s="321">
        <v>2643808.3807999999</v>
      </c>
      <c r="L716" s="22">
        <v>1352.209426377085</v>
      </c>
      <c r="M716" s="33">
        <v>5408.8377055083402</v>
      </c>
      <c r="N716" s="96">
        <v>0.20500449674747756</v>
      </c>
      <c r="O716" s="320">
        <v>619180.56926000002</v>
      </c>
      <c r="P716" s="321">
        <v>2476722.2770400001</v>
      </c>
      <c r="Q716" s="22">
        <v>-40419.316513622878</v>
      </c>
      <c r="R716" s="33">
        <v>-161677.26605449151</v>
      </c>
      <c r="S716" s="96">
        <v>-6.1278537770236881</v>
      </c>
      <c r="U716" s="715"/>
    </row>
    <row r="717" spans="1:21" hidden="1">
      <c r="A717" s="315" t="s">
        <v>0</v>
      </c>
      <c r="B717" s="716">
        <v>686</v>
      </c>
      <c r="C717" s="316" t="s">
        <v>142</v>
      </c>
      <c r="D717" s="317">
        <v>47</v>
      </c>
      <c r="E717" s="318">
        <v>5</v>
      </c>
      <c r="F717" s="318">
        <v>127</v>
      </c>
      <c r="G717" s="319">
        <v>25.4</v>
      </c>
      <c r="H717" s="328">
        <v>692825.04329217714</v>
      </c>
      <c r="I717" s="726">
        <v>3464125.2164608855</v>
      </c>
      <c r="J717" s="728">
        <v>669300.07615999994</v>
      </c>
      <c r="K717" s="321">
        <v>3346500.3807999995</v>
      </c>
      <c r="L717" s="22">
        <v>-23524.967132177204</v>
      </c>
      <c r="M717" s="33">
        <v>-117624.83566088602</v>
      </c>
      <c r="N717" s="96">
        <v>-3.3955133925862242</v>
      </c>
      <c r="O717" s="320">
        <v>635882.85540799983</v>
      </c>
      <c r="P717" s="321">
        <v>3179414.2770399991</v>
      </c>
      <c r="Q717" s="22">
        <v>-56942.187884177314</v>
      </c>
      <c r="R717" s="33">
        <v>-284710.93942088634</v>
      </c>
      <c r="S717" s="96">
        <v>-8.2188408798848371</v>
      </c>
      <c r="U717" s="715"/>
    </row>
    <row r="718" spans="1:21" hidden="1">
      <c r="A718" s="315" t="s">
        <v>8</v>
      </c>
      <c r="B718" s="716">
        <v>687</v>
      </c>
      <c r="C718" s="316" t="s">
        <v>142</v>
      </c>
      <c r="D718" s="317">
        <v>47</v>
      </c>
      <c r="E718" s="318">
        <v>4</v>
      </c>
      <c r="F718" s="318">
        <v>102</v>
      </c>
      <c r="G718" s="319">
        <v>25.5</v>
      </c>
      <c r="H718" s="328">
        <v>644741.2298050992</v>
      </c>
      <c r="I718" s="726">
        <v>2578964.9192203968</v>
      </c>
      <c r="J718" s="728">
        <v>674865.39679999999</v>
      </c>
      <c r="K718" s="321">
        <v>2699461.5872</v>
      </c>
      <c r="L718" s="22">
        <v>30124.166994900792</v>
      </c>
      <c r="M718" s="33">
        <v>120496.66797960317</v>
      </c>
      <c r="N718" s="96">
        <v>4.6722879819562877</v>
      </c>
      <c r="O718" s="320">
        <v>647017.71284000005</v>
      </c>
      <c r="P718" s="321">
        <v>2588070.8513600002</v>
      </c>
      <c r="Q718" s="22">
        <v>2276.4830349008553</v>
      </c>
      <c r="R718" s="33">
        <v>9105.9321396034211</v>
      </c>
      <c r="S718" s="96">
        <v>0.35308476170958158</v>
      </c>
      <c r="U718" s="715"/>
    </row>
    <row r="719" spans="1:21" hidden="1">
      <c r="A719" s="315" t="s">
        <v>0</v>
      </c>
      <c r="B719" s="716">
        <v>688</v>
      </c>
      <c r="C719" s="316" t="s">
        <v>142</v>
      </c>
      <c r="D719" s="317">
        <v>47</v>
      </c>
      <c r="E719" s="318">
        <v>2</v>
      </c>
      <c r="F719" s="318">
        <v>51</v>
      </c>
      <c r="G719" s="319">
        <v>25.5</v>
      </c>
      <c r="H719" s="328">
        <v>664535.38237655512</v>
      </c>
      <c r="I719" s="726">
        <v>1329070.7647531102</v>
      </c>
      <c r="J719" s="728">
        <v>674865.39679999999</v>
      </c>
      <c r="K719" s="321">
        <v>1349730.7936</v>
      </c>
      <c r="L719" s="22">
        <v>10330.014423444867</v>
      </c>
      <c r="M719" s="33">
        <v>20660.028846889734</v>
      </c>
      <c r="N719" s="96">
        <v>1.5544716951717277</v>
      </c>
      <c r="O719" s="320">
        <v>647017.71284000005</v>
      </c>
      <c r="P719" s="321">
        <v>1294035.4256800001</v>
      </c>
      <c r="Q719" s="22">
        <v>-17517.669536555069</v>
      </c>
      <c r="R719" s="33">
        <v>-35035.339073110139</v>
      </c>
      <c r="S719" s="96">
        <v>-2.6360777772143962</v>
      </c>
      <c r="U719" s="715"/>
    </row>
    <row r="720" spans="1:21" hidden="1">
      <c r="A720" s="315" t="s">
        <v>7</v>
      </c>
      <c r="B720" s="716">
        <v>689</v>
      </c>
      <c r="C720" s="316" t="s">
        <v>142</v>
      </c>
      <c r="D720" s="317">
        <v>47</v>
      </c>
      <c r="E720" s="318">
        <v>2.98</v>
      </c>
      <c r="F720" s="318">
        <v>76</v>
      </c>
      <c r="G720" s="319">
        <v>25.503355704697988</v>
      </c>
      <c r="H720" s="328">
        <v>648536.03750880132</v>
      </c>
      <c r="I720" s="726">
        <v>1932637.3917762279</v>
      </c>
      <c r="J720" s="728">
        <v>675052.15252617456</v>
      </c>
      <c r="K720" s="321">
        <v>2011655.4145280002</v>
      </c>
      <c r="L720" s="22">
        <v>26516.115017373231</v>
      </c>
      <c r="M720" s="33">
        <v>79018.022751772311</v>
      </c>
      <c r="N720" s="96">
        <v>4.0886108841736331</v>
      </c>
      <c r="O720" s="320">
        <v>647391.3657739599</v>
      </c>
      <c r="P720" s="321">
        <v>1929226.2700064005</v>
      </c>
      <c r="Q720" s="22">
        <v>-1144.671734841424</v>
      </c>
      <c r="R720" s="33">
        <v>-3411.1217698273249</v>
      </c>
      <c r="S720" s="96">
        <v>-0.17650086789909381</v>
      </c>
      <c r="U720" s="715"/>
    </row>
    <row r="721" spans="1:21" hidden="1">
      <c r="A721" s="315" t="s">
        <v>10</v>
      </c>
      <c r="B721" s="716">
        <v>690</v>
      </c>
      <c r="C721" s="316" t="s">
        <v>142</v>
      </c>
      <c r="D721" s="317">
        <v>47</v>
      </c>
      <c r="E721" s="318">
        <v>4</v>
      </c>
      <c r="F721" s="318">
        <v>103</v>
      </c>
      <c r="G721" s="319">
        <v>25.75</v>
      </c>
      <c r="H721" s="328">
        <v>650559.60056391009</v>
      </c>
      <c r="I721" s="726">
        <v>2602238.4022556404</v>
      </c>
      <c r="J721" s="728">
        <v>688778.69839999999</v>
      </c>
      <c r="K721" s="321">
        <v>2755114.7936</v>
      </c>
      <c r="L721" s="22">
        <v>38219.097836089903</v>
      </c>
      <c r="M721" s="33">
        <v>152876.39134435961</v>
      </c>
      <c r="N721" s="96">
        <v>5.8748034465960046</v>
      </c>
      <c r="O721" s="320">
        <v>674854.85641999997</v>
      </c>
      <c r="P721" s="321">
        <v>2699419.4256799999</v>
      </c>
      <c r="Q721" s="22">
        <v>24295.255856089876</v>
      </c>
      <c r="R721" s="33">
        <v>97181.023424359504</v>
      </c>
      <c r="S721" s="96">
        <v>3.7345165354612391</v>
      </c>
      <c r="U721" s="715"/>
    </row>
    <row r="722" spans="1:21" hidden="1">
      <c r="A722" s="315" t="s">
        <v>7</v>
      </c>
      <c r="B722" s="716">
        <v>691</v>
      </c>
      <c r="C722" s="316" t="s">
        <v>142</v>
      </c>
      <c r="D722" s="317">
        <v>47</v>
      </c>
      <c r="E722" s="318">
        <v>4</v>
      </c>
      <c r="F722" s="318">
        <v>103</v>
      </c>
      <c r="G722" s="319">
        <v>25.75</v>
      </c>
      <c r="H722" s="328">
        <v>655355.65076095844</v>
      </c>
      <c r="I722" s="726">
        <v>2621422.6030438337</v>
      </c>
      <c r="J722" s="728">
        <v>688778.69839999999</v>
      </c>
      <c r="K722" s="321">
        <v>2755114.7936</v>
      </c>
      <c r="L722" s="22">
        <v>33423.047639041557</v>
      </c>
      <c r="M722" s="33">
        <v>133692.19055616623</v>
      </c>
      <c r="N722" s="96">
        <v>5.0999861831103175</v>
      </c>
      <c r="O722" s="320">
        <v>674854.85641999997</v>
      </c>
      <c r="P722" s="321">
        <v>2699419.4256799999</v>
      </c>
      <c r="Q722" s="22">
        <v>19499.20565904153</v>
      </c>
      <c r="R722" s="33">
        <v>77996.822636166122</v>
      </c>
      <c r="S722" s="96">
        <v>2.9753624061073225</v>
      </c>
      <c r="U722" s="715"/>
    </row>
    <row r="723" spans="1:21" hidden="1">
      <c r="A723" s="315" t="s">
        <v>7</v>
      </c>
      <c r="B723" s="716">
        <v>692</v>
      </c>
      <c r="C723" s="316" t="s">
        <v>142</v>
      </c>
      <c r="D723" s="317">
        <v>47</v>
      </c>
      <c r="E723" s="318">
        <v>8</v>
      </c>
      <c r="F723" s="318">
        <v>206</v>
      </c>
      <c r="G723" s="319">
        <v>25.75</v>
      </c>
      <c r="H723" s="328">
        <v>655087.58879899397</v>
      </c>
      <c r="I723" s="726">
        <v>5240700.7103919517</v>
      </c>
      <c r="J723" s="728">
        <v>688778.69839999999</v>
      </c>
      <c r="K723" s="321">
        <v>5510229.5872</v>
      </c>
      <c r="L723" s="22">
        <v>33691.109601006028</v>
      </c>
      <c r="M723" s="33">
        <v>269528.87680804823</v>
      </c>
      <c r="N723" s="96">
        <v>5.1429931168095635</v>
      </c>
      <c r="O723" s="320">
        <v>674854.85641999997</v>
      </c>
      <c r="P723" s="321">
        <v>5398838.8513599997</v>
      </c>
      <c r="Q723" s="22">
        <v>19767.267621006002</v>
      </c>
      <c r="R723" s="33">
        <v>158138.14096804801</v>
      </c>
      <c r="S723" s="96">
        <v>3.0174999433657916</v>
      </c>
      <c r="U723" s="715"/>
    </row>
    <row r="724" spans="1:21" hidden="1">
      <c r="A724" s="315" t="s">
        <v>3</v>
      </c>
      <c r="B724" s="716">
        <v>693</v>
      </c>
      <c r="C724" s="316" t="s">
        <v>142</v>
      </c>
      <c r="D724" s="317">
        <v>47</v>
      </c>
      <c r="E724" s="318">
        <v>4</v>
      </c>
      <c r="F724" s="318">
        <v>103</v>
      </c>
      <c r="G724" s="319">
        <v>25.75</v>
      </c>
      <c r="H724" s="328">
        <v>672978.66843138635</v>
      </c>
      <c r="I724" s="726">
        <v>2691914.6737255454</v>
      </c>
      <c r="J724" s="728">
        <v>688778.69839999999</v>
      </c>
      <c r="K724" s="321">
        <v>2755114.7936</v>
      </c>
      <c r="L724" s="22">
        <v>15800.029968613642</v>
      </c>
      <c r="M724" s="33">
        <v>63200.119874454569</v>
      </c>
      <c r="N724" s="96">
        <v>2.347775748292463</v>
      </c>
      <c r="O724" s="320">
        <v>674854.85641999997</v>
      </c>
      <c r="P724" s="321">
        <v>2699419.4256799999</v>
      </c>
      <c r="Q724" s="22">
        <v>1876.1879886136157</v>
      </c>
      <c r="R724" s="33">
        <v>7504.751954454463</v>
      </c>
      <c r="S724" s="96">
        <v>0.27878862683519401</v>
      </c>
      <c r="U724" s="715"/>
    </row>
    <row r="725" spans="1:21" hidden="1">
      <c r="A725" s="315" t="s">
        <v>13</v>
      </c>
      <c r="B725" s="716">
        <v>694</v>
      </c>
      <c r="C725" s="316" t="s">
        <v>142</v>
      </c>
      <c r="D725" s="317">
        <v>47</v>
      </c>
      <c r="E725" s="318">
        <v>8</v>
      </c>
      <c r="F725" s="318">
        <v>206</v>
      </c>
      <c r="G725" s="319">
        <v>25.75</v>
      </c>
      <c r="H725" s="328">
        <v>649158.97121969587</v>
      </c>
      <c r="I725" s="726">
        <v>5193271.769757567</v>
      </c>
      <c r="J725" s="728">
        <v>688778.69839999999</v>
      </c>
      <c r="K725" s="321">
        <v>5510229.5872</v>
      </c>
      <c r="L725" s="22">
        <v>39619.727180304122</v>
      </c>
      <c r="M725" s="33">
        <v>316957.81744243298</v>
      </c>
      <c r="N725" s="96">
        <v>6.1032395663982157</v>
      </c>
      <c r="O725" s="320">
        <v>674854.85641999997</v>
      </c>
      <c r="P725" s="321">
        <v>5398838.8513599997</v>
      </c>
      <c r="Q725" s="22">
        <v>25695.885200304096</v>
      </c>
      <c r="R725" s="33">
        <v>205567.08160243277</v>
      </c>
      <c r="S725" s="96">
        <v>3.9583347592076592</v>
      </c>
      <c r="U725" s="715"/>
    </row>
    <row r="726" spans="1:21">
      <c r="A726" s="315"/>
      <c r="B726" s="757" t="s">
        <v>60</v>
      </c>
      <c r="C726" s="316"/>
      <c r="D726" s="317"/>
      <c r="E726" s="318"/>
      <c r="F726" s="318"/>
      <c r="G726" s="319"/>
      <c r="H726" s="328"/>
      <c r="I726" s="726"/>
      <c r="J726" s="728"/>
      <c r="K726" s="321"/>
      <c r="L726" s="22"/>
      <c r="M726" s="33"/>
      <c r="N726" s="96"/>
      <c r="O726" s="320"/>
      <c r="P726" s="321"/>
      <c r="Q726" s="22"/>
      <c r="R726" s="33"/>
      <c r="S726" s="96"/>
      <c r="U726" s="715"/>
    </row>
    <row r="727" spans="1:21">
      <c r="A727" s="315" t="s">
        <v>0</v>
      </c>
      <c r="B727" s="716">
        <v>695</v>
      </c>
      <c r="C727" s="316" t="s">
        <v>142</v>
      </c>
      <c r="D727" s="317">
        <v>47</v>
      </c>
      <c r="E727" s="318">
        <v>3.5700000000000003</v>
      </c>
      <c r="F727" s="318">
        <v>92</v>
      </c>
      <c r="G727" s="319">
        <v>25.770308123249297</v>
      </c>
      <c r="H727" s="328">
        <v>664282.75164739252</v>
      </c>
      <c r="I727" s="726">
        <v>2371489.4233811917</v>
      </c>
      <c r="J727" s="728">
        <v>689908.91057478974</v>
      </c>
      <c r="K727" s="321">
        <v>2462974.8107519997</v>
      </c>
      <c r="L727" s="22">
        <v>25626.15892739722</v>
      </c>
      <c r="M727" s="33">
        <v>91485.38737080805</v>
      </c>
      <c r="N727" s="96">
        <v>3.8577185488928336</v>
      </c>
      <c r="O727" s="320">
        <v>677116.13699092402</v>
      </c>
      <c r="P727" s="321">
        <v>2417304.6090575987</v>
      </c>
      <c r="Q727" s="22">
        <v>12833.385343531496</v>
      </c>
      <c r="R727" s="33">
        <v>45815.185676407069</v>
      </c>
      <c r="S727" s="96">
        <v>1.9319160871940682</v>
      </c>
      <c r="U727" s="715"/>
    </row>
    <row r="728" spans="1:21">
      <c r="A728" s="315" t="s">
        <v>0</v>
      </c>
      <c r="B728" s="716">
        <v>696</v>
      </c>
      <c r="C728" s="316" t="s">
        <v>142</v>
      </c>
      <c r="D728" s="317">
        <v>47</v>
      </c>
      <c r="E728" s="318">
        <v>4</v>
      </c>
      <c r="F728" s="318">
        <v>104</v>
      </c>
      <c r="G728" s="319">
        <v>26</v>
      </c>
      <c r="H728" s="328">
        <v>663120.51007796999</v>
      </c>
      <c r="I728" s="726">
        <v>2652482.0403118799</v>
      </c>
      <c r="J728" s="728">
        <v>702692</v>
      </c>
      <c r="K728" s="321">
        <v>2810768</v>
      </c>
      <c r="L728" s="22">
        <v>39571.489922030014</v>
      </c>
      <c r="M728" s="33">
        <v>158285.95968812006</v>
      </c>
      <c r="N728" s="96">
        <v>5.9674658407680994</v>
      </c>
      <c r="O728" s="320">
        <v>702692</v>
      </c>
      <c r="P728" s="321">
        <v>2810768</v>
      </c>
      <c r="Q728" s="22">
        <v>39571.489922030014</v>
      </c>
      <c r="R728" s="33">
        <v>158285.95968812006</v>
      </c>
      <c r="S728" s="96">
        <v>5.9674658407680994</v>
      </c>
      <c r="U728" s="715"/>
    </row>
    <row r="729" spans="1:21">
      <c r="A729" s="315" t="s">
        <v>9</v>
      </c>
      <c r="B729" s="716">
        <v>697</v>
      </c>
      <c r="C729" s="316" t="s">
        <v>142</v>
      </c>
      <c r="D729" s="317">
        <v>47</v>
      </c>
      <c r="E729" s="318">
        <v>4</v>
      </c>
      <c r="F729" s="318">
        <v>104</v>
      </c>
      <c r="G729" s="319">
        <v>26</v>
      </c>
      <c r="H729" s="328">
        <v>653675.87678818603</v>
      </c>
      <c r="I729" s="726">
        <v>2614703.5071527441</v>
      </c>
      <c r="J729" s="728">
        <v>702692</v>
      </c>
      <c r="K729" s="321">
        <v>2810768</v>
      </c>
      <c r="L729" s="22">
        <v>49016.123211813974</v>
      </c>
      <c r="M729" s="33">
        <v>196064.4928472559</v>
      </c>
      <c r="N729" s="96">
        <v>7.4985363468899919</v>
      </c>
      <c r="O729" s="320">
        <v>702692</v>
      </c>
      <c r="P729" s="321">
        <v>2810768</v>
      </c>
      <c r="Q729" s="22">
        <v>49016.123211813974</v>
      </c>
      <c r="R729" s="33">
        <v>196064.4928472559</v>
      </c>
      <c r="S729" s="96">
        <v>7.4985363468899919</v>
      </c>
      <c r="U729" s="715"/>
    </row>
    <row r="730" spans="1:21">
      <c r="A730" s="315" t="s">
        <v>16</v>
      </c>
      <c r="B730" s="716">
        <v>698</v>
      </c>
      <c r="C730" s="316" t="s">
        <v>142</v>
      </c>
      <c r="D730" s="317">
        <v>47</v>
      </c>
      <c r="E730" s="318">
        <v>3</v>
      </c>
      <c r="F730" s="318">
        <v>78</v>
      </c>
      <c r="G730" s="319">
        <v>26</v>
      </c>
      <c r="H730" s="328">
        <v>632581.29297297378</v>
      </c>
      <c r="I730" s="726">
        <v>1897743.8789189213</v>
      </c>
      <c r="J730" s="728">
        <v>702692</v>
      </c>
      <c r="K730" s="321">
        <v>2108076</v>
      </c>
      <c r="L730" s="22">
        <v>70110.707027026219</v>
      </c>
      <c r="M730" s="33">
        <v>210332.12108107866</v>
      </c>
      <c r="N730" s="96">
        <v>11.083272269643544</v>
      </c>
      <c r="O730" s="320">
        <v>702692</v>
      </c>
      <c r="P730" s="321">
        <v>2108076</v>
      </c>
      <c r="Q730" s="22">
        <v>70110.707027026219</v>
      </c>
      <c r="R730" s="33">
        <v>210332.12108107866</v>
      </c>
      <c r="S730" s="96">
        <v>11.083272269643544</v>
      </c>
      <c r="U730" s="715"/>
    </row>
    <row r="731" spans="1:21" hidden="1">
      <c r="A731" s="315" t="s">
        <v>9</v>
      </c>
      <c r="B731" s="716">
        <v>699</v>
      </c>
      <c r="C731" s="316" t="s">
        <v>142</v>
      </c>
      <c r="D731" s="317">
        <v>47</v>
      </c>
      <c r="E731" s="318">
        <v>2</v>
      </c>
      <c r="F731" s="318">
        <v>52</v>
      </c>
      <c r="G731" s="319">
        <v>26</v>
      </c>
      <c r="H731" s="328">
        <v>664772.72727272683</v>
      </c>
      <c r="I731" s="726">
        <v>1329545.4545454537</v>
      </c>
      <c r="J731" s="728">
        <v>702692</v>
      </c>
      <c r="K731" s="321">
        <v>1405384</v>
      </c>
      <c r="L731" s="22">
        <v>37919.272727273172</v>
      </c>
      <c r="M731" s="33">
        <v>75838.545454546344</v>
      </c>
      <c r="N731" s="96">
        <v>5.7040957264957939</v>
      </c>
      <c r="O731" s="320">
        <v>702692</v>
      </c>
      <c r="P731" s="321">
        <v>1405384</v>
      </c>
      <c r="Q731" s="22">
        <v>37919.272727273172</v>
      </c>
      <c r="R731" s="33">
        <v>75838.545454546344</v>
      </c>
      <c r="S731" s="96">
        <v>5.7040957264957939</v>
      </c>
      <c r="U731" s="715"/>
    </row>
    <row r="732" spans="1:21" hidden="1">
      <c r="A732" s="315" t="s">
        <v>7</v>
      </c>
      <c r="B732" s="716">
        <v>700</v>
      </c>
      <c r="C732" s="316" t="s">
        <v>142</v>
      </c>
      <c r="D732" s="317">
        <v>47</v>
      </c>
      <c r="E732" s="318">
        <v>1.96</v>
      </c>
      <c r="F732" s="318">
        <v>51</v>
      </c>
      <c r="G732" s="319">
        <v>26.020408163265305</v>
      </c>
      <c r="H732" s="328">
        <v>637365.54094915977</v>
      </c>
      <c r="I732" s="726">
        <v>1249236.4602603531</v>
      </c>
      <c r="J732" s="728">
        <v>729718.61538461538</v>
      </c>
      <c r="K732" s="321">
        <v>1430248.4861538461</v>
      </c>
      <c r="L732" s="22">
        <v>92353.074435455608</v>
      </c>
      <c r="M732" s="33">
        <v>181012.02589349309</v>
      </c>
      <c r="N732" s="96">
        <v>14.489812909860817</v>
      </c>
      <c r="O732" s="320">
        <v>702692</v>
      </c>
      <c r="P732" s="321">
        <v>1377276.32</v>
      </c>
      <c r="Q732" s="22">
        <v>65326.459050840233</v>
      </c>
      <c r="R732" s="33">
        <v>128039.85973964701</v>
      </c>
      <c r="S732" s="96">
        <v>10.249449468754875</v>
      </c>
      <c r="U732" s="715"/>
    </row>
    <row r="733" spans="1:21" hidden="1">
      <c r="A733" s="315" t="s">
        <v>13</v>
      </c>
      <c r="B733" s="716">
        <v>701</v>
      </c>
      <c r="C733" s="316" t="s">
        <v>142</v>
      </c>
      <c r="D733" s="317">
        <v>47</v>
      </c>
      <c r="E733" s="318">
        <v>8</v>
      </c>
      <c r="F733" s="318">
        <v>210</v>
      </c>
      <c r="G733" s="319">
        <v>26.25</v>
      </c>
      <c r="H733" s="328">
        <v>653792.17937083286</v>
      </c>
      <c r="I733" s="726">
        <v>5230337.4349666629</v>
      </c>
      <c r="J733" s="728">
        <v>729718.61538461538</v>
      </c>
      <c r="K733" s="321">
        <v>5837748.923076923</v>
      </c>
      <c r="L733" s="22">
        <v>75926.436013782513</v>
      </c>
      <c r="M733" s="33">
        <v>607411.48811026011</v>
      </c>
      <c r="N733" s="96">
        <v>11.613237112571341</v>
      </c>
      <c r="O733" s="320">
        <v>702692</v>
      </c>
      <c r="P733" s="321">
        <v>5621536</v>
      </c>
      <c r="Q733" s="22">
        <v>48899.820629167138</v>
      </c>
      <c r="R733" s="33">
        <v>391198.5650333371</v>
      </c>
      <c r="S733" s="96">
        <v>7.4794135158094264</v>
      </c>
      <c r="U733" s="715"/>
    </row>
    <row r="734" spans="1:21" hidden="1">
      <c r="A734" s="315" t="s">
        <v>0</v>
      </c>
      <c r="B734" s="716">
        <v>702</v>
      </c>
      <c r="C734" s="316" t="s">
        <v>142</v>
      </c>
      <c r="D734" s="317">
        <v>47</v>
      </c>
      <c r="E734" s="318">
        <v>8</v>
      </c>
      <c r="F734" s="318">
        <v>210</v>
      </c>
      <c r="G734" s="319">
        <v>26.25</v>
      </c>
      <c r="H734" s="328">
        <v>684080.54068174795</v>
      </c>
      <c r="I734" s="726">
        <v>5472644.3254539836</v>
      </c>
      <c r="J734" s="728">
        <v>729718.61538461538</v>
      </c>
      <c r="K734" s="321">
        <v>5837748.923076923</v>
      </c>
      <c r="L734" s="22">
        <v>45638.074702867423</v>
      </c>
      <c r="M734" s="33">
        <v>365104.59762293939</v>
      </c>
      <c r="N734" s="96">
        <v>6.6714475838451648</v>
      </c>
      <c r="O734" s="320">
        <v>702692</v>
      </c>
      <c r="P734" s="321">
        <v>5621536</v>
      </c>
      <c r="Q734" s="22">
        <v>18611.459318252048</v>
      </c>
      <c r="R734" s="33">
        <v>148891.67454601638</v>
      </c>
      <c r="S734" s="96">
        <v>2.7206532288879544</v>
      </c>
      <c r="U734" s="715"/>
    </row>
    <row r="735" spans="1:21" hidden="1">
      <c r="A735" s="315" t="s">
        <v>8</v>
      </c>
      <c r="B735" s="716">
        <v>703</v>
      </c>
      <c r="C735" s="316" t="s">
        <v>142</v>
      </c>
      <c r="D735" s="317">
        <v>47</v>
      </c>
      <c r="E735" s="318">
        <v>4</v>
      </c>
      <c r="F735" s="318">
        <v>105</v>
      </c>
      <c r="G735" s="319">
        <v>26.25</v>
      </c>
      <c r="H735" s="328">
        <v>677727.61332201306</v>
      </c>
      <c r="I735" s="726">
        <v>2710910.4532880522</v>
      </c>
      <c r="J735" s="728">
        <v>729718.61538461538</v>
      </c>
      <c r="K735" s="321">
        <v>2918874.4615384615</v>
      </c>
      <c r="L735" s="22">
        <v>51991.002062602318</v>
      </c>
      <c r="M735" s="33">
        <v>207964.00825040927</v>
      </c>
      <c r="N735" s="96">
        <v>7.6713713652242035</v>
      </c>
      <c r="O735" s="320">
        <v>702692</v>
      </c>
      <c r="P735" s="321">
        <v>2810768</v>
      </c>
      <c r="Q735" s="22">
        <v>24964.386677986942</v>
      </c>
      <c r="R735" s="33">
        <v>99857.546711947769</v>
      </c>
      <c r="S735" s="96">
        <v>3.6835427961418219</v>
      </c>
      <c r="U735" s="715"/>
    </row>
    <row r="736" spans="1:21" hidden="1">
      <c r="A736" s="315" t="s">
        <v>11</v>
      </c>
      <c r="B736" s="716">
        <v>704</v>
      </c>
      <c r="C736" s="316" t="s">
        <v>142</v>
      </c>
      <c r="D736" s="317">
        <v>47</v>
      </c>
      <c r="E736" s="318">
        <v>4</v>
      </c>
      <c r="F736" s="318">
        <v>105</v>
      </c>
      <c r="G736" s="319">
        <v>26.25</v>
      </c>
      <c r="H736" s="328">
        <v>636989.0625</v>
      </c>
      <c r="I736" s="726">
        <v>2547956.25</v>
      </c>
      <c r="J736" s="728">
        <v>729718.61538461538</v>
      </c>
      <c r="K736" s="321">
        <v>2918874.4615384615</v>
      </c>
      <c r="L736" s="22">
        <v>92729.552884615376</v>
      </c>
      <c r="M736" s="33">
        <v>370918.2115384615</v>
      </c>
      <c r="N736" s="96">
        <v>14.557479608939957</v>
      </c>
      <c r="O736" s="320">
        <v>702692</v>
      </c>
      <c r="P736" s="321">
        <v>2810768</v>
      </c>
      <c r="Q736" s="22">
        <v>65702.9375</v>
      </c>
      <c r="R736" s="33">
        <v>262811.75</v>
      </c>
      <c r="S736" s="96">
        <v>10.314609993794051</v>
      </c>
      <c r="U736" s="715"/>
    </row>
    <row r="737" spans="1:21" hidden="1">
      <c r="A737" s="315" t="s">
        <v>7</v>
      </c>
      <c r="B737" s="716">
        <v>705</v>
      </c>
      <c r="C737" s="316" t="s">
        <v>142</v>
      </c>
      <c r="D737" s="317">
        <v>47</v>
      </c>
      <c r="E737" s="318">
        <v>9</v>
      </c>
      <c r="F737" s="318">
        <v>237</v>
      </c>
      <c r="G737" s="319">
        <v>26.333333333333332</v>
      </c>
      <c r="H737" s="328">
        <v>670735.70582866762</v>
      </c>
      <c r="I737" s="726">
        <v>6036621.3524580086</v>
      </c>
      <c r="J737" s="728">
        <v>729718.61538461538</v>
      </c>
      <c r="K737" s="321">
        <v>6567467.538461538</v>
      </c>
      <c r="L737" s="22">
        <v>58982.909555947757</v>
      </c>
      <c r="M737" s="33">
        <v>530846.18600352947</v>
      </c>
      <c r="N737" s="96">
        <v>8.7937631832312633</v>
      </c>
      <c r="O737" s="320">
        <v>702692</v>
      </c>
      <c r="P737" s="321">
        <v>6324228</v>
      </c>
      <c r="Q737" s="22">
        <v>31956.294171332382</v>
      </c>
      <c r="R737" s="33">
        <v>287606.64754199143</v>
      </c>
      <c r="S737" s="96">
        <v>4.7643645468153011</v>
      </c>
      <c r="U737" s="715"/>
    </row>
    <row r="738" spans="1:21" hidden="1">
      <c r="A738" s="315" t="s">
        <v>9</v>
      </c>
      <c r="B738" s="716">
        <v>706</v>
      </c>
      <c r="C738" s="316" t="s">
        <v>142</v>
      </c>
      <c r="D738" s="317">
        <v>47</v>
      </c>
      <c r="E738" s="318">
        <v>8</v>
      </c>
      <c r="F738" s="318">
        <v>211</v>
      </c>
      <c r="G738" s="319">
        <v>26.375</v>
      </c>
      <c r="H738" s="328">
        <v>667908.4476843914</v>
      </c>
      <c r="I738" s="726">
        <v>5343267.5814751312</v>
      </c>
      <c r="J738" s="728">
        <v>729718.61538461538</v>
      </c>
      <c r="K738" s="321">
        <v>5837748.923076923</v>
      </c>
      <c r="L738" s="22">
        <v>61810.167700223974</v>
      </c>
      <c r="M738" s="33">
        <v>494481.34160179179</v>
      </c>
      <c r="N738" s="96">
        <v>9.2542874572880436</v>
      </c>
      <c r="O738" s="320">
        <v>702692</v>
      </c>
      <c r="P738" s="321">
        <v>5621536</v>
      </c>
      <c r="Q738" s="22">
        <v>34783.552315608598</v>
      </c>
      <c r="R738" s="33">
        <v>278268.41852486879</v>
      </c>
      <c r="S738" s="96">
        <v>5.2078323662773727</v>
      </c>
      <c r="U738" s="715"/>
    </row>
    <row r="739" spans="1:21" hidden="1">
      <c r="A739" s="315" t="s">
        <v>11</v>
      </c>
      <c r="B739" s="716">
        <v>707</v>
      </c>
      <c r="C739" s="316" t="s">
        <v>142</v>
      </c>
      <c r="D739" s="317">
        <v>47</v>
      </c>
      <c r="E739" s="318">
        <v>2</v>
      </c>
      <c r="F739" s="318">
        <v>53</v>
      </c>
      <c r="G739" s="319">
        <v>26.5</v>
      </c>
      <c r="H739" s="328">
        <v>609712</v>
      </c>
      <c r="I739" s="726">
        <v>1219424</v>
      </c>
      <c r="J739" s="728">
        <v>729718.61538461538</v>
      </c>
      <c r="K739" s="321">
        <v>1459437.2307692308</v>
      </c>
      <c r="L739" s="22">
        <v>120006.61538461538</v>
      </c>
      <c r="M739" s="33">
        <v>240013.23076923075</v>
      </c>
      <c r="N739" s="96">
        <v>19.682508362081677</v>
      </c>
      <c r="O739" s="320">
        <v>702692</v>
      </c>
      <c r="P739" s="321">
        <v>1405384</v>
      </c>
      <c r="Q739" s="22">
        <v>92980</v>
      </c>
      <c r="R739" s="33">
        <v>185960</v>
      </c>
      <c r="S739" s="96">
        <v>15.249822867189764</v>
      </c>
      <c r="U739" s="715"/>
    </row>
    <row r="740" spans="1:21" hidden="1">
      <c r="A740" s="315" t="s">
        <v>8</v>
      </c>
      <c r="B740" s="716">
        <v>708</v>
      </c>
      <c r="C740" s="316" t="s">
        <v>142</v>
      </c>
      <c r="D740" s="317">
        <v>47</v>
      </c>
      <c r="E740" s="318">
        <v>8</v>
      </c>
      <c r="F740" s="318">
        <v>212</v>
      </c>
      <c r="G740" s="319">
        <v>26.5</v>
      </c>
      <c r="H740" s="328">
        <v>674042.53672499326</v>
      </c>
      <c r="I740" s="726">
        <v>5392340.2937999461</v>
      </c>
      <c r="J740" s="728">
        <v>729718.61538461538</v>
      </c>
      <c r="K740" s="321">
        <v>5837748.923076923</v>
      </c>
      <c r="L740" s="22">
        <v>55676.078659622115</v>
      </c>
      <c r="M740" s="33">
        <v>445408.62927697692</v>
      </c>
      <c r="N740" s="96">
        <v>8.2600244978808774</v>
      </c>
      <c r="O740" s="320">
        <v>702692</v>
      </c>
      <c r="P740" s="321">
        <v>5621536</v>
      </c>
      <c r="Q740" s="22">
        <v>28649.463275006739</v>
      </c>
      <c r="R740" s="33">
        <v>229195.70620005392</v>
      </c>
      <c r="S740" s="96">
        <v>4.2503939609223238</v>
      </c>
      <c r="U740" s="715"/>
    </row>
    <row r="741" spans="1:21" hidden="1">
      <c r="A741" s="315" t="s">
        <v>8</v>
      </c>
      <c r="B741" s="716">
        <v>709</v>
      </c>
      <c r="C741" s="316" t="s">
        <v>142</v>
      </c>
      <c r="D741" s="317">
        <v>47</v>
      </c>
      <c r="E741" s="318">
        <v>4</v>
      </c>
      <c r="F741" s="318">
        <v>106</v>
      </c>
      <c r="G741" s="319">
        <v>26.5</v>
      </c>
      <c r="H741" s="328">
        <v>689046.3778508387</v>
      </c>
      <c r="I741" s="726">
        <v>2756185.5114033548</v>
      </c>
      <c r="J741" s="728">
        <v>729718.61538461538</v>
      </c>
      <c r="K741" s="321">
        <v>2918874.4615384615</v>
      </c>
      <c r="L741" s="22">
        <v>40672.237533776672</v>
      </c>
      <c r="M741" s="33">
        <v>162688.95013510669</v>
      </c>
      <c r="N741" s="96">
        <v>5.9026850501173698</v>
      </c>
      <c r="O741" s="320">
        <v>702692</v>
      </c>
      <c r="P741" s="321">
        <v>2810768</v>
      </c>
      <c r="Q741" s="22">
        <v>13645.622149161296</v>
      </c>
      <c r="R741" s="33">
        <v>54582.488596645184</v>
      </c>
      <c r="S741" s="96">
        <v>1.9803633815945147</v>
      </c>
      <c r="U741" s="715"/>
    </row>
    <row r="742" spans="1:21" hidden="1">
      <c r="A742" s="315" t="s">
        <v>3</v>
      </c>
      <c r="B742" s="716">
        <v>710</v>
      </c>
      <c r="C742" s="316" t="s">
        <v>142</v>
      </c>
      <c r="D742" s="317">
        <v>47</v>
      </c>
      <c r="E742" s="318">
        <v>8</v>
      </c>
      <c r="F742" s="318">
        <v>213</v>
      </c>
      <c r="G742" s="319">
        <v>26.625</v>
      </c>
      <c r="H742" s="328">
        <v>681982.86804840306</v>
      </c>
      <c r="I742" s="726">
        <v>5455862.9443872245</v>
      </c>
      <c r="J742" s="728">
        <v>729718.61538461538</v>
      </c>
      <c r="K742" s="321">
        <v>5837748.923076923</v>
      </c>
      <c r="L742" s="22">
        <v>47735.747336212313</v>
      </c>
      <c r="M742" s="33">
        <v>381885.9786896985</v>
      </c>
      <c r="N742" s="96">
        <v>6.9995522721582972</v>
      </c>
      <c r="O742" s="320">
        <v>702692</v>
      </c>
      <c r="P742" s="321">
        <v>5621536</v>
      </c>
      <c r="Q742" s="22">
        <v>20709.131951596937</v>
      </c>
      <c r="R742" s="33">
        <v>165673.0556127755</v>
      </c>
      <c r="S742" s="96">
        <v>3.0366058917080068</v>
      </c>
      <c r="U742" s="715"/>
    </row>
    <row r="743" spans="1:21" hidden="1">
      <c r="A743" s="315" t="s">
        <v>14</v>
      </c>
      <c r="B743" s="716">
        <v>711</v>
      </c>
      <c r="C743" s="316" t="s">
        <v>142</v>
      </c>
      <c r="D743" s="317">
        <v>47</v>
      </c>
      <c r="E743" s="318">
        <v>8</v>
      </c>
      <c r="F743" s="318">
        <v>213</v>
      </c>
      <c r="G743" s="319">
        <v>26.625</v>
      </c>
      <c r="H743" s="328">
        <v>683187.85008237115</v>
      </c>
      <c r="I743" s="726">
        <v>5465502.8006589692</v>
      </c>
      <c r="J743" s="728">
        <v>729718.61538461538</v>
      </c>
      <c r="K743" s="321">
        <v>5837748.923076923</v>
      </c>
      <c r="L743" s="22">
        <v>46530.765302244225</v>
      </c>
      <c r="M743" s="33">
        <v>372246.1224179538</v>
      </c>
      <c r="N743" s="96">
        <v>6.8108303297012611</v>
      </c>
      <c r="O743" s="320">
        <v>702692</v>
      </c>
      <c r="P743" s="321">
        <v>5621536</v>
      </c>
      <c r="Q743" s="22">
        <v>19504.149917628849</v>
      </c>
      <c r="R743" s="33">
        <v>156033.19934103079</v>
      </c>
      <c r="S743" s="96">
        <v>2.854873650823464</v>
      </c>
      <c r="U743" s="715"/>
    </row>
    <row r="744" spans="1:21" hidden="1">
      <c r="A744" s="315" t="s">
        <v>7</v>
      </c>
      <c r="B744" s="716">
        <v>712</v>
      </c>
      <c r="C744" s="316" t="s">
        <v>142</v>
      </c>
      <c r="D744" s="317">
        <v>47</v>
      </c>
      <c r="E744" s="318">
        <v>8</v>
      </c>
      <c r="F744" s="318">
        <v>213</v>
      </c>
      <c r="G744" s="319">
        <v>26.625</v>
      </c>
      <c r="H744" s="328">
        <v>678381.05636886146</v>
      </c>
      <c r="I744" s="726">
        <v>5427048.4509508917</v>
      </c>
      <c r="J744" s="728">
        <v>729718.61538461538</v>
      </c>
      <c r="K744" s="321">
        <v>5837748.923076923</v>
      </c>
      <c r="L744" s="22">
        <v>51337.559015753912</v>
      </c>
      <c r="M744" s="33">
        <v>410700.47212603129</v>
      </c>
      <c r="N744" s="96">
        <v>7.5676581080471408</v>
      </c>
      <c r="O744" s="320">
        <v>702692</v>
      </c>
      <c r="P744" s="321">
        <v>5621536</v>
      </c>
      <c r="Q744" s="22">
        <v>24310.943631138536</v>
      </c>
      <c r="R744" s="33">
        <v>194487.54904910829</v>
      </c>
      <c r="S744" s="96">
        <v>3.5836707707120468</v>
      </c>
      <c r="U744" s="715"/>
    </row>
    <row r="745" spans="1:21" hidden="1">
      <c r="A745" s="315" t="s">
        <v>11</v>
      </c>
      <c r="B745" s="716">
        <v>713</v>
      </c>
      <c r="C745" s="316" t="s">
        <v>142</v>
      </c>
      <c r="D745" s="317">
        <v>47</v>
      </c>
      <c r="E745" s="318">
        <v>12</v>
      </c>
      <c r="F745" s="318">
        <v>320</v>
      </c>
      <c r="G745" s="319">
        <v>26.666666666666668</v>
      </c>
      <c r="H745" s="328">
        <v>685819.48148148088</v>
      </c>
      <c r="I745" s="726">
        <v>8229833.7777777705</v>
      </c>
      <c r="J745" s="728">
        <v>729718.61538461538</v>
      </c>
      <c r="K745" s="321">
        <v>8756623.384615384</v>
      </c>
      <c r="L745" s="22">
        <v>43899.133903134498</v>
      </c>
      <c r="M745" s="33">
        <v>526789.60683761351</v>
      </c>
      <c r="N745" s="96">
        <v>6.4009750507969301</v>
      </c>
      <c r="O745" s="320">
        <v>702692</v>
      </c>
      <c r="P745" s="321">
        <v>8432304</v>
      </c>
      <c r="Q745" s="22">
        <v>16872.518518519122</v>
      </c>
      <c r="R745" s="33">
        <v>202470.22222222947</v>
      </c>
      <c r="S745" s="96">
        <v>2.4601981970637183</v>
      </c>
      <c r="U745" s="715"/>
    </row>
    <row r="746" spans="1:21" hidden="1">
      <c r="A746" s="315" t="s">
        <v>13</v>
      </c>
      <c r="B746" s="716">
        <v>714</v>
      </c>
      <c r="C746" s="316" t="s">
        <v>142</v>
      </c>
      <c r="D746" s="317">
        <v>47</v>
      </c>
      <c r="E746" s="318">
        <v>4</v>
      </c>
      <c r="F746" s="318">
        <v>107</v>
      </c>
      <c r="G746" s="319">
        <v>26.75</v>
      </c>
      <c r="H746" s="328">
        <v>666657.10931805009</v>
      </c>
      <c r="I746" s="726">
        <v>2666628.4372722004</v>
      </c>
      <c r="J746" s="728">
        <v>729718.61538461538</v>
      </c>
      <c r="K746" s="321">
        <v>2918874.4615384615</v>
      </c>
      <c r="L746" s="22">
        <v>63061.506066565285</v>
      </c>
      <c r="M746" s="33">
        <v>252246.02426626114</v>
      </c>
      <c r="N746" s="96">
        <v>9.4593615196083931</v>
      </c>
      <c r="O746" s="320">
        <v>702692</v>
      </c>
      <c r="P746" s="321">
        <v>2810768</v>
      </c>
      <c r="Q746" s="22">
        <v>36034.89068194991</v>
      </c>
      <c r="R746" s="33">
        <v>144139.56272779964</v>
      </c>
      <c r="S746" s="96">
        <v>5.4053110929562393</v>
      </c>
      <c r="U746" s="715"/>
    </row>
    <row r="747" spans="1:21" hidden="1">
      <c r="A747" s="315" t="s">
        <v>16</v>
      </c>
      <c r="B747" s="716">
        <v>715</v>
      </c>
      <c r="C747" s="316" t="s">
        <v>142</v>
      </c>
      <c r="D747" s="317">
        <v>47</v>
      </c>
      <c r="E747" s="318">
        <v>8</v>
      </c>
      <c r="F747" s="318">
        <v>214</v>
      </c>
      <c r="G747" s="319">
        <v>26.75</v>
      </c>
      <c r="H747" s="328">
        <v>644123.26918918989</v>
      </c>
      <c r="I747" s="726">
        <v>5152986.1535135191</v>
      </c>
      <c r="J747" s="728">
        <v>729718.61538461538</v>
      </c>
      <c r="K747" s="321">
        <v>5837748.923076923</v>
      </c>
      <c r="L747" s="22">
        <v>85595.346195425489</v>
      </c>
      <c r="M747" s="33">
        <v>684762.76956340391</v>
      </c>
      <c r="N747" s="96">
        <v>13.288659219402405</v>
      </c>
      <c r="O747" s="320">
        <v>702692</v>
      </c>
      <c r="P747" s="321">
        <v>5621536</v>
      </c>
      <c r="Q747" s="22">
        <v>58568.730810810113</v>
      </c>
      <c r="R747" s="33">
        <v>468549.84648648091</v>
      </c>
      <c r="S747" s="96">
        <v>9.0927829520171457</v>
      </c>
      <c r="U747" s="715"/>
    </row>
    <row r="748" spans="1:21" hidden="1">
      <c r="A748" s="315" t="s">
        <v>9</v>
      </c>
      <c r="B748" s="716">
        <v>716</v>
      </c>
      <c r="C748" s="316" t="s">
        <v>142</v>
      </c>
      <c r="D748" s="317">
        <v>47</v>
      </c>
      <c r="E748" s="318">
        <v>9</v>
      </c>
      <c r="F748" s="318">
        <v>241</v>
      </c>
      <c r="G748" s="319">
        <v>26.777777777777779</v>
      </c>
      <c r="H748" s="328">
        <v>671740.99485420343</v>
      </c>
      <c r="I748" s="726">
        <v>6045668.9536878308</v>
      </c>
      <c r="J748" s="728">
        <v>729718.61538461538</v>
      </c>
      <c r="K748" s="321">
        <v>6567467.538461538</v>
      </c>
      <c r="L748" s="22">
        <v>57977.62053041195</v>
      </c>
      <c r="M748" s="33">
        <v>521798.5847737072</v>
      </c>
      <c r="N748" s="96">
        <v>8.6309486803013442</v>
      </c>
      <c r="O748" s="320">
        <v>702692</v>
      </c>
      <c r="P748" s="321">
        <v>6324228</v>
      </c>
      <c r="Q748" s="22">
        <v>30951.005145796575</v>
      </c>
      <c r="R748" s="33">
        <v>278559.04631216917</v>
      </c>
      <c r="S748" s="96">
        <v>4.6075802106605437</v>
      </c>
      <c r="U748" s="715"/>
    </row>
    <row r="749" spans="1:21" hidden="1">
      <c r="A749" s="315" t="s">
        <v>14</v>
      </c>
      <c r="B749" s="716">
        <v>717</v>
      </c>
      <c r="C749" s="316" t="s">
        <v>142</v>
      </c>
      <c r="D749" s="317">
        <v>47</v>
      </c>
      <c r="E749" s="318">
        <v>11</v>
      </c>
      <c r="F749" s="318">
        <v>295</v>
      </c>
      <c r="G749" s="319">
        <v>26.818181818181817</v>
      </c>
      <c r="H749" s="328">
        <v>688144.82552044222</v>
      </c>
      <c r="I749" s="726">
        <v>7569593.0807248643</v>
      </c>
      <c r="J749" s="728">
        <v>729718.61538461538</v>
      </c>
      <c r="K749" s="321">
        <v>8026904.769230769</v>
      </c>
      <c r="L749" s="22">
        <v>41573.789864173159</v>
      </c>
      <c r="M749" s="33">
        <v>457311.68850590475</v>
      </c>
      <c r="N749" s="96">
        <v>6.0414302807161278</v>
      </c>
      <c r="O749" s="320">
        <v>702692</v>
      </c>
      <c r="P749" s="321">
        <v>7729612</v>
      </c>
      <c r="Q749" s="22">
        <v>14547.174479557783</v>
      </c>
      <c r="R749" s="33">
        <v>160018.91927513573</v>
      </c>
      <c r="S749" s="96">
        <v>2.1139698999488701</v>
      </c>
      <c r="U749" s="715"/>
    </row>
    <row r="750" spans="1:21" hidden="1">
      <c r="A750" s="315" t="s">
        <v>11</v>
      </c>
      <c r="B750" s="716">
        <v>718</v>
      </c>
      <c r="C750" s="316" t="s">
        <v>142</v>
      </c>
      <c r="D750" s="317">
        <v>47</v>
      </c>
      <c r="E750" s="318">
        <v>4</v>
      </c>
      <c r="F750" s="318">
        <v>108</v>
      </c>
      <c r="G750" s="319">
        <v>27</v>
      </c>
      <c r="H750" s="328">
        <v>579984.27221172</v>
      </c>
      <c r="I750" s="726">
        <v>2319937.08884688</v>
      </c>
      <c r="J750" s="728">
        <v>729718.61538461538</v>
      </c>
      <c r="K750" s="321">
        <v>2918874.4615384615</v>
      </c>
      <c r="L750" s="22">
        <v>149734.34317289537</v>
      </c>
      <c r="M750" s="33">
        <v>598937.37269158149</v>
      </c>
      <c r="N750" s="96">
        <v>25.816966139770713</v>
      </c>
      <c r="O750" s="320">
        <v>702692</v>
      </c>
      <c r="P750" s="321">
        <v>2810768</v>
      </c>
      <c r="Q750" s="22">
        <v>122707.72778828</v>
      </c>
      <c r="R750" s="33">
        <v>490830.91115311999</v>
      </c>
      <c r="S750" s="96">
        <v>21.157078504964403</v>
      </c>
      <c r="U750" s="715"/>
    </row>
    <row r="751" spans="1:21" hidden="1">
      <c r="A751" s="315" t="s">
        <v>5</v>
      </c>
      <c r="B751" s="716">
        <v>719</v>
      </c>
      <c r="C751" s="316" t="s">
        <v>142</v>
      </c>
      <c r="D751" s="317">
        <v>47</v>
      </c>
      <c r="E751" s="318">
        <v>4</v>
      </c>
      <c r="F751" s="318">
        <v>108</v>
      </c>
      <c r="G751" s="319">
        <v>27</v>
      </c>
      <c r="H751" s="328">
        <v>672747.32809845079</v>
      </c>
      <c r="I751" s="726">
        <v>2690989.3123938031</v>
      </c>
      <c r="J751" s="728">
        <v>729718.61538461538</v>
      </c>
      <c r="K751" s="321">
        <v>2918874.4615384615</v>
      </c>
      <c r="L751" s="22">
        <v>56971.287286164588</v>
      </c>
      <c r="M751" s="33">
        <v>227885.14914465835</v>
      </c>
      <c r="N751" s="96">
        <v>8.4684524050353929</v>
      </c>
      <c r="O751" s="320">
        <v>702692</v>
      </c>
      <c r="P751" s="321">
        <v>2810768</v>
      </c>
      <c r="Q751" s="22">
        <v>29944.671901549213</v>
      </c>
      <c r="R751" s="33">
        <v>119778.68760619685</v>
      </c>
      <c r="S751" s="96">
        <v>4.4511023159600001</v>
      </c>
      <c r="U751" s="715"/>
    </row>
    <row r="752" spans="1:21" hidden="1">
      <c r="A752" s="315" t="s">
        <v>7</v>
      </c>
      <c r="B752" s="716">
        <v>720</v>
      </c>
      <c r="C752" s="316" t="s">
        <v>142</v>
      </c>
      <c r="D752" s="317">
        <v>47</v>
      </c>
      <c r="E752" s="318">
        <v>12</v>
      </c>
      <c r="F752" s="318">
        <v>325</v>
      </c>
      <c r="G752" s="319">
        <v>27.083333333333332</v>
      </c>
      <c r="H752" s="328">
        <v>689090.50405762112</v>
      </c>
      <c r="I752" s="726">
        <v>8269086.0486914534</v>
      </c>
      <c r="J752" s="728">
        <v>729718.61538461538</v>
      </c>
      <c r="K752" s="321">
        <v>8756623.384615384</v>
      </c>
      <c r="L752" s="22">
        <v>40628.111326994258</v>
      </c>
      <c r="M752" s="33">
        <v>487537.33592393063</v>
      </c>
      <c r="N752" s="96">
        <v>5.8959035261349158</v>
      </c>
      <c r="O752" s="320">
        <v>702692</v>
      </c>
      <c r="P752" s="321">
        <v>8432304</v>
      </c>
      <c r="Q752" s="22">
        <v>13601.495942378882</v>
      </c>
      <c r="R752" s="33">
        <v>163217.95130854659</v>
      </c>
      <c r="S752" s="96">
        <v>1.9738330251669822</v>
      </c>
      <c r="U752" s="715"/>
    </row>
    <row r="753" spans="1:21" hidden="1">
      <c r="A753" s="315" t="s">
        <v>10</v>
      </c>
      <c r="B753" s="716">
        <v>721</v>
      </c>
      <c r="C753" s="316" t="s">
        <v>142</v>
      </c>
      <c r="D753" s="317">
        <v>47</v>
      </c>
      <c r="E753" s="318">
        <v>9</v>
      </c>
      <c r="F753" s="318">
        <v>244</v>
      </c>
      <c r="G753" s="319">
        <v>27.111111111111111</v>
      </c>
      <c r="H753" s="328">
        <v>703577.51400560257</v>
      </c>
      <c r="I753" s="726">
        <v>6332197.6260504229</v>
      </c>
      <c r="J753" s="728">
        <v>729718.61538461538</v>
      </c>
      <c r="K753" s="321">
        <v>6567467.538461538</v>
      </c>
      <c r="L753" s="22">
        <v>26141.101379012805</v>
      </c>
      <c r="M753" s="33">
        <v>235269.91241111513</v>
      </c>
      <c r="N753" s="96">
        <v>3.7154543541601441</v>
      </c>
      <c r="O753" s="320">
        <v>702692</v>
      </c>
      <c r="P753" s="321">
        <v>6324228</v>
      </c>
      <c r="Q753" s="22">
        <v>-885.51400560257025</v>
      </c>
      <c r="R753" s="33">
        <v>-7969.6260504228994</v>
      </c>
      <c r="S753" s="96">
        <v>-0.12585877006800672</v>
      </c>
      <c r="U753" s="715"/>
    </row>
    <row r="754" spans="1:21" hidden="1">
      <c r="A754" s="315" t="s">
        <v>0</v>
      </c>
      <c r="B754" s="716">
        <v>722</v>
      </c>
      <c r="C754" s="316" t="s">
        <v>142</v>
      </c>
      <c r="D754" s="317">
        <v>47</v>
      </c>
      <c r="E754" s="318">
        <v>8</v>
      </c>
      <c r="F754" s="318">
        <v>217</v>
      </c>
      <c r="G754" s="319">
        <v>27.125</v>
      </c>
      <c r="H754" s="328">
        <v>693470.03166685766</v>
      </c>
      <c r="I754" s="726">
        <v>5547760.2533348612</v>
      </c>
      <c r="J754" s="728">
        <v>729718.61538461538</v>
      </c>
      <c r="K754" s="321">
        <v>5837748.923076923</v>
      </c>
      <c r="L754" s="22">
        <v>36248.58371775772</v>
      </c>
      <c r="M754" s="33">
        <v>289988.66974206176</v>
      </c>
      <c r="N754" s="96">
        <v>5.2271305265533954</v>
      </c>
      <c r="O754" s="320">
        <v>702692</v>
      </c>
      <c r="P754" s="321">
        <v>5621536</v>
      </c>
      <c r="Q754" s="22">
        <v>9221.9683331423439</v>
      </c>
      <c r="R754" s="33">
        <v>73775.746665138751</v>
      </c>
      <c r="S754" s="96">
        <v>1.3298293959402798</v>
      </c>
      <c r="U754" s="715"/>
    </row>
    <row r="755" spans="1:21" hidden="1">
      <c r="A755" s="315" t="s">
        <v>13</v>
      </c>
      <c r="B755" s="716">
        <v>723</v>
      </c>
      <c r="C755" s="316" t="s">
        <v>142</v>
      </c>
      <c r="D755" s="317">
        <v>47</v>
      </c>
      <c r="E755" s="318">
        <v>4</v>
      </c>
      <c r="F755" s="318">
        <v>109</v>
      </c>
      <c r="G755" s="319">
        <v>27.25</v>
      </c>
      <c r="H755" s="328">
        <v>709222.46847653936</v>
      </c>
      <c r="I755" s="726">
        <v>2836889.8739061574</v>
      </c>
      <c r="J755" s="728">
        <v>729718.61538461538</v>
      </c>
      <c r="K755" s="321">
        <v>2918874.4615384615</v>
      </c>
      <c r="L755" s="22">
        <v>20496.146908076014</v>
      </c>
      <c r="M755" s="33">
        <v>81984.587632304057</v>
      </c>
      <c r="N755" s="96">
        <v>2.8899460774421328</v>
      </c>
      <c r="O755" s="320">
        <v>702692</v>
      </c>
      <c r="P755" s="321">
        <v>2810768</v>
      </c>
      <c r="Q755" s="22">
        <v>-6530.4684765393613</v>
      </c>
      <c r="R755" s="33">
        <v>-26121.873906157445</v>
      </c>
      <c r="S755" s="96">
        <v>-0.92079266616683242</v>
      </c>
      <c r="U755" s="715"/>
    </row>
    <row r="756" spans="1:21" hidden="1">
      <c r="A756" s="315" t="s">
        <v>5</v>
      </c>
      <c r="B756" s="716">
        <v>724</v>
      </c>
      <c r="C756" s="316" t="s">
        <v>142</v>
      </c>
      <c r="D756" s="317">
        <v>47</v>
      </c>
      <c r="E756" s="318">
        <v>4</v>
      </c>
      <c r="F756" s="318">
        <v>109</v>
      </c>
      <c r="G756" s="319">
        <v>27.25</v>
      </c>
      <c r="H756" s="328">
        <v>678432.96367420407</v>
      </c>
      <c r="I756" s="726">
        <v>2713731.8546968163</v>
      </c>
      <c r="J756" s="728">
        <v>729718.61538461538</v>
      </c>
      <c r="K756" s="321">
        <v>2918874.4615384615</v>
      </c>
      <c r="L756" s="22">
        <v>51285.651710411301</v>
      </c>
      <c r="M756" s="33">
        <v>205142.6068416452</v>
      </c>
      <c r="N756" s="96">
        <v>7.5594280432163004</v>
      </c>
      <c r="O756" s="320">
        <v>702692</v>
      </c>
      <c r="P756" s="321">
        <v>2810768</v>
      </c>
      <c r="Q756" s="22">
        <v>24259.036325795925</v>
      </c>
      <c r="R756" s="33">
        <v>97036.145303183701</v>
      </c>
      <c r="S756" s="96">
        <v>3.5757455230971829</v>
      </c>
      <c r="U756" s="715"/>
    </row>
    <row r="757" spans="1:21" hidden="1">
      <c r="A757" s="315" t="s">
        <v>13</v>
      </c>
      <c r="B757" s="716">
        <v>725</v>
      </c>
      <c r="C757" s="316" t="s">
        <v>142</v>
      </c>
      <c r="D757" s="317">
        <v>47</v>
      </c>
      <c r="E757" s="318">
        <v>4</v>
      </c>
      <c r="F757" s="318">
        <v>109</v>
      </c>
      <c r="G757" s="319">
        <v>27.25</v>
      </c>
      <c r="H757" s="328">
        <v>680987.57437428902</v>
      </c>
      <c r="I757" s="726">
        <v>2723950.2974971561</v>
      </c>
      <c r="J757" s="728">
        <v>729718.61538461538</v>
      </c>
      <c r="K757" s="321">
        <v>2918874.4615384615</v>
      </c>
      <c r="L757" s="22">
        <v>48731.041010326357</v>
      </c>
      <c r="M757" s="33">
        <v>194924.16404130543</v>
      </c>
      <c r="N757" s="96">
        <v>7.1559368840322719</v>
      </c>
      <c r="O757" s="320">
        <v>702692</v>
      </c>
      <c r="P757" s="321">
        <v>2810768</v>
      </c>
      <c r="Q757" s="22">
        <v>21704.425625710981</v>
      </c>
      <c r="R757" s="33">
        <v>86817.702502843924</v>
      </c>
      <c r="S757" s="96">
        <v>3.1871984809199461</v>
      </c>
      <c r="U757" s="715"/>
    </row>
    <row r="758" spans="1:21" hidden="1">
      <c r="A758" s="315" t="s">
        <v>16</v>
      </c>
      <c r="B758" s="716">
        <v>726</v>
      </c>
      <c r="C758" s="316" t="s">
        <v>142</v>
      </c>
      <c r="D758" s="317">
        <v>47</v>
      </c>
      <c r="E758" s="318">
        <v>4</v>
      </c>
      <c r="F758" s="318">
        <v>109</v>
      </c>
      <c r="G758" s="319">
        <v>27.25</v>
      </c>
      <c r="H758" s="328">
        <v>655824.14444444398</v>
      </c>
      <c r="I758" s="726">
        <v>2623296.5777777759</v>
      </c>
      <c r="J758" s="728">
        <v>729718.61538461538</v>
      </c>
      <c r="K758" s="321">
        <v>2918874.4615384615</v>
      </c>
      <c r="L758" s="22">
        <v>73894.470940171392</v>
      </c>
      <c r="M758" s="33">
        <v>295577.88376068557</v>
      </c>
      <c r="N758" s="96">
        <v>11.267421543738408</v>
      </c>
      <c r="O758" s="320">
        <v>702692</v>
      </c>
      <c r="P758" s="321">
        <v>2810768</v>
      </c>
      <c r="Q758" s="22">
        <v>46867.855555556016</v>
      </c>
      <c r="R758" s="33">
        <v>187471.42222222406</v>
      </c>
      <c r="S758" s="96">
        <v>7.1464059310073509</v>
      </c>
      <c r="U758" s="715"/>
    </row>
    <row r="759" spans="1:21" hidden="1">
      <c r="A759" s="315" t="s">
        <v>9</v>
      </c>
      <c r="B759" s="716">
        <v>727</v>
      </c>
      <c r="C759" s="316" t="s">
        <v>142</v>
      </c>
      <c r="D759" s="317">
        <v>47</v>
      </c>
      <c r="E759" s="318">
        <v>3</v>
      </c>
      <c r="F759" s="318">
        <v>82</v>
      </c>
      <c r="G759" s="319">
        <v>27.333333333333332</v>
      </c>
      <c r="H759" s="328">
        <v>644238.51732473879</v>
      </c>
      <c r="I759" s="726">
        <v>1932715.5519742162</v>
      </c>
      <c r="J759" s="728">
        <v>729718.61538461538</v>
      </c>
      <c r="K759" s="321">
        <v>2189155.846153846</v>
      </c>
      <c r="L759" s="22">
        <v>85480.098059876589</v>
      </c>
      <c r="M759" s="33">
        <v>256440.29417962977</v>
      </c>
      <c r="N759" s="96">
        <v>13.268392957136555</v>
      </c>
      <c r="O759" s="320">
        <v>702692</v>
      </c>
      <c r="P759" s="321">
        <v>2108076</v>
      </c>
      <c r="Q759" s="22">
        <v>58453.482675261213</v>
      </c>
      <c r="R759" s="33">
        <v>175360.44802578376</v>
      </c>
      <c r="S759" s="96">
        <v>9.0732672920574231</v>
      </c>
      <c r="U759" s="715"/>
    </row>
    <row r="760" spans="1:21" hidden="1">
      <c r="A760" s="315" t="s">
        <v>13</v>
      </c>
      <c r="B760" s="716">
        <v>728</v>
      </c>
      <c r="C760" s="316" t="s">
        <v>142</v>
      </c>
      <c r="D760" s="317">
        <v>47</v>
      </c>
      <c r="E760" s="318">
        <v>8</v>
      </c>
      <c r="F760" s="318">
        <v>219</v>
      </c>
      <c r="G760" s="319">
        <v>27.375</v>
      </c>
      <c r="H760" s="328">
        <v>682738.27175207157</v>
      </c>
      <c r="I760" s="726">
        <v>5461906.1740165725</v>
      </c>
      <c r="J760" s="728">
        <v>729718.61538461538</v>
      </c>
      <c r="K760" s="321">
        <v>5837748.923076923</v>
      </c>
      <c r="L760" s="22">
        <v>46980.343632543809</v>
      </c>
      <c r="M760" s="33">
        <v>375842.74906035047</v>
      </c>
      <c r="N760" s="96">
        <v>6.8811645071515954</v>
      </c>
      <c r="O760" s="320">
        <v>702692</v>
      </c>
      <c r="P760" s="321">
        <v>5621536</v>
      </c>
      <c r="Q760" s="22">
        <v>19953.728247928433</v>
      </c>
      <c r="R760" s="33">
        <v>159629.82598342746</v>
      </c>
      <c r="S760" s="96">
        <v>2.9226028587385713</v>
      </c>
      <c r="U760" s="715"/>
    </row>
    <row r="761" spans="1:21" hidden="1">
      <c r="A761" s="315" t="s">
        <v>3</v>
      </c>
      <c r="B761" s="716">
        <v>729</v>
      </c>
      <c r="C761" s="316" t="s">
        <v>142</v>
      </c>
      <c r="D761" s="317">
        <v>47</v>
      </c>
      <c r="E761" s="318">
        <v>4.4800000000000004</v>
      </c>
      <c r="F761" s="318">
        <v>123</v>
      </c>
      <c r="G761" s="319">
        <v>27.455357142857139</v>
      </c>
      <c r="H761" s="328">
        <v>694592.31349812215</v>
      </c>
      <c r="I761" s="726">
        <v>3111773.5644715875</v>
      </c>
      <c r="J761" s="728">
        <v>729718.61538461538</v>
      </c>
      <c r="K761" s="321">
        <v>3269139.3969230773</v>
      </c>
      <c r="L761" s="22">
        <v>35126.301886493224</v>
      </c>
      <c r="M761" s="33">
        <v>157365.83245148975</v>
      </c>
      <c r="N761" s="96">
        <v>5.0571106538149593</v>
      </c>
      <c r="O761" s="320">
        <v>702692</v>
      </c>
      <c r="P761" s="321">
        <v>3148060.16</v>
      </c>
      <c r="Q761" s="22">
        <v>8099.6865018778481</v>
      </c>
      <c r="R761" s="33">
        <v>36286.59552841261</v>
      </c>
      <c r="S761" s="96">
        <v>1.1661065555254879</v>
      </c>
      <c r="U761" s="715"/>
    </row>
    <row r="762" spans="1:21" hidden="1">
      <c r="A762" s="315" t="s">
        <v>4</v>
      </c>
      <c r="B762" s="716">
        <v>730</v>
      </c>
      <c r="C762" s="316" t="s">
        <v>142</v>
      </c>
      <c r="D762" s="317">
        <v>47</v>
      </c>
      <c r="E762" s="318">
        <v>8</v>
      </c>
      <c r="F762" s="318">
        <v>220</v>
      </c>
      <c r="G762" s="319">
        <v>27.5</v>
      </c>
      <c r="H762" s="328">
        <v>679178.92088884814</v>
      </c>
      <c r="I762" s="726">
        <v>5433431.3671107851</v>
      </c>
      <c r="J762" s="728">
        <v>729718.61538461538</v>
      </c>
      <c r="K762" s="321">
        <v>5837748.923076923</v>
      </c>
      <c r="L762" s="22">
        <v>50539.694495767239</v>
      </c>
      <c r="M762" s="33">
        <v>404317.55596613791</v>
      </c>
      <c r="N762" s="96">
        <v>7.4412931469700823</v>
      </c>
      <c r="O762" s="320">
        <v>702692</v>
      </c>
      <c r="P762" s="321">
        <v>5621536</v>
      </c>
      <c r="Q762" s="22">
        <v>23513.079111151863</v>
      </c>
      <c r="R762" s="33">
        <v>188104.6328892149</v>
      </c>
      <c r="S762" s="96">
        <v>3.4619859933786188</v>
      </c>
      <c r="U762" s="715"/>
    </row>
    <row r="763" spans="1:21" hidden="1">
      <c r="A763" s="315" t="s">
        <v>14</v>
      </c>
      <c r="B763" s="716">
        <v>731</v>
      </c>
      <c r="C763" s="316" t="s">
        <v>142</v>
      </c>
      <c r="D763" s="317">
        <v>47</v>
      </c>
      <c r="E763" s="318">
        <v>10</v>
      </c>
      <c r="F763" s="318">
        <v>275</v>
      </c>
      <c r="G763" s="319">
        <v>27.5</v>
      </c>
      <c r="H763" s="328">
        <v>705640.03294892795</v>
      </c>
      <c r="I763" s="726">
        <v>7056400.3294892795</v>
      </c>
      <c r="J763" s="728">
        <v>729718.61538461538</v>
      </c>
      <c r="K763" s="321">
        <v>7297186.153846154</v>
      </c>
      <c r="L763" s="22">
        <v>24078.582435687422</v>
      </c>
      <c r="M763" s="33">
        <v>240785.82435687445</v>
      </c>
      <c r="N763" s="96">
        <v>3.4123039101198884</v>
      </c>
      <c r="O763" s="320">
        <v>702692</v>
      </c>
      <c r="P763" s="321">
        <v>7026920</v>
      </c>
      <c r="Q763" s="22">
        <v>-2948.0329489279538</v>
      </c>
      <c r="R763" s="33">
        <v>-29480.329489279538</v>
      </c>
      <c r="S763" s="96">
        <v>-0.41778141988456241</v>
      </c>
      <c r="U763" s="715"/>
    </row>
    <row r="764" spans="1:21" hidden="1">
      <c r="A764" s="315" t="s">
        <v>16</v>
      </c>
      <c r="B764" s="716">
        <v>732</v>
      </c>
      <c r="C764" s="316" t="s">
        <v>142</v>
      </c>
      <c r="D764" s="317">
        <v>47</v>
      </c>
      <c r="E764" s="318">
        <v>4</v>
      </c>
      <c r="F764" s="318">
        <v>110</v>
      </c>
      <c r="G764" s="319">
        <v>27.5</v>
      </c>
      <c r="H764" s="328">
        <v>660626.27027027099</v>
      </c>
      <c r="I764" s="726">
        <v>2642505.081081084</v>
      </c>
      <c r="J764" s="728">
        <v>729718.61538461538</v>
      </c>
      <c r="K764" s="321">
        <v>2918874.4615384615</v>
      </c>
      <c r="L764" s="22">
        <v>69092.345114344382</v>
      </c>
      <c r="M764" s="33">
        <v>276369.38045737753</v>
      </c>
      <c r="N764" s="96">
        <v>10.458613019745314</v>
      </c>
      <c r="O764" s="320">
        <v>702692</v>
      </c>
      <c r="P764" s="321">
        <v>2810768</v>
      </c>
      <c r="Q764" s="22">
        <v>42065.729729729006</v>
      </c>
      <c r="R764" s="33">
        <v>168262.91891891602</v>
      </c>
      <c r="S764" s="96">
        <v>6.3675532782732489</v>
      </c>
      <c r="U764" s="715"/>
    </row>
    <row r="765" spans="1:21" hidden="1">
      <c r="A765" s="315" t="s">
        <v>11</v>
      </c>
      <c r="B765" s="716">
        <v>733</v>
      </c>
      <c r="C765" s="316" t="s">
        <v>142</v>
      </c>
      <c r="D765" s="317">
        <v>47</v>
      </c>
      <c r="E765" s="318">
        <v>18</v>
      </c>
      <c r="F765" s="318">
        <v>495</v>
      </c>
      <c r="G765" s="319">
        <v>27.5</v>
      </c>
      <c r="H765" s="328">
        <v>707922.07407407358</v>
      </c>
      <c r="I765" s="726">
        <v>12742597.333333325</v>
      </c>
      <c r="J765" s="728">
        <v>729718.61538461538</v>
      </c>
      <c r="K765" s="321">
        <v>13134935.076923076</v>
      </c>
      <c r="L765" s="22">
        <v>21796.541310541797</v>
      </c>
      <c r="M765" s="33">
        <v>392337.74358975142</v>
      </c>
      <c r="N765" s="96">
        <v>3.0789464135654327</v>
      </c>
      <c r="O765" s="320">
        <v>702692</v>
      </c>
      <c r="P765" s="321">
        <v>12648456</v>
      </c>
      <c r="Q765" s="22">
        <v>-5230.0740740735782</v>
      </c>
      <c r="R765" s="33">
        <v>-94141.333333324641</v>
      </c>
      <c r="S765" s="96">
        <v>-0.73879234249253045</v>
      </c>
      <c r="U765" s="715"/>
    </row>
    <row r="766" spans="1:21" hidden="1">
      <c r="A766" s="315" t="s">
        <v>3</v>
      </c>
      <c r="B766" s="716">
        <v>734</v>
      </c>
      <c r="C766" s="316" t="s">
        <v>142</v>
      </c>
      <c r="D766" s="317">
        <v>47</v>
      </c>
      <c r="E766" s="318">
        <v>12</v>
      </c>
      <c r="F766" s="318">
        <v>331</v>
      </c>
      <c r="G766" s="319">
        <v>27.583333333333332</v>
      </c>
      <c r="H766" s="328">
        <v>706529.98223480897</v>
      </c>
      <c r="I766" s="726">
        <v>8478359.7868177071</v>
      </c>
      <c r="J766" s="728">
        <v>729718.61538461538</v>
      </c>
      <c r="K766" s="321">
        <v>8756623.384615384</v>
      </c>
      <c r="L766" s="22">
        <v>23188.63314980641</v>
      </c>
      <c r="M766" s="33">
        <v>278263.59779767692</v>
      </c>
      <c r="N766" s="96">
        <v>3.2820451690470378</v>
      </c>
      <c r="O766" s="320">
        <v>702692</v>
      </c>
      <c r="P766" s="321">
        <v>8432304</v>
      </c>
      <c r="Q766" s="22">
        <v>-3837.9822348089656</v>
      </c>
      <c r="R766" s="33">
        <v>-46055.786817707121</v>
      </c>
      <c r="S766" s="96">
        <v>-0.54321576313989794</v>
      </c>
      <c r="U766" s="715"/>
    </row>
    <row r="767" spans="1:21" hidden="1">
      <c r="A767" s="315" t="s">
        <v>14</v>
      </c>
      <c r="B767" s="716">
        <v>735</v>
      </c>
      <c r="C767" s="316" t="s">
        <v>142</v>
      </c>
      <c r="D767" s="317">
        <v>47</v>
      </c>
      <c r="E767" s="318">
        <v>3.44</v>
      </c>
      <c r="F767" s="318">
        <v>95</v>
      </c>
      <c r="G767" s="319">
        <v>27.616279069767444</v>
      </c>
      <c r="H767" s="328">
        <v>703744.98585954763</v>
      </c>
      <c r="I767" s="726">
        <v>2420882.7513568439</v>
      </c>
      <c r="J767" s="728">
        <v>729718.61538461538</v>
      </c>
      <c r="K767" s="321">
        <v>2510232.036923077</v>
      </c>
      <c r="L767" s="22">
        <v>25973.62952506775</v>
      </c>
      <c r="M767" s="33">
        <v>89349.285566233099</v>
      </c>
      <c r="N767" s="96">
        <v>3.6907729428926359</v>
      </c>
      <c r="O767" s="320">
        <v>702692</v>
      </c>
      <c r="P767" s="321">
        <v>2417260.48</v>
      </c>
      <c r="Q767" s="22">
        <v>-1052.9858595476253</v>
      </c>
      <c r="R767" s="33">
        <v>-3622.2713568438776</v>
      </c>
      <c r="S767" s="96">
        <v>-0.14962605499228232</v>
      </c>
      <c r="U767" s="715"/>
    </row>
    <row r="768" spans="1:21" hidden="1">
      <c r="A768" s="315" t="s">
        <v>12</v>
      </c>
      <c r="B768" s="716">
        <v>736</v>
      </c>
      <c r="C768" s="316" t="s">
        <v>142</v>
      </c>
      <c r="D768" s="317">
        <v>47</v>
      </c>
      <c r="E768" s="318">
        <v>1.77</v>
      </c>
      <c r="F768" s="318">
        <v>49</v>
      </c>
      <c r="G768" s="319">
        <v>27.683615819209038</v>
      </c>
      <c r="H768" s="328">
        <v>638402.08651611744</v>
      </c>
      <c r="I768" s="726">
        <v>1129971.6931335279</v>
      </c>
      <c r="J768" s="728">
        <v>729718.61538461538</v>
      </c>
      <c r="K768" s="321">
        <v>1291601.9492307692</v>
      </c>
      <c r="L768" s="22">
        <v>91316.528868497931</v>
      </c>
      <c r="M768" s="33">
        <v>161630.2560972413</v>
      </c>
      <c r="N768" s="96">
        <v>14.303920804336599</v>
      </c>
      <c r="O768" s="320">
        <v>702692</v>
      </c>
      <c r="P768" s="321">
        <v>1243764.8400000001</v>
      </c>
      <c r="Q768" s="22">
        <v>64289.913483882556</v>
      </c>
      <c r="R768" s="33">
        <v>113793.14686647221</v>
      </c>
      <c r="S768" s="96">
        <v>10.070442256027846</v>
      </c>
      <c r="U768" s="715"/>
    </row>
    <row r="769" spans="1:21" hidden="1">
      <c r="A769" s="315" t="s">
        <v>0</v>
      </c>
      <c r="B769" s="716">
        <v>737</v>
      </c>
      <c r="C769" s="316" t="s">
        <v>142</v>
      </c>
      <c r="D769" s="317">
        <v>47</v>
      </c>
      <c r="E769" s="318">
        <v>4</v>
      </c>
      <c r="F769" s="318">
        <v>111</v>
      </c>
      <c r="G769" s="319">
        <v>27.75</v>
      </c>
      <c r="H769" s="328">
        <v>707952.04135842924</v>
      </c>
      <c r="I769" s="726">
        <v>2831808.165433717</v>
      </c>
      <c r="J769" s="728">
        <v>729718.61538461538</v>
      </c>
      <c r="K769" s="321">
        <v>2918874.4615384615</v>
      </c>
      <c r="L769" s="22">
        <v>21766.574026186136</v>
      </c>
      <c r="M769" s="33">
        <v>87066.296104744542</v>
      </c>
      <c r="N769" s="96">
        <v>3.0745831291650916</v>
      </c>
      <c r="O769" s="320">
        <v>702692</v>
      </c>
      <c r="P769" s="321">
        <v>2810768</v>
      </c>
      <c r="Q769" s="22">
        <v>-5260.0413584292401</v>
      </c>
      <c r="R769" s="33">
        <v>-21040.16543371696</v>
      </c>
      <c r="S769" s="96">
        <v>-0.74299402376695411</v>
      </c>
      <c r="U769" s="715"/>
    </row>
    <row r="770" spans="1:21" hidden="1">
      <c r="A770" s="315" t="s">
        <v>11</v>
      </c>
      <c r="B770" s="716">
        <v>738</v>
      </c>
      <c r="C770" s="316" t="s">
        <v>142</v>
      </c>
      <c r="D770" s="317">
        <v>47</v>
      </c>
      <c r="E770" s="318">
        <v>8</v>
      </c>
      <c r="F770" s="318">
        <v>223</v>
      </c>
      <c r="G770" s="319">
        <v>27.875</v>
      </c>
      <c r="H770" s="328">
        <v>717002.77777777717</v>
      </c>
      <c r="I770" s="726">
        <v>5736022.2222222174</v>
      </c>
      <c r="J770" s="728">
        <v>729718.61538461538</v>
      </c>
      <c r="K770" s="321">
        <v>5837748.923076923</v>
      </c>
      <c r="L770" s="22">
        <v>12715.837606838206</v>
      </c>
      <c r="M770" s="33">
        <v>101726.70085470565</v>
      </c>
      <c r="N770" s="96">
        <v>1.7734711776499239</v>
      </c>
      <c r="O770" s="320">
        <v>702692</v>
      </c>
      <c r="P770" s="321">
        <v>5621536</v>
      </c>
      <c r="Q770" s="22">
        <v>-14310.77777777717</v>
      </c>
      <c r="R770" s="33">
        <v>-114486.22222221736</v>
      </c>
      <c r="S770" s="96">
        <v>-1.9959166437445219</v>
      </c>
      <c r="U770" s="715"/>
    </row>
    <row r="771" spans="1:21" hidden="1">
      <c r="A771" s="315" t="s">
        <v>11</v>
      </c>
      <c r="B771" s="716">
        <v>739</v>
      </c>
      <c r="C771" s="316" t="s">
        <v>142</v>
      </c>
      <c r="D771" s="317">
        <v>47</v>
      </c>
      <c r="E771" s="318">
        <v>15.07</v>
      </c>
      <c r="F771" s="318">
        <v>421</v>
      </c>
      <c r="G771" s="319">
        <v>27.936297279362972</v>
      </c>
      <c r="H771" s="328">
        <v>718353.25517953187</v>
      </c>
      <c r="I771" s="726">
        <v>10825583.555555545</v>
      </c>
      <c r="J771" s="728">
        <v>729718.61538461538</v>
      </c>
      <c r="K771" s="321">
        <v>10996859.533846155</v>
      </c>
      <c r="L771" s="22">
        <v>11365.360205083503</v>
      </c>
      <c r="M771" s="33">
        <v>171275.97829061002</v>
      </c>
      <c r="N771" s="96">
        <v>1.5821408371349435</v>
      </c>
      <c r="O771" s="320">
        <v>702692</v>
      </c>
      <c r="P771" s="321">
        <v>10589568.439999999</v>
      </c>
      <c r="Q771" s="22">
        <v>-15661.255179531872</v>
      </c>
      <c r="R771" s="33">
        <v>-236015.11555554532</v>
      </c>
      <c r="S771" s="96">
        <v>-2.1801606753515443</v>
      </c>
      <c r="U771" s="715"/>
    </row>
    <row r="772" spans="1:21">
      <c r="A772" s="315"/>
      <c r="B772" s="757" t="s">
        <v>60</v>
      </c>
      <c r="C772" s="316"/>
      <c r="D772" s="317"/>
      <c r="E772" s="318"/>
      <c r="F772" s="318"/>
      <c r="G772" s="319"/>
      <c r="H772" s="328"/>
      <c r="I772" s="726"/>
      <c r="J772" s="728"/>
      <c r="K772" s="321"/>
      <c r="L772" s="22"/>
      <c r="M772" s="33"/>
      <c r="N772" s="96"/>
      <c r="O772" s="320"/>
      <c r="P772" s="321"/>
      <c r="Q772" s="22"/>
      <c r="R772" s="33"/>
      <c r="S772" s="96"/>
      <c r="U772" s="715"/>
    </row>
    <row r="773" spans="1:21">
      <c r="A773" s="315" t="s">
        <v>12</v>
      </c>
      <c r="B773" s="716">
        <v>740</v>
      </c>
      <c r="C773" s="316" t="s">
        <v>142</v>
      </c>
      <c r="D773" s="317">
        <v>47</v>
      </c>
      <c r="E773" s="318">
        <v>4</v>
      </c>
      <c r="F773" s="318">
        <v>112</v>
      </c>
      <c r="G773" s="319">
        <v>28</v>
      </c>
      <c r="H773" s="328">
        <v>682785.88235294074</v>
      </c>
      <c r="I773" s="726">
        <v>2731143.529411763</v>
      </c>
      <c r="J773" s="728">
        <v>729718.61538461538</v>
      </c>
      <c r="K773" s="321">
        <v>2918874.4615384615</v>
      </c>
      <c r="L773" s="22">
        <v>46932.733031674637</v>
      </c>
      <c r="M773" s="33">
        <v>187730.93212669855</v>
      </c>
      <c r="N773" s="96">
        <v>6.8737116927403861</v>
      </c>
      <c r="O773" s="320">
        <v>702692</v>
      </c>
      <c r="P773" s="321">
        <v>2810768</v>
      </c>
      <c r="Q773" s="22">
        <v>19906.117647059262</v>
      </c>
      <c r="R773" s="33">
        <v>79624.470588237047</v>
      </c>
      <c r="S773" s="96">
        <v>2.915426074490739</v>
      </c>
      <c r="U773" s="715"/>
    </row>
    <row r="774" spans="1:21">
      <c r="A774" s="315" t="s">
        <v>8</v>
      </c>
      <c r="B774" s="716">
        <v>741</v>
      </c>
      <c r="C774" s="316" t="s">
        <v>142</v>
      </c>
      <c r="D774" s="317">
        <v>47</v>
      </c>
      <c r="E774" s="318">
        <v>12</v>
      </c>
      <c r="F774" s="318">
        <v>336</v>
      </c>
      <c r="G774" s="319">
        <v>28</v>
      </c>
      <c r="H774" s="328">
        <v>708074.69342393428</v>
      </c>
      <c r="I774" s="726">
        <v>8496896.3210872114</v>
      </c>
      <c r="J774" s="728">
        <v>729718.61538461538</v>
      </c>
      <c r="K774" s="321">
        <v>8756623.384615384</v>
      </c>
      <c r="L774" s="22">
        <v>21643.921960681095</v>
      </c>
      <c r="M774" s="33">
        <v>259727.06352817267</v>
      </c>
      <c r="N774" s="96">
        <v>3.0567286420053676</v>
      </c>
      <c r="O774" s="320">
        <v>702692</v>
      </c>
      <c r="P774" s="321">
        <v>8432304</v>
      </c>
      <c r="Q774" s="22">
        <v>-5382.6934239342809</v>
      </c>
      <c r="R774" s="33">
        <v>-64592.32108721137</v>
      </c>
      <c r="S774" s="96">
        <v>-0.76018723362446394</v>
      </c>
      <c r="U774" s="715"/>
    </row>
    <row r="775" spans="1:21" hidden="1">
      <c r="A775" s="315" t="s">
        <v>7</v>
      </c>
      <c r="B775" s="716">
        <v>742</v>
      </c>
      <c r="C775" s="316" t="s">
        <v>142</v>
      </c>
      <c r="D775" s="317">
        <v>47</v>
      </c>
      <c r="E775" s="318">
        <v>2</v>
      </c>
      <c r="F775" s="318">
        <v>56</v>
      </c>
      <c r="G775" s="319">
        <v>28</v>
      </c>
      <c r="H775" s="328">
        <v>714295.77464788756</v>
      </c>
      <c r="I775" s="726">
        <v>1428591.5492957751</v>
      </c>
      <c r="J775" s="728">
        <v>729718.61538461538</v>
      </c>
      <c r="K775" s="321">
        <v>1459437.2307692308</v>
      </c>
      <c r="L775" s="22">
        <v>15422.840736727812</v>
      </c>
      <c r="M775" s="33">
        <v>30845.681473455625</v>
      </c>
      <c r="N775" s="96">
        <v>2.1591672923349563</v>
      </c>
      <c r="O775" s="320">
        <v>702692</v>
      </c>
      <c r="P775" s="321">
        <v>1405384</v>
      </c>
      <c r="Q775" s="22">
        <v>-11603.774647887563</v>
      </c>
      <c r="R775" s="33">
        <v>-23207.549295775127</v>
      </c>
      <c r="S775" s="96">
        <v>-1.6245055703441125</v>
      </c>
      <c r="U775" s="715"/>
    </row>
    <row r="776" spans="1:21" hidden="1">
      <c r="A776" s="315" t="s">
        <v>14</v>
      </c>
      <c r="B776" s="716">
        <v>743</v>
      </c>
      <c r="C776" s="316" t="s">
        <v>142</v>
      </c>
      <c r="D776" s="317">
        <v>47</v>
      </c>
      <c r="E776" s="318">
        <v>11</v>
      </c>
      <c r="F776" s="318">
        <v>308</v>
      </c>
      <c r="G776" s="319">
        <v>28</v>
      </c>
      <c r="H776" s="328">
        <v>718469.85172981757</v>
      </c>
      <c r="I776" s="726">
        <v>7903168.3690279936</v>
      </c>
      <c r="J776" s="728">
        <v>729718.61538461538</v>
      </c>
      <c r="K776" s="321">
        <v>8026904.769230769</v>
      </c>
      <c r="L776" s="22">
        <v>11248.763654797804</v>
      </c>
      <c r="M776" s="33">
        <v>123736.40020277537</v>
      </c>
      <c r="N776" s="96">
        <v>1.5656556260105816</v>
      </c>
      <c r="O776" s="320">
        <v>702692</v>
      </c>
      <c r="P776" s="321">
        <v>7729612</v>
      </c>
      <c r="Q776" s="22">
        <v>-15777.851729817572</v>
      </c>
      <c r="R776" s="33">
        <v>-173556.36902799364</v>
      </c>
      <c r="S776" s="96">
        <v>-2.1960353231009151</v>
      </c>
      <c r="U776" s="715"/>
    </row>
    <row r="777" spans="1:21" hidden="1">
      <c r="A777" s="315" t="s">
        <v>13</v>
      </c>
      <c r="B777" s="716">
        <v>744</v>
      </c>
      <c r="C777" s="316" t="s">
        <v>142</v>
      </c>
      <c r="D777" s="317">
        <v>47</v>
      </c>
      <c r="E777" s="318">
        <v>8</v>
      </c>
      <c r="F777" s="318">
        <v>225</v>
      </c>
      <c r="G777" s="319">
        <v>28.125</v>
      </c>
      <c r="H777" s="328">
        <v>703501.20178191923</v>
      </c>
      <c r="I777" s="726">
        <v>5628009.6142553538</v>
      </c>
      <c r="J777" s="728">
        <v>729718.61538461538</v>
      </c>
      <c r="K777" s="321">
        <v>5837748.923076923</v>
      </c>
      <c r="L777" s="22">
        <v>26217.41360269615</v>
      </c>
      <c r="M777" s="33">
        <v>209739.3088215692</v>
      </c>
      <c r="N777" s="96">
        <v>3.7267048778721659</v>
      </c>
      <c r="O777" s="320">
        <v>702692</v>
      </c>
      <c r="P777" s="321">
        <v>5621536</v>
      </c>
      <c r="Q777" s="22">
        <v>-809.20178191922605</v>
      </c>
      <c r="R777" s="33">
        <v>-6473.6142553538084</v>
      </c>
      <c r="S777" s="96">
        <v>-0.11502493241938794</v>
      </c>
      <c r="U777" s="715"/>
    </row>
    <row r="778" spans="1:21" hidden="1">
      <c r="A778" s="315" t="s">
        <v>11</v>
      </c>
      <c r="B778" s="716">
        <v>745</v>
      </c>
      <c r="C778" s="316" t="s">
        <v>142</v>
      </c>
      <c r="D778" s="317">
        <v>47</v>
      </c>
      <c r="E778" s="318">
        <v>11.33</v>
      </c>
      <c r="F778" s="318">
        <v>319</v>
      </c>
      <c r="G778" s="319">
        <v>28.155339805825243</v>
      </c>
      <c r="H778" s="328">
        <v>721778.13082279009</v>
      </c>
      <c r="I778" s="726">
        <v>8177746.2222222118</v>
      </c>
      <c r="J778" s="728">
        <v>729718.61538461538</v>
      </c>
      <c r="K778" s="321">
        <v>8267711.9123076927</v>
      </c>
      <c r="L778" s="22">
        <v>7940.4845618252875</v>
      </c>
      <c r="M778" s="33">
        <v>89965.690085480921</v>
      </c>
      <c r="N778" s="96">
        <v>1.1001281727355234</v>
      </c>
      <c r="O778" s="320">
        <v>702692</v>
      </c>
      <c r="P778" s="321">
        <v>7961500.3600000003</v>
      </c>
      <c r="Q778" s="22">
        <v>-19086.130822790088</v>
      </c>
      <c r="R778" s="33">
        <v>-216245.86222221144</v>
      </c>
      <c r="S778" s="96">
        <v>-2.644321018847279</v>
      </c>
      <c r="U778" s="715"/>
    </row>
    <row r="779" spans="1:21" hidden="1">
      <c r="A779" s="315" t="s">
        <v>13</v>
      </c>
      <c r="B779" s="716">
        <v>746</v>
      </c>
      <c r="C779" s="316" t="s">
        <v>142</v>
      </c>
      <c r="D779" s="317">
        <v>47</v>
      </c>
      <c r="E779" s="318">
        <v>4</v>
      </c>
      <c r="F779" s="318">
        <v>113</v>
      </c>
      <c r="G779" s="319">
        <v>28.25</v>
      </c>
      <c r="H779" s="328">
        <v>705251.89915970177</v>
      </c>
      <c r="I779" s="726">
        <v>2821007.5966388071</v>
      </c>
      <c r="J779" s="728">
        <v>729718.61538461538</v>
      </c>
      <c r="K779" s="321">
        <v>2918874.4615384615</v>
      </c>
      <c r="L779" s="22">
        <v>24466.716224913602</v>
      </c>
      <c r="M779" s="33">
        <v>97866.864899654407</v>
      </c>
      <c r="N779" s="96">
        <v>3.4692166379226137</v>
      </c>
      <c r="O779" s="320">
        <v>702692</v>
      </c>
      <c r="P779" s="321">
        <v>2810768</v>
      </c>
      <c r="Q779" s="22">
        <v>-2559.8991597017739</v>
      </c>
      <c r="R779" s="33">
        <v>-10239.596638807096</v>
      </c>
      <c r="S779" s="96">
        <v>-0.36297657088933022</v>
      </c>
      <c r="U779" s="715"/>
    </row>
    <row r="780" spans="1:21" hidden="1">
      <c r="A780" s="315" t="s">
        <v>13</v>
      </c>
      <c r="B780" s="716">
        <v>747</v>
      </c>
      <c r="C780" s="316" t="s">
        <v>142</v>
      </c>
      <c r="D780" s="317">
        <v>47</v>
      </c>
      <c r="E780" s="318">
        <v>4</v>
      </c>
      <c r="F780" s="318">
        <v>113</v>
      </c>
      <c r="G780" s="319">
        <v>28.25</v>
      </c>
      <c r="H780" s="328">
        <v>703419.98027342465</v>
      </c>
      <c r="I780" s="726">
        <v>2813679.9210936986</v>
      </c>
      <c r="J780" s="728">
        <v>729718.61538461538</v>
      </c>
      <c r="K780" s="321">
        <v>2918874.4615384615</v>
      </c>
      <c r="L780" s="22">
        <v>26298.635111190728</v>
      </c>
      <c r="M780" s="33">
        <v>105194.54044476291</v>
      </c>
      <c r="N780" s="96">
        <v>3.7386818470763785</v>
      </c>
      <c r="O780" s="320">
        <v>702692</v>
      </c>
      <c r="P780" s="321">
        <v>2810768</v>
      </c>
      <c r="Q780" s="22">
        <v>-727.98027342464775</v>
      </c>
      <c r="R780" s="33">
        <v>-2911.921093698591</v>
      </c>
      <c r="S780" s="96">
        <v>-0.10349155466720106</v>
      </c>
      <c r="U780" s="715"/>
    </row>
    <row r="781" spans="1:21" hidden="1">
      <c r="A781" s="315" t="s">
        <v>8</v>
      </c>
      <c r="B781" s="716">
        <v>748</v>
      </c>
      <c r="C781" s="316" t="s">
        <v>142</v>
      </c>
      <c r="D781" s="317">
        <v>47</v>
      </c>
      <c r="E781" s="318">
        <v>8</v>
      </c>
      <c r="F781" s="318">
        <v>226</v>
      </c>
      <c r="G781" s="319">
        <v>28.25</v>
      </c>
      <c r="H781" s="328">
        <v>714148.60761672561</v>
      </c>
      <c r="I781" s="726">
        <v>5713188.8609338049</v>
      </c>
      <c r="J781" s="728">
        <v>729718.61538461538</v>
      </c>
      <c r="K781" s="321">
        <v>5837748.923076923</v>
      </c>
      <c r="L781" s="22">
        <v>15570.007767889765</v>
      </c>
      <c r="M781" s="33">
        <v>124560.06214311812</v>
      </c>
      <c r="N781" s="96">
        <v>2.1802195792063941</v>
      </c>
      <c r="O781" s="320">
        <v>702692</v>
      </c>
      <c r="P781" s="321">
        <v>5621536</v>
      </c>
      <c r="Q781" s="22">
        <v>-11456.607616725611</v>
      </c>
      <c r="R781" s="33">
        <v>-91652.860933804885</v>
      </c>
      <c r="S781" s="96">
        <v>-1.6042329978012333</v>
      </c>
      <c r="U781" s="715"/>
    </row>
    <row r="782" spans="1:21" hidden="1">
      <c r="A782" s="315" t="s">
        <v>15</v>
      </c>
      <c r="B782" s="716">
        <v>749</v>
      </c>
      <c r="C782" s="316" t="s">
        <v>142</v>
      </c>
      <c r="D782" s="317">
        <v>47</v>
      </c>
      <c r="E782" s="318">
        <v>4</v>
      </c>
      <c r="F782" s="318">
        <v>113</v>
      </c>
      <c r="G782" s="319">
        <v>28.25</v>
      </c>
      <c r="H782" s="328">
        <v>707523.02892917255</v>
      </c>
      <c r="I782" s="726">
        <v>2830092.1157166902</v>
      </c>
      <c r="J782" s="728">
        <v>729718.61538461538</v>
      </c>
      <c r="K782" s="321">
        <v>2918874.4615384615</v>
      </c>
      <c r="L782" s="22">
        <v>22195.586455442826</v>
      </c>
      <c r="M782" s="33">
        <v>88782.345821771305</v>
      </c>
      <c r="N782" s="96">
        <v>3.1370832535352946</v>
      </c>
      <c r="O782" s="320">
        <v>702692</v>
      </c>
      <c r="P782" s="321">
        <v>2810768</v>
      </c>
      <c r="Q782" s="22">
        <v>-4831.0289291725494</v>
      </c>
      <c r="R782" s="33">
        <v>-19324.115716690198</v>
      </c>
      <c r="S782" s="96">
        <v>-0.68280871881785288</v>
      </c>
      <c r="U782" s="715"/>
    </row>
    <row r="783" spans="1:21" hidden="1">
      <c r="A783" s="315" t="s">
        <v>3</v>
      </c>
      <c r="B783" s="716">
        <v>750</v>
      </c>
      <c r="C783" s="316" t="s">
        <v>142</v>
      </c>
      <c r="D783" s="317">
        <v>47</v>
      </c>
      <c r="E783" s="318">
        <v>4</v>
      </c>
      <c r="F783" s="318">
        <v>113</v>
      </c>
      <c r="G783" s="319">
        <v>28.25</v>
      </c>
      <c r="H783" s="328">
        <v>719466.29963758995</v>
      </c>
      <c r="I783" s="726">
        <v>2877865.1985503598</v>
      </c>
      <c r="J783" s="728">
        <v>729718.61538461538</v>
      </c>
      <c r="K783" s="321">
        <v>2918874.4615384615</v>
      </c>
      <c r="L783" s="22">
        <v>10252.315747025423</v>
      </c>
      <c r="M783" s="33">
        <v>41009.262988101691</v>
      </c>
      <c r="N783" s="96">
        <v>1.424989016468146</v>
      </c>
      <c r="O783" s="320">
        <v>702692</v>
      </c>
      <c r="P783" s="321">
        <v>2810768</v>
      </c>
      <c r="Q783" s="22">
        <v>-16774.299637589953</v>
      </c>
      <c r="R783" s="33">
        <v>-67097.198550359812</v>
      </c>
      <c r="S783" s="96">
        <v>-2.331492058215872</v>
      </c>
      <c r="U783" s="715"/>
    </row>
    <row r="784" spans="1:21" hidden="1">
      <c r="A784" s="315" t="s">
        <v>12</v>
      </c>
      <c r="B784" s="716">
        <v>751</v>
      </c>
      <c r="C784" s="316" t="s">
        <v>142</v>
      </c>
      <c r="D784" s="317">
        <v>47</v>
      </c>
      <c r="E784" s="318">
        <v>4</v>
      </c>
      <c r="F784" s="318">
        <v>113</v>
      </c>
      <c r="G784" s="319">
        <v>28.25</v>
      </c>
      <c r="H784" s="328">
        <v>687077.76088361745</v>
      </c>
      <c r="I784" s="726">
        <v>2748311.0435344698</v>
      </c>
      <c r="J784" s="728">
        <v>729718.61538461538</v>
      </c>
      <c r="K784" s="321">
        <v>2918874.4615384615</v>
      </c>
      <c r="L784" s="22">
        <v>42640.854500997928</v>
      </c>
      <c r="M784" s="33">
        <v>170563.41800399171</v>
      </c>
      <c r="N784" s="96">
        <v>6.2061176956389232</v>
      </c>
      <c r="O784" s="320">
        <v>702692</v>
      </c>
      <c r="P784" s="321">
        <v>2810768</v>
      </c>
      <c r="Q784" s="22">
        <v>15614.239116382552</v>
      </c>
      <c r="R784" s="33">
        <v>62456.956465530209</v>
      </c>
      <c r="S784" s="96">
        <v>2.2725577809856361</v>
      </c>
      <c r="U784" s="715"/>
    </row>
    <row r="785" spans="1:21" hidden="1">
      <c r="A785" s="315" t="s">
        <v>14</v>
      </c>
      <c r="B785" s="716">
        <v>752</v>
      </c>
      <c r="C785" s="316" t="s">
        <v>142</v>
      </c>
      <c r="D785" s="317">
        <v>47</v>
      </c>
      <c r="E785" s="318">
        <v>7</v>
      </c>
      <c r="F785" s="318">
        <v>198</v>
      </c>
      <c r="G785" s="319">
        <v>28.285714285714285</v>
      </c>
      <c r="H785" s="328">
        <v>725801.17674746888</v>
      </c>
      <c r="I785" s="726">
        <v>5080608.2372322818</v>
      </c>
      <c r="J785" s="728">
        <v>729718.61538461538</v>
      </c>
      <c r="K785" s="321">
        <v>5108030.307692308</v>
      </c>
      <c r="L785" s="22">
        <v>3917.4386371464934</v>
      </c>
      <c r="M785" s="33">
        <v>27422.070460026152</v>
      </c>
      <c r="N785" s="96">
        <v>0.53973991261653964</v>
      </c>
      <c r="O785" s="320">
        <v>702692</v>
      </c>
      <c r="P785" s="321">
        <v>4918844</v>
      </c>
      <c r="Q785" s="22">
        <v>-23109.176747468882</v>
      </c>
      <c r="R785" s="33">
        <v>-161764.23723228183</v>
      </c>
      <c r="S785" s="96">
        <v>-3.1839541582211126</v>
      </c>
      <c r="U785" s="715"/>
    </row>
    <row r="786" spans="1:21" hidden="1">
      <c r="A786" s="315" t="s">
        <v>3</v>
      </c>
      <c r="B786" s="716">
        <v>753</v>
      </c>
      <c r="C786" s="316" t="s">
        <v>142</v>
      </c>
      <c r="D786" s="317">
        <v>47</v>
      </c>
      <c r="E786" s="318">
        <v>13</v>
      </c>
      <c r="F786" s="318">
        <v>369</v>
      </c>
      <c r="G786" s="319">
        <v>28.384615384615383</v>
      </c>
      <c r="H786" s="328">
        <v>727054.32520003105</v>
      </c>
      <c r="I786" s="726">
        <v>9451706.2276004031</v>
      </c>
      <c r="J786" s="728">
        <v>729718.61538461538</v>
      </c>
      <c r="K786" s="321">
        <v>9486342</v>
      </c>
      <c r="L786" s="22">
        <v>2664.2901845843298</v>
      </c>
      <c r="M786" s="33">
        <v>34635.77239959687</v>
      </c>
      <c r="N786" s="96">
        <v>0.36644994634360728</v>
      </c>
      <c r="O786" s="320">
        <v>702692</v>
      </c>
      <c r="P786" s="321">
        <v>9134996</v>
      </c>
      <c r="Q786" s="22">
        <v>-24362.325200031046</v>
      </c>
      <c r="R786" s="33">
        <v>-316710.22760040313</v>
      </c>
      <c r="S786" s="96">
        <v>-3.3508259775950506</v>
      </c>
      <c r="U786" s="715"/>
    </row>
    <row r="787" spans="1:21" hidden="1">
      <c r="A787" s="315" t="s">
        <v>16</v>
      </c>
      <c r="B787" s="716">
        <v>754</v>
      </c>
      <c r="C787" s="316" t="s">
        <v>142</v>
      </c>
      <c r="D787" s="317">
        <v>47</v>
      </c>
      <c r="E787" s="318">
        <v>4.1500000000000004</v>
      </c>
      <c r="F787" s="318">
        <v>118</v>
      </c>
      <c r="G787" s="319">
        <v>28.433734939759034</v>
      </c>
      <c r="H787" s="328">
        <v>842805.31459169928</v>
      </c>
      <c r="I787" s="726">
        <v>3497642.0555555522</v>
      </c>
      <c r="J787" s="728">
        <v>729718.61538461538</v>
      </c>
      <c r="K787" s="321">
        <v>3028332.2538461541</v>
      </c>
      <c r="L787" s="22">
        <v>-113086.6992070839</v>
      </c>
      <c r="M787" s="33">
        <v>-469309.80170939816</v>
      </c>
      <c r="N787" s="96">
        <v>-13.417891089340046</v>
      </c>
      <c r="O787" s="320">
        <v>702692</v>
      </c>
      <c r="P787" s="321">
        <v>2916171.8000000003</v>
      </c>
      <c r="Q787" s="22">
        <v>-140113.31459169928</v>
      </c>
      <c r="R787" s="33">
        <v>-581470.25555555196</v>
      </c>
      <c r="S787" s="96">
        <v>-16.624635863808919</v>
      </c>
      <c r="U787" s="715"/>
    </row>
    <row r="788" spans="1:21" hidden="1">
      <c r="A788" s="315" t="s">
        <v>14</v>
      </c>
      <c r="B788" s="716">
        <v>755</v>
      </c>
      <c r="C788" s="316" t="s">
        <v>142</v>
      </c>
      <c r="D788" s="317">
        <v>47</v>
      </c>
      <c r="E788" s="318">
        <v>8.08</v>
      </c>
      <c r="F788" s="318">
        <v>230</v>
      </c>
      <c r="G788" s="319">
        <v>28.465346534653467</v>
      </c>
      <c r="H788" s="328">
        <v>769328.99251191749</v>
      </c>
      <c r="I788" s="726">
        <v>6216178.259496293</v>
      </c>
      <c r="J788" s="728">
        <v>729718.61538461538</v>
      </c>
      <c r="K788" s="321">
        <v>5896126.4123076927</v>
      </c>
      <c r="L788" s="22">
        <v>-39610.377127302112</v>
      </c>
      <c r="M788" s="33">
        <v>-320051.84718860034</v>
      </c>
      <c r="N788" s="96">
        <v>-5.1486915887533513</v>
      </c>
      <c r="O788" s="320">
        <v>702692</v>
      </c>
      <c r="P788" s="321">
        <v>5677751.3600000003</v>
      </c>
      <c r="Q788" s="22">
        <v>-66636.992511917488</v>
      </c>
      <c r="R788" s="33">
        <v>-538426.8994962927</v>
      </c>
      <c r="S788" s="96">
        <v>-8.6617030113921203</v>
      </c>
      <c r="U788" s="715"/>
    </row>
    <row r="789" spans="1:21">
      <c r="A789" s="315"/>
      <c r="B789" s="757" t="s">
        <v>60</v>
      </c>
      <c r="C789" s="316"/>
      <c r="D789" s="317"/>
      <c r="E789" s="318"/>
      <c r="F789" s="318"/>
      <c r="G789" s="319"/>
      <c r="H789" s="328"/>
      <c r="I789" s="726"/>
      <c r="J789" s="728"/>
      <c r="K789" s="321"/>
      <c r="L789" s="22"/>
      <c r="M789" s="33"/>
      <c r="N789" s="96"/>
      <c r="O789" s="320"/>
      <c r="P789" s="321"/>
      <c r="Q789" s="22"/>
      <c r="R789" s="33"/>
      <c r="S789" s="96"/>
      <c r="U789" s="715"/>
    </row>
    <row r="790" spans="1:21">
      <c r="A790" s="315" t="s">
        <v>12</v>
      </c>
      <c r="B790" s="716">
        <v>756</v>
      </c>
      <c r="C790" s="316" t="s">
        <v>142</v>
      </c>
      <c r="D790" s="317">
        <v>47</v>
      </c>
      <c r="E790" s="318">
        <v>7</v>
      </c>
      <c r="F790" s="318">
        <v>201</v>
      </c>
      <c r="G790" s="319">
        <v>28.714285714285715</v>
      </c>
      <c r="H790" s="328">
        <v>700203.88955582201</v>
      </c>
      <c r="I790" s="726">
        <v>4901427.226890754</v>
      </c>
      <c r="J790" s="728">
        <v>729718.61538461538</v>
      </c>
      <c r="K790" s="321">
        <v>5108030.307692308</v>
      </c>
      <c r="L790" s="22">
        <v>29514.725828793366</v>
      </c>
      <c r="M790" s="33">
        <v>206603.08080155402</v>
      </c>
      <c r="N790" s="96">
        <v>4.2151616506324103</v>
      </c>
      <c r="O790" s="320">
        <v>702692</v>
      </c>
      <c r="P790" s="321">
        <v>4918844</v>
      </c>
      <c r="Q790" s="22">
        <v>2488.1104441779898</v>
      </c>
      <c r="R790" s="33">
        <v>17416.773109246045</v>
      </c>
      <c r="S790" s="96">
        <v>0.35534084875712324</v>
      </c>
      <c r="U790" s="715"/>
    </row>
    <row r="791" spans="1:21">
      <c r="A791" s="315" t="s">
        <v>0</v>
      </c>
      <c r="B791" s="716">
        <v>757</v>
      </c>
      <c r="C791" s="316" t="s">
        <v>142</v>
      </c>
      <c r="D791" s="317">
        <v>47</v>
      </c>
      <c r="E791" s="318">
        <v>4</v>
      </c>
      <c r="F791" s="318">
        <v>115</v>
      </c>
      <c r="G791" s="319">
        <v>28.75</v>
      </c>
      <c r="H791" s="328">
        <v>735044.03656311822</v>
      </c>
      <c r="I791" s="726">
        <v>2940176.1462524729</v>
      </c>
      <c r="J791" s="728">
        <v>729718.61538461538</v>
      </c>
      <c r="K791" s="321">
        <v>2918874.4615384615</v>
      </c>
      <c r="L791" s="22">
        <v>-5325.4211785028456</v>
      </c>
      <c r="M791" s="33">
        <v>-21301.684714011382</v>
      </c>
      <c r="N791" s="96">
        <v>-0.72450369142551097</v>
      </c>
      <c r="O791" s="320">
        <v>702692</v>
      </c>
      <c r="P791" s="321">
        <v>2810768</v>
      </c>
      <c r="Q791" s="22">
        <v>-32352.036563118221</v>
      </c>
      <c r="R791" s="33">
        <v>-129408.14625247288</v>
      </c>
      <c r="S791" s="96">
        <v>-4.4013739250764132</v>
      </c>
      <c r="U791" s="715"/>
    </row>
    <row r="792" spans="1:21">
      <c r="A792" s="315" t="s">
        <v>0</v>
      </c>
      <c r="B792" s="716">
        <v>758</v>
      </c>
      <c r="C792" s="316" t="s">
        <v>142</v>
      </c>
      <c r="D792" s="317">
        <v>47</v>
      </c>
      <c r="E792" s="318">
        <v>12</v>
      </c>
      <c r="F792" s="318">
        <v>345</v>
      </c>
      <c r="G792" s="319">
        <v>28.75</v>
      </c>
      <c r="H792" s="328">
        <v>733840.28841016989</v>
      </c>
      <c r="I792" s="726">
        <v>8806083.4609220382</v>
      </c>
      <c r="J792" s="728">
        <v>729718.61538461538</v>
      </c>
      <c r="K792" s="321">
        <v>8756623.384615384</v>
      </c>
      <c r="L792" s="22">
        <v>-4121.6730255545117</v>
      </c>
      <c r="M792" s="33">
        <v>-49460.07630665414</v>
      </c>
      <c r="N792" s="96">
        <v>-0.56165804612389536</v>
      </c>
      <c r="O792" s="320">
        <v>702692</v>
      </c>
      <c r="P792" s="321">
        <v>8432304</v>
      </c>
      <c r="Q792" s="22">
        <v>-31148.288410169887</v>
      </c>
      <c r="R792" s="33">
        <v>-373779.46092203818</v>
      </c>
      <c r="S792" s="96">
        <v>-4.2445595999711543</v>
      </c>
      <c r="U792" s="715"/>
    </row>
    <row r="793" spans="1:21">
      <c r="A793" s="315" t="s">
        <v>9</v>
      </c>
      <c r="B793" s="716">
        <v>759</v>
      </c>
      <c r="C793" s="316" t="s">
        <v>142</v>
      </c>
      <c r="D793" s="317">
        <v>47</v>
      </c>
      <c r="E793" s="318">
        <v>4</v>
      </c>
      <c r="F793" s="318">
        <v>115</v>
      </c>
      <c r="G793" s="319">
        <v>28.75</v>
      </c>
      <c r="H793" s="328">
        <v>721215.69468267693</v>
      </c>
      <c r="I793" s="726">
        <v>2884862.7787307077</v>
      </c>
      <c r="J793" s="728">
        <v>729718.61538461538</v>
      </c>
      <c r="K793" s="321">
        <v>2918874.4615384615</v>
      </c>
      <c r="L793" s="22">
        <v>8502.9207019384485</v>
      </c>
      <c r="M793" s="33">
        <v>34011.682807753794</v>
      </c>
      <c r="N793" s="96">
        <v>1.1789705582710042</v>
      </c>
      <c r="O793" s="320">
        <v>702692</v>
      </c>
      <c r="P793" s="321">
        <v>2810768</v>
      </c>
      <c r="Q793" s="22">
        <v>-18523.694682676927</v>
      </c>
      <c r="R793" s="33">
        <v>-74094.778730707709</v>
      </c>
      <c r="S793" s="96">
        <v>-2.5683987216649484</v>
      </c>
      <c r="U793" s="715"/>
    </row>
    <row r="794" spans="1:21" hidden="1">
      <c r="A794" s="315" t="s">
        <v>0</v>
      </c>
      <c r="B794" s="716">
        <v>760</v>
      </c>
      <c r="C794" s="316" t="s">
        <v>142</v>
      </c>
      <c r="D794" s="317">
        <v>47</v>
      </c>
      <c r="E794" s="318">
        <v>8</v>
      </c>
      <c r="F794" s="318">
        <v>230</v>
      </c>
      <c r="G794" s="319">
        <v>28.75</v>
      </c>
      <c r="H794" s="328">
        <v>734528.14449756895</v>
      </c>
      <c r="I794" s="726">
        <v>5876225.1559805516</v>
      </c>
      <c r="J794" s="728">
        <v>729718.61538461538</v>
      </c>
      <c r="K794" s="321">
        <v>5837748.923076923</v>
      </c>
      <c r="L794" s="22">
        <v>-4809.5291129535763</v>
      </c>
      <c r="M794" s="33">
        <v>-38476.23290362861</v>
      </c>
      <c r="N794" s="96">
        <v>-0.65477805704006187</v>
      </c>
      <c r="O794" s="320">
        <v>702692</v>
      </c>
      <c r="P794" s="321">
        <v>5621536</v>
      </c>
      <c r="Q794" s="22">
        <v>-31836.144497568952</v>
      </c>
      <c r="R794" s="33">
        <v>-254689.15598055162</v>
      </c>
      <c r="S794" s="96">
        <v>-4.3342307215941389</v>
      </c>
      <c r="U794" s="715"/>
    </row>
    <row r="795" spans="1:21" hidden="1">
      <c r="A795" s="315" t="s">
        <v>14</v>
      </c>
      <c r="B795" s="716">
        <v>761</v>
      </c>
      <c r="C795" s="316" t="s">
        <v>142</v>
      </c>
      <c r="D795" s="317">
        <v>47</v>
      </c>
      <c r="E795" s="318">
        <v>4</v>
      </c>
      <c r="F795" s="318">
        <v>115</v>
      </c>
      <c r="G795" s="319">
        <v>28.75</v>
      </c>
      <c r="H795" s="328">
        <v>737714.57990115206</v>
      </c>
      <c r="I795" s="726">
        <v>2950858.3196046082</v>
      </c>
      <c r="J795" s="728">
        <v>729718.61538461538</v>
      </c>
      <c r="K795" s="321">
        <v>2918874.4615384615</v>
      </c>
      <c r="L795" s="22">
        <v>-7995.9645165366819</v>
      </c>
      <c r="M795" s="33">
        <v>-31983.858066146728</v>
      </c>
      <c r="N795" s="96">
        <v>-1.083883216407088</v>
      </c>
      <c r="O795" s="320">
        <v>702692</v>
      </c>
      <c r="P795" s="321">
        <v>2810768</v>
      </c>
      <c r="Q795" s="22">
        <v>-35022.579901152058</v>
      </c>
      <c r="R795" s="33">
        <v>-140090.31960460823</v>
      </c>
      <c r="S795" s="96">
        <v>-4.7474430972809074</v>
      </c>
      <c r="U795" s="715"/>
    </row>
    <row r="796" spans="1:21" hidden="1">
      <c r="A796" s="315" t="s">
        <v>13</v>
      </c>
      <c r="B796" s="716">
        <v>762</v>
      </c>
      <c r="C796" s="316" t="s">
        <v>142</v>
      </c>
      <c r="D796" s="317">
        <v>47</v>
      </c>
      <c r="E796" s="318">
        <v>10</v>
      </c>
      <c r="F796" s="318">
        <v>288</v>
      </c>
      <c r="G796" s="319">
        <v>28.8</v>
      </c>
      <c r="H796" s="328">
        <v>738170.84513782663</v>
      </c>
      <c r="I796" s="726">
        <v>7381708.4513782663</v>
      </c>
      <c r="J796" s="728">
        <v>729718.61538461538</v>
      </c>
      <c r="K796" s="321">
        <v>7297186.153846154</v>
      </c>
      <c r="L796" s="22">
        <v>-8452.229753211257</v>
      </c>
      <c r="M796" s="33">
        <v>-84522.297532112338</v>
      </c>
      <c r="N796" s="96">
        <v>-1.1450235143915819</v>
      </c>
      <c r="O796" s="320">
        <v>702692</v>
      </c>
      <c r="P796" s="321">
        <v>7026920</v>
      </c>
      <c r="Q796" s="22">
        <v>-35478.845137826633</v>
      </c>
      <c r="R796" s="33">
        <v>-354788.45137826633</v>
      </c>
      <c r="S796" s="96">
        <v>-4.8063189397844894</v>
      </c>
      <c r="U796" s="715"/>
    </row>
    <row r="797" spans="1:21" hidden="1">
      <c r="A797" s="315" t="s">
        <v>10</v>
      </c>
      <c r="B797" s="716">
        <v>763</v>
      </c>
      <c r="C797" s="316" t="s">
        <v>142</v>
      </c>
      <c r="D797" s="317">
        <v>47</v>
      </c>
      <c r="E797" s="318">
        <v>14</v>
      </c>
      <c r="F797" s="318">
        <v>405</v>
      </c>
      <c r="G797" s="319">
        <v>28.928571428571427</v>
      </c>
      <c r="H797" s="328">
        <v>738538.95558223303</v>
      </c>
      <c r="I797" s="726">
        <v>10339545.378151262</v>
      </c>
      <c r="J797" s="728">
        <v>729718.61538461538</v>
      </c>
      <c r="K797" s="321">
        <v>10216060.615384616</v>
      </c>
      <c r="L797" s="22">
        <v>-8820.3401976176538</v>
      </c>
      <c r="M797" s="33">
        <v>-123484.76276664622</v>
      </c>
      <c r="N797" s="96">
        <v>-1.1942958636033012</v>
      </c>
      <c r="O797" s="320">
        <v>702692</v>
      </c>
      <c r="P797" s="321">
        <v>9837688</v>
      </c>
      <c r="Q797" s="22">
        <v>-35846.955582233029</v>
      </c>
      <c r="R797" s="33">
        <v>-501857.37815126218</v>
      </c>
      <c r="S797" s="96">
        <v>-4.8537663871735504</v>
      </c>
      <c r="U797" s="715"/>
    </row>
    <row r="798" spans="1:21" hidden="1">
      <c r="A798" s="315" t="s">
        <v>13</v>
      </c>
      <c r="B798" s="716">
        <v>764</v>
      </c>
      <c r="C798" s="316" t="s">
        <v>142</v>
      </c>
      <c r="D798" s="317">
        <v>47</v>
      </c>
      <c r="E798" s="318">
        <v>2</v>
      </c>
      <c r="F798" s="318">
        <v>58</v>
      </c>
      <c r="G798" s="319">
        <v>29</v>
      </c>
      <c r="H798" s="328">
        <v>750738.96617417876</v>
      </c>
      <c r="I798" s="726">
        <v>1501477.9323483575</v>
      </c>
      <c r="J798" s="728">
        <v>729718.61538461538</v>
      </c>
      <c r="K798" s="321">
        <v>1459437.2307692308</v>
      </c>
      <c r="L798" s="22">
        <v>-21020.350789563381</v>
      </c>
      <c r="M798" s="33">
        <v>-42040.701579126762</v>
      </c>
      <c r="N798" s="96">
        <v>-2.7999546762151795</v>
      </c>
      <c r="O798" s="320">
        <v>702692</v>
      </c>
      <c r="P798" s="321">
        <v>1405384</v>
      </c>
      <c r="Q798" s="22">
        <v>-48046.966174178757</v>
      </c>
      <c r="R798" s="33">
        <v>-96093.932348357514</v>
      </c>
      <c r="S798" s="96">
        <v>-6.3999563548738649</v>
      </c>
      <c r="U798" s="715"/>
    </row>
    <row r="799" spans="1:21" hidden="1">
      <c r="A799" s="315" t="s">
        <v>4</v>
      </c>
      <c r="B799" s="716">
        <v>765</v>
      </c>
      <c r="C799" s="316" t="s">
        <v>142</v>
      </c>
      <c r="D799" s="317">
        <v>47</v>
      </c>
      <c r="E799" s="318">
        <v>4</v>
      </c>
      <c r="F799" s="318">
        <v>116</v>
      </c>
      <c r="G799" s="319">
        <v>29</v>
      </c>
      <c r="H799" s="328">
        <v>703835.71484041167</v>
      </c>
      <c r="I799" s="726">
        <v>2815342.8593616467</v>
      </c>
      <c r="J799" s="728">
        <v>729718.61538461538</v>
      </c>
      <c r="K799" s="321">
        <v>2918874.4615384615</v>
      </c>
      <c r="L799" s="22">
        <v>25882.900544203701</v>
      </c>
      <c r="M799" s="33">
        <v>103531.60217681481</v>
      </c>
      <c r="N799" s="96">
        <v>3.6774065308794945</v>
      </c>
      <c r="O799" s="320">
        <v>702692</v>
      </c>
      <c r="P799" s="321">
        <v>2810768</v>
      </c>
      <c r="Q799" s="22">
        <v>-1143.7148404116742</v>
      </c>
      <c r="R799" s="33">
        <v>-4574.8593616466969</v>
      </c>
      <c r="S799" s="96">
        <v>-0.16249741470862489</v>
      </c>
      <c r="U799" s="715"/>
    </row>
    <row r="800" spans="1:21" hidden="1">
      <c r="A800" s="315" t="s">
        <v>8</v>
      </c>
      <c r="B800" s="716">
        <v>766</v>
      </c>
      <c r="C800" s="316" t="s">
        <v>142</v>
      </c>
      <c r="D800" s="317">
        <v>47</v>
      </c>
      <c r="E800" s="318">
        <v>8</v>
      </c>
      <c r="F800" s="318">
        <v>233</v>
      </c>
      <c r="G800" s="319">
        <v>29.125</v>
      </c>
      <c r="H800" s="328">
        <v>736302.96597050398</v>
      </c>
      <c r="I800" s="726">
        <v>5890423.7277640318</v>
      </c>
      <c r="J800" s="728">
        <v>729718.61538461538</v>
      </c>
      <c r="K800" s="321">
        <v>5837748.923076923</v>
      </c>
      <c r="L800" s="22">
        <v>-6584.3505858886056</v>
      </c>
      <c r="M800" s="33">
        <v>-52674.804687108845</v>
      </c>
      <c r="N800" s="96">
        <v>-0.89424474573587531</v>
      </c>
      <c r="O800" s="320">
        <v>702692</v>
      </c>
      <c r="P800" s="321">
        <v>5621536</v>
      </c>
      <c r="Q800" s="22">
        <v>-33610.965970503981</v>
      </c>
      <c r="R800" s="33">
        <v>-268887.72776403185</v>
      </c>
      <c r="S800" s="96">
        <v>-4.5648282736715657</v>
      </c>
      <c r="U800" s="715"/>
    </row>
    <row r="801" spans="1:21" hidden="1">
      <c r="A801" s="315" t="s">
        <v>11</v>
      </c>
      <c r="B801" s="716">
        <v>767</v>
      </c>
      <c r="C801" s="316" t="s">
        <v>142</v>
      </c>
      <c r="D801" s="317">
        <v>47</v>
      </c>
      <c r="E801" s="318">
        <v>12</v>
      </c>
      <c r="F801" s="318">
        <v>350</v>
      </c>
      <c r="G801" s="319">
        <v>29.166666666666668</v>
      </c>
      <c r="H801" s="328">
        <v>749411.03703703638</v>
      </c>
      <c r="I801" s="726">
        <v>8992932.4444444366</v>
      </c>
      <c r="J801" s="728">
        <v>729718.61538461538</v>
      </c>
      <c r="K801" s="321">
        <v>8756623.384615384</v>
      </c>
      <c r="L801" s="22">
        <v>-19692.421652421006</v>
      </c>
      <c r="M801" s="33">
        <v>-236309.05982905254</v>
      </c>
      <c r="N801" s="96">
        <v>-2.6277197264507066</v>
      </c>
      <c r="O801" s="320">
        <v>702692</v>
      </c>
      <c r="P801" s="321">
        <v>8432304</v>
      </c>
      <c r="Q801" s="22">
        <v>-46719.037037036382</v>
      </c>
      <c r="R801" s="33">
        <v>-560628.44444443658</v>
      </c>
      <c r="S801" s="96">
        <v>-6.2341004773228974</v>
      </c>
      <c r="U801" s="715"/>
    </row>
    <row r="802" spans="1:21" hidden="1">
      <c r="A802" s="315" t="s">
        <v>11</v>
      </c>
      <c r="B802" s="716">
        <v>768</v>
      </c>
      <c r="C802" s="316" t="s">
        <v>142</v>
      </c>
      <c r="D802" s="317">
        <v>47</v>
      </c>
      <c r="E802" s="318">
        <v>13</v>
      </c>
      <c r="F802" s="318">
        <v>380</v>
      </c>
      <c r="G802" s="319">
        <v>29.23076923076923</v>
      </c>
      <c r="H802" s="328">
        <v>717180.99145299068</v>
      </c>
      <c r="I802" s="726">
        <v>9323352.8888888787</v>
      </c>
      <c r="J802" s="728">
        <v>729718.61538461538</v>
      </c>
      <c r="K802" s="321">
        <v>9486342</v>
      </c>
      <c r="L802" s="22">
        <v>12537.623931624694</v>
      </c>
      <c r="M802" s="33">
        <v>162989.11111112125</v>
      </c>
      <c r="N802" s="96">
        <v>1.748181293291637</v>
      </c>
      <c r="O802" s="320">
        <v>702692</v>
      </c>
      <c r="P802" s="321">
        <v>9134996</v>
      </c>
      <c r="Q802" s="22">
        <v>-14488.991452990682</v>
      </c>
      <c r="R802" s="33">
        <v>-188356.88888887875</v>
      </c>
      <c r="S802" s="96">
        <v>-2.0202698657191576</v>
      </c>
      <c r="U802" s="715"/>
    </row>
    <row r="803" spans="1:21" hidden="1">
      <c r="A803" s="315" t="s">
        <v>9</v>
      </c>
      <c r="B803" s="716">
        <v>769</v>
      </c>
      <c r="C803" s="316" t="s">
        <v>142</v>
      </c>
      <c r="D803" s="317">
        <v>47</v>
      </c>
      <c r="E803" s="318">
        <v>8</v>
      </c>
      <c r="F803" s="318">
        <v>234</v>
      </c>
      <c r="G803" s="319">
        <v>29.25</v>
      </c>
      <c r="H803" s="328">
        <v>733758.57632933219</v>
      </c>
      <c r="I803" s="726">
        <v>5870068.6106346576</v>
      </c>
      <c r="J803" s="728">
        <v>729718.61538461538</v>
      </c>
      <c r="K803" s="321">
        <v>5837748.923076923</v>
      </c>
      <c r="L803" s="22">
        <v>-4039.9609447168186</v>
      </c>
      <c r="M803" s="33">
        <v>-32319.687557734549</v>
      </c>
      <c r="N803" s="96">
        <v>-0.55058449400713982</v>
      </c>
      <c r="O803" s="320">
        <v>702692</v>
      </c>
      <c r="P803" s="321">
        <v>5621536</v>
      </c>
      <c r="Q803" s="22">
        <v>-31066.576329332194</v>
      </c>
      <c r="R803" s="33">
        <v>-248532.61063465755</v>
      </c>
      <c r="S803" s="96">
        <v>-4.2338961794142733</v>
      </c>
      <c r="U803" s="715"/>
    </row>
    <row r="804" spans="1:21" hidden="1">
      <c r="A804" s="315" t="s">
        <v>15</v>
      </c>
      <c r="B804" s="716">
        <v>770</v>
      </c>
      <c r="C804" s="316" t="s">
        <v>142</v>
      </c>
      <c r="D804" s="317">
        <v>47</v>
      </c>
      <c r="E804" s="318">
        <v>8</v>
      </c>
      <c r="F804" s="318">
        <v>234</v>
      </c>
      <c r="G804" s="319">
        <v>29.25</v>
      </c>
      <c r="H804" s="328">
        <v>733964.66135599697</v>
      </c>
      <c r="I804" s="726">
        <v>5871717.2908479758</v>
      </c>
      <c r="J804" s="728">
        <v>729718.61538461538</v>
      </c>
      <c r="K804" s="321">
        <v>5837748.923076923</v>
      </c>
      <c r="L804" s="22">
        <v>-4246.0459713815944</v>
      </c>
      <c r="M804" s="33">
        <v>-33968.367771052755</v>
      </c>
      <c r="N804" s="96">
        <v>-0.57850823001982121</v>
      </c>
      <c r="O804" s="320">
        <v>702692</v>
      </c>
      <c r="P804" s="321">
        <v>5621536</v>
      </c>
      <c r="Q804" s="22">
        <v>-31272.66135599697</v>
      </c>
      <c r="R804" s="33">
        <v>-250181.29084797576</v>
      </c>
      <c r="S804" s="96">
        <v>-4.260785702982048</v>
      </c>
      <c r="U804" s="715"/>
    </row>
    <row r="805" spans="1:21">
      <c r="A805" s="315"/>
      <c r="B805" s="757" t="s">
        <v>60</v>
      </c>
      <c r="C805" s="316"/>
      <c r="D805" s="317"/>
      <c r="E805" s="318"/>
      <c r="F805" s="318"/>
      <c r="G805" s="319"/>
      <c r="H805" s="328"/>
      <c r="I805" s="726"/>
      <c r="J805" s="728"/>
      <c r="K805" s="321"/>
      <c r="L805" s="22"/>
      <c r="M805" s="33"/>
      <c r="N805" s="96"/>
      <c r="O805" s="320"/>
      <c r="P805" s="321"/>
      <c r="Q805" s="22"/>
      <c r="R805" s="33"/>
      <c r="S805" s="96"/>
      <c r="U805" s="715"/>
    </row>
    <row r="806" spans="1:21">
      <c r="A806" s="315" t="s">
        <v>3</v>
      </c>
      <c r="B806" s="716">
        <v>771</v>
      </c>
      <c r="C806" s="316" t="s">
        <v>142</v>
      </c>
      <c r="D806" s="317">
        <v>47</v>
      </c>
      <c r="E806" s="318">
        <v>4</v>
      </c>
      <c r="F806" s="318">
        <v>117</v>
      </c>
      <c r="G806" s="319">
        <v>29.25</v>
      </c>
      <c r="H806" s="328">
        <v>744367.00870858016</v>
      </c>
      <c r="I806" s="726">
        <v>2977468.0348343207</v>
      </c>
      <c r="J806" s="728">
        <v>729718.61538461538</v>
      </c>
      <c r="K806" s="321">
        <v>2918874.4615384615</v>
      </c>
      <c r="L806" s="22">
        <v>-14648.393323964789</v>
      </c>
      <c r="M806" s="33">
        <v>-58593.573295859154</v>
      </c>
      <c r="N806" s="96">
        <v>-1.9678993228593811</v>
      </c>
      <c r="O806" s="320">
        <v>702692</v>
      </c>
      <c r="P806" s="321">
        <v>2810768</v>
      </c>
      <c r="Q806" s="22">
        <v>-41675.008708580164</v>
      </c>
      <c r="R806" s="33">
        <v>-166700.03483432066</v>
      </c>
      <c r="S806" s="96">
        <v>-5.5987178664571786</v>
      </c>
      <c r="U806" s="715"/>
    </row>
    <row r="807" spans="1:21">
      <c r="A807" s="315" t="s">
        <v>12</v>
      </c>
      <c r="B807" s="716">
        <v>772</v>
      </c>
      <c r="C807" s="316" t="s">
        <v>142</v>
      </c>
      <c r="D807" s="317">
        <v>47</v>
      </c>
      <c r="E807" s="318">
        <v>10</v>
      </c>
      <c r="F807" s="318">
        <v>293</v>
      </c>
      <c r="G807" s="319">
        <v>29.3</v>
      </c>
      <c r="H807" s="328">
        <v>714486.65546218434</v>
      </c>
      <c r="I807" s="726">
        <v>7144866.5546218436</v>
      </c>
      <c r="J807" s="728">
        <v>729718.61538461538</v>
      </c>
      <c r="K807" s="321">
        <v>7297186.153846154</v>
      </c>
      <c r="L807" s="22">
        <v>15231.959922431037</v>
      </c>
      <c r="M807" s="33">
        <v>152319.59922431037</v>
      </c>
      <c r="N807" s="96">
        <v>2.131874655178521</v>
      </c>
      <c r="O807" s="320">
        <v>702692</v>
      </c>
      <c r="P807" s="321">
        <v>7026920</v>
      </c>
      <c r="Q807" s="22">
        <v>-11794.655462184339</v>
      </c>
      <c r="R807" s="33">
        <v>-117946.55462184362</v>
      </c>
      <c r="S807" s="96">
        <v>-1.6507873690873538</v>
      </c>
      <c r="U807" s="715"/>
    </row>
    <row r="808" spans="1:21">
      <c r="A808" s="315" t="s">
        <v>10</v>
      </c>
      <c r="B808" s="716">
        <v>773</v>
      </c>
      <c r="C808" s="316" t="s">
        <v>142</v>
      </c>
      <c r="D808" s="317">
        <v>47</v>
      </c>
      <c r="E808" s="318">
        <v>11</v>
      </c>
      <c r="F808" s="318">
        <v>323</v>
      </c>
      <c r="G808" s="319">
        <v>29.363636363636363</v>
      </c>
      <c r="H808" s="328">
        <v>751685.51184110017</v>
      </c>
      <c r="I808" s="726">
        <v>8268540.6302521024</v>
      </c>
      <c r="J808" s="728">
        <v>729718.61538461538</v>
      </c>
      <c r="K808" s="321">
        <v>8026904.769230769</v>
      </c>
      <c r="L808" s="22">
        <v>-21966.896456484799</v>
      </c>
      <c r="M808" s="33">
        <v>-241635.86102133337</v>
      </c>
      <c r="N808" s="96">
        <v>-2.9223519823711115</v>
      </c>
      <c r="O808" s="320">
        <v>702692</v>
      </c>
      <c r="P808" s="321">
        <v>7729612</v>
      </c>
      <c r="Q808" s="22">
        <v>-48993.511841100175</v>
      </c>
      <c r="R808" s="33">
        <v>-538928.63025210239</v>
      </c>
      <c r="S808" s="96">
        <v>-6.5178204274684788</v>
      </c>
      <c r="U808" s="715"/>
    </row>
    <row r="809" spans="1:21" hidden="1">
      <c r="A809" s="315" t="s">
        <v>11</v>
      </c>
      <c r="B809" s="716">
        <v>774</v>
      </c>
      <c r="C809" s="316" t="s">
        <v>142</v>
      </c>
      <c r="D809" s="317">
        <v>47</v>
      </c>
      <c r="E809" s="318">
        <v>8</v>
      </c>
      <c r="F809" s="318">
        <v>235</v>
      </c>
      <c r="G809" s="319">
        <v>29.375</v>
      </c>
      <c r="H809" s="328">
        <v>755708.9444444438</v>
      </c>
      <c r="I809" s="726">
        <v>6045671.5555555504</v>
      </c>
      <c r="J809" s="728">
        <v>729718.61538461538</v>
      </c>
      <c r="K809" s="321">
        <v>5837748.923076923</v>
      </c>
      <c r="L809" s="22">
        <v>-25990.329059828422</v>
      </c>
      <c r="M809" s="33">
        <v>-207922.63247862738</v>
      </c>
      <c r="N809" s="96">
        <v>-3.439198285384208</v>
      </c>
      <c r="O809" s="320">
        <v>702692</v>
      </c>
      <c r="P809" s="321">
        <v>5621536</v>
      </c>
      <c r="Q809" s="22">
        <v>-53016.944444443798</v>
      </c>
      <c r="R809" s="33">
        <v>-424135.55555555038</v>
      </c>
      <c r="S809" s="96">
        <v>-7.0155242748144246</v>
      </c>
      <c r="U809" s="715"/>
    </row>
    <row r="810" spans="1:21" hidden="1">
      <c r="A810" s="315" t="s">
        <v>10</v>
      </c>
      <c r="B810" s="716">
        <v>775</v>
      </c>
      <c r="C810" s="316" t="s">
        <v>142</v>
      </c>
      <c r="D810" s="317">
        <v>47</v>
      </c>
      <c r="E810" s="318">
        <v>8</v>
      </c>
      <c r="F810" s="318">
        <v>235</v>
      </c>
      <c r="G810" s="319">
        <v>29.375</v>
      </c>
      <c r="H810" s="328">
        <v>748959.20955882361</v>
      </c>
      <c r="I810" s="726">
        <v>5991673.6764705889</v>
      </c>
      <c r="J810" s="728">
        <v>729718.61538461538</v>
      </c>
      <c r="K810" s="321">
        <v>5837748.923076923</v>
      </c>
      <c r="L810" s="22">
        <v>-19240.594174208236</v>
      </c>
      <c r="M810" s="33">
        <v>-153924.75339366589</v>
      </c>
      <c r="N810" s="96">
        <v>-2.5689775796390819</v>
      </c>
      <c r="O810" s="320">
        <v>702692</v>
      </c>
      <c r="P810" s="321">
        <v>5621536</v>
      </c>
      <c r="Q810" s="22">
        <v>-46267.209558823612</v>
      </c>
      <c r="R810" s="33">
        <v>-370137.67647058889</v>
      </c>
      <c r="S810" s="96">
        <v>-6.1775339655783768</v>
      </c>
      <c r="U810" s="715"/>
    </row>
    <row r="811" spans="1:21" hidden="1">
      <c r="A811" s="315" t="s">
        <v>7</v>
      </c>
      <c r="B811" s="716">
        <v>776</v>
      </c>
      <c r="C811" s="316" t="s">
        <v>142</v>
      </c>
      <c r="D811" s="317">
        <v>47</v>
      </c>
      <c r="E811" s="318">
        <v>7</v>
      </c>
      <c r="F811" s="318">
        <v>206</v>
      </c>
      <c r="G811" s="319">
        <v>29.428571428571427</v>
      </c>
      <c r="H811" s="328">
        <v>748384.32081103139</v>
      </c>
      <c r="I811" s="726">
        <v>5238690.2456772197</v>
      </c>
      <c r="J811" s="728">
        <v>729718.61538461538</v>
      </c>
      <c r="K811" s="321">
        <v>5108030.307692308</v>
      </c>
      <c r="L811" s="22">
        <v>-18665.705426416011</v>
      </c>
      <c r="M811" s="33">
        <v>-130659.93798491172</v>
      </c>
      <c r="N811" s="96">
        <v>-2.4941336833711034</v>
      </c>
      <c r="O811" s="320">
        <v>702692</v>
      </c>
      <c r="P811" s="321">
        <v>4918844</v>
      </c>
      <c r="Q811" s="22">
        <v>-45692.320811031386</v>
      </c>
      <c r="R811" s="33">
        <v>-319846.2456772197</v>
      </c>
      <c r="S811" s="96">
        <v>-6.1054620654684726</v>
      </c>
      <c r="U811" s="715"/>
    </row>
    <row r="812" spans="1:21" hidden="1">
      <c r="A812" s="315" t="s">
        <v>16</v>
      </c>
      <c r="B812" s="716">
        <v>777</v>
      </c>
      <c r="C812" s="316" t="s">
        <v>142</v>
      </c>
      <c r="D812" s="317">
        <v>47</v>
      </c>
      <c r="E812" s="318">
        <v>2</v>
      </c>
      <c r="F812" s="318">
        <v>59</v>
      </c>
      <c r="G812" s="319">
        <v>29.5</v>
      </c>
      <c r="H812" s="328">
        <v>767426.11111110984</v>
      </c>
      <c r="I812" s="726">
        <v>1534852.2222222197</v>
      </c>
      <c r="J812" s="728">
        <v>729718.61538461538</v>
      </c>
      <c r="K812" s="321">
        <v>1459437.2307692308</v>
      </c>
      <c r="L812" s="22">
        <v>-37707.495726494468</v>
      </c>
      <c r="M812" s="33">
        <v>-75414.991452988936</v>
      </c>
      <c r="N812" s="96">
        <v>-4.9135017926220996</v>
      </c>
      <c r="O812" s="320">
        <v>702692</v>
      </c>
      <c r="P812" s="321">
        <v>1405384</v>
      </c>
      <c r="Q812" s="22">
        <v>-64734.111111109843</v>
      </c>
      <c r="R812" s="33">
        <v>-129468.22222221969</v>
      </c>
      <c r="S812" s="96">
        <v>-8.4352239484509113</v>
      </c>
      <c r="U812" s="715"/>
    </row>
    <row r="813" spans="1:21" hidden="1">
      <c r="A813" s="315" t="s">
        <v>12</v>
      </c>
      <c r="B813" s="716">
        <v>778</v>
      </c>
      <c r="C813" s="316" t="s">
        <v>142</v>
      </c>
      <c r="D813" s="317">
        <v>47</v>
      </c>
      <c r="E813" s="318">
        <v>8</v>
      </c>
      <c r="F813" s="318">
        <v>236</v>
      </c>
      <c r="G813" s="319">
        <v>29.5</v>
      </c>
      <c r="H813" s="328">
        <v>719363.69747899123</v>
      </c>
      <c r="I813" s="726">
        <v>5754909.5798319299</v>
      </c>
      <c r="J813" s="728">
        <v>729718.61538461538</v>
      </c>
      <c r="K813" s="321">
        <v>5837748.923076923</v>
      </c>
      <c r="L813" s="22">
        <v>10354.917905624141</v>
      </c>
      <c r="M813" s="33">
        <v>82839.343244993128</v>
      </c>
      <c r="N813" s="96">
        <v>1.4394551659908501</v>
      </c>
      <c r="O813" s="320">
        <v>702692</v>
      </c>
      <c r="P813" s="321">
        <v>5621536</v>
      </c>
      <c r="Q813" s="22">
        <v>-16671.697478991235</v>
      </c>
      <c r="R813" s="33">
        <v>-133373.57983192988</v>
      </c>
      <c r="S813" s="96">
        <v>-2.3175616920088089</v>
      </c>
      <c r="U813" s="715"/>
    </row>
    <row r="814" spans="1:21" hidden="1">
      <c r="A814" s="315" t="s">
        <v>0</v>
      </c>
      <c r="B814" s="716">
        <v>779</v>
      </c>
      <c r="C814" s="316" t="s">
        <v>142</v>
      </c>
      <c r="D814" s="317">
        <v>47</v>
      </c>
      <c r="E814" s="318">
        <v>12</v>
      </c>
      <c r="F814" s="318">
        <v>355</v>
      </c>
      <c r="G814" s="319">
        <v>29.583333333333332</v>
      </c>
      <c r="H814" s="328">
        <v>755901.05901519477</v>
      </c>
      <c r="I814" s="726">
        <v>9070812.7081823368</v>
      </c>
      <c r="J814" s="728">
        <v>729718.61538461538</v>
      </c>
      <c r="K814" s="321">
        <v>8756623.384615384</v>
      </c>
      <c r="L814" s="22">
        <v>-26182.443630579393</v>
      </c>
      <c r="M814" s="33">
        <v>-314189.32356695272</v>
      </c>
      <c r="N814" s="96">
        <v>-3.4637395090688869</v>
      </c>
      <c r="O814" s="320">
        <v>702692</v>
      </c>
      <c r="P814" s="321">
        <v>8432304</v>
      </c>
      <c r="Q814" s="22">
        <v>-53209.059015194769</v>
      </c>
      <c r="R814" s="33">
        <v>-638508.70818233676</v>
      </c>
      <c r="S814" s="96">
        <v>-7.0391565642885467</v>
      </c>
      <c r="U814" s="715"/>
    </row>
    <row r="815" spans="1:21" hidden="1">
      <c r="A815" s="315" t="s">
        <v>0</v>
      </c>
      <c r="B815" s="716">
        <v>780</v>
      </c>
      <c r="C815" s="316" t="s">
        <v>142</v>
      </c>
      <c r="D815" s="317">
        <v>47</v>
      </c>
      <c r="E815" s="318">
        <v>4</v>
      </c>
      <c r="F815" s="318">
        <v>119</v>
      </c>
      <c r="G815" s="319">
        <v>29.75</v>
      </c>
      <c r="H815" s="328">
        <v>760072.46350561001</v>
      </c>
      <c r="I815" s="726">
        <v>3040289.85402244</v>
      </c>
      <c r="J815" s="728">
        <v>729718.61538461538</v>
      </c>
      <c r="K815" s="321">
        <v>2918874.4615384615</v>
      </c>
      <c r="L815" s="22">
        <v>-30353.848120994633</v>
      </c>
      <c r="M815" s="33">
        <v>-121415.39248397853</v>
      </c>
      <c r="N815" s="96">
        <v>-3.9935466127790562</v>
      </c>
      <c r="O815" s="320">
        <v>702692</v>
      </c>
      <c r="P815" s="321">
        <v>2810768</v>
      </c>
      <c r="Q815" s="22">
        <v>-57380.463505610009</v>
      </c>
      <c r="R815" s="33">
        <v>-229521.85402244003</v>
      </c>
      <c r="S815" s="96">
        <v>-7.5493411826761303</v>
      </c>
      <c r="U815" s="715"/>
    </row>
    <row r="816" spans="1:21" hidden="1">
      <c r="A816" s="315" t="s">
        <v>0</v>
      </c>
      <c r="B816" s="716">
        <v>781</v>
      </c>
      <c r="C816" s="316" t="s">
        <v>142</v>
      </c>
      <c r="D816" s="317">
        <v>47</v>
      </c>
      <c r="E816" s="318">
        <v>8</v>
      </c>
      <c r="F816" s="318">
        <v>238</v>
      </c>
      <c r="G816" s="319">
        <v>29.75</v>
      </c>
      <c r="H816" s="328">
        <v>759685.54445644806</v>
      </c>
      <c r="I816" s="726">
        <v>6077484.3556515845</v>
      </c>
      <c r="J816" s="728">
        <v>729718.61538461538</v>
      </c>
      <c r="K816" s="321">
        <v>5837748.923076923</v>
      </c>
      <c r="L816" s="22">
        <v>-29966.929071832681</v>
      </c>
      <c r="M816" s="33">
        <v>-239735.43257466145</v>
      </c>
      <c r="N816" s="96">
        <v>-3.9446491104781956</v>
      </c>
      <c r="O816" s="320">
        <v>702692</v>
      </c>
      <c r="P816" s="321">
        <v>5621536</v>
      </c>
      <c r="Q816" s="22">
        <v>-56993.544456448057</v>
      </c>
      <c r="R816" s="33">
        <v>-455948.35565158445</v>
      </c>
      <c r="S816" s="96">
        <v>-7.5022546989789873</v>
      </c>
      <c r="U816" s="715"/>
    </row>
    <row r="817" spans="1:21" hidden="1">
      <c r="A817" s="315" t="s">
        <v>14</v>
      </c>
      <c r="B817" s="716">
        <v>782</v>
      </c>
      <c r="C817" s="316" t="s">
        <v>142</v>
      </c>
      <c r="D817" s="317">
        <v>47</v>
      </c>
      <c r="E817" s="318">
        <v>4</v>
      </c>
      <c r="F817" s="318">
        <v>119</v>
      </c>
      <c r="G817" s="319">
        <v>29.75</v>
      </c>
      <c r="H817" s="328">
        <v>828356.80431541614</v>
      </c>
      <c r="I817" s="726">
        <v>3313427.2172616646</v>
      </c>
      <c r="J817" s="728">
        <v>729718.61538461538</v>
      </c>
      <c r="K817" s="321">
        <v>2918874.4615384615</v>
      </c>
      <c r="L817" s="22">
        <v>-98638.188930800767</v>
      </c>
      <c r="M817" s="33">
        <v>-394552.75572320307</v>
      </c>
      <c r="N817" s="96">
        <v>-11.907693450085063</v>
      </c>
      <c r="O817" s="320">
        <v>702692</v>
      </c>
      <c r="P817" s="321">
        <v>2810768</v>
      </c>
      <c r="Q817" s="22">
        <v>-125664.80431541614</v>
      </c>
      <c r="R817" s="33">
        <v>-502659.21726166457</v>
      </c>
      <c r="S817" s="96">
        <v>-15.170371470452281</v>
      </c>
      <c r="U817" s="715"/>
    </row>
    <row r="818" spans="1:21" hidden="1">
      <c r="A818" s="315" t="s">
        <v>16</v>
      </c>
      <c r="B818" s="716">
        <v>783</v>
      </c>
      <c r="C818" s="316" t="s">
        <v>142</v>
      </c>
      <c r="D818" s="317">
        <v>47</v>
      </c>
      <c r="E818" s="318">
        <v>8</v>
      </c>
      <c r="F818" s="318">
        <v>239</v>
      </c>
      <c r="G818" s="319">
        <v>29.875</v>
      </c>
      <c r="H818" s="328">
        <v>712944.83351351426</v>
      </c>
      <c r="I818" s="726">
        <v>5703558.668108114</v>
      </c>
      <c r="J818" s="728">
        <v>729718.61538461538</v>
      </c>
      <c r="K818" s="321">
        <v>5837748.923076923</v>
      </c>
      <c r="L818" s="22">
        <v>16773.78187110112</v>
      </c>
      <c r="M818" s="33">
        <v>134190.25496880896</v>
      </c>
      <c r="N818" s="96">
        <v>2.3527461147922395</v>
      </c>
      <c r="O818" s="320">
        <v>702692</v>
      </c>
      <c r="P818" s="321">
        <v>5621536</v>
      </c>
      <c r="Q818" s="22">
        <v>-10252.833513514255</v>
      </c>
      <c r="R818" s="33">
        <v>-82022.668108114041</v>
      </c>
      <c r="S818" s="96">
        <v>-1.4380963339037862</v>
      </c>
      <c r="U818" s="715"/>
    </row>
    <row r="819" spans="1:21" hidden="1">
      <c r="A819" s="315" t="s">
        <v>16</v>
      </c>
      <c r="B819" s="716">
        <v>784</v>
      </c>
      <c r="C819" s="316" t="s">
        <v>142</v>
      </c>
      <c r="D819" s="317">
        <v>47</v>
      </c>
      <c r="E819" s="318">
        <v>12</v>
      </c>
      <c r="F819" s="318">
        <v>359</v>
      </c>
      <c r="G819" s="319">
        <v>29.916666666666668</v>
      </c>
      <c r="H819" s="328">
        <v>714471.95171171241</v>
      </c>
      <c r="I819" s="726">
        <v>8573663.4205405489</v>
      </c>
      <c r="J819" s="728">
        <v>729718.61538461538</v>
      </c>
      <c r="K819" s="321">
        <v>8756623.384615384</v>
      </c>
      <c r="L819" s="22">
        <v>15246.663672902971</v>
      </c>
      <c r="M819" s="33">
        <v>182959.96407483518</v>
      </c>
      <c r="N819" s="96">
        <v>2.133976517395169</v>
      </c>
      <c r="O819" s="320">
        <v>702692</v>
      </c>
      <c r="P819" s="321">
        <v>8432304</v>
      </c>
      <c r="Q819" s="22">
        <v>-11779.951711712405</v>
      </c>
      <c r="R819" s="33">
        <v>-141359.42054054886</v>
      </c>
      <c r="S819" s="96">
        <v>-1.6487633536194579</v>
      </c>
      <c r="U819" s="715"/>
    </row>
    <row r="820" spans="1:21" hidden="1">
      <c r="A820" s="315" t="s">
        <v>12</v>
      </c>
      <c r="B820" s="716">
        <v>785</v>
      </c>
      <c r="C820" s="316" t="s">
        <v>142</v>
      </c>
      <c r="D820" s="317">
        <v>47</v>
      </c>
      <c r="E820" s="318">
        <v>2</v>
      </c>
      <c r="F820" s="318">
        <v>60</v>
      </c>
      <c r="G820" s="319">
        <v>30</v>
      </c>
      <c r="H820" s="328">
        <v>731556.30252100795</v>
      </c>
      <c r="I820" s="726">
        <v>1463112.6050420159</v>
      </c>
      <c r="J820" s="728">
        <v>729718.61538461538</v>
      </c>
      <c r="K820" s="321">
        <v>1459437.2307692308</v>
      </c>
      <c r="L820" s="22">
        <v>-1837.6871363925748</v>
      </c>
      <c r="M820" s="33">
        <v>-3675.3742727851495</v>
      </c>
      <c r="N820" s="96">
        <v>-0.25120242010898153</v>
      </c>
      <c r="O820" s="320">
        <v>702692</v>
      </c>
      <c r="P820" s="321">
        <v>1405384</v>
      </c>
      <c r="Q820" s="22">
        <v>-28864.30252100795</v>
      </c>
      <c r="R820" s="33">
        <v>-57728.605042015901</v>
      </c>
      <c r="S820" s="96">
        <v>-3.9456023304753103</v>
      </c>
      <c r="U820" s="715"/>
    </row>
    <row r="821" spans="1:21" hidden="1">
      <c r="A821" s="315" t="s">
        <v>13</v>
      </c>
      <c r="B821" s="716">
        <v>786</v>
      </c>
      <c r="C821" s="316" t="s">
        <v>142</v>
      </c>
      <c r="D821" s="317">
        <v>47</v>
      </c>
      <c r="E821" s="318">
        <v>4</v>
      </c>
      <c r="F821" s="318">
        <v>120</v>
      </c>
      <c r="G821" s="319">
        <v>30</v>
      </c>
      <c r="H821" s="328">
        <v>699515.81483325001</v>
      </c>
      <c r="I821" s="726">
        <v>2798063.2593330001</v>
      </c>
      <c r="J821" s="728">
        <v>729718.61538461538</v>
      </c>
      <c r="K821" s="321">
        <v>2918874.4615384615</v>
      </c>
      <c r="L821" s="22">
        <v>30202.800551365362</v>
      </c>
      <c r="M821" s="33">
        <v>120811.20220546145</v>
      </c>
      <c r="N821" s="96">
        <v>4.3176722971681443</v>
      </c>
      <c r="O821" s="320">
        <v>702692</v>
      </c>
      <c r="P821" s="321">
        <v>2810768</v>
      </c>
      <c r="Q821" s="22">
        <v>3176.1851667499868</v>
      </c>
      <c r="R821" s="33">
        <v>12704.740666999947</v>
      </c>
      <c r="S821" s="96">
        <v>0.45405480468045312</v>
      </c>
      <c r="U821" s="715"/>
    </row>
    <row r="822" spans="1:21" hidden="1">
      <c r="A822" s="315" t="s">
        <v>9</v>
      </c>
      <c r="B822" s="716">
        <v>787</v>
      </c>
      <c r="C822" s="316" t="s">
        <v>142</v>
      </c>
      <c r="D822" s="317">
        <v>47</v>
      </c>
      <c r="E822" s="318">
        <v>8</v>
      </c>
      <c r="F822" s="318">
        <v>240</v>
      </c>
      <c r="G822" s="319">
        <v>30</v>
      </c>
      <c r="H822" s="328">
        <v>752572.89879931509</v>
      </c>
      <c r="I822" s="726">
        <v>6020583.1903945208</v>
      </c>
      <c r="J822" s="728">
        <v>729718.61538461538</v>
      </c>
      <c r="K822" s="321">
        <v>5837748.923076923</v>
      </c>
      <c r="L822" s="22">
        <v>-22854.283414699719</v>
      </c>
      <c r="M822" s="33">
        <v>-182834.26731759775</v>
      </c>
      <c r="N822" s="96">
        <v>-3.0368198816569532</v>
      </c>
      <c r="O822" s="320">
        <v>702692</v>
      </c>
      <c r="P822" s="321">
        <v>5621536</v>
      </c>
      <c r="Q822" s="22">
        <v>-49880.898799315095</v>
      </c>
      <c r="R822" s="33">
        <v>-399047.19039452076</v>
      </c>
      <c r="S822" s="96">
        <v>-6.6280487749289136</v>
      </c>
      <c r="U822" s="715"/>
    </row>
    <row r="823" spans="1:21" hidden="1">
      <c r="A823" s="315" t="s">
        <v>9</v>
      </c>
      <c r="B823" s="716">
        <v>788</v>
      </c>
      <c r="C823" s="316" t="s">
        <v>142</v>
      </c>
      <c r="D823" s="317">
        <v>47</v>
      </c>
      <c r="E823" s="318">
        <v>8.0300000000000011</v>
      </c>
      <c r="F823" s="318">
        <v>241</v>
      </c>
      <c r="G823" s="319">
        <v>30.01245330012453</v>
      </c>
      <c r="H823" s="328">
        <v>752885.2993384595</v>
      </c>
      <c r="I823" s="726">
        <v>6045668.9536878308</v>
      </c>
      <c r="J823" s="728">
        <v>729718.61538461538</v>
      </c>
      <c r="K823" s="321">
        <v>5859640.4815384625</v>
      </c>
      <c r="L823" s="22">
        <v>-23166.683953844127</v>
      </c>
      <c r="M823" s="33">
        <v>-186028.47214936838</v>
      </c>
      <c r="N823" s="96">
        <v>-3.0770535663533565</v>
      </c>
      <c r="O823" s="320">
        <v>702692</v>
      </c>
      <c r="P823" s="321">
        <v>5642616.7600000007</v>
      </c>
      <c r="Q823" s="22">
        <v>-50193.299338459503</v>
      </c>
      <c r="R823" s="33">
        <v>-403052.19368783012</v>
      </c>
      <c r="S823" s="96">
        <v>-6.6667923231550787</v>
      </c>
      <c r="U823" s="715"/>
    </row>
    <row r="824" spans="1:21" hidden="1">
      <c r="A824" s="315" t="s">
        <v>5</v>
      </c>
      <c r="B824" s="716">
        <v>789</v>
      </c>
      <c r="C824" s="316" t="s">
        <v>142</v>
      </c>
      <c r="D824" s="317">
        <v>47</v>
      </c>
      <c r="E824" s="318">
        <v>7</v>
      </c>
      <c r="F824" s="318">
        <v>211</v>
      </c>
      <c r="G824" s="319">
        <v>30.142857142857142</v>
      </c>
      <c r="H824" s="328">
        <v>770787.07375611749</v>
      </c>
      <c r="I824" s="726">
        <v>5395509.5162928225</v>
      </c>
      <c r="J824" s="728">
        <v>729718.61538461538</v>
      </c>
      <c r="K824" s="321">
        <v>5108030.307692308</v>
      </c>
      <c r="L824" s="22">
        <v>-41068.458371502114</v>
      </c>
      <c r="M824" s="33">
        <v>-287479.20860051457</v>
      </c>
      <c r="N824" s="96">
        <v>-5.328119758336328</v>
      </c>
      <c r="O824" s="320">
        <v>702692</v>
      </c>
      <c r="P824" s="321">
        <v>4918844</v>
      </c>
      <c r="Q824" s="22">
        <v>-68095.07375611749</v>
      </c>
      <c r="R824" s="33">
        <v>-476665.51629282255</v>
      </c>
      <c r="S824" s="96">
        <v>-8.8344856932127698</v>
      </c>
      <c r="U824" s="715"/>
    </row>
    <row r="825" spans="1:21" hidden="1">
      <c r="A825" s="315" t="s">
        <v>14</v>
      </c>
      <c r="B825" s="716">
        <v>790</v>
      </c>
      <c r="C825" s="316" t="s">
        <v>142</v>
      </c>
      <c r="D825" s="317">
        <v>47</v>
      </c>
      <c r="E825" s="318">
        <v>7</v>
      </c>
      <c r="F825" s="318">
        <v>211</v>
      </c>
      <c r="G825" s="319">
        <v>30.142857142857142</v>
      </c>
      <c r="H825" s="328">
        <v>773454.78936220158</v>
      </c>
      <c r="I825" s="726">
        <v>5414183.5255354112</v>
      </c>
      <c r="J825" s="728">
        <v>729718.61538461538</v>
      </c>
      <c r="K825" s="321">
        <v>5108030.307692308</v>
      </c>
      <c r="L825" s="22">
        <v>-43736.173977586208</v>
      </c>
      <c r="M825" s="33">
        <v>-306153.21784310322</v>
      </c>
      <c r="N825" s="96">
        <v>-5.6546516459806924</v>
      </c>
      <c r="O825" s="320">
        <v>702692</v>
      </c>
      <c r="P825" s="321">
        <v>4918844</v>
      </c>
      <c r="Q825" s="22">
        <v>-70762.789362201584</v>
      </c>
      <c r="R825" s="33">
        <v>-495339.5255354112</v>
      </c>
      <c r="S825" s="96">
        <v>-9.1489238072406636</v>
      </c>
      <c r="U825" s="715"/>
    </row>
    <row r="826" spans="1:21">
      <c r="A826" s="315"/>
      <c r="B826" s="757" t="s">
        <v>60</v>
      </c>
      <c r="C826" s="316"/>
      <c r="D826" s="317"/>
      <c r="E826" s="318"/>
      <c r="F826" s="318"/>
      <c r="G826" s="319"/>
      <c r="H826" s="328"/>
      <c r="I826" s="726"/>
      <c r="J826" s="728"/>
      <c r="K826" s="321"/>
      <c r="L826" s="22"/>
      <c r="M826" s="33"/>
      <c r="N826" s="96"/>
      <c r="O826" s="320"/>
      <c r="P826" s="321"/>
      <c r="Q826" s="22"/>
      <c r="R826" s="33"/>
      <c r="S826" s="96"/>
      <c r="U826" s="715"/>
    </row>
    <row r="827" spans="1:21">
      <c r="A827" s="315" t="s">
        <v>7</v>
      </c>
      <c r="B827" s="716">
        <v>791</v>
      </c>
      <c r="C827" s="316" t="s">
        <v>142</v>
      </c>
      <c r="D827" s="317">
        <v>47</v>
      </c>
      <c r="E827" s="318">
        <v>10</v>
      </c>
      <c r="F827" s="318">
        <v>302</v>
      </c>
      <c r="G827" s="319">
        <v>30.2</v>
      </c>
      <c r="H827" s="328">
        <v>768100.27811351535</v>
      </c>
      <c r="I827" s="726">
        <v>7681002.781135153</v>
      </c>
      <c r="J827" s="728">
        <v>729718.61538461538</v>
      </c>
      <c r="K827" s="321">
        <v>7297186.153846154</v>
      </c>
      <c r="L827" s="22">
        <v>-38381.662728899973</v>
      </c>
      <c r="M827" s="33">
        <v>-383816.62728899904</v>
      </c>
      <c r="N827" s="96">
        <v>-4.9969598791406327</v>
      </c>
      <c r="O827" s="320">
        <v>702692</v>
      </c>
      <c r="P827" s="321">
        <v>7026920</v>
      </c>
      <c r="Q827" s="22">
        <v>-65408.278113515349</v>
      </c>
      <c r="R827" s="33">
        <v>-654082.78113515303</v>
      </c>
      <c r="S827" s="96">
        <v>-8.5155909947280009</v>
      </c>
      <c r="U827" s="715"/>
    </row>
    <row r="828" spans="1:21">
      <c r="A828" s="315" t="s">
        <v>4</v>
      </c>
      <c r="B828" s="716">
        <v>792</v>
      </c>
      <c r="C828" s="316" t="s">
        <v>142</v>
      </c>
      <c r="D828" s="317">
        <v>47</v>
      </c>
      <c r="E828" s="318">
        <v>3.41</v>
      </c>
      <c r="F828" s="318">
        <v>103</v>
      </c>
      <c r="G828" s="319">
        <v>30.205278592375365</v>
      </c>
      <c r="H828" s="328">
        <v>716774.40353086835</v>
      </c>
      <c r="I828" s="726">
        <v>2444200.7160402611</v>
      </c>
      <c r="J828" s="728">
        <v>729718.61538461538</v>
      </c>
      <c r="K828" s="321">
        <v>2488340.4784615384</v>
      </c>
      <c r="L828" s="22">
        <v>12944.211853747023</v>
      </c>
      <c r="M828" s="33">
        <v>44139.762421277352</v>
      </c>
      <c r="N828" s="96">
        <v>1.8058976143655769</v>
      </c>
      <c r="O828" s="320">
        <v>702692</v>
      </c>
      <c r="P828" s="321">
        <v>2396179.7200000002</v>
      </c>
      <c r="Q828" s="22">
        <v>-14082.403530868352</v>
      </c>
      <c r="R828" s="33">
        <v>-48020.996040260885</v>
      </c>
      <c r="S828" s="96">
        <v>-1.9646911861664762</v>
      </c>
      <c r="U828" s="715"/>
    </row>
    <row r="829" spans="1:21">
      <c r="A829" s="315" t="s">
        <v>9</v>
      </c>
      <c r="B829" s="716">
        <v>793</v>
      </c>
      <c r="C829" s="316" t="s">
        <v>142</v>
      </c>
      <c r="D829" s="317">
        <v>47</v>
      </c>
      <c r="E829" s="318">
        <v>0.99</v>
      </c>
      <c r="F829" s="318">
        <v>30</v>
      </c>
      <c r="G829" s="319">
        <v>30.303030303030305</v>
      </c>
      <c r="H829" s="328">
        <v>742494.72233136441</v>
      </c>
      <c r="I829" s="726">
        <v>735069.77510805079</v>
      </c>
      <c r="J829" s="728">
        <v>729718.61538461538</v>
      </c>
      <c r="K829" s="321">
        <v>722421.42923076916</v>
      </c>
      <c r="L829" s="22">
        <v>-12776.106946749031</v>
      </c>
      <c r="M829" s="33">
        <v>-12648.345877281623</v>
      </c>
      <c r="N829" s="96">
        <v>-1.7207000349623058</v>
      </c>
      <c r="O829" s="320">
        <v>702692</v>
      </c>
      <c r="P829" s="321">
        <v>695665.08</v>
      </c>
      <c r="Q829" s="22">
        <v>-39802.722331364406</v>
      </c>
      <c r="R829" s="33">
        <v>-39404.69510805083</v>
      </c>
      <c r="S829" s="96">
        <v>-5.3606741077414881</v>
      </c>
      <c r="U829" s="715"/>
    </row>
    <row r="830" spans="1:21" hidden="1">
      <c r="A830" s="315" t="s">
        <v>13</v>
      </c>
      <c r="B830" s="716">
        <v>794</v>
      </c>
      <c r="C830" s="316" t="s">
        <v>142</v>
      </c>
      <c r="D830" s="317">
        <v>47</v>
      </c>
      <c r="E830" s="318">
        <v>12</v>
      </c>
      <c r="F830" s="318">
        <v>365</v>
      </c>
      <c r="G830" s="319">
        <v>30.416666666666668</v>
      </c>
      <c r="H830" s="328">
        <v>771136.54676837649</v>
      </c>
      <c r="I830" s="726">
        <v>9253638.5612205174</v>
      </c>
      <c r="J830" s="728">
        <v>729718.61538461538</v>
      </c>
      <c r="K830" s="321">
        <v>8756623.384615384</v>
      </c>
      <c r="L830" s="22">
        <v>-41417.931383761112</v>
      </c>
      <c r="M830" s="33">
        <v>-497015.17660513334</v>
      </c>
      <c r="N830" s="96">
        <v>-5.3710243091618963</v>
      </c>
      <c r="O830" s="320">
        <v>702692</v>
      </c>
      <c r="P830" s="321">
        <v>8432304</v>
      </c>
      <c r="Q830" s="22">
        <v>-68444.546768376487</v>
      </c>
      <c r="R830" s="33">
        <v>-821334.56122051738</v>
      </c>
      <c r="S830" s="96">
        <v>-8.8758011866003415</v>
      </c>
      <c r="U830" s="715"/>
    </row>
    <row r="831" spans="1:21" hidden="1">
      <c r="A831" s="315" t="s">
        <v>16</v>
      </c>
      <c r="B831" s="716">
        <v>795</v>
      </c>
      <c r="C831" s="316" t="s">
        <v>142</v>
      </c>
      <c r="D831" s="317">
        <v>47</v>
      </c>
      <c r="E831" s="318">
        <v>9</v>
      </c>
      <c r="F831" s="318">
        <v>274</v>
      </c>
      <c r="G831" s="319">
        <v>30.444444444444443</v>
      </c>
      <c r="H831" s="328">
        <v>732476.75963964046</v>
      </c>
      <c r="I831" s="726">
        <v>6592290.836756764</v>
      </c>
      <c r="J831" s="728">
        <v>729718.61538461538</v>
      </c>
      <c r="K831" s="321">
        <v>6567467.538461538</v>
      </c>
      <c r="L831" s="22">
        <v>-2758.1442550250795</v>
      </c>
      <c r="M831" s="33">
        <v>-24823.298295225948</v>
      </c>
      <c r="N831" s="96">
        <v>-0.37655041183587912</v>
      </c>
      <c r="O831" s="320">
        <v>702692</v>
      </c>
      <c r="P831" s="321">
        <v>6324228</v>
      </c>
      <c r="Q831" s="22">
        <v>-29784.759639640455</v>
      </c>
      <c r="R831" s="33">
        <v>-268062.83675676398</v>
      </c>
      <c r="S831" s="96">
        <v>-4.0663078039900853</v>
      </c>
      <c r="U831" s="715"/>
    </row>
    <row r="832" spans="1:21" hidden="1">
      <c r="A832" s="315" t="s">
        <v>4</v>
      </c>
      <c r="B832" s="716">
        <v>796</v>
      </c>
      <c r="C832" s="316" t="s">
        <v>142</v>
      </c>
      <c r="D832" s="317">
        <v>47</v>
      </c>
      <c r="E832" s="318">
        <v>4.0299999999999994</v>
      </c>
      <c r="F832" s="318">
        <v>123</v>
      </c>
      <c r="G832" s="319">
        <v>30.521091811414397</v>
      </c>
      <c r="H832" s="328">
        <v>740518.84080767643</v>
      </c>
      <c r="I832" s="726">
        <v>2984290.9284549356</v>
      </c>
      <c r="J832" s="728">
        <v>729718.61538461538</v>
      </c>
      <c r="K832" s="321">
        <v>2940766.0199999996</v>
      </c>
      <c r="L832" s="22">
        <v>-10800.225423061056</v>
      </c>
      <c r="M832" s="33">
        <v>-43524.908454935998</v>
      </c>
      <c r="N832" s="96">
        <v>-1.4584673377494823</v>
      </c>
      <c r="O832" s="320">
        <v>702692</v>
      </c>
      <c r="P832" s="321">
        <v>2831848.76</v>
      </c>
      <c r="Q832" s="22">
        <v>-37826.840807676432</v>
      </c>
      <c r="R832" s="33">
        <v>-152442.16845493577</v>
      </c>
      <c r="S832" s="96">
        <v>-5.1081537326476507</v>
      </c>
      <c r="U832" s="715"/>
    </row>
    <row r="833" spans="1:21" hidden="1">
      <c r="A833" s="315" t="s">
        <v>10</v>
      </c>
      <c r="B833" s="716">
        <v>797</v>
      </c>
      <c r="C833" s="316" t="s">
        <v>142</v>
      </c>
      <c r="D833" s="317">
        <v>47</v>
      </c>
      <c r="E833" s="318">
        <v>4.0299999999999994</v>
      </c>
      <c r="F833" s="318">
        <v>123</v>
      </c>
      <c r="G833" s="319">
        <v>30.521091811414397</v>
      </c>
      <c r="H833" s="328">
        <v>753752.43673014909</v>
      </c>
      <c r="I833" s="726">
        <v>3037622.3200225001</v>
      </c>
      <c r="J833" s="728">
        <v>729718.61538461538</v>
      </c>
      <c r="K833" s="321">
        <v>2940766.0199999996</v>
      </c>
      <c r="L833" s="22">
        <v>-24033.82134553371</v>
      </c>
      <c r="M833" s="33">
        <v>-96856.300022500567</v>
      </c>
      <c r="N833" s="96">
        <v>-3.1885563713458254</v>
      </c>
      <c r="O833" s="320">
        <v>702692</v>
      </c>
      <c r="P833" s="321">
        <v>2831848.76</v>
      </c>
      <c r="Q833" s="22">
        <v>-51060.436730149086</v>
      </c>
      <c r="R833" s="33">
        <v>-205773.56002250034</v>
      </c>
      <c r="S833" s="96">
        <v>-6.7741653946293212</v>
      </c>
      <c r="U833" s="715"/>
    </row>
    <row r="834" spans="1:21" hidden="1">
      <c r="A834" s="315" t="s">
        <v>13</v>
      </c>
      <c r="B834" s="716">
        <v>798</v>
      </c>
      <c r="C834" s="316" t="s">
        <v>142</v>
      </c>
      <c r="D834" s="317">
        <v>47</v>
      </c>
      <c r="E834" s="318">
        <v>9</v>
      </c>
      <c r="F834" s="318">
        <v>276</v>
      </c>
      <c r="G834" s="319">
        <v>30.666666666666668</v>
      </c>
      <c r="H834" s="328">
        <v>768368.70800201548</v>
      </c>
      <c r="I834" s="726">
        <v>6915318.3720181389</v>
      </c>
      <c r="J834" s="728">
        <v>729718.61538461538</v>
      </c>
      <c r="K834" s="321">
        <v>6567467.538461538</v>
      </c>
      <c r="L834" s="22">
        <v>-38650.092617400107</v>
      </c>
      <c r="M834" s="33">
        <v>-347850.83355660085</v>
      </c>
      <c r="N834" s="96">
        <v>-5.0301492258712273</v>
      </c>
      <c r="O834" s="320">
        <v>702692</v>
      </c>
      <c r="P834" s="321">
        <v>6324228</v>
      </c>
      <c r="Q834" s="22">
        <v>-65676.708002015483</v>
      </c>
      <c r="R834" s="33">
        <v>-591090.37201813888</v>
      </c>
      <c r="S834" s="96">
        <v>-8.5475511063945078</v>
      </c>
      <c r="U834" s="715"/>
    </row>
    <row r="835" spans="1:21" hidden="1">
      <c r="A835" s="315" t="s">
        <v>15</v>
      </c>
      <c r="B835" s="716">
        <v>799</v>
      </c>
      <c r="C835" s="316" t="s">
        <v>142</v>
      </c>
      <c r="D835" s="317">
        <v>47</v>
      </c>
      <c r="E835" s="318">
        <v>9</v>
      </c>
      <c r="F835" s="318">
        <v>276</v>
      </c>
      <c r="G835" s="319">
        <v>30.666666666666668</v>
      </c>
      <c r="H835" s="328">
        <v>767336.57810023916</v>
      </c>
      <c r="I835" s="726">
        <v>6906029.2029021522</v>
      </c>
      <c r="J835" s="728">
        <v>729718.61538461538</v>
      </c>
      <c r="K835" s="321">
        <v>6567467.538461538</v>
      </c>
      <c r="L835" s="22">
        <v>-37617.962715623784</v>
      </c>
      <c r="M835" s="33">
        <v>-338561.66444061417</v>
      </c>
      <c r="N835" s="96">
        <v>-4.902407077837708</v>
      </c>
      <c r="O835" s="320">
        <v>702692</v>
      </c>
      <c r="P835" s="321">
        <v>6324228</v>
      </c>
      <c r="Q835" s="22">
        <v>-64644.57810023916</v>
      </c>
      <c r="R835" s="33">
        <v>-581801.2029021522</v>
      </c>
      <c r="S835" s="96">
        <v>-8.4245401490288998</v>
      </c>
      <c r="U835" s="715"/>
    </row>
    <row r="836" spans="1:21" hidden="1">
      <c r="A836" s="315" t="s">
        <v>9</v>
      </c>
      <c r="B836" s="716">
        <v>800</v>
      </c>
      <c r="C836" s="316" t="s">
        <v>142</v>
      </c>
      <c r="D836" s="317">
        <v>47</v>
      </c>
      <c r="E836" s="318">
        <v>4</v>
      </c>
      <c r="F836" s="318">
        <v>123</v>
      </c>
      <c r="G836" s="319">
        <v>30.75</v>
      </c>
      <c r="H836" s="328">
        <v>771387.22126929788</v>
      </c>
      <c r="I836" s="726">
        <v>3085548.8850771915</v>
      </c>
      <c r="J836" s="728">
        <v>729718.61538461538</v>
      </c>
      <c r="K836" s="321">
        <v>2918874.4615384615</v>
      </c>
      <c r="L836" s="22">
        <v>-41668.605884682504</v>
      </c>
      <c r="M836" s="33">
        <v>-166674.42353873001</v>
      </c>
      <c r="N836" s="96">
        <v>-5.4017754942994713</v>
      </c>
      <c r="O836" s="320">
        <v>702692</v>
      </c>
      <c r="P836" s="321">
        <v>2810768</v>
      </c>
      <c r="Q836" s="22">
        <v>-68695.221269297879</v>
      </c>
      <c r="R836" s="33">
        <v>-274780.88507719152</v>
      </c>
      <c r="S836" s="96">
        <v>-8.905413438955037</v>
      </c>
      <c r="U836" s="715"/>
    </row>
    <row r="837" spans="1:21" hidden="1">
      <c r="A837" s="315" t="s">
        <v>5</v>
      </c>
      <c r="B837" s="716">
        <v>801</v>
      </c>
      <c r="C837" s="316" t="s">
        <v>142</v>
      </c>
      <c r="D837" s="317">
        <v>47</v>
      </c>
      <c r="E837" s="318">
        <v>16.04</v>
      </c>
      <c r="F837" s="318">
        <v>495</v>
      </c>
      <c r="G837" s="319">
        <v>30.860349127182047</v>
      </c>
      <c r="H837" s="328">
        <v>772011.12249388325</v>
      </c>
      <c r="I837" s="726">
        <v>12383058.404801887</v>
      </c>
      <c r="J837" s="728">
        <v>729718.61538461538</v>
      </c>
      <c r="K837" s="321">
        <v>11704686.590769229</v>
      </c>
      <c r="L837" s="22">
        <v>-42292.50710926787</v>
      </c>
      <c r="M837" s="33">
        <v>-678371.81403265707</v>
      </c>
      <c r="N837" s="96">
        <v>-5.478225102851809</v>
      </c>
      <c r="O837" s="320">
        <v>702692</v>
      </c>
      <c r="P837" s="321">
        <v>11271179.68</v>
      </c>
      <c r="Q837" s="22">
        <v>-69319.122493883246</v>
      </c>
      <c r="R837" s="33">
        <v>-1111878.7248018868</v>
      </c>
      <c r="S837" s="96">
        <v>-8.9790315805239516</v>
      </c>
      <c r="U837" s="715"/>
    </row>
    <row r="838" spans="1:21" hidden="1">
      <c r="A838" s="315" t="s">
        <v>5</v>
      </c>
      <c r="B838" s="716">
        <v>802</v>
      </c>
      <c r="C838" s="316" t="s">
        <v>142</v>
      </c>
      <c r="D838" s="317">
        <v>47</v>
      </c>
      <c r="E838" s="318">
        <v>9</v>
      </c>
      <c r="F838" s="318">
        <v>278</v>
      </c>
      <c r="G838" s="319">
        <v>30.888888888888889</v>
      </c>
      <c r="H838" s="328">
        <v>774697.55761331378</v>
      </c>
      <c r="I838" s="726">
        <v>6972278.0185198244</v>
      </c>
      <c r="J838" s="728">
        <v>729718.61538461538</v>
      </c>
      <c r="K838" s="321">
        <v>6567467.538461538</v>
      </c>
      <c r="L838" s="22">
        <v>-44978.942228698405</v>
      </c>
      <c r="M838" s="33">
        <v>-404810.48005828634</v>
      </c>
      <c r="N838" s="96">
        <v>-5.806000262511418</v>
      </c>
      <c r="O838" s="320">
        <v>702692</v>
      </c>
      <c r="P838" s="321">
        <v>6324228</v>
      </c>
      <c r="Q838" s="22">
        <v>-72005.55761331378</v>
      </c>
      <c r="R838" s="33">
        <v>-648050.01851982437</v>
      </c>
      <c r="S838" s="96">
        <v>-9.2946669194554232</v>
      </c>
      <c r="U838" s="715"/>
    </row>
    <row r="839" spans="1:21" hidden="1">
      <c r="A839" s="315" t="s">
        <v>12</v>
      </c>
      <c r="B839" s="716">
        <v>803</v>
      </c>
      <c r="C839" s="316" t="s">
        <v>142</v>
      </c>
      <c r="D839" s="317">
        <v>47</v>
      </c>
      <c r="E839" s="318">
        <v>7</v>
      </c>
      <c r="F839" s="318">
        <v>217</v>
      </c>
      <c r="G839" s="319">
        <v>31</v>
      </c>
      <c r="H839" s="328">
        <v>755941.5126050415</v>
      </c>
      <c r="I839" s="726">
        <v>5291590.5882352907</v>
      </c>
      <c r="J839" s="728">
        <v>729718.61538461538</v>
      </c>
      <c r="K839" s="321">
        <v>5108030.307692308</v>
      </c>
      <c r="L839" s="22">
        <v>-26222.897220426123</v>
      </c>
      <c r="M839" s="33">
        <v>-183560.28054298274</v>
      </c>
      <c r="N839" s="96">
        <v>-3.4689055678473864</v>
      </c>
      <c r="O839" s="320">
        <v>702692</v>
      </c>
      <c r="P839" s="321">
        <v>4918844</v>
      </c>
      <c r="Q839" s="22">
        <v>-53249.512605041498</v>
      </c>
      <c r="R839" s="33">
        <v>-372746.58823529072</v>
      </c>
      <c r="S839" s="96">
        <v>-7.0441312875567519</v>
      </c>
      <c r="U839" s="715"/>
    </row>
    <row r="840" spans="1:21" hidden="1">
      <c r="A840" s="315" t="s">
        <v>15</v>
      </c>
      <c r="B840" s="716">
        <v>804</v>
      </c>
      <c r="C840" s="316" t="s">
        <v>142</v>
      </c>
      <c r="D840" s="317">
        <v>47</v>
      </c>
      <c r="E840" s="318">
        <v>8</v>
      </c>
      <c r="F840" s="318">
        <v>248</v>
      </c>
      <c r="G840" s="319">
        <v>31</v>
      </c>
      <c r="H840" s="328">
        <v>777599.03469937365</v>
      </c>
      <c r="I840" s="726">
        <v>6220792.2775949892</v>
      </c>
      <c r="J840" s="728">
        <v>729718.61538461538</v>
      </c>
      <c r="K840" s="321">
        <v>5837748.923076923</v>
      </c>
      <c r="L840" s="22">
        <v>-47880.41931475827</v>
      </c>
      <c r="M840" s="33">
        <v>-383043.35451806616</v>
      </c>
      <c r="N840" s="96">
        <v>-6.157468975417288</v>
      </c>
      <c r="O840" s="320">
        <v>702692</v>
      </c>
      <c r="P840" s="321">
        <v>5621536</v>
      </c>
      <c r="Q840" s="22">
        <v>-74907.034699373646</v>
      </c>
      <c r="R840" s="33">
        <v>-599256.27759498917</v>
      </c>
      <c r="S840" s="96">
        <v>-9.6331182726240456</v>
      </c>
      <c r="U840" s="715"/>
    </row>
    <row r="841" spans="1:21" hidden="1">
      <c r="A841" s="315" t="s">
        <v>10</v>
      </c>
      <c r="B841" s="716">
        <v>805</v>
      </c>
      <c r="C841" s="316" t="s">
        <v>142</v>
      </c>
      <c r="D841" s="317">
        <v>47</v>
      </c>
      <c r="E841" s="318">
        <v>4</v>
      </c>
      <c r="F841" s="318">
        <v>124</v>
      </c>
      <c r="G841" s="319">
        <v>31</v>
      </c>
      <c r="H841" s="328">
        <v>770645.67350956216</v>
      </c>
      <c r="I841" s="726">
        <v>3082582.6940382486</v>
      </c>
      <c r="J841" s="728">
        <v>729718.61538461538</v>
      </c>
      <c r="K841" s="321">
        <v>2918874.4615384615</v>
      </c>
      <c r="L841" s="22">
        <v>-40927.05812494678</v>
      </c>
      <c r="M841" s="33">
        <v>-163708.23249978712</v>
      </c>
      <c r="N841" s="96">
        <v>-5.3107490941411157</v>
      </c>
      <c r="O841" s="320">
        <v>702692</v>
      </c>
      <c r="P841" s="321">
        <v>2810768</v>
      </c>
      <c r="Q841" s="22">
        <v>-67953.673509562155</v>
      </c>
      <c r="R841" s="33">
        <v>-271814.69403824862</v>
      </c>
      <c r="S841" s="96">
        <v>-8.8177583869507004</v>
      </c>
      <c r="U841" s="715"/>
    </row>
    <row r="842" spans="1:21" hidden="1">
      <c r="A842" s="315" t="s">
        <v>7</v>
      </c>
      <c r="B842" s="716">
        <v>806</v>
      </c>
      <c r="C842" s="316" t="s">
        <v>142</v>
      </c>
      <c r="D842" s="317">
        <v>47</v>
      </c>
      <c r="E842" s="318">
        <v>13</v>
      </c>
      <c r="F842" s="318">
        <v>404</v>
      </c>
      <c r="G842" s="319">
        <v>31.076923076923077</v>
      </c>
      <c r="H842" s="328">
        <v>790635.0100468098</v>
      </c>
      <c r="I842" s="726">
        <v>10278255.130608527</v>
      </c>
      <c r="J842" s="728">
        <v>729718.61538461538</v>
      </c>
      <c r="K842" s="321">
        <v>9486342</v>
      </c>
      <c r="L842" s="22">
        <v>-60916.39466219442</v>
      </c>
      <c r="M842" s="33">
        <v>-791913.13060852699</v>
      </c>
      <c r="N842" s="96">
        <v>-7.7047428823810691</v>
      </c>
      <c r="O842" s="320">
        <v>702692</v>
      </c>
      <c r="P842" s="321">
        <v>9134996</v>
      </c>
      <c r="Q842" s="22">
        <v>-87943.010046809795</v>
      </c>
      <c r="R842" s="33">
        <v>-1143259.130608527</v>
      </c>
      <c r="S842" s="96">
        <v>-11.123085738589182</v>
      </c>
      <c r="U842" s="715"/>
    </row>
    <row r="843" spans="1:21" hidden="1">
      <c r="A843" s="315" t="s">
        <v>12</v>
      </c>
      <c r="B843" s="716">
        <v>807</v>
      </c>
      <c r="C843" s="316" t="s">
        <v>142</v>
      </c>
      <c r="D843" s="317">
        <v>47</v>
      </c>
      <c r="E843" s="318">
        <v>4</v>
      </c>
      <c r="F843" s="318">
        <v>125</v>
      </c>
      <c r="G843" s="319">
        <v>31.25</v>
      </c>
      <c r="H843" s="328">
        <v>760172.22422079172</v>
      </c>
      <c r="I843" s="726">
        <v>3040688.8968831669</v>
      </c>
      <c r="J843" s="728">
        <v>729718.61538461538</v>
      </c>
      <c r="K843" s="321">
        <v>2918874.4615384615</v>
      </c>
      <c r="L843" s="22">
        <v>-30453.60883617634</v>
      </c>
      <c r="M843" s="33">
        <v>-121814.43534470536</v>
      </c>
      <c r="N843" s="96">
        <v>-4.0061459582257868</v>
      </c>
      <c r="O843" s="320">
        <v>702692</v>
      </c>
      <c r="P843" s="321">
        <v>2810768</v>
      </c>
      <c r="Q843" s="22">
        <v>-57480.224220791715</v>
      </c>
      <c r="R843" s="33">
        <v>-229920.89688316686</v>
      </c>
      <c r="S843" s="96">
        <v>-7.5614738856989163</v>
      </c>
      <c r="U843" s="715"/>
    </row>
    <row r="844" spans="1:21" hidden="1">
      <c r="A844" s="315" t="s">
        <v>5</v>
      </c>
      <c r="B844" s="716">
        <v>808</v>
      </c>
      <c r="C844" s="316" t="s">
        <v>142</v>
      </c>
      <c r="D844" s="317">
        <v>47</v>
      </c>
      <c r="E844" s="318">
        <v>2</v>
      </c>
      <c r="F844" s="318">
        <v>63</v>
      </c>
      <c r="G844" s="319">
        <v>31.5</v>
      </c>
      <c r="H844" s="328">
        <v>811822.78481012722</v>
      </c>
      <c r="I844" s="726">
        <v>1623645.5696202544</v>
      </c>
      <c r="J844" s="728">
        <v>729718.61538461538</v>
      </c>
      <c r="K844" s="321">
        <v>1459437.2307692308</v>
      </c>
      <c r="L844" s="22">
        <v>-82104.169425511849</v>
      </c>
      <c r="M844" s="33">
        <v>-164208.3388510237</v>
      </c>
      <c r="N844" s="96">
        <v>-10.113558151082785</v>
      </c>
      <c r="O844" s="320">
        <v>702692</v>
      </c>
      <c r="P844" s="321">
        <v>1405384</v>
      </c>
      <c r="Q844" s="22">
        <v>-109130.78481012722</v>
      </c>
      <c r="R844" s="33">
        <v>-218261.56962025445</v>
      </c>
      <c r="S844" s="96">
        <v>-13.442685626968597</v>
      </c>
      <c r="U844" s="715"/>
    </row>
    <row r="845" spans="1:21" hidden="1">
      <c r="A845" s="315" t="s">
        <v>15</v>
      </c>
      <c r="B845" s="716">
        <v>809</v>
      </c>
      <c r="C845" s="316" t="s">
        <v>142</v>
      </c>
      <c r="D845" s="317">
        <v>47</v>
      </c>
      <c r="E845" s="318">
        <v>1.44</v>
      </c>
      <c r="F845" s="318">
        <v>46</v>
      </c>
      <c r="G845" s="319">
        <v>31.944444444444446</v>
      </c>
      <c r="H845" s="328">
        <v>868421.69408897008</v>
      </c>
      <c r="I845" s="726">
        <v>1250527.2394881169</v>
      </c>
      <c r="J845" s="728">
        <v>729718.61538461538</v>
      </c>
      <c r="K845" s="321">
        <v>1050794.8061538462</v>
      </c>
      <c r="L845" s="22">
        <v>-138703.0787043547</v>
      </c>
      <c r="M845" s="33">
        <v>-199732.43333427073</v>
      </c>
      <c r="N845" s="96">
        <v>-15.971857871406939</v>
      </c>
      <c r="O845" s="320">
        <v>702692</v>
      </c>
      <c r="P845" s="321">
        <v>1011876.48</v>
      </c>
      <c r="Q845" s="22">
        <v>-165729.69408897008</v>
      </c>
      <c r="R845" s="33">
        <v>-238650.75948811695</v>
      </c>
      <c r="S845" s="96">
        <v>-19.08401128357707</v>
      </c>
      <c r="U845" s="715"/>
    </row>
    <row r="846" spans="1:21" hidden="1">
      <c r="A846" s="315" t="s">
        <v>15</v>
      </c>
      <c r="B846" s="716">
        <v>810</v>
      </c>
      <c r="C846" s="316" t="s">
        <v>142</v>
      </c>
      <c r="D846" s="317">
        <v>47</v>
      </c>
      <c r="E846" s="318">
        <v>4</v>
      </c>
      <c r="F846" s="318">
        <v>128</v>
      </c>
      <c r="G846" s="319">
        <v>32</v>
      </c>
      <c r="H846" s="328">
        <v>801929.88040334522</v>
      </c>
      <c r="I846" s="726">
        <v>3207719.5216133809</v>
      </c>
      <c r="J846" s="728">
        <v>729718.61538461538</v>
      </c>
      <c r="K846" s="321">
        <v>2918874.4615384615</v>
      </c>
      <c r="L846" s="22">
        <v>-72211.265018729842</v>
      </c>
      <c r="M846" s="33">
        <v>-288845.06007491937</v>
      </c>
      <c r="N846" s="96">
        <v>-9.0046856693268325</v>
      </c>
      <c r="O846" s="320">
        <v>702692</v>
      </c>
      <c r="P846" s="321">
        <v>2810768</v>
      </c>
      <c r="Q846" s="22">
        <v>-99237.880403345218</v>
      </c>
      <c r="R846" s="33">
        <v>-396951.52161338087</v>
      </c>
      <c r="S846" s="96">
        <v>-12.374882496388807</v>
      </c>
      <c r="U846" s="715"/>
    </row>
    <row r="847" spans="1:21" hidden="1">
      <c r="A847" s="315" t="s">
        <v>15</v>
      </c>
      <c r="B847" s="716">
        <v>811</v>
      </c>
      <c r="C847" s="316" t="s">
        <v>142</v>
      </c>
      <c r="D847" s="317">
        <v>47</v>
      </c>
      <c r="E847" s="318">
        <v>4</v>
      </c>
      <c r="F847" s="318">
        <v>128</v>
      </c>
      <c r="G847" s="319">
        <v>32</v>
      </c>
      <c r="H847" s="328">
        <v>801929.88040334522</v>
      </c>
      <c r="I847" s="726">
        <v>3207719.5216133809</v>
      </c>
      <c r="J847" s="728">
        <v>729718.61538461538</v>
      </c>
      <c r="K847" s="321">
        <v>2918874.4615384615</v>
      </c>
      <c r="L847" s="22">
        <v>-72211.265018729842</v>
      </c>
      <c r="M847" s="33">
        <v>-288845.06007491937</v>
      </c>
      <c r="N847" s="96">
        <v>-9.0046856693268325</v>
      </c>
      <c r="O847" s="320">
        <v>702692</v>
      </c>
      <c r="P847" s="321">
        <v>2810768</v>
      </c>
      <c r="Q847" s="22">
        <v>-99237.880403345218</v>
      </c>
      <c r="R847" s="33">
        <v>-396951.52161338087</v>
      </c>
      <c r="S847" s="96">
        <v>-12.374882496388807</v>
      </c>
      <c r="U847" s="715"/>
    </row>
    <row r="848" spans="1:21">
      <c r="A848" s="315"/>
      <c r="B848" s="757" t="s">
        <v>60</v>
      </c>
      <c r="C848" s="316"/>
      <c r="D848" s="317"/>
      <c r="E848" s="318"/>
      <c r="F848" s="318"/>
      <c r="G848" s="319"/>
      <c r="H848" s="328"/>
      <c r="I848" s="726"/>
      <c r="J848" s="728"/>
      <c r="K848" s="321"/>
      <c r="L848" s="22"/>
      <c r="M848" s="33"/>
      <c r="N848" s="96"/>
      <c r="O848" s="320"/>
      <c r="P848" s="321"/>
      <c r="Q848" s="22"/>
      <c r="R848" s="33"/>
      <c r="S848" s="96"/>
      <c r="U848" s="715"/>
    </row>
    <row r="849" spans="1:21">
      <c r="A849" s="315" t="s">
        <v>13</v>
      </c>
      <c r="B849" s="716">
        <v>812</v>
      </c>
      <c r="C849" s="316" t="s">
        <v>142</v>
      </c>
      <c r="D849" s="317">
        <v>47</v>
      </c>
      <c r="E849" s="318">
        <v>4</v>
      </c>
      <c r="F849" s="318">
        <v>128</v>
      </c>
      <c r="G849" s="319">
        <v>32</v>
      </c>
      <c r="H849" s="328">
        <v>816083.93297269288</v>
      </c>
      <c r="I849" s="726">
        <v>3264335.7318907715</v>
      </c>
      <c r="J849" s="728">
        <v>729718.61538461538</v>
      </c>
      <c r="K849" s="321">
        <v>2918874.4615384615</v>
      </c>
      <c r="L849" s="22">
        <v>-86365.317588077509</v>
      </c>
      <c r="M849" s="33">
        <v>-345461.27035231004</v>
      </c>
      <c r="N849" s="96">
        <v>-10.582896452020634</v>
      </c>
      <c r="O849" s="320">
        <v>702692</v>
      </c>
      <c r="P849" s="321">
        <v>2810768</v>
      </c>
      <c r="Q849" s="22">
        <v>-113391.93297269288</v>
      </c>
      <c r="R849" s="33">
        <v>-453567.73189077154</v>
      </c>
      <c r="S849" s="96">
        <v>-13.894641027871714</v>
      </c>
      <c r="U849" s="715"/>
    </row>
    <row r="850" spans="1:21">
      <c r="A850" s="315" t="s">
        <v>7</v>
      </c>
      <c r="B850" s="716">
        <v>813</v>
      </c>
      <c r="C850" s="316" t="s">
        <v>142</v>
      </c>
      <c r="D850" s="317">
        <v>47</v>
      </c>
      <c r="E850" s="318">
        <v>2.21</v>
      </c>
      <c r="F850" s="318">
        <v>71</v>
      </c>
      <c r="G850" s="319">
        <v>32.126696832579185</v>
      </c>
      <c r="H850" s="328">
        <v>819570.13574660663</v>
      </c>
      <c r="I850" s="726">
        <v>1811250.0000000007</v>
      </c>
      <c r="J850" s="728">
        <v>729718.61538461538</v>
      </c>
      <c r="K850" s="321">
        <v>1612678.14</v>
      </c>
      <c r="L850" s="22">
        <v>-89851.52036199125</v>
      </c>
      <c r="M850" s="33">
        <v>-198571.8600000008</v>
      </c>
      <c r="N850" s="96">
        <v>-10.963249689441028</v>
      </c>
      <c r="O850" s="320">
        <v>702692</v>
      </c>
      <c r="P850" s="321">
        <v>1552949.32</v>
      </c>
      <c r="Q850" s="22">
        <v>-116878.13574660663</v>
      </c>
      <c r="R850" s="33">
        <v>-258300.68000000063</v>
      </c>
      <c r="S850" s="96">
        <v>-14.260907108350622</v>
      </c>
      <c r="U850" s="715"/>
    </row>
    <row r="851" spans="1:21">
      <c r="A851" s="315" t="s">
        <v>13</v>
      </c>
      <c r="B851" s="716">
        <v>814</v>
      </c>
      <c r="C851" s="316" t="s">
        <v>142</v>
      </c>
      <c r="D851" s="317">
        <v>47</v>
      </c>
      <c r="E851" s="318">
        <v>0.18</v>
      </c>
      <c r="F851" s="318">
        <v>6</v>
      </c>
      <c r="G851" s="319">
        <v>33.333333333333336</v>
      </c>
      <c r="H851" s="328">
        <v>862918.35192434338</v>
      </c>
      <c r="I851" s="726">
        <v>155325.30334638181</v>
      </c>
      <c r="J851" s="728">
        <v>729718.61538461538</v>
      </c>
      <c r="K851" s="321">
        <v>131349.35076923078</v>
      </c>
      <c r="L851" s="22">
        <v>-133199.73653972801</v>
      </c>
      <c r="M851" s="33">
        <v>-23975.952577151038</v>
      </c>
      <c r="N851" s="96">
        <v>-15.435960568307195</v>
      </c>
      <c r="O851" s="320">
        <v>702692</v>
      </c>
      <c r="P851" s="321">
        <v>126484.56</v>
      </c>
      <c r="Q851" s="22">
        <v>-160226.35192434338</v>
      </c>
      <c r="R851" s="33">
        <v>-28840.743346381816</v>
      </c>
      <c r="S851" s="96">
        <v>-18.567962028740268</v>
      </c>
      <c r="U851" s="715"/>
    </row>
    <row r="852" spans="1:21" hidden="1">
      <c r="A852" s="315" t="s">
        <v>14</v>
      </c>
      <c r="B852" s="716">
        <v>815</v>
      </c>
      <c r="C852" s="316" t="s">
        <v>143</v>
      </c>
      <c r="D852" s="317">
        <v>49</v>
      </c>
      <c r="E852" s="318">
        <v>2</v>
      </c>
      <c r="F852" s="318">
        <v>38</v>
      </c>
      <c r="G852" s="319">
        <v>19</v>
      </c>
      <c r="H852" s="328">
        <v>552628.57142857171</v>
      </c>
      <c r="I852" s="726">
        <v>1105257.1428571434</v>
      </c>
      <c r="J852" s="728">
        <v>288928.5</v>
      </c>
      <c r="K852" s="321">
        <v>577857</v>
      </c>
      <c r="L852" s="22">
        <v>-263700.07142857171</v>
      </c>
      <c r="M852" s="33">
        <v>-527400.14285714342</v>
      </c>
      <c r="N852" s="96">
        <v>-47.717415468927747</v>
      </c>
      <c r="O852" s="320">
        <v>0</v>
      </c>
      <c r="P852" s="321">
        <v>0</v>
      </c>
      <c r="Q852" s="22">
        <v>-552628.57142857171</v>
      </c>
      <c r="R852" s="33">
        <v>-1105257.1428571434</v>
      </c>
      <c r="S852" s="96">
        <v>-100</v>
      </c>
      <c r="U852" s="715"/>
    </row>
    <row r="853" spans="1:21">
      <c r="A853" s="315" t="s">
        <v>9</v>
      </c>
      <c r="B853" s="716">
        <v>816</v>
      </c>
      <c r="C853" s="330" t="s">
        <v>144</v>
      </c>
      <c r="D853" s="317">
        <v>49</v>
      </c>
      <c r="E853" s="318">
        <v>3</v>
      </c>
      <c r="F853" s="318">
        <v>61</v>
      </c>
      <c r="G853" s="319">
        <v>20.333333333333332</v>
      </c>
      <c r="H853" s="328">
        <v>532452.9991047458</v>
      </c>
      <c r="I853" s="726">
        <v>1597358.9973142373</v>
      </c>
      <c r="J853" s="728">
        <v>373894.49999999994</v>
      </c>
      <c r="K853" s="321">
        <v>1121683.4999999998</v>
      </c>
      <c r="L853" s="22">
        <v>-158558.49910474586</v>
      </c>
      <c r="M853" s="33">
        <v>-475675.49731423752</v>
      </c>
      <c r="N853" s="96">
        <v>-29.778872383354482</v>
      </c>
      <c r="O853" s="320">
        <v>12501.614999999758</v>
      </c>
      <c r="P853" s="321">
        <v>37504.844999999274</v>
      </c>
      <c r="Q853" s="22">
        <v>-519951.38410474604</v>
      </c>
      <c r="R853" s="33">
        <v>-1559854.152314238</v>
      </c>
      <c r="S853" s="96">
        <v>-97.652071634300171</v>
      </c>
      <c r="U853" s="715"/>
    </row>
    <row r="854" spans="1:21">
      <c r="A854" s="315" t="s">
        <v>14</v>
      </c>
      <c r="B854" s="716">
        <v>817</v>
      </c>
      <c r="C854" s="316" t="s">
        <v>144</v>
      </c>
      <c r="D854" s="317">
        <v>49</v>
      </c>
      <c r="E854" s="318">
        <v>3</v>
      </c>
      <c r="F854" s="318">
        <v>63</v>
      </c>
      <c r="G854" s="319">
        <v>21</v>
      </c>
      <c r="H854" s="328">
        <v>592006.15384615317</v>
      </c>
      <c r="I854" s="726">
        <v>1776018.4615384596</v>
      </c>
      <c r="J854" s="728">
        <v>416377.5</v>
      </c>
      <c r="K854" s="321">
        <v>1249132.5</v>
      </c>
      <c r="L854" s="22">
        <v>-175628.65384615317</v>
      </c>
      <c r="M854" s="33">
        <v>-526885.96153845964</v>
      </c>
      <c r="N854" s="96">
        <v>-29.666693953285233</v>
      </c>
      <c r="O854" s="320">
        <v>97501.42499999993</v>
      </c>
      <c r="P854" s="321">
        <v>292504.27499999979</v>
      </c>
      <c r="Q854" s="22">
        <v>-494504.72884615324</v>
      </c>
      <c r="R854" s="33">
        <v>-1483514.1865384597</v>
      </c>
      <c r="S854" s="96">
        <v>-83.530335898275482</v>
      </c>
      <c r="U854" s="715"/>
    </row>
    <row r="855" spans="1:21">
      <c r="A855" s="315" t="s">
        <v>3</v>
      </c>
      <c r="B855" s="716">
        <v>818</v>
      </c>
      <c r="C855" s="316" t="s">
        <v>144</v>
      </c>
      <c r="D855" s="317">
        <v>49</v>
      </c>
      <c r="E855" s="318">
        <v>3.5</v>
      </c>
      <c r="F855" s="318">
        <v>79</v>
      </c>
      <c r="G855" s="319">
        <v>22.571428571428573</v>
      </c>
      <c r="H855" s="328">
        <v>610262.48414757161</v>
      </c>
      <c r="I855" s="726">
        <v>2135918.6945165005</v>
      </c>
      <c r="J855" s="728">
        <v>516516.00000000012</v>
      </c>
      <c r="K855" s="321">
        <v>1807806.0000000005</v>
      </c>
      <c r="L855" s="22">
        <v>-93746.484147571493</v>
      </c>
      <c r="M855" s="33">
        <v>-328112.69451649999</v>
      </c>
      <c r="N855" s="96">
        <v>-15.361665936014177</v>
      </c>
      <c r="O855" s="320">
        <v>297858.12000000017</v>
      </c>
      <c r="P855" s="321">
        <v>1042503.4200000006</v>
      </c>
      <c r="Q855" s="22">
        <v>-312404.36414757144</v>
      </c>
      <c r="R855" s="33">
        <v>-1093415.2745164998</v>
      </c>
      <c r="S855" s="96">
        <v>-51.191802259308936</v>
      </c>
      <c r="U855" s="715"/>
    </row>
    <row r="856" spans="1:21" hidden="1">
      <c r="A856" s="315" t="s">
        <v>11</v>
      </c>
      <c r="B856" s="716">
        <v>819</v>
      </c>
      <c r="C856" s="316" t="s">
        <v>144</v>
      </c>
      <c r="D856" s="317">
        <v>49</v>
      </c>
      <c r="E856" s="318">
        <v>8.9600000000000009</v>
      </c>
      <c r="F856" s="318">
        <v>209</v>
      </c>
      <c r="G856" s="319">
        <v>23.325892857142854</v>
      </c>
      <c r="H856" s="328">
        <v>654490.92648422951</v>
      </c>
      <c r="I856" s="726">
        <v>5864238.7012986969</v>
      </c>
      <c r="J856" s="728">
        <v>564593.85937499977</v>
      </c>
      <c r="K856" s="321">
        <v>5058760.9799999986</v>
      </c>
      <c r="L856" s="22">
        <v>-89897.067109229742</v>
      </c>
      <c r="M856" s="33">
        <v>-805477.72129869834</v>
      </c>
      <c r="N856" s="96">
        <v>-13.73541839489441</v>
      </c>
      <c r="O856" s="320">
        <v>394052.10140624957</v>
      </c>
      <c r="P856" s="321">
        <v>3530706.8285999964</v>
      </c>
      <c r="Q856" s="22">
        <v>-260438.82507797994</v>
      </c>
      <c r="R856" s="33">
        <v>-2333531.8726987005</v>
      </c>
      <c r="S856" s="96">
        <v>-39.7925799333836</v>
      </c>
      <c r="U856" s="715"/>
    </row>
    <row r="857" spans="1:21" hidden="1">
      <c r="A857" s="315" t="s">
        <v>0</v>
      </c>
      <c r="B857" s="716">
        <v>820</v>
      </c>
      <c r="C857" s="316" t="s">
        <v>144</v>
      </c>
      <c r="D857" s="317">
        <v>49</v>
      </c>
      <c r="E857" s="318">
        <v>4</v>
      </c>
      <c r="F857" s="318">
        <v>94</v>
      </c>
      <c r="G857" s="319">
        <v>23.5</v>
      </c>
      <c r="H857" s="328">
        <v>635858.72315215063</v>
      </c>
      <c r="I857" s="726">
        <v>2543434.8926086025</v>
      </c>
      <c r="J857" s="728">
        <v>575688.75</v>
      </c>
      <c r="K857" s="321">
        <v>2302755</v>
      </c>
      <c r="L857" s="22">
        <v>-60169.973152150633</v>
      </c>
      <c r="M857" s="33">
        <v>-240679.89260860253</v>
      </c>
      <c r="N857" s="96">
        <v>-9.4627896042487691</v>
      </c>
      <c r="O857" s="320">
        <v>416250.71249999997</v>
      </c>
      <c r="P857" s="321">
        <v>1665002.8499999999</v>
      </c>
      <c r="Q857" s="22">
        <v>-219608.01065215067</v>
      </c>
      <c r="R857" s="33">
        <v>-878432.04260860267</v>
      </c>
      <c r="S857" s="96">
        <v>-34.537233296648822</v>
      </c>
      <c r="U857" s="715"/>
    </row>
    <row r="858" spans="1:21" hidden="1">
      <c r="A858" s="315" t="s">
        <v>0</v>
      </c>
      <c r="B858" s="716">
        <v>821</v>
      </c>
      <c r="C858" s="316" t="s">
        <v>144</v>
      </c>
      <c r="D858" s="317">
        <v>49</v>
      </c>
      <c r="E858" s="318">
        <v>4</v>
      </c>
      <c r="F858" s="318">
        <v>94</v>
      </c>
      <c r="G858" s="319">
        <v>23.5</v>
      </c>
      <c r="H858" s="328">
        <v>622874.72029482201</v>
      </c>
      <c r="I858" s="726">
        <v>2491498.881179288</v>
      </c>
      <c r="J858" s="728">
        <v>575688.75</v>
      </c>
      <c r="K858" s="321">
        <v>2302755</v>
      </c>
      <c r="L858" s="22">
        <v>-47185.970294822007</v>
      </c>
      <c r="M858" s="33">
        <v>-188743.88117928803</v>
      </c>
      <c r="N858" s="96">
        <v>-7.5755153897540879</v>
      </c>
      <c r="O858" s="320">
        <v>416250.71249999997</v>
      </c>
      <c r="P858" s="321">
        <v>1665002.8499999999</v>
      </c>
      <c r="Q858" s="22">
        <v>-206624.00779482204</v>
      </c>
      <c r="R858" s="33">
        <v>-826496.03117928817</v>
      </c>
      <c r="S858" s="96">
        <v>-33.172643079337334</v>
      </c>
      <c r="U858" s="715"/>
    </row>
    <row r="859" spans="1:21" hidden="1">
      <c r="A859" s="315" t="s">
        <v>7</v>
      </c>
      <c r="B859" s="716">
        <v>822</v>
      </c>
      <c r="C859" s="316" t="s">
        <v>144</v>
      </c>
      <c r="D859" s="317">
        <v>49</v>
      </c>
      <c r="E859" s="318">
        <v>9.69</v>
      </c>
      <c r="F859" s="318">
        <v>232</v>
      </c>
      <c r="G859" s="319">
        <v>23.942208462332303</v>
      </c>
      <c r="H859" s="328">
        <v>668021.28520287154</v>
      </c>
      <c r="I859" s="726">
        <v>6473126.2536158254</v>
      </c>
      <c r="J859" s="728">
        <v>603868.26315789483</v>
      </c>
      <c r="K859" s="321">
        <v>5851483.4700000007</v>
      </c>
      <c r="L859" s="22">
        <v>-64153.022044976708</v>
      </c>
      <c r="M859" s="33">
        <v>-621642.78361582477</v>
      </c>
      <c r="N859" s="96">
        <v>-9.6034398103788163</v>
      </c>
      <c r="O859" s="320">
        <v>472632.16541795683</v>
      </c>
      <c r="P859" s="321">
        <v>4579805.6829000013</v>
      </c>
      <c r="Q859" s="22">
        <v>-195389.11978491471</v>
      </c>
      <c r="R859" s="33">
        <v>-1893320.5707158241</v>
      </c>
      <c r="S859" s="96">
        <v>-29.24893624094284</v>
      </c>
      <c r="U859" s="715"/>
    </row>
    <row r="860" spans="1:21" hidden="1">
      <c r="A860" s="315" t="s">
        <v>14</v>
      </c>
      <c r="B860" s="716">
        <v>823</v>
      </c>
      <c r="C860" s="316" t="s">
        <v>144</v>
      </c>
      <c r="D860" s="317">
        <v>49</v>
      </c>
      <c r="E860" s="318">
        <v>8</v>
      </c>
      <c r="F860" s="318">
        <v>194</v>
      </c>
      <c r="G860" s="319">
        <v>24.25</v>
      </c>
      <c r="H860" s="328">
        <v>667320.58303886955</v>
      </c>
      <c r="I860" s="726">
        <v>5338564.6643109564</v>
      </c>
      <c r="J860" s="728">
        <v>623482.125</v>
      </c>
      <c r="K860" s="321">
        <v>4987857</v>
      </c>
      <c r="L860" s="22">
        <v>-43838.458038869547</v>
      </c>
      <c r="M860" s="33">
        <v>-350707.66431095637</v>
      </c>
      <c r="N860" s="96">
        <v>-6.5693250220510606</v>
      </c>
      <c r="O860" s="320">
        <v>511875.49874999997</v>
      </c>
      <c r="P860" s="321">
        <v>4095003.9899999998</v>
      </c>
      <c r="Q860" s="22">
        <v>-155445.08428886958</v>
      </c>
      <c r="R860" s="33">
        <v>-1243560.6743109566</v>
      </c>
      <c r="S860" s="96">
        <v>-23.293914235493517</v>
      </c>
      <c r="U860" s="715"/>
    </row>
    <row r="861" spans="1:21" hidden="1">
      <c r="A861" s="315" t="s">
        <v>7</v>
      </c>
      <c r="B861" s="716">
        <v>824</v>
      </c>
      <c r="C861" s="316" t="s">
        <v>144</v>
      </c>
      <c r="D861" s="317">
        <v>49</v>
      </c>
      <c r="E861" s="318">
        <v>4</v>
      </c>
      <c r="F861" s="318">
        <v>99</v>
      </c>
      <c r="G861" s="319">
        <v>24.75</v>
      </c>
      <c r="H861" s="328">
        <v>718282.50063189783</v>
      </c>
      <c r="I861" s="726">
        <v>2873130.0025275913</v>
      </c>
      <c r="J861" s="728">
        <v>655344.375</v>
      </c>
      <c r="K861" s="321">
        <v>2621377.5</v>
      </c>
      <c r="L861" s="22">
        <v>-62938.125631897827</v>
      </c>
      <c r="M861" s="33">
        <v>-251752.50252759131</v>
      </c>
      <c r="N861" s="96">
        <v>-8.7623080858198534</v>
      </c>
      <c r="O861" s="320">
        <v>575625.35624999995</v>
      </c>
      <c r="P861" s="321">
        <v>2302501.4249999998</v>
      </c>
      <c r="Q861" s="22">
        <v>-142657.14438189787</v>
      </c>
      <c r="R861" s="33">
        <v>-570628.57752759149</v>
      </c>
      <c r="S861" s="96">
        <v>-19.860868705056504</v>
      </c>
      <c r="U861" s="715"/>
    </row>
    <row r="862" spans="1:21" hidden="1">
      <c r="A862" s="315" t="s">
        <v>4</v>
      </c>
      <c r="B862" s="716">
        <v>825</v>
      </c>
      <c r="C862" s="316" t="s">
        <v>144</v>
      </c>
      <c r="D862" s="317">
        <v>49</v>
      </c>
      <c r="E862" s="318">
        <v>14</v>
      </c>
      <c r="F862" s="318">
        <v>354</v>
      </c>
      <c r="G862" s="319">
        <v>25.285714285714285</v>
      </c>
      <c r="H862" s="328">
        <v>690933.43397896271</v>
      </c>
      <c r="I862" s="726">
        <v>9673068.075705478</v>
      </c>
      <c r="J862" s="728">
        <v>689482.49999999988</v>
      </c>
      <c r="K862" s="321">
        <v>9652754.9999999981</v>
      </c>
      <c r="L862" s="22">
        <v>-1450.9339789628284</v>
      </c>
      <c r="M862" s="33">
        <v>-20313.075705479831</v>
      </c>
      <c r="N862" s="96">
        <v>-0.20999620334004021</v>
      </c>
      <c r="O862" s="320">
        <v>643928.77499999991</v>
      </c>
      <c r="P862" s="321">
        <v>9015002.8499999978</v>
      </c>
      <c r="Q862" s="22">
        <v>-47004.658978962805</v>
      </c>
      <c r="R862" s="33">
        <v>-658065.2257054802</v>
      </c>
      <c r="S862" s="96">
        <v>-6.8030662097608285</v>
      </c>
      <c r="U862" s="715"/>
    </row>
    <row r="863" spans="1:21">
      <c r="A863" s="315"/>
      <c r="B863" s="757" t="s">
        <v>60</v>
      </c>
      <c r="C863" s="316"/>
      <c r="D863" s="317"/>
      <c r="E863" s="318"/>
      <c r="F863" s="318"/>
      <c r="G863" s="319"/>
      <c r="H863" s="328"/>
      <c r="I863" s="726"/>
      <c r="J863" s="728"/>
      <c r="K863" s="321"/>
      <c r="L863" s="22"/>
      <c r="M863" s="33"/>
      <c r="N863" s="96"/>
      <c r="O863" s="320"/>
      <c r="P863" s="321"/>
      <c r="Q863" s="22"/>
      <c r="R863" s="33"/>
      <c r="S863" s="96"/>
      <c r="U863" s="715"/>
    </row>
    <row r="864" spans="1:21">
      <c r="A864" s="315" t="s">
        <v>5</v>
      </c>
      <c r="B864" s="716">
        <v>826</v>
      </c>
      <c r="C864" s="316" t="s">
        <v>144</v>
      </c>
      <c r="D864" s="317">
        <v>49</v>
      </c>
      <c r="E864" s="318">
        <v>4</v>
      </c>
      <c r="F864" s="318">
        <v>102</v>
      </c>
      <c r="G864" s="319">
        <v>25.5</v>
      </c>
      <c r="H864" s="328">
        <v>671341.13776435773</v>
      </c>
      <c r="I864" s="726">
        <v>2685364.5510574309</v>
      </c>
      <c r="J864" s="728">
        <v>703137.75</v>
      </c>
      <c r="K864" s="321">
        <v>2812551</v>
      </c>
      <c r="L864" s="22">
        <v>31796.612235642271</v>
      </c>
      <c r="M864" s="33">
        <v>127186.44894256908</v>
      </c>
      <c r="N864" s="96">
        <v>4.736282412474921</v>
      </c>
      <c r="O864" s="320">
        <v>671250.14249999996</v>
      </c>
      <c r="P864" s="321">
        <v>2685000.57</v>
      </c>
      <c r="Q864" s="22">
        <v>-90.995264357770793</v>
      </c>
      <c r="R864" s="33">
        <v>-363.98105743108317</v>
      </c>
      <c r="S864" s="96">
        <v>-1.3554251220298852E-2</v>
      </c>
      <c r="U864" s="715"/>
    </row>
    <row r="865" spans="1:21">
      <c r="A865" s="315" t="s">
        <v>0</v>
      </c>
      <c r="B865" s="716">
        <v>827</v>
      </c>
      <c r="C865" s="316" t="s">
        <v>144</v>
      </c>
      <c r="D865" s="317">
        <v>49</v>
      </c>
      <c r="E865" s="318">
        <v>3</v>
      </c>
      <c r="F865" s="318">
        <v>77</v>
      </c>
      <c r="G865" s="319">
        <v>25.666666666666668</v>
      </c>
      <c r="H865" s="328">
        <v>698931.88552881673</v>
      </c>
      <c r="I865" s="726">
        <v>2096795.6565864501</v>
      </c>
      <c r="J865" s="728">
        <v>713758.50000000012</v>
      </c>
      <c r="K865" s="321">
        <v>2141275.5000000005</v>
      </c>
      <c r="L865" s="22">
        <v>14826.614471183391</v>
      </c>
      <c r="M865" s="33">
        <v>44479.843413550407</v>
      </c>
      <c r="N865" s="96">
        <v>2.121324663842671</v>
      </c>
      <c r="O865" s="320">
        <v>692500.0950000002</v>
      </c>
      <c r="P865" s="321">
        <v>2077500.2850000006</v>
      </c>
      <c r="Q865" s="22">
        <v>-6431.7905288165202</v>
      </c>
      <c r="R865" s="33">
        <v>-19295.371586449444</v>
      </c>
      <c r="S865" s="96">
        <v>-0.92023137904921271</v>
      </c>
      <c r="U865" s="715"/>
    </row>
    <row r="866" spans="1:21">
      <c r="A866" s="315" t="s">
        <v>14</v>
      </c>
      <c r="B866" s="716">
        <v>828</v>
      </c>
      <c r="C866" s="316" t="s">
        <v>144</v>
      </c>
      <c r="D866" s="317">
        <v>49</v>
      </c>
      <c r="E866" s="318">
        <v>16</v>
      </c>
      <c r="F866" s="318">
        <v>418</v>
      </c>
      <c r="G866" s="319">
        <v>26.125</v>
      </c>
      <c r="H866" s="328">
        <v>722486.37759766786</v>
      </c>
      <c r="I866" s="726">
        <v>11559782.041562686</v>
      </c>
      <c r="J866" s="728">
        <v>763269.23076923075</v>
      </c>
      <c r="K866" s="321">
        <v>12212307.692307692</v>
      </c>
      <c r="L866" s="22">
        <v>40782.853171562892</v>
      </c>
      <c r="M866" s="33">
        <v>652525.65074500628</v>
      </c>
      <c r="N866" s="96">
        <v>5.6447919900122656</v>
      </c>
      <c r="O866" s="320">
        <v>735000</v>
      </c>
      <c r="P866" s="321">
        <v>11760000</v>
      </c>
      <c r="Q866" s="22">
        <v>12513.622402332141</v>
      </c>
      <c r="R866" s="33">
        <v>200217.95843731426</v>
      </c>
      <c r="S866" s="96">
        <v>1.7320219163080992</v>
      </c>
      <c r="U866" s="715"/>
    </row>
    <row r="867" spans="1:21">
      <c r="A867" s="315" t="s">
        <v>15</v>
      </c>
      <c r="B867" s="716">
        <v>829</v>
      </c>
      <c r="C867" s="316" t="s">
        <v>144</v>
      </c>
      <c r="D867" s="317">
        <v>49</v>
      </c>
      <c r="E867" s="318">
        <v>12</v>
      </c>
      <c r="F867" s="318">
        <v>316</v>
      </c>
      <c r="G867" s="319">
        <v>26.333333333333332</v>
      </c>
      <c r="H867" s="328">
        <v>727208.08307153906</v>
      </c>
      <c r="I867" s="726">
        <v>8726496.9968584683</v>
      </c>
      <c r="J867" s="728">
        <v>763269.23076923075</v>
      </c>
      <c r="K867" s="321">
        <v>9159230.7692307681</v>
      </c>
      <c r="L867" s="22">
        <v>36061.147697691689</v>
      </c>
      <c r="M867" s="33">
        <v>432733.77237229981</v>
      </c>
      <c r="N867" s="96">
        <v>4.9588485795398043</v>
      </c>
      <c r="O867" s="320">
        <v>735000</v>
      </c>
      <c r="P867" s="321">
        <v>8820000</v>
      </c>
      <c r="Q867" s="22">
        <v>7791.9169284609379</v>
      </c>
      <c r="R867" s="33">
        <v>93503.003141531721</v>
      </c>
      <c r="S867" s="96">
        <v>1.0714838173346379</v>
      </c>
      <c r="U867" s="715"/>
    </row>
    <row r="868" spans="1:21">
      <c r="A868" s="315" t="s">
        <v>10</v>
      </c>
      <c r="B868" s="716">
        <v>830</v>
      </c>
      <c r="C868" s="316" t="s">
        <v>144</v>
      </c>
      <c r="D868" s="317">
        <v>49</v>
      </c>
      <c r="E868" s="318">
        <v>4</v>
      </c>
      <c r="F868" s="318">
        <v>106</v>
      </c>
      <c r="G868" s="319">
        <v>26.5</v>
      </c>
      <c r="H868" s="328">
        <v>685708.15423110523</v>
      </c>
      <c r="I868" s="726">
        <v>2742832.6169244209</v>
      </c>
      <c r="J868" s="728">
        <v>763269.23076923075</v>
      </c>
      <c r="K868" s="321">
        <v>3053076.923076923</v>
      </c>
      <c r="L868" s="22">
        <v>77561.076538125519</v>
      </c>
      <c r="M868" s="33">
        <v>310244.30615250207</v>
      </c>
      <c r="N868" s="96">
        <v>11.31109146938698</v>
      </c>
      <c r="O868" s="320">
        <v>735000</v>
      </c>
      <c r="P868" s="321">
        <v>2940000</v>
      </c>
      <c r="Q868" s="22">
        <v>49291.845768894767</v>
      </c>
      <c r="R868" s="33">
        <v>197167.38307557907</v>
      </c>
      <c r="S868" s="96">
        <v>7.1884584520022941</v>
      </c>
      <c r="U868" s="715"/>
    </row>
    <row r="869" spans="1:21" hidden="1">
      <c r="A869" s="315" t="s">
        <v>0</v>
      </c>
      <c r="B869" s="716">
        <v>831</v>
      </c>
      <c r="C869" s="316" t="s">
        <v>144</v>
      </c>
      <c r="D869" s="317">
        <v>49</v>
      </c>
      <c r="E869" s="318">
        <v>10</v>
      </c>
      <c r="F869" s="318">
        <v>265</v>
      </c>
      <c r="G869" s="319">
        <v>26.5</v>
      </c>
      <c r="H869" s="328">
        <v>713739.19138210267</v>
      </c>
      <c r="I869" s="726">
        <v>7137391.9138210267</v>
      </c>
      <c r="J869" s="728">
        <v>763269.23076923075</v>
      </c>
      <c r="K869" s="321">
        <v>7632692.307692308</v>
      </c>
      <c r="L869" s="22">
        <v>49530.039387128083</v>
      </c>
      <c r="M869" s="33">
        <v>495300.3938712813</v>
      </c>
      <c r="N869" s="96">
        <v>6.9395151597626068</v>
      </c>
      <c r="O869" s="320">
        <v>735000</v>
      </c>
      <c r="P869" s="321">
        <v>7350000</v>
      </c>
      <c r="Q869" s="22">
        <v>21260.808617897332</v>
      </c>
      <c r="R869" s="33">
        <v>212608.08617897332</v>
      </c>
      <c r="S869" s="96">
        <v>2.9787923760677018</v>
      </c>
      <c r="U869" s="715"/>
    </row>
    <row r="870" spans="1:21" hidden="1">
      <c r="A870" s="315" t="s">
        <v>14</v>
      </c>
      <c r="B870" s="716">
        <v>832</v>
      </c>
      <c r="C870" s="316" t="s">
        <v>144</v>
      </c>
      <c r="D870" s="317">
        <v>49</v>
      </c>
      <c r="E870" s="318">
        <v>4</v>
      </c>
      <c r="F870" s="318">
        <v>106</v>
      </c>
      <c r="G870" s="319">
        <v>26.5</v>
      </c>
      <c r="H870" s="328">
        <v>710992.79776674882</v>
      </c>
      <c r="I870" s="726">
        <v>2843971.1910669953</v>
      </c>
      <c r="J870" s="728">
        <v>763269.23076923075</v>
      </c>
      <c r="K870" s="321">
        <v>3053076.923076923</v>
      </c>
      <c r="L870" s="22">
        <v>52276.433002481936</v>
      </c>
      <c r="M870" s="33">
        <v>209105.73200992774</v>
      </c>
      <c r="N870" s="96">
        <v>7.3525967023412733</v>
      </c>
      <c r="O870" s="320">
        <v>735000</v>
      </c>
      <c r="P870" s="321">
        <v>2940000</v>
      </c>
      <c r="Q870" s="22">
        <v>24007.202233251184</v>
      </c>
      <c r="R870" s="33">
        <v>96028.808933004737</v>
      </c>
      <c r="S870" s="96">
        <v>3.37657460225455</v>
      </c>
      <c r="U870" s="715"/>
    </row>
    <row r="871" spans="1:21" hidden="1">
      <c r="A871" s="315" t="s">
        <v>3</v>
      </c>
      <c r="B871" s="716">
        <v>833</v>
      </c>
      <c r="C871" s="316" t="s">
        <v>144</v>
      </c>
      <c r="D871" s="317">
        <v>49</v>
      </c>
      <c r="E871" s="318">
        <v>15</v>
      </c>
      <c r="F871" s="318">
        <v>400</v>
      </c>
      <c r="G871" s="319">
        <v>26.666666666666668</v>
      </c>
      <c r="H871" s="328">
        <v>672834.01521555474</v>
      </c>
      <c r="I871" s="726">
        <v>10092510.228233321</v>
      </c>
      <c r="J871" s="728">
        <v>763269.23076923075</v>
      </c>
      <c r="K871" s="321">
        <v>11449038.461538462</v>
      </c>
      <c r="L871" s="22">
        <v>90435.215553676011</v>
      </c>
      <c r="M871" s="33">
        <v>1356528.2333051413</v>
      </c>
      <c r="N871" s="96">
        <v>13.440939891349515</v>
      </c>
      <c r="O871" s="320">
        <v>735000</v>
      </c>
      <c r="P871" s="321">
        <v>11025000</v>
      </c>
      <c r="Q871" s="22">
        <v>62165.98478444526</v>
      </c>
      <c r="R871" s="33">
        <v>932489.77176667936</v>
      </c>
      <c r="S871" s="96">
        <v>9.2394235990772984</v>
      </c>
      <c r="U871" s="715"/>
    </row>
    <row r="872" spans="1:21" hidden="1">
      <c r="A872" s="315" t="s">
        <v>8</v>
      </c>
      <c r="B872" s="716">
        <v>834</v>
      </c>
      <c r="C872" s="316" t="s">
        <v>144</v>
      </c>
      <c r="D872" s="317">
        <v>49</v>
      </c>
      <c r="E872" s="318">
        <v>3.6399999999999997</v>
      </c>
      <c r="F872" s="318">
        <v>98</v>
      </c>
      <c r="G872" s="319">
        <v>26.923076923076927</v>
      </c>
      <c r="H872" s="328">
        <v>710816.49074235698</v>
      </c>
      <c r="I872" s="726">
        <v>2587372.0263021793</v>
      </c>
      <c r="J872" s="728">
        <v>763269.23076923075</v>
      </c>
      <c r="K872" s="321">
        <v>2778299.9999999995</v>
      </c>
      <c r="L872" s="22">
        <v>52452.740026873769</v>
      </c>
      <c r="M872" s="33">
        <v>190927.97369782021</v>
      </c>
      <c r="N872" s="96">
        <v>7.3792238517276871</v>
      </c>
      <c r="O872" s="320">
        <v>735000</v>
      </c>
      <c r="P872" s="321">
        <v>2675399.9999999995</v>
      </c>
      <c r="Q872" s="22">
        <v>24183.509257643018</v>
      </c>
      <c r="R872" s="33">
        <v>88027.973697820213</v>
      </c>
      <c r="S872" s="96">
        <v>3.4022155609229543</v>
      </c>
      <c r="U872" s="715"/>
    </row>
    <row r="873" spans="1:21" hidden="1">
      <c r="A873" s="315" t="s">
        <v>14</v>
      </c>
      <c r="B873" s="716">
        <v>835</v>
      </c>
      <c r="C873" s="316" t="s">
        <v>144</v>
      </c>
      <c r="D873" s="317">
        <v>49</v>
      </c>
      <c r="E873" s="318">
        <v>4</v>
      </c>
      <c r="F873" s="318">
        <v>108</v>
      </c>
      <c r="G873" s="319">
        <v>27</v>
      </c>
      <c r="H873" s="328">
        <v>742996.11307420535</v>
      </c>
      <c r="I873" s="726">
        <v>2971984.4522968214</v>
      </c>
      <c r="J873" s="728">
        <v>763269.23076923075</v>
      </c>
      <c r="K873" s="321">
        <v>3053076.923076923</v>
      </c>
      <c r="L873" s="22">
        <v>20273.117695025401</v>
      </c>
      <c r="M873" s="33">
        <v>81092.470780101605</v>
      </c>
      <c r="N873" s="96">
        <v>2.7285630891316259</v>
      </c>
      <c r="O873" s="320">
        <v>735000</v>
      </c>
      <c r="P873" s="321">
        <v>2940000</v>
      </c>
      <c r="Q873" s="22">
        <v>-7996.1130742053501</v>
      </c>
      <c r="R873" s="33">
        <v>-31984.452296821401</v>
      </c>
      <c r="S873" s="96">
        <v>-1.0761985067621396</v>
      </c>
      <c r="U873" s="715"/>
    </row>
    <row r="874" spans="1:21" hidden="1">
      <c r="A874" s="315" t="s">
        <v>7</v>
      </c>
      <c r="B874" s="716">
        <v>836</v>
      </c>
      <c r="C874" s="316" t="s">
        <v>144</v>
      </c>
      <c r="D874" s="317">
        <v>49</v>
      </c>
      <c r="E874" s="318">
        <v>4</v>
      </c>
      <c r="F874" s="318">
        <v>108</v>
      </c>
      <c r="G874" s="319">
        <v>27</v>
      </c>
      <c r="H874" s="328">
        <v>693308.48640965018</v>
      </c>
      <c r="I874" s="726">
        <v>2773233.9456386007</v>
      </c>
      <c r="J874" s="728">
        <v>763269.23076923075</v>
      </c>
      <c r="K874" s="321">
        <v>3053076.923076923</v>
      </c>
      <c r="L874" s="22">
        <v>69960.744359580567</v>
      </c>
      <c r="M874" s="33">
        <v>279842.97743832227</v>
      </c>
      <c r="N874" s="96">
        <v>10.090853599943301</v>
      </c>
      <c r="O874" s="320">
        <v>735000</v>
      </c>
      <c r="P874" s="321">
        <v>2940000</v>
      </c>
      <c r="Q874" s="22">
        <v>41691.513590349816</v>
      </c>
      <c r="R874" s="33">
        <v>166766.05436139926</v>
      </c>
      <c r="S874" s="96">
        <v>6.0134145777231822</v>
      </c>
      <c r="U874" s="715"/>
    </row>
    <row r="875" spans="1:21">
      <c r="A875" s="315"/>
      <c r="B875" s="757" t="s">
        <v>60</v>
      </c>
      <c r="C875" s="316"/>
      <c r="D875" s="317"/>
      <c r="E875" s="318"/>
      <c r="F875" s="318"/>
      <c r="G875" s="319"/>
      <c r="H875" s="328"/>
      <c r="I875" s="726"/>
      <c r="J875" s="728"/>
      <c r="K875" s="321"/>
      <c r="L875" s="22"/>
      <c r="M875" s="33"/>
      <c r="N875" s="96"/>
      <c r="O875" s="320"/>
      <c r="P875" s="321"/>
      <c r="Q875" s="22"/>
      <c r="R875" s="33"/>
      <c r="S875" s="96"/>
      <c r="U875" s="715"/>
    </row>
    <row r="876" spans="1:21">
      <c r="A876" s="315" t="s">
        <v>12</v>
      </c>
      <c r="B876" s="716">
        <v>837</v>
      </c>
      <c r="C876" s="316" t="s">
        <v>144</v>
      </c>
      <c r="D876" s="317">
        <v>49</v>
      </c>
      <c r="E876" s="318">
        <v>4</v>
      </c>
      <c r="F876" s="318">
        <v>109</v>
      </c>
      <c r="G876" s="319">
        <v>27.25</v>
      </c>
      <c r="H876" s="328">
        <v>686416.14583333232</v>
      </c>
      <c r="I876" s="726">
        <v>2745664.5833333293</v>
      </c>
      <c r="J876" s="728">
        <v>763269.23076923075</v>
      </c>
      <c r="K876" s="321">
        <v>3053076.923076923</v>
      </c>
      <c r="L876" s="22">
        <v>76853.084935898427</v>
      </c>
      <c r="M876" s="33">
        <v>307412.33974359371</v>
      </c>
      <c r="N876" s="96">
        <v>11.19628164378274</v>
      </c>
      <c r="O876" s="320">
        <v>735000</v>
      </c>
      <c r="P876" s="321">
        <v>2940000</v>
      </c>
      <c r="Q876" s="22">
        <v>48583.854166667676</v>
      </c>
      <c r="R876" s="33">
        <v>194335.4166666707</v>
      </c>
      <c r="S876" s="96">
        <v>7.0779008421611707</v>
      </c>
      <c r="U876" s="715"/>
    </row>
    <row r="877" spans="1:21">
      <c r="A877" s="315" t="s">
        <v>11</v>
      </c>
      <c r="B877" s="716">
        <v>838</v>
      </c>
      <c r="C877" s="316" t="s">
        <v>144</v>
      </c>
      <c r="D877" s="317">
        <v>49</v>
      </c>
      <c r="E877" s="318">
        <v>7</v>
      </c>
      <c r="F877" s="318">
        <v>191</v>
      </c>
      <c r="G877" s="319">
        <v>27.285714285714285</v>
      </c>
      <c r="H877" s="328">
        <v>700480.54651286977</v>
      </c>
      <c r="I877" s="726">
        <v>4903363.825590088</v>
      </c>
      <c r="J877" s="728">
        <v>763269.23076923075</v>
      </c>
      <c r="K877" s="321">
        <v>5342884.615384615</v>
      </c>
      <c r="L877" s="22">
        <v>62788.684256360983</v>
      </c>
      <c r="M877" s="33">
        <v>439520.78979452699</v>
      </c>
      <c r="N877" s="96">
        <v>8.9636585296958486</v>
      </c>
      <c r="O877" s="320">
        <v>735000</v>
      </c>
      <c r="P877" s="321">
        <v>5145000</v>
      </c>
      <c r="Q877" s="22">
        <v>34519.453487130231</v>
      </c>
      <c r="R877" s="33">
        <v>241636.17440991197</v>
      </c>
      <c r="S877" s="96">
        <v>4.9279674730404537</v>
      </c>
      <c r="U877" s="715"/>
    </row>
    <row r="878" spans="1:21">
      <c r="A878" s="315" t="s">
        <v>7</v>
      </c>
      <c r="B878" s="716">
        <v>839</v>
      </c>
      <c r="C878" s="316" t="s">
        <v>144</v>
      </c>
      <c r="D878" s="317">
        <v>49</v>
      </c>
      <c r="E878" s="318">
        <v>7</v>
      </c>
      <c r="F878" s="318">
        <v>192</v>
      </c>
      <c r="G878" s="319">
        <v>27.428571428571427</v>
      </c>
      <c r="H878" s="328">
        <v>795746.90369871049</v>
      </c>
      <c r="I878" s="726">
        <v>5570228.3258909732</v>
      </c>
      <c r="J878" s="728">
        <v>763269.23076923075</v>
      </c>
      <c r="K878" s="321">
        <v>5342884.615384615</v>
      </c>
      <c r="L878" s="22">
        <v>-32477.672929479741</v>
      </c>
      <c r="M878" s="33">
        <v>-227343.71050635818</v>
      </c>
      <c r="N878" s="96">
        <v>-4.0814073895255234</v>
      </c>
      <c r="O878" s="320">
        <v>735000</v>
      </c>
      <c r="P878" s="321">
        <v>5145000</v>
      </c>
      <c r="Q878" s="22">
        <v>-60746.903698710492</v>
      </c>
      <c r="R878" s="33">
        <v>-425228.32589097321</v>
      </c>
      <c r="S878" s="96">
        <v>-7.6339478565801215</v>
      </c>
      <c r="U878" s="715"/>
    </row>
    <row r="879" spans="1:21">
      <c r="A879" s="315" t="s">
        <v>13</v>
      </c>
      <c r="B879" s="716">
        <v>840</v>
      </c>
      <c r="C879" s="316" t="s">
        <v>144</v>
      </c>
      <c r="D879" s="317">
        <v>49</v>
      </c>
      <c r="E879" s="318">
        <v>4</v>
      </c>
      <c r="F879" s="318">
        <v>110</v>
      </c>
      <c r="G879" s="319">
        <v>27.5</v>
      </c>
      <c r="H879" s="328">
        <v>745018.94206826622</v>
      </c>
      <c r="I879" s="726">
        <v>2980075.7682730649</v>
      </c>
      <c r="J879" s="728">
        <v>763269.23076923075</v>
      </c>
      <c r="K879" s="321">
        <v>3053076.923076923</v>
      </c>
      <c r="L879" s="22">
        <v>18250.288700964535</v>
      </c>
      <c r="M879" s="33">
        <v>73001.154803858139</v>
      </c>
      <c r="N879" s="96">
        <v>2.4496408977601902</v>
      </c>
      <c r="O879" s="320">
        <v>735000</v>
      </c>
      <c r="P879" s="321">
        <v>2940000</v>
      </c>
      <c r="Q879" s="22">
        <v>-10018.942068266217</v>
      </c>
      <c r="R879" s="33">
        <v>-40075.768273064867</v>
      </c>
      <c r="S879" s="96">
        <v>-1.3447902466013062</v>
      </c>
      <c r="U879" s="715"/>
    </row>
    <row r="880" spans="1:21">
      <c r="A880" s="315" t="s">
        <v>12</v>
      </c>
      <c r="B880" s="716">
        <v>841</v>
      </c>
      <c r="C880" s="316" t="s">
        <v>144</v>
      </c>
      <c r="D880" s="317">
        <v>49</v>
      </c>
      <c r="E880" s="318">
        <v>5</v>
      </c>
      <c r="F880" s="318">
        <v>138</v>
      </c>
      <c r="G880" s="319">
        <v>27.6</v>
      </c>
      <c r="H880" s="328">
        <v>695232.49999999907</v>
      </c>
      <c r="I880" s="726">
        <v>3476162.4999999953</v>
      </c>
      <c r="J880" s="728">
        <v>763269.23076923075</v>
      </c>
      <c r="K880" s="321">
        <v>3816346.153846154</v>
      </c>
      <c r="L880" s="22">
        <v>68036.730769231683</v>
      </c>
      <c r="M880" s="33">
        <v>340183.65384615865</v>
      </c>
      <c r="N880" s="96">
        <v>9.7861838693144847</v>
      </c>
      <c r="O880" s="320">
        <v>735000</v>
      </c>
      <c r="P880" s="321">
        <v>3675000</v>
      </c>
      <c r="Q880" s="22">
        <v>39767.500000000931</v>
      </c>
      <c r="R880" s="33">
        <v>198837.50000000466</v>
      </c>
      <c r="S880" s="96">
        <v>5.7200289111917186</v>
      </c>
      <c r="U880" s="715"/>
    </row>
    <row r="881" spans="1:21">
      <c r="A881" s="315" t="s">
        <v>15</v>
      </c>
      <c r="B881" s="716">
        <v>842</v>
      </c>
      <c r="C881" s="316" t="s">
        <v>144</v>
      </c>
      <c r="D881" s="317">
        <v>49</v>
      </c>
      <c r="E881" s="318">
        <v>3</v>
      </c>
      <c r="F881" s="318">
        <v>83</v>
      </c>
      <c r="G881" s="319">
        <v>27.666666666666668</v>
      </c>
      <c r="H881" s="328">
        <v>766344.01441830036</v>
      </c>
      <c r="I881" s="726">
        <v>2299032.0432549012</v>
      </c>
      <c r="J881" s="728">
        <v>763269.23076923075</v>
      </c>
      <c r="K881" s="321">
        <v>2289807.692307692</v>
      </c>
      <c r="L881" s="22">
        <v>-3074.7836490696063</v>
      </c>
      <c r="M881" s="33">
        <v>-9224.3509472091682</v>
      </c>
      <c r="N881" s="96">
        <v>-0.40122759377244677</v>
      </c>
      <c r="O881" s="320">
        <v>735000</v>
      </c>
      <c r="P881" s="321">
        <v>2205000</v>
      </c>
      <c r="Q881" s="22">
        <v>-31344.014418300358</v>
      </c>
      <c r="R881" s="33">
        <v>-94032.043254901189</v>
      </c>
      <c r="S881" s="96">
        <v>-4.0900710162253091</v>
      </c>
      <c r="U881" s="715"/>
    </row>
    <row r="882" spans="1:21">
      <c r="A882" s="315" t="s">
        <v>16</v>
      </c>
      <c r="B882" s="716">
        <v>843</v>
      </c>
      <c r="C882" s="316" t="s">
        <v>144</v>
      </c>
      <c r="D882" s="317">
        <v>49</v>
      </c>
      <c r="E882" s="318">
        <v>8</v>
      </c>
      <c r="F882" s="318">
        <v>224</v>
      </c>
      <c r="G882" s="319">
        <v>28</v>
      </c>
      <c r="H882" s="328">
        <v>631094.77443609072</v>
      </c>
      <c r="I882" s="726">
        <v>5048758.1954887258</v>
      </c>
      <c r="J882" s="728">
        <v>763269.23076923075</v>
      </c>
      <c r="K882" s="321">
        <v>6106153.846153846</v>
      </c>
      <c r="L882" s="22">
        <v>132174.45633314003</v>
      </c>
      <c r="M882" s="33">
        <v>1057395.6506651202</v>
      </c>
      <c r="N882" s="96">
        <v>20.943677825766088</v>
      </c>
      <c r="O882" s="320">
        <v>735000</v>
      </c>
      <c r="P882" s="321">
        <v>5880000</v>
      </c>
      <c r="Q882" s="22">
        <v>103905.22556390928</v>
      </c>
      <c r="R882" s="33">
        <v>831241.80451127421</v>
      </c>
      <c r="S882" s="96">
        <v>16.464282350737719</v>
      </c>
      <c r="U882" s="715"/>
    </row>
    <row r="883" spans="1:21" hidden="1">
      <c r="A883" s="315" t="s">
        <v>14</v>
      </c>
      <c r="B883" s="716">
        <v>844</v>
      </c>
      <c r="C883" s="316" t="s">
        <v>144</v>
      </c>
      <c r="D883" s="317">
        <v>49</v>
      </c>
      <c r="E883" s="318">
        <v>5.92</v>
      </c>
      <c r="F883" s="318">
        <v>166</v>
      </c>
      <c r="G883" s="319">
        <v>28.04054054054054</v>
      </c>
      <c r="H883" s="328">
        <v>783413.62691362726</v>
      </c>
      <c r="I883" s="726">
        <v>4637808.6713286731</v>
      </c>
      <c r="J883" s="728">
        <v>763269.23076923075</v>
      </c>
      <c r="K883" s="321">
        <v>4518553.846153846</v>
      </c>
      <c r="L883" s="22">
        <v>-20144.396144396509</v>
      </c>
      <c r="M883" s="33">
        <v>-119254.82517482713</v>
      </c>
      <c r="N883" s="96">
        <v>-2.5713614688779813</v>
      </c>
      <c r="O883" s="320">
        <v>735000</v>
      </c>
      <c r="P883" s="321">
        <v>4351200</v>
      </c>
      <c r="Q883" s="22">
        <v>-48413.62691362726</v>
      </c>
      <c r="R883" s="33">
        <v>-286608.67132867314</v>
      </c>
      <c r="S883" s="96">
        <v>-6.179829562623226</v>
      </c>
      <c r="U883" s="715"/>
    </row>
    <row r="884" spans="1:21" hidden="1">
      <c r="A884" s="315" t="s">
        <v>3</v>
      </c>
      <c r="B884" s="716">
        <v>845</v>
      </c>
      <c r="C884" s="316" t="s">
        <v>144</v>
      </c>
      <c r="D884" s="317">
        <v>49</v>
      </c>
      <c r="E884" s="318">
        <v>8</v>
      </c>
      <c r="F884" s="318">
        <v>225</v>
      </c>
      <c r="G884" s="319">
        <v>28.125</v>
      </c>
      <c r="H884" s="328">
        <v>721692.82960147155</v>
      </c>
      <c r="I884" s="726">
        <v>5773542.6368117724</v>
      </c>
      <c r="J884" s="728">
        <v>763269.23076923075</v>
      </c>
      <c r="K884" s="321">
        <v>6106153.846153846</v>
      </c>
      <c r="L884" s="22">
        <v>41576.401167759206</v>
      </c>
      <c r="M884" s="33">
        <v>332611.20934207365</v>
      </c>
      <c r="N884" s="96">
        <v>5.7609552793697958</v>
      </c>
      <c r="O884" s="320">
        <v>735000</v>
      </c>
      <c r="P884" s="321">
        <v>5880000</v>
      </c>
      <c r="Q884" s="22">
        <v>13307.170398528455</v>
      </c>
      <c r="R884" s="33">
        <v>106457.36318822764</v>
      </c>
      <c r="S884" s="96">
        <v>1.84388286161537</v>
      </c>
      <c r="U884" s="715"/>
    </row>
    <row r="885" spans="1:21" hidden="1">
      <c r="A885" s="315" t="s">
        <v>4</v>
      </c>
      <c r="B885" s="716">
        <v>846</v>
      </c>
      <c r="C885" s="316" t="s">
        <v>144</v>
      </c>
      <c r="D885" s="317">
        <v>49</v>
      </c>
      <c r="E885" s="318">
        <v>2</v>
      </c>
      <c r="F885" s="318">
        <v>57</v>
      </c>
      <c r="G885" s="319">
        <v>28.5</v>
      </c>
      <c r="H885" s="328">
        <v>704885.49618320563</v>
      </c>
      <c r="I885" s="726">
        <v>1409770.9923664113</v>
      </c>
      <c r="J885" s="728">
        <v>763269.23076923075</v>
      </c>
      <c r="K885" s="321">
        <v>1526538.4615384615</v>
      </c>
      <c r="L885" s="22">
        <v>58383.734586025123</v>
      </c>
      <c r="M885" s="33">
        <v>116767.46917205025</v>
      </c>
      <c r="N885" s="96">
        <v>8.2827260458840044</v>
      </c>
      <c r="O885" s="320">
        <v>735000</v>
      </c>
      <c r="P885" s="321">
        <v>1470000</v>
      </c>
      <c r="Q885" s="22">
        <v>30114.503816794371</v>
      </c>
      <c r="R885" s="33">
        <v>60229.007633588742</v>
      </c>
      <c r="S885" s="96">
        <v>4.2722547108512572</v>
      </c>
      <c r="U885" s="715"/>
    </row>
    <row r="886" spans="1:21" hidden="1">
      <c r="A886" s="315" t="s">
        <v>11</v>
      </c>
      <c r="B886" s="716">
        <v>847</v>
      </c>
      <c r="C886" s="316" t="s">
        <v>144</v>
      </c>
      <c r="D886" s="317">
        <v>49</v>
      </c>
      <c r="E886" s="318">
        <v>20</v>
      </c>
      <c r="F886" s="318">
        <v>571</v>
      </c>
      <c r="G886" s="319">
        <v>28.55</v>
      </c>
      <c r="H886" s="328">
        <v>798907.97922077845</v>
      </c>
      <c r="I886" s="726">
        <v>15978159.58441557</v>
      </c>
      <c r="J886" s="728">
        <v>763269.23076923075</v>
      </c>
      <c r="K886" s="321">
        <v>15265384.615384616</v>
      </c>
      <c r="L886" s="22">
        <v>-35638.748451547697</v>
      </c>
      <c r="M886" s="33">
        <v>-712774.96903095394</v>
      </c>
      <c r="N886" s="96">
        <v>-4.4609328456461554</v>
      </c>
      <c r="O886" s="320">
        <v>735000</v>
      </c>
      <c r="P886" s="321">
        <v>14700000</v>
      </c>
      <c r="Q886" s="22">
        <v>-63907.979220778449</v>
      </c>
      <c r="R886" s="33">
        <v>-1278159.5844155699</v>
      </c>
      <c r="S886" s="96">
        <v>-7.9994168143259259</v>
      </c>
      <c r="U886" s="715"/>
    </row>
    <row r="887" spans="1:21" hidden="1">
      <c r="A887" s="315" t="s">
        <v>13</v>
      </c>
      <c r="B887" s="716">
        <v>848</v>
      </c>
      <c r="C887" s="316" t="s">
        <v>144</v>
      </c>
      <c r="D887" s="317">
        <v>49</v>
      </c>
      <c r="E887" s="318">
        <v>8</v>
      </c>
      <c r="F887" s="318">
        <v>229</v>
      </c>
      <c r="G887" s="319">
        <v>28.625</v>
      </c>
      <c r="H887" s="328">
        <v>778984.59718844248</v>
      </c>
      <c r="I887" s="726">
        <v>6231876.7775075398</v>
      </c>
      <c r="J887" s="728">
        <v>763269.23076923075</v>
      </c>
      <c r="K887" s="321">
        <v>6106153.846153846</v>
      </c>
      <c r="L887" s="22">
        <v>-15715.366419211728</v>
      </c>
      <c r="M887" s="33">
        <v>-125722.93135369383</v>
      </c>
      <c r="N887" s="96">
        <v>-2.0174168367298364</v>
      </c>
      <c r="O887" s="320">
        <v>735000</v>
      </c>
      <c r="P887" s="321">
        <v>5880000</v>
      </c>
      <c r="Q887" s="22">
        <v>-43984.59718844248</v>
      </c>
      <c r="R887" s="33">
        <v>-351876.77750753984</v>
      </c>
      <c r="S887" s="96">
        <v>-5.6464013983324293</v>
      </c>
      <c r="U887" s="715"/>
    </row>
    <row r="888" spans="1:21" hidden="1">
      <c r="A888" s="315" t="s">
        <v>8</v>
      </c>
      <c r="B888" s="716">
        <v>849</v>
      </c>
      <c r="C888" s="316" t="s">
        <v>144</v>
      </c>
      <c r="D888" s="317">
        <v>49</v>
      </c>
      <c r="E888" s="318">
        <v>8</v>
      </c>
      <c r="F888" s="318">
        <v>230</v>
      </c>
      <c r="G888" s="319">
        <v>28.75</v>
      </c>
      <c r="H888" s="328">
        <v>754579.86654249998</v>
      </c>
      <c r="I888" s="726">
        <v>6036638.9323399998</v>
      </c>
      <c r="J888" s="728">
        <v>763269.23076923075</v>
      </c>
      <c r="K888" s="321">
        <v>6106153.846153846</v>
      </c>
      <c r="L888" s="22">
        <v>8689.3642267307732</v>
      </c>
      <c r="M888" s="33">
        <v>69514.913813846186</v>
      </c>
      <c r="N888" s="96">
        <v>1.1515499699913363</v>
      </c>
      <c r="O888" s="320">
        <v>735000</v>
      </c>
      <c r="P888" s="321">
        <v>5880000</v>
      </c>
      <c r="Q888" s="22">
        <v>-19579.866542499978</v>
      </c>
      <c r="R888" s="33">
        <v>-156638.93233999982</v>
      </c>
      <c r="S888" s="96">
        <v>-2.594803732600937</v>
      </c>
      <c r="U888" s="715"/>
    </row>
    <row r="889" spans="1:21" hidden="1">
      <c r="A889" s="315" t="s">
        <v>9</v>
      </c>
      <c r="B889" s="716">
        <v>850</v>
      </c>
      <c r="C889" s="316" t="s">
        <v>144</v>
      </c>
      <c r="D889" s="317">
        <v>49</v>
      </c>
      <c r="E889" s="318">
        <v>4</v>
      </c>
      <c r="F889" s="318">
        <v>115</v>
      </c>
      <c r="G889" s="319">
        <v>28.75</v>
      </c>
      <c r="H889" s="328">
        <v>746544.10289260116</v>
      </c>
      <c r="I889" s="726">
        <v>2986176.4115704047</v>
      </c>
      <c r="J889" s="728">
        <v>763269.23076923075</v>
      </c>
      <c r="K889" s="321">
        <v>3053076.923076923</v>
      </c>
      <c r="L889" s="22">
        <v>16725.127876629587</v>
      </c>
      <c r="M889" s="33">
        <v>66900.511506518349</v>
      </c>
      <c r="N889" s="96">
        <v>2.2403402306475186</v>
      </c>
      <c r="O889" s="320">
        <v>735000</v>
      </c>
      <c r="P889" s="321">
        <v>2940000</v>
      </c>
      <c r="Q889" s="22">
        <v>-11544.102892601164</v>
      </c>
      <c r="R889" s="33">
        <v>-46176.411570404656</v>
      </c>
      <c r="S889" s="96">
        <v>-1.546339037154226</v>
      </c>
      <c r="U889" s="715"/>
    </row>
    <row r="890" spans="1:21" hidden="1">
      <c r="A890" s="315" t="s">
        <v>14</v>
      </c>
      <c r="B890" s="716">
        <v>851</v>
      </c>
      <c r="C890" s="316" t="s">
        <v>144</v>
      </c>
      <c r="D890" s="317">
        <v>49</v>
      </c>
      <c r="E890" s="318">
        <v>8</v>
      </c>
      <c r="F890" s="318">
        <v>231</v>
      </c>
      <c r="G890" s="319">
        <v>28.875</v>
      </c>
      <c r="H890" s="328">
        <v>794593.06537102512</v>
      </c>
      <c r="I890" s="726">
        <v>6356744.522968201</v>
      </c>
      <c r="J890" s="728">
        <v>763269.23076923075</v>
      </c>
      <c r="K890" s="321">
        <v>6106153.846153846</v>
      </c>
      <c r="L890" s="22">
        <v>-31323.83460179437</v>
      </c>
      <c r="M890" s="33">
        <v>-250590.67681435496</v>
      </c>
      <c r="N890" s="96">
        <v>-3.9421228257470489</v>
      </c>
      <c r="O890" s="320">
        <v>735000</v>
      </c>
      <c r="P890" s="321">
        <v>5880000</v>
      </c>
      <c r="Q890" s="22">
        <v>-59593.065371025121</v>
      </c>
      <c r="R890" s="33">
        <v>-476744.52296820097</v>
      </c>
      <c r="S890" s="96">
        <v>-7.4998219803490116</v>
      </c>
      <c r="U890" s="715"/>
    </row>
    <row r="891" spans="1:21" hidden="1">
      <c r="A891" s="315" t="s">
        <v>3</v>
      </c>
      <c r="B891" s="716">
        <v>852</v>
      </c>
      <c r="C891" s="316" t="s">
        <v>144</v>
      </c>
      <c r="D891" s="317">
        <v>49</v>
      </c>
      <c r="E891" s="318">
        <v>4</v>
      </c>
      <c r="F891" s="318">
        <v>116</v>
      </c>
      <c r="G891" s="319">
        <v>29</v>
      </c>
      <c r="H891" s="328">
        <v>731706.99154691573</v>
      </c>
      <c r="I891" s="726">
        <v>2926827.9661876629</v>
      </c>
      <c r="J891" s="728">
        <v>763269.23076923075</v>
      </c>
      <c r="K891" s="321">
        <v>3053076.923076923</v>
      </c>
      <c r="L891" s="22">
        <v>31562.239222315024</v>
      </c>
      <c r="M891" s="33">
        <v>126248.95688926009</v>
      </c>
      <c r="N891" s="96">
        <v>4.313507946068512</v>
      </c>
      <c r="O891" s="320">
        <v>735000</v>
      </c>
      <c r="P891" s="321">
        <v>2940000</v>
      </c>
      <c r="Q891" s="22">
        <v>3293.0084530842723</v>
      </c>
      <c r="R891" s="33">
        <v>13172.033812337089</v>
      </c>
      <c r="S891" s="96">
        <v>0.45004468880671311</v>
      </c>
      <c r="U891" s="715"/>
    </row>
    <row r="892" spans="1:21" hidden="1">
      <c r="A892" s="315" t="s">
        <v>12</v>
      </c>
      <c r="B892" s="716">
        <v>853</v>
      </c>
      <c r="C892" s="316" t="s">
        <v>144</v>
      </c>
      <c r="D892" s="317">
        <v>49</v>
      </c>
      <c r="E892" s="318">
        <v>4</v>
      </c>
      <c r="F892" s="318">
        <v>117</v>
      </c>
      <c r="G892" s="319">
        <v>29.25</v>
      </c>
      <c r="H892" s="328">
        <v>799988.87841658702</v>
      </c>
      <c r="I892" s="726">
        <v>3199955.5136663481</v>
      </c>
      <c r="J892" s="728">
        <v>763269.23076923075</v>
      </c>
      <c r="K892" s="321">
        <v>3053076.923076923</v>
      </c>
      <c r="L892" s="22">
        <v>-36719.647647356265</v>
      </c>
      <c r="M892" s="33">
        <v>-146878.59058942506</v>
      </c>
      <c r="N892" s="96">
        <v>-4.5900197662791555</v>
      </c>
      <c r="O892" s="320">
        <v>735000</v>
      </c>
      <c r="P892" s="321">
        <v>2940000</v>
      </c>
      <c r="Q892" s="22">
        <v>-64988.878416587017</v>
      </c>
      <c r="R892" s="33">
        <v>-259955.51366634807</v>
      </c>
      <c r="S892" s="96">
        <v>-8.1237227378984471</v>
      </c>
      <c r="U892" s="715"/>
    </row>
    <row r="893" spans="1:21" hidden="1">
      <c r="A893" s="315" t="s">
        <v>13</v>
      </c>
      <c r="B893" s="716">
        <v>854</v>
      </c>
      <c r="C893" s="316" t="s">
        <v>144</v>
      </c>
      <c r="D893" s="317">
        <v>49</v>
      </c>
      <c r="E893" s="318">
        <v>8</v>
      </c>
      <c r="F893" s="318">
        <v>235</v>
      </c>
      <c r="G893" s="319">
        <v>29.375</v>
      </c>
      <c r="H893" s="328">
        <v>795673.91545617569</v>
      </c>
      <c r="I893" s="726">
        <v>6365391.3236494055</v>
      </c>
      <c r="J893" s="728">
        <v>763269.23076923075</v>
      </c>
      <c r="K893" s="321">
        <v>6106153.846153846</v>
      </c>
      <c r="L893" s="22">
        <v>-32404.684686944936</v>
      </c>
      <c r="M893" s="33">
        <v>-259237.47749555949</v>
      </c>
      <c r="N893" s="96">
        <v>-4.0726086475219745</v>
      </c>
      <c r="O893" s="320">
        <v>735000</v>
      </c>
      <c r="P893" s="321">
        <v>5880000</v>
      </c>
      <c r="Q893" s="22">
        <v>-60673.915456175688</v>
      </c>
      <c r="R893" s="33">
        <v>-485391.3236494055</v>
      </c>
      <c r="S893" s="96">
        <v>-7.6254749939100464</v>
      </c>
      <c r="U893" s="715"/>
    </row>
    <row r="894" spans="1:21" hidden="1">
      <c r="A894" s="315" t="s">
        <v>7</v>
      </c>
      <c r="B894" s="716">
        <v>855</v>
      </c>
      <c r="C894" s="316" t="s">
        <v>144</v>
      </c>
      <c r="D894" s="317">
        <v>49</v>
      </c>
      <c r="E894" s="318">
        <v>13</v>
      </c>
      <c r="F894" s="318">
        <v>382</v>
      </c>
      <c r="G894" s="319">
        <v>29.384615384615383</v>
      </c>
      <c r="H894" s="328">
        <v>854203.51659461984</v>
      </c>
      <c r="I894" s="726">
        <v>11104645.715730058</v>
      </c>
      <c r="J894" s="728">
        <v>763269.23076923075</v>
      </c>
      <c r="K894" s="321">
        <v>9922500</v>
      </c>
      <c r="L894" s="22">
        <v>-90934.285825389088</v>
      </c>
      <c r="M894" s="33">
        <v>-1182145.715730058</v>
      </c>
      <c r="N894" s="96">
        <v>-10.645505907995911</v>
      </c>
      <c r="O894" s="320">
        <v>735000</v>
      </c>
      <c r="P894" s="321">
        <v>9555000</v>
      </c>
      <c r="Q894" s="22">
        <v>-119203.51659461984</v>
      </c>
      <c r="R894" s="33">
        <v>-1549645.715730058</v>
      </c>
      <c r="S894" s="96">
        <v>-13.954931615107171</v>
      </c>
      <c r="U894" s="715"/>
    </row>
    <row r="895" spans="1:21" hidden="1">
      <c r="A895" s="315" t="s">
        <v>13</v>
      </c>
      <c r="B895" s="716">
        <v>856</v>
      </c>
      <c r="C895" s="316" t="s">
        <v>144</v>
      </c>
      <c r="D895" s="317">
        <v>49</v>
      </c>
      <c r="E895" s="318">
        <v>12</v>
      </c>
      <c r="F895" s="318">
        <v>353</v>
      </c>
      <c r="G895" s="319">
        <v>29.416666666666668</v>
      </c>
      <c r="H895" s="328">
        <v>790474.11274909566</v>
      </c>
      <c r="I895" s="726">
        <v>9485689.3529891483</v>
      </c>
      <c r="J895" s="728">
        <v>763269.23076923075</v>
      </c>
      <c r="K895" s="321">
        <v>9159230.7692307681</v>
      </c>
      <c r="L895" s="22">
        <v>-27204.881979864906</v>
      </c>
      <c r="M895" s="33">
        <v>-326458.58375838026</v>
      </c>
      <c r="N895" s="96">
        <v>-3.4415905013324704</v>
      </c>
      <c r="O895" s="320">
        <v>735000</v>
      </c>
      <c r="P895" s="321">
        <v>8820000</v>
      </c>
      <c r="Q895" s="22">
        <v>-55474.112749095657</v>
      </c>
      <c r="R895" s="33">
        <v>-665689.35298914835</v>
      </c>
      <c r="S895" s="96">
        <v>-7.0178278901720006</v>
      </c>
      <c r="U895" s="715"/>
    </row>
    <row r="896" spans="1:21">
      <c r="A896" s="315"/>
      <c r="B896" s="757" t="s">
        <v>60</v>
      </c>
      <c r="C896" s="316"/>
      <c r="D896" s="317"/>
      <c r="E896" s="318"/>
      <c r="F896" s="318"/>
      <c r="G896" s="319"/>
      <c r="H896" s="328"/>
      <c r="I896" s="726"/>
      <c r="J896" s="728"/>
      <c r="K896" s="321"/>
      <c r="L896" s="22"/>
      <c r="M896" s="33"/>
      <c r="N896" s="96"/>
      <c r="O896" s="320"/>
      <c r="P896" s="321"/>
      <c r="Q896" s="22"/>
      <c r="R896" s="33"/>
      <c r="S896" s="96"/>
      <c r="U896" s="715"/>
    </row>
    <row r="897" spans="1:21">
      <c r="A897" s="315" t="s">
        <v>0</v>
      </c>
      <c r="B897" s="716">
        <v>857</v>
      </c>
      <c r="C897" s="316" t="s">
        <v>144</v>
      </c>
      <c r="D897" s="317">
        <v>49</v>
      </c>
      <c r="E897" s="318">
        <v>14</v>
      </c>
      <c r="F897" s="318">
        <v>412</v>
      </c>
      <c r="G897" s="319">
        <v>29.428571428571427</v>
      </c>
      <c r="H897" s="328">
        <v>806857.87024917512</v>
      </c>
      <c r="I897" s="726">
        <v>11296010.183488451</v>
      </c>
      <c r="J897" s="728">
        <v>763269.23076923075</v>
      </c>
      <c r="K897" s="321">
        <v>10685769.23076923</v>
      </c>
      <c r="L897" s="22">
        <v>-43588.639479944366</v>
      </c>
      <c r="M897" s="33">
        <v>-610240.95271922089</v>
      </c>
      <c r="N897" s="96">
        <v>-5.4022698528655724</v>
      </c>
      <c r="O897" s="320">
        <v>735000</v>
      </c>
      <c r="P897" s="321">
        <v>10290000</v>
      </c>
      <c r="Q897" s="22">
        <v>-71857.870249175117</v>
      </c>
      <c r="R897" s="33">
        <v>-1006010.1834884509</v>
      </c>
      <c r="S897" s="96">
        <v>-8.90588948794462</v>
      </c>
      <c r="U897" s="715"/>
    </row>
    <row r="898" spans="1:21">
      <c r="A898" s="315" t="s">
        <v>11</v>
      </c>
      <c r="B898" s="716">
        <v>858</v>
      </c>
      <c r="C898" s="316" t="s">
        <v>144</v>
      </c>
      <c r="D898" s="317">
        <v>49</v>
      </c>
      <c r="E898" s="318">
        <v>13</v>
      </c>
      <c r="F898" s="318">
        <v>383</v>
      </c>
      <c r="G898" s="319">
        <v>29.46153846153846</v>
      </c>
      <c r="H898" s="328">
        <v>803419.81725328532</v>
      </c>
      <c r="I898" s="726">
        <v>10444457.624292709</v>
      </c>
      <c r="J898" s="728">
        <v>763269.23076923075</v>
      </c>
      <c r="K898" s="321">
        <v>9922500</v>
      </c>
      <c r="L898" s="22">
        <v>-40150.586484054569</v>
      </c>
      <c r="M898" s="33">
        <v>-521957.62429270893</v>
      </c>
      <c r="N898" s="96">
        <v>-4.9974603092714887</v>
      </c>
      <c r="O898" s="320">
        <v>735000</v>
      </c>
      <c r="P898" s="321">
        <v>9555000</v>
      </c>
      <c r="Q898" s="22">
        <v>-68419.81725328532</v>
      </c>
      <c r="R898" s="33">
        <v>-889457.62429270893</v>
      </c>
      <c r="S898" s="96">
        <v>-8.516072890409589</v>
      </c>
      <c r="U898" s="715"/>
    </row>
    <row r="899" spans="1:21">
      <c r="A899" s="315" t="s">
        <v>16</v>
      </c>
      <c r="B899" s="716">
        <v>859</v>
      </c>
      <c r="C899" s="316" t="s">
        <v>144</v>
      </c>
      <c r="D899" s="317">
        <v>49</v>
      </c>
      <c r="E899" s="318">
        <v>9</v>
      </c>
      <c r="F899" s="318">
        <v>266</v>
      </c>
      <c r="G899" s="319">
        <v>29.555555555555557</v>
      </c>
      <c r="H899" s="328">
        <v>684617.16494626447</v>
      </c>
      <c r="I899" s="726">
        <v>6161554.4845163804</v>
      </c>
      <c r="J899" s="728">
        <v>763269.23076923075</v>
      </c>
      <c r="K899" s="321">
        <v>6869423.076923077</v>
      </c>
      <c r="L899" s="22">
        <v>78652.06582296628</v>
      </c>
      <c r="M899" s="33">
        <v>707868.59240669664</v>
      </c>
      <c r="N899" s="96">
        <v>11.488474121027863</v>
      </c>
      <c r="O899" s="320">
        <v>735000</v>
      </c>
      <c r="P899" s="321">
        <v>6615000</v>
      </c>
      <c r="Q899" s="22">
        <v>50382.835053735529</v>
      </c>
      <c r="R899" s="33">
        <v>453445.51548361965</v>
      </c>
      <c r="S899" s="96">
        <v>7.3592713758046102</v>
      </c>
      <c r="U899" s="715"/>
    </row>
    <row r="900" spans="1:21">
      <c r="A900" s="315" t="s">
        <v>15</v>
      </c>
      <c r="B900" s="716">
        <v>860</v>
      </c>
      <c r="C900" s="316" t="s">
        <v>144</v>
      </c>
      <c r="D900" s="317">
        <v>49</v>
      </c>
      <c r="E900" s="318">
        <v>7</v>
      </c>
      <c r="F900" s="318">
        <v>207</v>
      </c>
      <c r="G900" s="319">
        <v>29.571428571428573</v>
      </c>
      <c r="H900" s="328">
        <v>752109.78567444801</v>
      </c>
      <c r="I900" s="726">
        <v>5264768.4997211359</v>
      </c>
      <c r="J900" s="728">
        <v>763269.23076923075</v>
      </c>
      <c r="K900" s="321">
        <v>5342884.615384615</v>
      </c>
      <c r="L900" s="22">
        <v>11159.445094782743</v>
      </c>
      <c r="M900" s="33">
        <v>78116.115663479082</v>
      </c>
      <c r="N900" s="96">
        <v>1.4837521472713604</v>
      </c>
      <c r="O900" s="320">
        <v>735000</v>
      </c>
      <c r="P900" s="321">
        <v>5145000</v>
      </c>
      <c r="Q900" s="22">
        <v>-17109.785674448009</v>
      </c>
      <c r="R900" s="33">
        <v>-119768.49972113594</v>
      </c>
      <c r="S900" s="96">
        <v>-2.2749053396645991</v>
      </c>
      <c r="U900" s="715"/>
    </row>
    <row r="901" spans="1:21" hidden="1">
      <c r="A901" s="315" t="s">
        <v>8</v>
      </c>
      <c r="B901" s="716">
        <v>861</v>
      </c>
      <c r="C901" s="316" t="s">
        <v>144</v>
      </c>
      <c r="D901" s="317">
        <v>49</v>
      </c>
      <c r="E901" s="318">
        <v>4</v>
      </c>
      <c r="F901" s="318">
        <v>119</v>
      </c>
      <c r="G901" s="319">
        <v>29.75</v>
      </c>
      <c r="H901" s="328">
        <v>768982.70399249997</v>
      </c>
      <c r="I901" s="726">
        <v>3075930.8159699999</v>
      </c>
      <c r="J901" s="728">
        <v>763269.23076923075</v>
      </c>
      <c r="K901" s="321">
        <v>3053076.923076923</v>
      </c>
      <c r="L901" s="22">
        <v>-5713.4732232692186</v>
      </c>
      <c r="M901" s="33">
        <v>-22853.892893076874</v>
      </c>
      <c r="N901" s="96">
        <v>-0.7429911223757415</v>
      </c>
      <c r="O901" s="320">
        <v>735000</v>
      </c>
      <c r="P901" s="321">
        <v>2940000</v>
      </c>
      <c r="Q901" s="22">
        <v>-33982.70399249997</v>
      </c>
      <c r="R901" s="33">
        <v>-135930.81596999988</v>
      </c>
      <c r="S901" s="96">
        <v>-4.4191766363618257</v>
      </c>
      <c r="U901" s="715"/>
    </row>
    <row r="902" spans="1:21" hidden="1">
      <c r="A902" s="315" t="s">
        <v>14</v>
      </c>
      <c r="B902" s="716">
        <v>862</v>
      </c>
      <c r="C902" s="316" t="s">
        <v>144</v>
      </c>
      <c r="D902" s="317">
        <v>49</v>
      </c>
      <c r="E902" s="318">
        <v>8</v>
      </c>
      <c r="F902" s="318">
        <v>239</v>
      </c>
      <c r="G902" s="319">
        <v>29.875</v>
      </c>
      <c r="H902" s="328">
        <v>822111.43992932909</v>
      </c>
      <c r="I902" s="726">
        <v>6576891.5194346327</v>
      </c>
      <c r="J902" s="728">
        <v>763269.23076923075</v>
      </c>
      <c r="K902" s="321">
        <v>6106153.846153846</v>
      </c>
      <c r="L902" s="22">
        <v>-58842.20916009834</v>
      </c>
      <c r="M902" s="33">
        <v>-470737.67328078672</v>
      </c>
      <c r="N902" s="96">
        <v>-7.1574492583580422</v>
      </c>
      <c r="O902" s="320">
        <v>735000</v>
      </c>
      <c r="P902" s="321">
        <v>5880000</v>
      </c>
      <c r="Q902" s="22">
        <v>-87111.439929329092</v>
      </c>
      <c r="R902" s="33">
        <v>-696891.51943463273</v>
      </c>
      <c r="S902" s="96">
        <v>-10.596062248789224</v>
      </c>
      <c r="U902" s="715"/>
    </row>
    <row r="903" spans="1:21" hidden="1">
      <c r="A903" s="315" t="s">
        <v>9</v>
      </c>
      <c r="B903" s="716">
        <v>863</v>
      </c>
      <c r="C903" s="316" t="s">
        <v>144</v>
      </c>
      <c r="D903" s="317">
        <v>49</v>
      </c>
      <c r="E903" s="318">
        <v>7</v>
      </c>
      <c r="F903" s="318">
        <v>211</v>
      </c>
      <c r="G903" s="319">
        <v>30.142857142857142</v>
      </c>
      <c r="H903" s="328">
        <v>768110.64229044213</v>
      </c>
      <c r="I903" s="726">
        <v>5376774.4960330948</v>
      </c>
      <c r="J903" s="728">
        <v>763269.23076923075</v>
      </c>
      <c r="K903" s="321">
        <v>5342884.615384615</v>
      </c>
      <c r="L903" s="22">
        <v>-4841.4115212113829</v>
      </c>
      <c r="M903" s="33">
        <v>-33889.880648479797</v>
      </c>
      <c r="N903" s="96">
        <v>-0.63030132049397025</v>
      </c>
      <c r="O903" s="320">
        <v>735000</v>
      </c>
      <c r="P903" s="321">
        <v>5145000</v>
      </c>
      <c r="Q903" s="22">
        <v>-33110.642290442134</v>
      </c>
      <c r="R903" s="33">
        <v>-231774.49603309482</v>
      </c>
      <c r="S903" s="96">
        <v>-4.3106605308460502</v>
      </c>
      <c r="U903" s="715"/>
    </row>
    <row r="904" spans="1:21" hidden="1">
      <c r="A904" s="315" t="s">
        <v>12</v>
      </c>
      <c r="B904" s="716">
        <v>864</v>
      </c>
      <c r="C904" s="316" t="s">
        <v>144</v>
      </c>
      <c r="D904" s="317">
        <v>49</v>
      </c>
      <c r="E904" s="318">
        <v>8</v>
      </c>
      <c r="F904" s="318">
        <v>242</v>
      </c>
      <c r="G904" s="319">
        <v>30.25</v>
      </c>
      <c r="H904" s="328">
        <v>827338.92554194038</v>
      </c>
      <c r="I904" s="726">
        <v>6618711.404335523</v>
      </c>
      <c r="J904" s="728">
        <v>763269.23076923075</v>
      </c>
      <c r="K904" s="321">
        <v>6106153.846153846</v>
      </c>
      <c r="L904" s="22">
        <v>-64069.694772709627</v>
      </c>
      <c r="M904" s="33">
        <v>-512557.55818167701</v>
      </c>
      <c r="N904" s="96">
        <v>-7.7440686996253021</v>
      </c>
      <c r="O904" s="320">
        <v>735000</v>
      </c>
      <c r="P904" s="321">
        <v>5880000</v>
      </c>
      <c r="Q904" s="22">
        <v>-92338.925541940378</v>
      </c>
      <c r="R904" s="33">
        <v>-738711.40433552302</v>
      </c>
      <c r="S904" s="96">
        <v>-11.160955044083622</v>
      </c>
      <c r="U904" s="715"/>
    </row>
    <row r="905" spans="1:21" hidden="1">
      <c r="A905" s="315" t="s">
        <v>9</v>
      </c>
      <c r="B905" s="716">
        <v>865</v>
      </c>
      <c r="C905" s="316" t="s">
        <v>144</v>
      </c>
      <c r="D905" s="317">
        <v>49</v>
      </c>
      <c r="E905" s="318">
        <v>1</v>
      </c>
      <c r="F905" s="318">
        <v>31</v>
      </c>
      <c r="G905" s="319">
        <v>31</v>
      </c>
      <c r="H905" s="328">
        <v>811772.60519248119</v>
      </c>
      <c r="I905" s="726">
        <v>811772.60519248119</v>
      </c>
      <c r="J905" s="728">
        <v>763269.23076923075</v>
      </c>
      <c r="K905" s="321">
        <v>763269.23076923075</v>
      </c>
      <c r="L905" s="22">
        <v>-48503.37442325044</v>
      </c>
      <c r="M905" s="33">
        <v>-48503.37442325044</v>
      </c>
      <c r="N905" s="96">
        <v>-5.9749952280971286</v>
      </c>
      <c r="O905" s="320">
        <v>735000</v>
      </c>
      <c r="P905" s="321">
        <v>735000</v>
      </c>
      <c r="Q905" s="22">
        <v>-76772.605192481191</v>
      </c>
      <c r="R905" s="33">
        <v>-76772.605192481191</v>
      </c>
      <c r="S905" s="96">
        <v>-9.4574028122416678</v>
      </c>
      <c r="U905" s="715"/>
    </row>
    <row r="906" spans="1:21" hidden="1">
      <c r="A906" s="315" t="s">
        <v>5</v>
      </c>
      <c r="B906" s="716">
        <v>866</v>
      </c>
      <c r="C906" s="316" t="s">
        <v>144</v>
      </c>
      <c r="D906" s="317">
        <v>49</v>
      </c>
      <c r="E906" s="318">
        <v>8</v>
      </c>
      <c r="F906" s="318">
        <v>248</v>
      </c>
      <c r="G906" s="319">
        <v>31</v>
      </c>
      <c r="H906" s="328">
        <v>830539.12700089091</v>
      </c>
      <c r="I906" s="726">
        <v>6644313.0160071272</v>
      </c>
      <c r="J906" s="728">
        <v>763269.23076923075</v>
      </c>
      <c r="K906" s="321">
        <v>6106153.846153846</v>
      </c>
      <c r="L906" s="22">
        <v>-67269.896231660154</v>
      </c>
      <c r="M906" s="33">
        <v>-538159.16985328123</v>
      </c>
      <c r="N906" s="96">
        <v>-8.0995457100948727</v>
      </c>
      <c r="O906" s="320">
        <v>735000</v>
      </c>
      <c r="P906" s="321">
        <v>5880000</v>
      </c>
      <c r="Q906" s="22">
        <v>-95539.127000890905</v>
      </c>
      <c r="R906" s="33">
        <v>-764313.01600712724</v>
      </c>
      <c r="S906" s="96">
        <v>-11.503266239350623</v>
      </c>
      <c r="U906" s="715"/>
    </row>
    <row r="907" spans="1:21">
      <c r="A907" s="315"/>
      <c r="B907" s="757" t="s">
        <v>60</v>
      </c>
      <c r="C907" s="316"/>
      <c r="D907" s="317"/>
      <c r="E907" s="318"/>
      <c r="F907" s="318"/>
      <c r="G907" s="319"/>
      <c r="H907" s="328"/>
      <c r="I907" s="726"/>
      <c r="J907" s="728"/>
      <c r="K907" s="321"/>
      <c r="L907" s="22"/>
      <c r="M907" s="33"/>
      <c r="N907" s="96"/>
      <c r="O907" s="320"/>
      <c r="P907" s="321"/>
      <c r="Q907" s="22"/>
      <c r="R907" s="33"/>
      <c r="S907" s="96"/>
      <c r="U907" s="715"/>
    </row>
    <row r="908" spans="1:21">
      <c r="A908" s="315" t="s">
        <v>13</v>
      </c>
      <c r="B908" s="716">
        <v>867</v>
      </c>
      <c r="C908" s="316" t="s">
        <v>144</v>
      </c>
      <c r="D908" s="317">
        <v>49</v>
      </c>
      <c r="E908" s="318">
        <v>7</v>
      </c>
      <c r="F908" s="318">
        <v>219</v>
      </c>
      <c r="G908" s="319">
        <v>31.285714285714285</v>
      </c>
      <c r="H908" s="328">
        <v>848584.55181397707</v>
      </c>
      <c r="I908" s="726">
        <v>5940091.8626978397</v>
      </c>
      <c r="J908" s="728">
        <v>763269.23076923075</v>
      </c>
      <c r="K908" s="321">
        <v>5342884.615384615</v>
      </c>
      <c r="L908" s="22">
        <v>-85315.321044746321</v>
      </c>
      <c r="M908" s="33">
        <v>-597207.24731322471</v>
      </c>
      <c r="N908" s="96">
        <v>-10.053838578886698</v>
      </c>
      <c r="O908" s="320">
        <v>735000</v>
      </c>
      <c r="P908" s="321">
        <v>5145000</v>
      </c>
      <c r="Q908" s="22">
        <v>-113584.55181397707</v>
      </c>
      <c r="R908" s="33">
        <v>-795091.86269783974</v>
      </c>
      <c r="S908" s="96">
        <v>-13.385177890779772</v>
      </c>
      <c r="U908" s="715"/>
    </row>
    <row r="909" spans="1:21">
      <c r="A909" s="315" t="s">
        <v>10</v>
      </c>
      <c r="B909" s="716">
        <v>868</v>
      </c>
      <c r="C909" s="316" t="s">
        <v>144</v>
      </c>
      <c r="D909" s="317">
        <v>49</v>
      </c>
      <c r="E909" s="318">
        <v>4</v>
      </c>
      <c r="F909" s="318">
        <v>127</v>
      </c>
      <c r="G909" s="319">
        <v>31.75</v>
      </c>
      <c r="H909" s="328">
        <v>807905.9875611153</v>
      </c>
      <c r="I909" s="726">
        <v>3231623.9502444612</v>
      </c>
      <c r="J909" s="728">
        <v>763269.23076923075</v>
      </c>
      <c r="K909" s="321">
        <v>3053076.923076923</v>
      </c>
      <c r="L909" s="22">
        <v>-44636.756791884545</v>
      </c>
      <c r="M909" s="33">
        <v>-178547.02716753818</v>
      </c>
      <c r="N909" s="96">
        <v>-5.5249939323550308</v>
      </c>
      <c r="O909" s="320">
        <v>735000</v>
      </c>
      <c r="P909" s="321">
        <v>2940000</v>
      </c>
      <c r="Q909" s="22">
        <v>-72905.987561115297</v>
      </c>
      <c r="R909" s="33">
        <v>-291623.95024446119</v>
      </c>
      <c r="S909" s="96">
        <v>-9.02406823115669</v>
      </c>
      <c r="U909" s="715"/>
    </row>
    <row r="910" spans="1:21">
      <c r="A910" s="315" t="s">
        <v>7</v>
      </c>
      <c r="B910" s="716">
        <v>869</v>
      </c>
      <c r="C910" s="330" t="s">
        <v>145</v>
      </c>
      <c r="D910" s="317">
        <v>47</v>
      </c>
      <c r="E910" s="318">
        <v>3</v>
      </c>
      <c r="F910" s="318">
        <v>82</v>
      </c>
      <c r="G910" s="319">
        <v>27.333333333333332</v>
      </c>
      <c r="H910" s="328">
        <v>641392.71255060693</v>
      </c>
      <c r="I910" s="726">
        <v>1924178.1376518209</v>
      </c>
      <c r="J910" s="728">
        <v>729718.61538461538</v>
      </c>
      <c r="K910" s="321">
        <v>2189155.846153846</v>
      </c>
      <c r="L910" s="22">
        <v>88325.902834008448</v>
      </c>
      <c r="M910" s="33">
        <v>264977.70850202511</v>
      </c>
      <c r="N910" s="96">
        <v>13.770955158309391</v>
      </c>
      <c r="O910" s="320">
        <v>702692</v>
      </c>
      <c r="P910" s="321">
        <v>2108076</v>
      </c>
      <c r="Q910" s="22">
        <v>61299.287449393072</v>
      </c>
      <c r="R910" s="33">
        <v>183897.8623481791</v>
      </c>
      <c r="S910" s="96">
        <v>9.5572160783720079</v>
      </c>
      <c r="U910" s="715"/>
    </row>
    <row r="911" spans="1:21">
      <c r="A911" s="315" t="s">
        <v>7</v>
      </c>
      <c r="B911" s="716">
        <v>870</v>
      </c>
      <c r="C911" s="316" t="s">
        <v>145</v>
      </c>
      <c r="D911" s="317">
        <v>47</v>
      </c>
      <c r="E911" s="318">
        <v>1</v>
      </c>
      <c r="F911" s="318">
        <v>31</v>
      </c>
      <c r="G911" s="319">
        <v>31</v>
      </c>
      <c r="H911" s="328">
        <v>727433.19838056643</v>
      </c>
      <c r="I911" s="726">
        <v>727433.19838056643</v>
      </c>
      <c r="J911" s="728">
        <v>729718.61538461538</v>
      </c>
      <c r="K911" s="321">
        <v>729718.61538461538</v>
      </c>
      <c r="L911" s="22">
        <v>2285.4170040489407</v>
      </c>
      <c r="M911" s="33">
        <v>2285.4170040489407</v>
      </c>
      <c r="N911" s="96">
        <v>0.31417551592871007</v>
      </c>
      <c r="O911" s="320">
        <v>702692</v>
      </c>
      <c r="P911" s="321">
        <v>702692</v>
      </c>
      <c r="Q911" s="22">
        <v>-24741.198380566435</v>
      </c>
      <c r="R911" s="33">
        <v>-24741.198380566435</v>
      </c>
      <c r="S911" s="96">
        <v>-3.4011643179945708</v>
      </c>
      <c r="U911" s="715"/>
    </row>
    <row r="912" spans="1:21">
      <c r="A912" s="315" t="s">
        <v>7</v>
      </c>
      <c r="B912" s="716">
        <v>871</v>
      </c>
      <c r="C912" s="316" t="s">
        <v>145</v>
      </c>
      <c r="D912" s="317">
        <v>47</v>
      </c>
      <c r="E912" s="318">
        <v>1</v>
      </c>
      <c r="F912" s="318">
        <v>34</v>
      </c>
      <c r="G912" s="319">
        <v>34</v>
      </c>
      <c r="H912" s="328">
        <v>797829.9595141696</v>
      </c>
      <c r="I912" s="726">
        <v>797829.9595141696</v>
      </c>
      <c r="J912" s="728">
        <v>729718.61538461538</v>
      </c>
      <c r="K912" s="321">
        <v>729718.61538461538</v>
      </c>
      <c r="L912" s="22">
        <v>-68111.344129554229</v>
      </c>
      <c r="M912" s="33">
        <v>-68111.344129554229</v>
      </c>
      <c r="N912" s="96">
        <v>-8.5370752648885144</v>
      </c>
      <c r="O912" s="320">
        <v>702692</v>
      </c>
      <c r="P912" s="321">
        <v>702692</v>
      </c>
      <c r="Q912" s="22">
        <v>-95137.959514169605</v>
      </c>
      <c r="R912" s="33">
        <v>-95137.959514169605</v>
      </c>
      <c r="S912" s="96">
        <v>-11.924590995818576</v>
      </c>
      <c r="U912" s="715"/>
    </row>
    <row r="913" spans="1:21">
      <c r="A913" s="315" t="s">
        <v>13</v>
      </c>
      <c r="B913" s="716">
        <v>872</v>
      </c>
      <c r="C913" s="330" t="s">
        <v>146</v>
      </c>
      <c r="D913" s="317">
        <v>47</v>
      </c>
      <c r="E913" s="318">
        <v>3</v>
      </c>
      <c r="F913" s="318">
        <v>30</v>
      </c>
      <c r="G913" s="319">
        <v>10</v>
      </c>
      <c r="H913" s="328">
        <v>269462.92651165801</v>
      </c>
      <c r="I913" s="726">
        <v>808388.77953497402</v>
      </c>
      <c r="J913" s="728">
        <v>0</v>
      </c>
      <c r="K913" s="321">
        <v>0</v>
      </c>
      <c r="L913" s="22">
        <v>-269462.92651165801</v>
      </c>
      <c r="M913" s="33">
        <v>-808388.77953497402</v>
      </c>
      <c r="N913" s="96">
        <v>-100</v>
      </c>
      <c r="O913" s="320">
        <v>0</v>
      </c>
      <c r="P913" s="321">
        <v>0</v>
      </c>
      <c r="Q913" s="22">
        <v>-269462.92651165801</v>
      </c>
      <c r="R913" s="33">
        <v>-808388.77953497402</v>
      </c>
      <c r="S913" s="96">
        <v>-100</v>
      </c>
      <c r="U913" s="715"/>
    </row>
    <row r="914" spans="1:21">
      <c r="A914" s="315" t="s">
        <v>4</v>
      </c>
      <c r="B914" s="716">
        <v>873</v>
      </c>
      <c r="C914" s="316" t="s">
        <v>146</v>
      </c>
      <c r="D914" s="317">
        <v>47</v>
      </c>
      <c r="E914" s="318">
        <v>4</v>
      </c>
      <c r="F914" s="318">
        <v>88</v>
      </c>
      <c r="G914" s="319">
        <v>22</v>
      </c>
      <c r="H914" s="328">
        <v>538696.81536738481</v>
      </c>
      <c r="I914" s="726">
        <v>2154787.2614695393</v>
      </c>
      <c r="J914" s="728">
        <v>480079.17440000002</v>
      </c>
      <c r="K914" s="321">
        <v>1920316.6976000001</v>
      </c>
      <c r="L914" s="22">
        <v>-58617.640967384796</v>
      </c>
      <c r="M914" s="33">
        <v>-234470.56386953918</v>
      </c>
      <c r="N914" s="96">
        <v>-10.881378782127797</v>
      </c>
      <c r="O914" s="320">
        <v>257297.70272</v>
      </c>
      <c r="P914" s="321">
        <v>1029190.81088</v>
      </c>
      <c r="Q914" s="22">
        <v>-281399.11264738481</v>
      </c>
      <c r="R914" s="33">
        <v>-1125596.4505895393</v>
      </c>
      <c r="S914" s="96">
        <v>-52.237010618946016</v>
      </c>
      <c r="U914" s="715"/>
    </row>
    <row r="915" spans="1:21">
      <c r="A915" s="315" t="s">
        <v>9</v>
      </c>
      <c r="B915" s="716">
        <v>874</v>
      </c>
      <c r="C915" s="316" t="s">
        <v>146</v>
      </c>
      <c r="D915" s="317">
        <v>47</v>
      </c>
      <c r="E915" s="318">
        <v>4</v>
      </c>
      <c r="F915" s="318">
        <v>92</v>
      </c>
      <c r="G915" s="319">
        <v>23</v>
      </c>
      <c r="H915" s="328">
        <v>542103.14262691431</v>
      </c>
      <c r="I915" s="726">
        <v>2168412.5705076572</v>
      </c>
      <c r="J915" s="728">
        <v>535732.38079999993</v>
      </c>
      <c r="K915" s="321">
        <v>2142929.5231999997</v>
      </c>
      <c r="L915" s="22">
        <v>-6370.7618269143859</v>
      </c>
      <c r="M915" s="33">
        <v>-25483.047307657544</v>
      </c>
      <c r="N915" s="96">
        <v>-1.1751936718247151</v>
      </c>
      <c r="O915" s="320">
        <v>368646.27704000002</v>
      </c>
      <c r="P915" s="321">
        <v>1474585.1081600001</v>
      </c>
      <c r="Q915" s="22">
        <v>-173456.8655869143</v>
      </c>
      <c r="R915" s="33">
        <v>-693827.46234765719</v>
      </c>
      <c r="S915" s="96">
        <v>-31.997022696894888</v>
      </c>
      <c r="U915" s="715"/>
    </row>
    <row r="916" spans="1:21">
      <c r="A916" s="315" t="s">
        <v>0</v>
      </c>
      <c r="B916" s="716">
        <v>875</v>
      </c>
      <c r="C916" s="316" t="s">
        <v>146</v>
      </c>
      <c r="D916" s="317">
        <v>47</v>
      </c>
      <c r="E916" s="318">
        <v>4</v>
      </c>
      <c r="F916" s="318">
        <v>97</v>
      </c>
      <c r="G916" s="319">
        <v>24.25</v>
      </c>
      <c r="H916" s="328">
        <v>606939.35335542611</v>
      </c>
      <c r="I916" s="726">
        <v>2427757.4134217044</v>
      </c>
      <c r="J916" s="728">
        <v>605298.88879999996</v>
      </c>
      <c r="K916" s="321">
        <v>2421195.5551999998</v>
      </c>
      <c r="L916" s="22">
        <v>-1640.4645554261515</v>
      </c>
      <c r="M916" s="33">
        <v>-6561.858221704606</v>
      </c>
      <c r="N916" s="96">
        <v>-0.2702847568471185</v>
      </c>
      <c r="O916" s="320">
        <v>507831.99494</v>
      </c>
      <c r="P916" s="321">
        <v>2031327.97976</v>
      </c>
      <c r="Q916" s="22">
        <v>-99107.358415426104</v>
      </c>
      <c r="R916" s="33">
        <v>-396429.43366170442</v>
      </c>
      <c r="S916" s="96">
        <v>-16.329038126711879</v>
      </c>
      <c r="U916" s="715"/>
    </row>
    <row r="917" spans="1:21" hidden="1">
      <c r="A917" s="315" t="s">
        <v>13</v>
      </c>
      <c r="B917" s="716">
        <v>876</v>
      </c>
      <c r="C917" s="316" t="s">
        <v>146</v>
      </c>
      <c r="D917" s="317">
        <v>47</v>
      </c>
      <c r="E917" s="318">
        <v>4</v>
      </c>
      <c r="F917" s="318">
        <v>98</v>
      </c>
      <c r="G917" s="319">
        <v>24.5</v>
      </c>
      <c r="H917" s="328">
        <v>658900.16598036094</v>
      </c>
      <c r="I917" s="726">
        <v>2635600.6639214437</v>
      </c>
      <c r="J917" s="728">
        <v>619212.19039999996</v>
      </c>
      <c r="K917" s="321">
        <v>2476848.7615999999</v>
      </c>
      <c r="L917" s="22">
        <v>-39687.975580360973</v>
      </c>
      <c r="M917" s="33">
        <v>-158751.90232144389</v>
      </c>
      <c r="N917" s="96">
        <v>-6.0233670637053507</v>
      </c>
      <c r="O917" s="320">
        <v>535669.13852000004</v>
      </c>
      <c r="P917" s="321">
        <v>2142676.5540800001</v>
      </c>
      <c r="Q917" s="22">
        <v>-123231.0274603609</v>
      </c>
      <c r="R917" s="33">
        <v>-492924.1098414436</v>
      </c>
      <c r="S917" s="96">
        <v>-18.702533983582853</v>
      </c>
      <c r="U917" s="715"/>
    </row>
    <row r="918" spans="1:21" hidden="1">
      <c r="A918" s="315" t="s">
        <v>14</v>
      </c>
      <c r="B918" s="716">
        <v>877</v>
      </c>
      <c r="C918" s="316" t="s">
        <v>146</v>
      </c>
      <c r="D918" s="317">
        <v>47</v>
      </c>
      <c r="E918" s="318">
        <v>1.6099999999999999</v>
      </c>
      <c r="F918" s="318">
        <v>40</v>
      </c>
      <c r="G918" s="319">
        <v>24.844720496894411</v>
      </c>
      <c r="H918" s="328">
        <v>593052.04540586832</v>
      </c>
      <c r="I918" s="726">
        <v>954813.793103448</v>
      </c>
      <c r="J918" s="728">
        <v>638396.99136397522</v>
      </c>
      <c r="K918" s="321">
        <v>1027819.156096</v>
      </c>
      <c r="L918" s="22">
        <v>45344.945958106895</v>
      </c>
      <c r="M918" s="33">
        <v>73005.362992551993</v>
      </c>
      <c r="N918" s="96">
        <v>7.6460314586848739</v>
      </c>
      <c r="O918" s="320">
        <v>574053.27438807464</v>
      </c>
      <c r="P918" s="321">
        <v>924225.77176480007</v>
      </c>
      <c r="Q918" s="22">
        <v>-18998.771017793682</v>
      </c>
      <c r="R918" s="33">
        <v>-30588.02133864793</v>
      </c>
      <c r="S918" s="96">
        <v>-3.2035588048248798</v>
      </c>
      <c r="U918" s="715"/>
    </row>
    <row r="919" spans="1:21" hidden="1">
      <c r="A919" s="315" t="s">
        <v>0</v>
      </c>
      <c r="B919" s="716">
        <v>878</v>
      </c>
      <c r="C919" s="316" t="s">
        <v>146</v>
      </c>
      <c r="D919" s="317">
        <v>47</v>
      </c>
      <c r="E919" s="318">
        <v>4.46</v>
      </c>
      <c r="F919" s="318">
        <v>111</v>
      </c>
      <c r="G919" s="319">
        <v>24.887892376681613</v>
      </c>
      <c r="H919" s="328">
        <v>622904.79610237433</v>
      </c>
      <c r="I919" s="726">
        <v>2778155.3906165892</v>
      </c>
      <c r="J919" s="728">
        <v>640799.64490044839</v>
      </c>
      <c r="K919" s="321">
        <v>2857966.4162559998</v>
      </c>
      <c r="L919" s="22">
        <v>17894.848798074061</v>
      </c>
      <c r="M919" s="33">
        <v>79811.025639410596</v>
      </c>
      <c r="N919" s="96">
        <v>2.8728063919310642</v>
      </c>
      <c r="O919" s="320">
        <v>578860.40165309398</v>
      </c>
      <c r="P919" s="321">
        <v>2581717.3913727989</v>
      </c>
      <c r="Q919" s="22">
        <v>-44044.394449280342</v>
      </c>
      <c r="R919" s="33">
        <v>-196437.99924379028</v>
      </c>
      <c r="S919" s="96">
        <v>-7.0708067629072531</v>
      </c>
      <c r="U919" s="715"/>
    </row>
    <row r="920" spans="1:21" hidden="1">
      <c r="A920" s="315" t="s">
        <v>16</v>
      </c>
      <c r="B920" s="716">
        <v>879</v>
      </c>
      <c r="C920" s="316" t="s">
        <v>146</v>
      </c>
      <c r="D920" s="317">
        <v>47</v>
      </c>
      <c r="E920" s="318">
        <v>2</v>
      </c>
      <c r="F920" s="318">
        <v>50</v>
      </c>
      <c r="G920" s="319">
        <v>25</v>
      </c>
      <c r="H920" s="328">
        <v>561180.34375</v>
      </c>
      <c r="I920" s="726">
        <v>1122360.6875</v>
      </c>
      <c r="J920" s="728">
        <v>647038.79359999998</v>
      </c>
      <c r="K920" s="321">
        <v>1294077.5872</v>
      </c>
      <c r="L920" s="22">
        <v>85858.449849999975</v>
      </c>
      <c r="M920" s="33">
        <v>171716.89969999995</v>
      </c>
      <c r="N920" s="96">
        <v>15.299618171988044</v>
      </c>
      <c r="O920" s="320">
        <v>591343.42567999999</v>
      </c>
      <c r="P920" s="321">
        <v>1182686.85136</v>
      </c>
      <c r="Q920" s="22">
        <v>30163.081929999986</v>
      </c>
      <c r="R920" s="33">
        <v>60326.163859999971</v>
      </c>
      <c r="S920" s="96">
        <v>5.3749355739083597</v>
      </c>
      <c r="U920" s="715"/>
    </row>
    <row r="921" spans="1:21" hidden="1">
      <c r="A921" s="315" t="s">
        <v>0</v>
      </c>
      <c r="B921" s="716">
        <v>880</v>
      </c>
      <c r="C921" s="316" t="s">
        <v>146</v>
      </c>
      <c r="D921" s="317">
        <v>47</v>
      </c>
      <c r="E921" s="318">
        <v>5</v>
      </c>
      <c r="F921" s="318">
        <v>125</v>
      </c>
      <c r="G921" s="319">
        <v>25</v>
      </c>
      <c r="H921" s="328">
        <v>625710.67356229504</v>
      </c>
      <c r="I921" s="726">
        <v>3128553.3678114749</v>
      </c>
      <c r="J921" s="728">
        <v>647038.79359999998</v>
      </c>
      <c r="K921" s="321">
        <v>3235193.9679999999</v>
      </c>
      <c r="L921" s="22">
        <v>21328.120037704939</v>
      </c>
      <c r="M921" s="33">
        <v>106640.60018852493</v>
      </c>
      <c r="N921" s="96">
        <v>3.4086233364503329</v>
      </c>
      <c r="O921" s="320">
        <v>591343.42567999999</v>
      </c>
      <c r="P921" s="321">
        <v>2956717.1283999998</v>
      </c>
      <c r="Q921" s="22">
        <v>-34367.247882295051</v>
      </c>
      <c r="R921" s="33">
        <v>-171836.23941147514</v>
      </c>
      <c r="S921" s="96">
        <v>-5.4925142457032905</v>
      </c>
      <c r="U921" s="715"/>
    </row>
    <row r="922" spans="1:21" hidden="1">
      <c r="A922" s="315" t="s">
        <v>3</v>
      </c>
      <c r="B922" s="716">
        <v>881</v>
      </c>
      <c r="C922" s="316" t="s">
        <v>146</v>
      </c>
      <c r="D922" s="317">
        <v>47</v>
      </c>
      <c r="E922" s="318">
        <v>4</v>
      </c>
      <c r="F922" s="318">
        <v>101</v>
      </c>
      <c r="G922" s="319">
        <v>25.25</v>
      </c>
      <c r="H922" s="328">
        <v>595341.26026450843</v>
      </c>
      <c r="I922" s="726">
        <v>2381365.0410580337</v>
      </c>
      <c r="J922" s="728">
        <v>660952.09519999998</v>
      </c>
      <c r="K922" s="321">
        <v>2643808.3807999999</v>
      </c>
      <c r="L922" s="22">
        <v>65610.834935491555</v>
      </c>
      <c r="M922" s="33">
        <v>262443.33974196622</v>
      </c>
      <c r="N922" s="96">
        <v>11.020710190041399</v>
      </c>
      <c r="O922" s="320">
        <v>619180.56926000002</v>
      </c>
      <c r="P922" s="321">
        <v>2476722.2770400001</v>
      </c>
      <c r="Q922" s="22">
        <v>23839.308995491592</v>
      </c>
      <c r="R922" s="33">
        <v>95357.235981966369</v>
      </c>
      <c r="S922" s="96">
        <v>4.0043098952858998</v>
      </c>
      <c r="U922" s="715"/>
    </row>
    <row r="923" spans="1:21">
      <c r="A923" s="315"/>
      <c r="B923" s="757" t="s">
        <v>60</v>
      </c>
      <c r="C923" s="316"/>
      <c r="D923" s="317"/>
      <c r="E923" s="318"/>
      <c r="F923" s="318"/>
      <c r="G923" s="319"/>
      <c r="H923" s="328"/>
      <c r="I923" s="726"/>
      <c r="J923" s="728"/>
      <c r="K923" s="321"/>
      <c r="L923" s="22"/>
      <c r="M923" s="33"/>
      <c r="N923" s="96"/>
      <c r="O923" s="320"/>
      <c r="P923" s="321"/>
      <c r="Q923" s="22"/>
      <c r="R923" s="33"/>
      <c r="S923" s="96"/>
      <c r="U923" s="715"/>
    </row>
    <row r="924" spans="1:21">
      <c r="A924" s="315" t="s">
        <v>7</v>
      </c>
      <c r="B924" s="716">
        <v>882</v>
      </c>
      <c r="C924" s="316" t="s">
        <v>146</v>
      </c>
      <c r="D924" s="317">
        <v>47</v>
      </c>
      <c r="E924" s="318">
        <v>1.73</v>
      </c>
      <c r="F924" s="318">
        <v>44</v>
      </c>
      <c r="G924" s="319">
        <v>25.433526011560694</v>
      </c>
      <c r="H924" s="328">
        <v>604150.47853690793</v>
      </c>
      <c r="I924" s="726">
        <v>1045180.3278688507</v>
      </c>
      <c r="J924" s="728">
        <v>671165.90620115609</v>
      </c>
      <c r="K924" s="321">
        <v>1161117.0177279999</v>
      </c>
      <c r="L924" s="22">
        <v>67015.427664248156</v>
      </c>
      <c r="M924" s="33">
        <v>115936.68985914928</v>
      </c>
      <c r="N924" s="96">
        <v>11.092505931062362</v>
      </c>
      <c r="O924" s="320">
        <v>639615.9289979192</v>
      </c>
      <c r="P924" s="321">
        <v>1106535.5571664001</v>
      </c>
      <c r="Q924" s="22">
        <v>35465.450461011264</v>
      </c>
      <c r="R924" s="33">
        <v>61355.229297549464</v>
      </c>
      <c r="S924" s="96">
        <v>5.8703008142771296</v>
      </c>
      <c r="U924" s="715"/>
    </row>
    <row r="925" spans="1:21">
      <c r="A925" s="315" t="s">
        <v>5</v>
      </c>
      <c r="B925" s="716">
        <v>883</v>
      </c>
      <c r="C925" s="316" t="s">
        <v>146</v>
      </c>
      <c r="D925" s="317">
        <v>47</v>
      </c>
      <c r="E925" s="318">
        <v>2</v>
      </c>
      <c r="F925" s="318">
        <v>53</v>
      </c>
      <c r="G925" s="319">
        <v>26.5</v>
      </c>
      <c r="H925" s="328">
        <v>625122.3399672606</v>
      </c>
      <c r="I925" s="726">
        <v>1250244.6799345212</v>
      </c>
      <c r="J925" s="728">
        <v>729718.61538461538</v>
      </c>
      <c r="K925" s="321">
        <v>1459437.2307692308</v>
      </c>
      <c r="L925" s="22">
        <v>104596.27541735477</v>
      </c>
      <c r="M925" s="33">
        <v>209192.55083470955</v>
      </c>
      <c r="N925" s="96">
        <v>16.732128853822871</v>
      </c>
      <c r="O925" s="320">
        <v>702692</v>
      </c>
      <c r="P925" s="321">
        <v>1405384</v>
      </c>
      <c r="Q925" s="22">
        <v>77569.660032739397</v>
      </c>
      <c r="R925" s="33">
        <v>155139.32006547879</v>
      </c>
      <c r="S925" s="96">
        <v>12.408716674051661</v>
      </c>
      <c r="U925" s="715"/>
    </row>
    <row r="926" spans="1:21">
      <c r="A926" s="315" t="s">
        <v>12</v>
      </c>
      <c r="B926" s="716">
        <v>884</v>
      </c>
      <c r="C926" s="316" t="s">
        <v>146</v>
      </c>
      <c r="D926" s="317">
        <v>47</v>
      </c>
      <c r="E926" s="318">
        <v>4</v>
      </c>
      <c r="F926" s="318">
        <v>107</v>
      </c>
      <c r="G926" s="319">
        <v>26.75</v>
      </c>
      <c r="H926" s="328">
        <v>612178.39116719272</v>
      </c>
      <c r="I926" s="726">
        <v>2448713.5646687709</v>
      </c>
      <c r="J926" s="728">
        <v>729718.61538461538</v>
      </c>
      <c r="K926" s="321">
        <v>2918874.4615384615</v>
      </c>
      <c r="L926" s="22">
        <v>117540.22421742266</v>
      </c>
      <c r="M926" s="33">
        <v>470160.89686969062</v>
      </c>
      <c r="N926" s="96">
        <v>19.200322310187715</v>
      </c>
      <c r="O926" s="320">
        <v>702692</v>
      </c>
      <c r="P926" s="321">
        <v>2810768</v>
      </c>
      <c r="Q926" s="22">
        <v>90513.60883280728</v>
      </c>
      <c r="R926" s="33">
        <v>362054.43533122912</v>
      </c>
      <c r="S926" s="96">
        <v>14.785495557958541</v>
      </c>
      <c r="U926" s="715"/>
    </row>
    <row r="927" spans="1:21">
      <c r="A927" s="315" t="s">
        <v>4</v>
      </c>
      <c r="B927" s="716">
        <v>885</v>
      </c>
      <c r="C927" s="316" t="s">
        <v>146</v>
      </c>
      <c r="D927" s="317">
        <v>47</v>
      </c>
      <c r="E927" s="318">
        <v>4</v>
      </c>
      <c r="F927" s="318">
        <v>108</v>
      </c>
      <c r="G927" s="319">
        <v>27</v>
      </c>
      <c r="H927" s="328">
        <v>660533.16709283437</v>
      </c>
      <c r="I927" s="726">
        <v>2642132.6683713375</v>
      </c>
      <c r="J927" s="728">
        <v>729718.61538461538</v>
      </c>
      <c r="K927" s="321">
        <v>2918874.4615384615</v>
      </c>
      <c r="L927" s="22">
        <v>69185.448291781009</v>
      </c>
      <c r="M927" s="33">
        <v>276741.79316712404</v>
      </c>
      <c r="N927" s="96">
        <v>10.474182333081444</v>
      </c>
      <c r="O927" s="320">
        <v>702692</v>
      </c>
      <c r="P927" s="321">
        <v>2810768</v>
      </c>
      <c r="Q927" s="22">
        <v>42158.832907165634</v>
      </c>
      <c r="R927" s="33">
        <v>168635.33162866253</v>
      </c>
      <c r="S927" s="96">
        <v>6.3825459503747339</v>
      </c>
      <c r="U927" s="715"/>
    </row>
    <row r="928" spans="1:21">
      <c r="A928" s="315" t="s">
        <v>9</v>
      </c>
      <c r="B928" s="716">
        <v>886</v>
      </c>
      <c r="C928" s="316" t="s">
        <v>146</v>
      </c>
      <c r="D928" s="317">
        <v>47</v>
      </c>
      <c r="E928" s="318">
        <v>4</v>
      </c>
      <c r="F928" s="318">
        <v>109</v>
      </c>
      <c r="G928" s="319">
        <v>27.25</v>
      </c>
      <c r="H928" s="328">
        <v>642274.37550362665</v>
      </c>
      <c r="I928" s="726">
        <v>2569097.5020145066</v>
      </c>
      <c r="J928" s="728">
        <v>729718.61538461538</v>
      </c>
      <c r="K928" s="321">
        <v>2918874.4615384615</v>
      </c>
      <c r="L928" s="22">
        <v>87444.239880988724</v>
      </c>
      <c r="M928" s="33">
        <v>349776.95952395489</v>
      </c>
      <c r="N928" s="96">
        <v>13.614779479941276</v>
      </c>
      <c r="O928" s="320">
        <v>702692</v>
      </c>
      <c r="P928" s="321">
        <v>2810768</v>
      </c>
      <c r="Q928" s="22">
        <v>60417.624496373348</v>
      </c>
      <c r="R928" s="33">
        <v>241670.49798549339</v>
      </c>
      <c r="S928" s="96">
        <v>9.4068246843878995</v>
      </c>
      <c r="U928" s="715"/>
    </row>
    <row r="929" spans="1:21" hidden="1">
      <c r="A929" s="315" t="s">
        <v>7</v>
      </c>
      <c r="B929" s="716">
        <v>887</v>
      </c>
      <c r="C929" s="316" t="s">
        <v>146</v>
      </c>
      <c r="D929" s="317">
        <v>47</v>
      </c>
      <c r="E929" s="318">
        <v>4.99</v>
      </c>
      <c r="F929" s="318">
        <v>136</v>
      </c>
      <c r="G929" s="319">
        <v>27.254509018036071</v>
      </c>
      <c r="H929" s="328">
        <v>642734.17311896128</v>
      </c>
      <c r="I929" s="726">
        <v>3207243.5238636169</v>
      </c>
      <c r="J929" s="728">
        <v>729718.61538461538</v>
      </c>
      <c r="K929" s="321">
        <v>3641295.8907692307</v>
      </c>
      <c r="L929" s="22">
        <v>86984.442265654099</v>
      </c>
      <c r="M929" s="33">
        <v>434052.3669056138</v>
      </c>
      <c r="N929" s="96">
        <v>13.533502014300765</v>
      </c>
      <c r="O929" s="320">
        <v>702692</v>
      </c>
      <c r="P929" s="321">
        <v>3506433.08</v>
      </c>
      <c r="Q929" s="22">
        <v>59957.826881038724</v>
      </c>
      <c r="R929" s="33">
        <v>299189.55613638321</v>
      </c>
      <c r="S929" s="96">
        <v>9.3285574952526105</v>
      </c>
      <c r="U929" s="715"/>
    </row>
    <row r="930" spans="1:21" hidden="1">
      <c r="A930" s="315" t="s">
        <v>7</v>
      </c>
      <c r="B930" s="716">
        <v>888</v>
      </c>
      <c r="C930" s="316" t="s">
        <v>146</v>
      </c>
      <c r="D930" s="317">
        <v>47</v>
      </c>
      <c r="E930" s="318">
        <v>3</v>
      </c>
      <c r="F930" s="318">
        <v>82</v>
      </c>
      <c r="G930" s="319">
        <v>27.333333333333332</v>
      </c>
      <c r="H930" s="328">
        <v>649278.68852458906</v>
      </c>
      <c r="I930" s="726">
        <v>1947836.0655737673</v>
      </c>
      <c r="J930" s="728">
        <v>729718.61538461538</v>
      </c>
      <c r="K930" s="321">
        <v>2189155.846153846</v>
      </c>
      <c r="L930" s="22">
        <v>80439.926860026317</v>
      </c>
      <c r="M930" s="33">
        <v>241319.78058007872</v>
      </c>
      <c r="N930" s="96">
        <v>12.389121694848271</v>
      </c>
      <c r="O930" s="320">
        <v>702692</v>
      </c>
      <c r="P930" s="321">
        <v>2108076</v>
      </c>
      <c r="Q930" s="22">
        <v>53413.311475410941</v>
      </c>
      <c r="R930" s="33">
        <v>160239.93442623271</v>
      </c>
      <c r="S930" s="96">
        <v>8.226561632076141</v>
      </c>
      <c r="U930" s="715"/>
    </row>
    <row r="931" spans="1:21" hidden="1">
      <c r="A931" s="315" t="s">
        <v>11</v>
      </c>
      <c r="B931" s="716">
        <v>889</v>
      </c>
      <c r="C931" s="316" t="s">
        <v>146</v>
      </c>
      <c r="D931" s="317">
        <v>47</v>
      </c>
      <c r="E931" s="318">
        <v>28</v>
      </c>
      <c r="F931" s="318">
        <v>773</v>
      </c>
      <c r="G931" s="319">
        <v>27.607142857142858</v>
      </c>
      <c r="H931" s="328">
        <v>630955.67560299695</v>
      </c>
      <c r="I931" s="726">
        <v>17666758.916883916</v>
      </c>
      <c r="J931" s="728">
        <v>729718.61538461538</v>
      </c>
      <c r="K931" s="321">
        <v>20432121.230769232</v>
      </c>
      <c r="L931" s="22">
        <v>98762.939781618421</v>
      </c>
      <c r="M931" s="33">
        <v>2765362.3138853163</v>
      </c>
      <c r="N931" s="96">
        <v>15.652912494563395</v>
      </c>
      <c r="O931" s="320">
        <v>702692</v>
      </c>
      <c r="P931" s="321">
        <v>19675376</v>
      </c>
      <c r="Q931" s="22">
        <v>71736.324397003045</v>
      </c>
      <c r="R931" s="33">
        <v>2008617.0831160843</v>
      </c>
      <c r="S931" s="96">
        <v>11.369471291061046</v>
      </c>
      <c r="U931" s="715"/>
    </row>
    <row r="932" spans="1:21" hidden="1">
      <c r="A932" s="315" t="s">
        <v>0</v>
      </c>
      <c r="B932" s="716">
        <v>890</v>
      </c>
      <c r="C932" s="316" t="s">
        <v>146</v>
      </c>
      <c r="D932" s="317">
        <v>47</v>
      </c>
      <c r="E932" s="318">
        <v>4</v>
      </c>
      <c r="F932" s="318">
        <v>112</v>
      </c>
      <c r="G932" s="319">
        <v>28</v>
      </c>
      <c r="H932" s="328">
        <v>700795.9543897704</v>
      </c>
      <c r="I932" s="726">
        <v>2803183.8175590816</v>
      </c>
      <c r="J932" s="728">
        <v>729718.61538461538</v>
      </c>
      <c r="K932" s="321">
        <v>2918874.4615384615</v>
      </c>
      <c r="L932" s="22">
        <v>28922.660994844977</v>
      </c>
      <c r="M932" s="33">
        <v>115690.64397937991</v>
      </c>
      <c r="N932" s="96">
        <v>4.1271158621384814</v>
      </c>
      <c r="O932" s="320">
        <v>702692</v>
      </c>
      <c r="P932" s="321">
        <v>2810768</v>
      </c>
      <c r="Q932" s="22">
        <v>1896.0456102296012</v>
      </c>
      <c r="R932" s="33">
        <v>7584.1824409184046</v>
      </c>
      <c r="S932" s="96">
        <v>0.27055601539261431</v>
      </c>
      <c r="U932" s="715"/>
    </row>
    <row r="933" spans="1:21" hidden="1">
      <c r="A933" s="315" t="s">
        <v>0</v>
      </c>
      <c r="B933" s="716">
        <v>891</v>
      </c>
      <c r="C933" s="316" t="s">
        <v>146</v>
      </c>
      <c r="D933" s="317">
        <v>47</v>
      </c>
      <c r="E933" s="318">
        <v>4</v>
      </c>
      <c r="F933" s="318">
        <v>112</v>
      </c>
      <c r="G933" s="319">
        <v>28</v>
      </c>
      <c r="H933" s="328">
        <v>700795.95438977028</v>
      </c>
      <c r="I933" s="726">
        <v>2803183.8175590811</v>
      </c>
      <c r="J933" s="728">
        <v>729718.61538461538</v>
      </c>
      <c r="K933" s="321">
        <v>2918874.4615384615</v>
      </c>
      <c r="L933" s="22">
        <v>28922.660994845093</v>
      </c>
      <c r="M933" s="33">
        <v>115690.64397938037</v>
      </c>
      <c r="N933" s="96">
        <v>4.1271158621384956</v>
      </c>
      <c r="O933" s="320">
        <v>702692</v>
      </c>
      <c r="P933" s="321">
        <v>2810768</v>
      </c>
      <c r="Q933" s="22">
        <v>1896.0456102297176</v>
      </c>
      <c r="R933" s="33">
        <v>7584.1824409188703</v>
      </c>
      <c r="S933" s="96">
        <v>0.27055601539262852</v>
      </c>
      <c r="U933" s="715"/>
    </row>
    <row r="934" spans="1:21" hidden="1">
      <c r="A934" s="315" t="s">
        <v>14</v>
      </c>
      <c r="B934" s="716">
        <v>892</v>
      </c>
      <c r="C934" s="316" t="s">
        <v>146</v>
      </c>
      <c r="D934" s="317">
        <v>47</v>
      </c>
      <c r="E934" s="318">
        <v>8</v>
      </c>
      <c r="F934" s="318">
        <v>225</v>
      </c>
      <c r="G934" s="319">
        <v>28.125</v>
      </c>
      <c r="H934" s="328">
        <v>671353.4482758618</v>
      </c>
      <c r="I934" s="726">
        <v>5370827.5862068944</v>
      </c>
      <c r="J934" s="728">
        <v>729718.61538461538</v>
      </c>
      <c r="K934" s="321">
        <v>5837748.923076923</v>
      </c>
      <c r="L934" s="22">
        <v>58365.16710875358</v>
      </c>
      <c r="M934" s="33">
        <v>466921.33687002864</v>
      </c>
      <c r="N934" s="96">
        <v>8.6936571575887882</v>
      </c>
      <c r="O934" s="320">
        <v>702692</v>
      </c>
      <c r="P934" s="321">
        <v>5621536</v>
      </c>
      <c r="Q934" s="22">
        <v>31338.551724138204</v>
      </c>
      <c r="R934" s="33">
        <v>250708.41379310563</v>
      </c>
      <c r="S934" s="96">
        <v>4.6679661517521538</v>
      </c>
      <c r="U934" s="715"/>
    </row>
    <row r="935" spans="1:21" hidden="1">
      <c r="A935" s="315" t="s">
        <v>11</v>
      </c>
      <c r="B935" s="716">
        <v>893</v>
      </c>
      <c r="C935" s="316" t="s">
        <v>146</v>
      </c>
      <c r="D935" s="317">
        <v>47</v>
      </c>
      <c r="E935" s="318">
        <v>12</v>
      </c>
      <c r="F935" s="318">
        <v>338</v>
      </c>
      <c r="G935" s="319">
        <v>28.166666666666668</v>
      </c>
      <c r="H935" s="328">
        <v>611167.94596975355</v>
      </c>
      <c r="I935" s="726">
        <v>7334015.3516370431</v>
      </c>
      <c r="J935" s="728">
        <v>729718.61538461538</v>
      </c>
      <c r="K935" s="321">
        <v>8756623.384615384</v>
      </c>
      <c r="L935" s="22">
        <v>118550.66941486183</v>
      </c>
      <c r="M935" s="33">
        <v>1422608.032978341</v>
      </c>
      <c r="N935" s="96">
        <v>19.397396443420263</v>
      </c>
      <c r="O935" s="320">
        <v>702692</v>
      </c>
      <c r="P935" s="321">
        <v>8432304</v>
      </c>
      <c r="Q935" s="22">
        <v>91524.054030246451</v>
      </c>
      <c r="R935" s="33">
        <v>1098288.6483629569</v>
      </c>
      <c r="S935" s="96">
        <v>14.975270649219524</v>
      </c>
      <c r="U935" s="715"/>
    </row>
    <row r="936" spans="1:21" hidden="1">
      <c r="A936" s="315" t="s">
        <v>0</v>
      </c>
      <c r="B936" s="716">
        <v>894</v>
      </c>
      <c r="C936" s="316" t="s">
        <v>146</v>
      </c>
      <c r="D936" s="317">
        <v>47</v>
      </c>
      <c r="E936" s="318">
        <v>5</v>
      </c>
      <c r="F936" s="318">
        <v>142</v>
      </c>
      <c r="G936" s="319">
        <v>28.4</v>
      </c>
      <c r="H936" s="328">
        <v>710807.32516676711</v>
      </c>
      <c r="I936" s="726">
        <v>3554036.6258338355</v>
      </c>
      <c r="J936" s="728">
        <v>729718.61538461538</v>
      </c>
      <c r="K936" s="321">
        <v>3648593.076923077</v>
      </c>
      <c r="L936" s="22">
        <v>18911.290217848262</v>
      </c>
      <c r="M936" s="33">
        <v>94556.451089241542</v>
      </c>
      <c r="N936" s="96">
        <v>2.6605367654886578</v>
      </c>
      <c r="O936" s="320">
        <v>702692</v>
      </c>
      <c r="P936" s="321">
        <v>3513460</v>
      </c>
      <c r="Q936" s="22">
        <v>-8115.3251667671138</v>
      </c>
      <c r="R936" s="33">
        <v>-40576.625833835453</v>
      </c>
      <c r="S936" s="96">
        <v>-1.1417053369368659</v>
      </c>
      <c r="U936" s="715"/>
    </row>
    <row r="937" spans="1:21" hidden="1">
      <c r="A937" s="315" t="s">
        <v>14</v>
      </c>
      <c r="B937" s="716">
        <v>895</v>
      </c>
      <c r="C937" s="316" t="s">
        <v>146</v>
      </c>
      <c r="D937" s="317">
        <v>47</v>
      </c>
      <c r="E937" s="318">
        <v>4</v>
      </c>
      <c r="F937" s="318">
        <v>115</v>
      </c>
      <c r="G937" s="319">
        <v>28.75</v>
      </c>
      <c r="H937" s="328">
        <v>686272.4137931033</v>
      </c>
      <c r="I937" s="726">
        <v>2745089.6551724132</v>
      </c>
      <c r="J937" s="728">
        <v>729718.61538461538</v>
      </c>
      <c r="K937" s="321">
        <v>2918874.4615384615</v>
      </c>
      <c r="L937" s="22">
        <v>43446.201591512072</v>
      </c>
      <c r="M937" s="33">
        <v>173784.80636604829</v>
      </c>
      <c r="N937" s="96">
        <v>6.3307515672063914</v>
      </c>
      <c r="O937" s="320">
        <v>702692</v>
      </c>
      <c r="P937" s="321">
        <v>2810768</v>
      </c>
      <c r="Q937" s="22">
        <v>16419.586206896696</v>
      </c>
      <c r="R937" s="33">
        <v>65678.344827586785</v>
      </c>
      <c r="S937" s="96">
        <v>2.3925755832357964</v>
      </c>
      <c r="U937" s="715"/>
    </row>
    <row r="938" spans="1:21" hidden="1">
      <c r="A938" s="315" t="s">
        <v>16</v>
      </c>
      <c r="B938" s="716">
        <v>896</v>
      </c>
      <c r="C938" s="316" t="s">
        <v>146</v>
      </c>
      <c r="D938" s="317">
        <v>47</v>
      </c>
      <c r="E938" s="318">
        <v>2</v>
      </c>
      <c r="F938" s="318">
        <v>58</v>
      </c>
      <c r="G938" s="319">
        <v>29</v>
      </c>
      <c r="H938" s="328">
        <v>657758.96875</v>
      </c>
      <c r="I938" s="726">
        <v>1315517.9375</v>
      </c>
      <c r="J938" s="728">
        <v>729718.61538461538</v>
      </c>
      <c r="K938" s="321">
        <v>1459437.2307692308</v>
      </c>
      <c r="L938" s="22">
        <v>71959.646634615376</v>
      </c>
      <c r="M938" s="33">
        <v>143919.29326923075</v>
      </c>
      <c r="N938" s="96">
        <v>10.940123974495847</v>
      </c>
      <c r="O938" s="320">
        <v>702692</v>
      </c>
      <c r="P938" s="321">
        <v>1405384</v>
      </c>
      <c r="Q938" s="22">
        <v>44933.03125</v>
      </c>
      <c r="R938" s="33">
        <v>89866.0625</v>
      </c>
      <c r="S938" s="96">
        <v>6.8312304939589694</v>
      </c>
      <c r="U938" s="715"/>
    </row>
    <row r="939" spans="1:21">
      <c r="A939" s="315"/>
      <c r="B939" s="757" t="s">
        <v>60</v>
      </c>
      <c r="C939" s="316"/>
      <c r="D939" s="317"/>
      <c r="E939" s="318"/>
      <c r="F939" s="318"/>
      <c r="G939" s="319"/>
      <c r="H939" s="328"/>
      <c r="I939" s="726"/>
      <c r="J939" s="728"/>
      <c r="K939" s="321"/>
      <c r="L939" s="22"/>
      <c r="M939" s="33"/>
      <c r="N939" s="96"/>
      <c r="O939" s="320"/>
      <c r="P939" s="321"/>
      <c r="Q939" s="22"/>
      <c r="R939" s="33"/>
      <c r="S939" s="96"/>
      <c r="U939" s="715"/>
    </row>
    <row r="940" spans="1:21">
      <c r="A940" s="315" t="s">
        <v>16</v>
      </c>
      <c r="B940" s="716">
        <v>897</v>
      </c>
      <c r="C940" s="316" t="s">
        <v>146</v>
      </c>
      <c r="D940" s="317">
        <v>47</v>
      </c>
      <c r="E940" s="318">
        <v>1</v>
      </c>
      <c r="F940" s="318">
        <v>29</v>
      </c>
      <c r="G940" s="319">
        <v>29</v>
      </c>
      <c r="H940" s="328">
        <v>678977</v>
      </c>
      <c r="I940" s="726">
        <v>678977</v>
      </c>
      <c r="J940" s="728">
        <v>729718.61538461538</v>
      </c>
      <c r="K940" s="321">
        <v>729718.61538461538</v>
      </c>
      <c r="L940" s="22">
        <v>50741.615384615376</v>
      </c>
      <c r="M940" s="33">
        <v>50741.615384615376</v>
      </c>
      <c r="N940" s="96">
        <v>7.473245100292857</v>
      </c>
      <c r="O940" s="320">
        <v>702692</v>
      </c>
      <c r="P940" s="321">
        <v>702692</v>
      </c>
      <c r="Q940" s="22">
        <v>23715</v>
      </c>
      <c r="R940" s="33">
        <v>23715</v>
      </c>
      <c r="S940" s="96">
        <v>3.4927545410227339</v>
      </c>
      <c r="U940" s="715"/>
    </row>
    <row r="941" spans="1:21">
      <c r="A941" s="315" t="s">
        <v>4</v>
      </c>
      <c r="B941" s="716">
        <v>898</v>
      </c>
      <c r="C941" s="316" t="s">
        <v>146</v>
      </c>
      <c r="D941" s="317">
        <v>47</v>
      </c>
      <c r="E941" s="318">
        <v>4</v>
      </c>
      <c r="F941" s="318">
        <v>117</v>
      </c>
      <c r="G941" s="319">
        <v>29.25</v>
      </c>
      <c r="H941" s="328">
        <v>715699.98520741356</v>
      </c>
      <c r="I941" s="726">
        <v>2862799.9408296542</v>
      </c>
      <c r="J941" s="728">
        <v>729718.61538461538</v>
      </c>
      <c r="K941" s="321">
        <v>2918874.4615384615</v>
      </c>
      <c r="L941" s="22">
        <v>14018.63017720182</v>
      </c>
      <c r="M941" s="33">
        <v>56074.520708807278</v>
      </c>
      <c r="N941" s="96">
        <v>1.9587299800123787</v>
      </c>
      <c r="O941" s="320">
        <v>702692</v>
      </c>
      <c r="P941" s="321">
        <v>2810768</v>
      </c>
      <c r="Q941" s="22">
        <v>-13007.985207413556</v>
      </c>
      <c r="R941" s="33">
        <v>-52031.940829654224</v>
      </c>
      <c r="S941" s="96">
        <v>-1.8175192785065803</v>
      </c>
      <c r="U941" s="715"/>
    </row>
    <row r="942" spans="1:21">
      <c r="A942" s="315" t="s">
        <v>11</v>
      </c>
      <c r="B942" s="716">
        <v>899</v>
      </c>
      <c r="C942" s="316" t="s">
        <v>146</v>
      </c>
      <c r="D942" s="317">
        <v>47</v>
      </c>
      <c r="E942" s="318">
        <v>4</v>
      </c>
      <c r="F942" s="318">
        <v>118</v>
      </c>
      <c r="G942" s="319">
        <v>29.5</v>
      </c>
      <c r="H942" s="328">
        <v>640962.47834385431</v>
      </c>
      <c r="I942" s="726">
        <v>2563849.9133754172</v>
      </c>
      <c r="J942" s="728">
        <v>729718.61538461538</v>
      </c>
      <c r="K942" s="321">
        <v>2918874.4615384615</v>
      </c>
      <c r="L942" s="22">
        <v>88756.137040761067</v>
      </c>
      <c r="M942" s="33">
        <v>355024.54816304427</v>
      </c>
      <c r="N942" s="96">
        <v>13.847321807368957</v>
      </c>
      <c r="O942" s="320">
        <v>702692</v>
      </c>
      <c r="P942" s="321">
        <v>2810768</v>
      </c>
      <c r="Q942" s="22">
        <v>61729.521656145691</v>
      </c>
      <c r="R942" s="33">
        <v>246918.08662458276</v>
      </c>
      <c r="S942" s="96">
        <v>9.6307543330219687</v>
      </c>
      <c r="U942" s="715"/>
    </row>
    <row r="943" spans="1:21" hidden="1">
      <c r="A943" s="315" t="s">
        <v>5</v>
      </c>
      <c r="B943" s="716">
        <v>900</v>
      </c>
      <c r="C943" s="316" t="s">
        <v>146</v>
      </c>
      <c r="D943" s="317">
        <v>47</v>
      </c>
      <c r="E943" s="318">
        <v>4</v>
      </c>
      <c r="F943" s="318">
        <v>118</v>
      </c>
      <c r="G943" s="319">
        <v>29.5</v>
      </c>
      <c r="H943" s="328">
        <v>696191.36081674788</v>
      </c>
      <c r="I943" s="726">
        <v>2784765.4432669915</v>
      </c>
      <c r="J943" s="728">
        <v>729718.61538461538</v>
      </c>
      <c r="K943" s="321">
        <v>2918874.4615384615</v>
      </c>
      <c r="L943" s="22">
        <v>33527.254567867494</v>
      </c>
      <c r="M943" s="33">
        <v>134109.01827146998</v>
      </c>
      <c r="N943" s="96">
        <v>4.8158102003067711</v>
      </c>
      <c r="O943" s="320">
        <v>702692</v>
      </c>
      <c r="P943" s="321">
        <v>2810768</v>
      </c>
      <c r="Q943" s="22">
        <v>6500.6391832521185</v>
      </c>
      <c r="R943" s="33">
        <v>26002.556733008474</v>
      </c>
      <c r="S943" s="96">
        <v>0.93374315585097634</v>
      </c>
      <c r="U943" s="715"/>
    </row>
    <row r="944" spans="1:21" hidden="1">
      <c r="A944" s="315" t="s">
        <v>0</v>
      </c>
      <c r="B944" s="716">
        <v>901</v>
      </c>
      <c r="C944" s="316" t="s">
        <v>146</v>
      </c>
      <c r="D944" s="317">
        <v>47</v>
      </c>
      <c r="E944" s="318">
        <v>4</v>
      </c>
      <c r="F944" s="318">
        <v>118</v>
      </c>
      <c r="G944" s="319">
        <v>29.5</v>
      </c>
      <c r="H944" s="328">
        <v>738338.59480350814</v>
      </c>
      <c r="I944" s="726">
        <v>2953354.3792140326</v>
      </c>
      <c r="J944" s="728">
        <v>729718.61538461538</v>
      </c>
      <c r="K944" s="321">
        <v>2918874.4615384615</v>
      </c>
      <c r="L944" s="22">
        <v>-8619.9794188927626</v>
      </c>
      <c r="M944" s="33">
        <v>-34479.91767557105</v>
      </c>
      <c r="N944" s="96">
        <v>-1.1674832494956888</v>
      </c>
      <c r="O944" s="320">
        <v>702692</v>
      </c>
      <c r="P944" s="321">
        <v>2810768</v>
      </c>
      <c r="Q944" s="22">
        <v>-35646.594803508138</v>
      </c>
      <c r="R944" s="33">
        <v>-142586.37921403255</v>
      </c>
      <c r="S944" s="96">
        <v>-4.8279468328477009</v>
      </c>
      <c r="U944" s="715"/>
    </row>
    <row r="945" spans="1:21" hidden="1">
      <c r="A945" s="315" t="s">
        <v>10</v>
      </c>
      <c r="B945" s="716">
        <v>902</v>
      </c>
      <c r="C945" s="316" t="s">
        <v>146</v>
      </c>
      <c r="D945" s="317">
        <v>47</v>
      </c>
      <c r="E945" s="318">
        <v>4</v>
      </c>
      <c r="F945" s="318">
        <v>119</v>
      </c>
      <c r="G945" s="319">
        <v>29.75</v>
      </c>
      <c r="H945" s="328">
        <v>710051.02296697185</v>
      </c>
      <c r="I945" s="726">
        <v>2840204.0918678874</v>
      </c>
      <c r="J945" s="728">
        <v>729718.61538461538</v>
      </c>
      <c r="K945" s="321">
        <v>2918874.4615384615</v>
      </c>
      <c r="L945" s="22">
        <v>19667.592417643522</v>
      </c>
      <c r="M945" s="33">
        <v>78670.369670574088</v>
      </c>
      <c r="N945" s="96">
        <v>2.7698843859785995</v>
      </c>
      <c r="O945" s="320">
        <v>702692</v>
      </c>
      <c r="P945" s="321">
        <v>2810768</v>
      </c>
      <c r="Q945" s="22">
        <v>-7359.0229669718537</v>
      </c>
      <c r="R945" s="33">
        <v>-29436.091867887415</v>
      </c>
      <c r="S945" s="96">
        <v>-1.0364076283168941</v>
      </c>
      <c r="U945" s="715"/>
    </row>
    <row r="946" spans="1:21" hidden="1">
      <c r="A946" s="315" t="s">
        <v>14</v>
      </c>
      <c r="B946" s="716">
        <v>903</v>
      </c>
      <c r="C946" s="316" t="s">
        <v>146</v>
      </c>
      <c r="D946" s="317">
        <v>47</v>
      </c>
      <c r="E946" s="318">
        <v>4</v>
      </c>
      <c r="F946" s="318">
        <v>122</v>
      </c>
      <c r="G946" s="319">
        <v>30.5</v>
      </c>
      <c r="H946" s="328">
        <v>728045.51724137901</v>
      </c>
      <c r="I946" s="726">
        <v>2912182.0689655161</v>
      </c>
      <c r="J946" s="728">
        <v>729718.61538461538</v>
      </c>
      <c r="K946" s="321">
        <v>2918874.4615384615</v>
      </c>
      <c r="L946" s="22">
        <v>1673.0981432363624</v>
      </c>
      <c r="M946" s="33">
        <v>6692.3925729454495</v>
      </c>
      <c r="N946" s="96">
        <v>0.22980680515358642</v>
      </c>
      <c r="O946" s="320">
        <v>702692</v>
      </c>
      <c r="P946" s="321">
        <v>2810768</v>
      </c>
      <c r="Q946" s="22">
        <v>-25353.517241379013</v>
      </c>
      <c r="R946" s="33">
        <v>-101414.06896551605</v>
      </c>
      <c r="S946" s="96">
        <v>-3.4824082617039522</v>
      </c>
      <c r="U946" s="715"/>
    </row>
    <row r="947" spans="1:21">
      <c r="A947" s="315"/>
      <c r="B947" s="757" t="s">
        <v>60</v>
      </c>
      <c r="C947" s="316"/>
      <c r="D947" s="317"/>
      <c r="E947" s="318"/>
      <c r="F947" s="318"/>
      <c r="G947" s="319"/>
      <c r="H947" s="328"/>
      <c r="I947" s="726"/>
      <c r="J947" s="728"/>
      <c r="K947" s="321"/>
      <c r="L947" s="22"/>
      <c r="M947" s="33"/>
      <c r="N947" s="96"/>
      <c r="O947" s="320"/>
      <c r="P947" s="321"/>
      <c r="Q947" s="22"/>
      <c r="R947" s="33"/>
      <c r="S947" s="96"/>
      <c r="U947" s="715"/>
    </row>
    <row r="948" spans="1:21">
      <c r="A948" s="315" t="s">
        <v>12</v>
      </c>
      <c r="B948" s="716">
        <v>904</v>
      </c>
      <c r="C948" s="316" t="s">
        <v>146</v>
      </c>
      <c r="D948" s="317">
        <v>47</v>
      </c>
      <c r="E948" s="318">
        <v>4</v>
      </c>
      <c r="F948" s="318">
        <v>124</v>
      </c>
      <c r="G948" s="319">
        <v>31</v>
      </c>
      <c r="H948" s="328">
        <v>709440.37854889641</v>
      </c>
      <c r="I948" s="726">
        <v>2837761.5141955856</v>
      </c>
      <c r="J948" s="728">
        <v>729718.61538461538</v>
      </c>
      <c r="K948" s="321">
        <v>2918874.4615384615</v>
      </c>
      <c r="L948" s="22">
        <v>20278.23683571897</v>
      </c>
      <c r="M948" s="33">
        <v>81112.947342875879</v>
      </c>
      <c r="N948" s="96">
        <v>2.8583426386296935</v>
      </c>
      <c r="O948" s="320">
        <v>702692</v>
      </c>
      <c r="P948" s="321">
        <v>2810768</v>
      </c>
      <c r="Q948" s="22">
        <v>-6748.3785488964058</v>
      </c>
      <c r="R948" s="33">
        <v>-26993.514195585623</v>
      </c>
      <c r="S948" s="96">
        <v>-0.95122560724549032</v>
      </c>
      <c r="U948" s="715"/>
    </row>
    <row r="949" spans="1:21">
      <c r="A949" s="315" t="s">
        <v>7</v>
      </c>
      <c r="B949" s="716">
        <v>905</v>
      </c>
      <c r="C949" s="316" t="s">
        <v>146</v>
      </c>
      <c r="D949" s="317">
        <v>47</v>
      </c>
      <c r="E949" s="318">
        <v>2.66</v>
      </c>
      <c r="F949" s="318">
        <v>83</v>
      </c>
      <c r="G949" s="319">
        <v>31.203007518796991</v>
      </c>
      <c r="H949" s="328">
        <v>741199.30974978302</v>
      </c>
      <c r="I949" s="726">
        <v>1971590.1639344229</v>
      </c>
      <c r="J949" s="728">
        <v>729718.61538461538</v>
      </c>
      <c r="K949" s="321">
        <v>1941051.5169230769</v>
      </c>
      <c r="L949" s="22">
        <v>-11480.694365167641</v>
      </c>
      <c r="M949" s="33">
        <v>-30538.647011345951</v>
      </c>
      <c r="N949" s="96">
        <v>-1.548934843050958</v>
      </c>
      <c r="O949" s="320">
        <v>702692</v>
      </c>
      <c r="P949" s="321">
        <v>1869160.7200000002</v>
      </c>
      <c r="Q949" s="22">
        <v>-38507.309749783017</v>
      </c>
      <c r="R949" s="33">
        <v>-102429.44393442268</v>
      </c>
      <c r="S949" s="96">
        <v>-5.1952705896046325</v>
      </c>
      <c r="U949" s="715"/>
    </row>
    <row r="950" spans="1:21">
      <c r="A950" s="315" t="s">
        <v>14</v>
      </c>
      <c r="B950" s="716">
        <v>906</v>
      </c>
      <c r="C950" s="316" t="s">
        <v>146</v>
      </c>
      <c r="D950" s="317">
        <v>47</v>
      </c>
      <c r="E950" s="318">
        <v>4</v>
      </c>
      <c r="F950" s="318">
        <v>128</v>
      </c>
      <c r="G950" s="319">
        <v>32</v>
      </c>
      <c r="H950" s="328">
        <v>763851.03448275838</v>
      </c>
      <c r="I950" s="726">
        <v>3055404.1379310335</v>
      </c>
      <c r="J950" s="728">
        <v>729718.61538461538</v>
      </c>
      <c r="K950" s="321">
        <v>2918874.4615384615</v>
      </c>
      <c r="L950" s="22">
        <v>-34132.419098143</v>
      </c>
      <c r="M950" s="33">
        <v>-136529.676392572</v>
      </c>
      <c r="N950" s="96">
        <v>-4.4684653888379984</v>
      </c>
      <c r="O950" s="320">
        <v>702692</v>
      </c>
      <c r="P950" s="321">
        <v>2810768</v>
      </c>
      <c r="Q950" s="22">
        <v>-61159.034482758376</v>
      </c>
      <c r="R950" s="33">
        <v>-244636.1379310335</v>
      </c>
      <c r="S950" s="96">
        <v>-8.006670374436581</v>
      </c>
      <c r="U950" s="715"/>
    </row>
    <row r="951" spans="1:21">
      <c r="A951" s="315" t="s">
        <v>5</v>
      </c>
      <c r="B951" s="716">
        <v>907</v>
      </c>
      <c r="C951" s="316" t="s">
        <v>146</v>
      </c>
      <c r="D951" s="317">
        <v>47</v>
      </c>
      <c r="E951" s="318">
        <v>4</v>
      </c>
      <c r="F951" s="318">
        <v>135</v>
      </c>
      <c r="G951" s="319">
        <v>33.75</v>
      </c>
      <c r="H951" s="328">
        <v>799574.44860859727</v>
      </c>
      <c r="I951" s="726">
        <v>3198297.7944343891</v>
      </c>
      <c r="J951" s="728">
        <v>729718.61538461538</v>
      </c>
      <c r="K951" s="321">
        <v>2918874.4615384615</v>
      </c>
      <c r="L951" s="22">
        <v>-69855.833223981899</v>
      </c>
      <c r="M951" s="33">
        <v>-279423.3328959276</v>
      </c>
      <c r="N951" s="96">
        <v>-8.7366265074557532</v>
      </c>
      <c r="O951" s="320">
        <v>702692</v>
      </c>
      <c r="P951" s="321">
        <v>2810768</v>
      </c>
      <c r="Q951" s="22">
        <v>-96882.448608597275</v>
      </c>
      <c r="R951" s="33">
        <v>-387529.7944343891</v>
      </c>
      <c r="S951" s="96">
        <v>-12.116751451624069</v>
      </c>
      <c r="U951" s="715"/>
    </row>
    <row r="952" spans="1:21" hidden="1">
      <c r="A952" s="315" t="s">
        <v>11</v>
      </c>
      <c r="B952" s="716">
        <v>908</v>
      </c>
      <c r="C952" s="316" t="s">
        <v>147</v>
      </c>
      <c r="D952" s="317">
        <v>47</v>
      </c>
      <c r="E952" s="318">
        <v>2</v>
      </c>
      <c r="F952" s="318">
        <v>19</v>
      </c>
      <c r="G952" s="319">
        <v>9.5</v>
      </c>
      <c r="H952" s="328">
        <v>302277.38589211594</v>
      </c>
      <c r="I952" s="726">
        <v>604554.77178423188</v>
      </c>
      <c r="J952" s="728">
        <v>0</v>
      </c>
      <c r="K952" s="321">
        <v>0</v>
      </c>
      <c r="L952" s="22">
        <v>-302277.38589211594</v>
      </c>
      <c r="M952" s="33">
        <v>-604554.77178423188</v>
      </c>
      <c r="N952" s="96">
        <v>-100</v>
      </c>
      <c r="O952" s="320">
        <v>0</v>
      </c>
      <c r="P952" s="321">
        <v>0</v>
      </c>
      <c r="Q952" s="22">
        <v>-302277.38589211594</v>
      </c>
      <c r="R952" s="33">
        <v>-604554.77178423188</v>
      </c>
      <c r="S952" s="96">
        <v>-100</v>
      </c>
      <c r="U952" s="715"/>
    </row>
    <row r="953" spans="1:21" hidden="1">
      <c r="A953" s="315" t="s">
        <v>4</v>
      </c>
      <c r="B953" s="716">
        <v>909</v>
      </c>
      <c r="C953" s="316" t="s">
        <v>147</v>
      </c>
      <c r="D953" s="317">
        <v>47</v>
      </c>
      <c r="E953" s="318">
        <v>1.48</v>
      </c>
      <c r="F953" s="318">
        <v>31</v>
      </c>
      <c r="G953" s="319">
        <v>20.945945945945947</v>
      </c>
      <c r="H953" s="328">
        <v>578393.73464373546</v>
      </c>
      <c r="I953" s="726">
        <v>856022.72727272846</v>
      </c>
      <c r="J953" s="728">
        <v>421417.68657297303</v>
      </c>
      <c r="K953" s="321">
        <v>623698.17612800014</v>
      </c>
      <c r="L953" s="22">
        <v>-156976.04807076242</v>
      </c>
      <c r="M953" s="33">
        <v>-232324.55114472832</v>
      </c>
      <c r="N953" s="96">
        <v>-27.139998009738562</v>
      </c>
      <c r="O953" s="320">
        <v>139930.286544865</v>
      </c>
      <c r="P953" s="321">
        <v>207096.82408640019</v>
      </c>
      <c r="Q953" s="22">
        <v>-438463.44809887046</v>
      </c>
      <c r="R953" s="33">
        <v>-648925.90318632824</v>
      </c>
      <c r="S953" s="96">
        <v>-75.80708811947008</v>
      </c>
      <c r="U953" s="715"/>
    </row>
    <row r="954" spans="1:21" hidden="1">
      <c r="A954" s="315" t="s">
        <v>12</v>
      </c>
      <c r="B954" s="716">
        <v>910</v>
      </c>
      <c r="C954" s="316" t="s">
        <v>147</v>
      </c>
      <c r="D954" s="317">
        <v>47</v>
      </c>
      <c r="E954" s="318">
        <v>2</v>
      </c>
      <c r="F954" s="318">
        <v>44</v>
      </c>
      <c r="G954" s="319">
        <v>22</v>
      </c>
      <c r="H954" s="328">
        <v>554170.83333333256</v>
      </c>
      <c r="I954" s="726">
        <v>1108341.6666666651</v>
      </c>
      <c r="J954" s="728">
        <v>480079.17440000002</v>
      </c>
      <c r="K954" s="321">
        <v>960158.34880000004</v>
      </c>
      <c r="L954" s="22">
        <v>-74091.658933332539</v>
      </c>
      <c r="M954" s="33">
        <v>-148183.31786666508</v>
      </c>
      <c r="N954" s="96">
        <v>-13.369822891557078</v>
      </c>
      <c r="O954" s="320">
        <v>220181.51128000015</v>
      </c>
      <c r="P954" s="321">
        <v>660544.5338400004</v>
      </c>
      <c r="Q954" s="22">
        <v>-378113.94326545525</v>
      </c>
      <c r="R954" s="33">
        <v>-1134341.8297963657</v>
      </c>
      <c r="S954" s="96">
        <v>-63.198531827844285</v>
      </c>
      <c r="U954" s="715"/>
    </row>
    <row r="955" spans="1:21" hidden="1">
      <c r="A955" s="315" t="s">
        <v>4</v>
      </c>
      <c r="B955" s="716">
        <v>911</v>
      </c>
      <c r="C955" s="316" t="s">
        <v>147</v>
      </c>
      <c r="D955" s="317">
        <v>47</v>
      </c>
      <c r="E955" s="318">
        <v>3</v>
      </c>
      <c r="F955" s="318">
        <v>65</v>
      </c>
      <c r="G955" s="319">
        <v>21.666666666666668</v>
      </c>
      <c r="H955" s="328">
        <v>598295.4545454554</v>
      </c>
      <c r="I955" s="726">
        <v>1794886.3636363661</v>
      </c>
      <c r="J955" s="728">
        <v>461528.10560000007</v>
      </c>
      <c r="K955" s="321">
        <v>1384584.3168000001</v>
      </c>
      <c r="L955" s="22">
        <v>-136767.34894545533</v>
      </c>
      <c r="M955" s="33">
        <v>-410302.04683636595</v>
      </c>
      <c r="N955" s="96">
        <v>-22.859499918708551</v>
      </c>
      <c r="O955" s="320">
        <v>257297.70272</v>
      </c>
      <c r="P955" s="321">
        <v>514595.40544</v>
      </c>
      <c r="Q955" s="22">
        <v>-296873.13061333256</v>
      </c>
      <c r="R955" s="33">
        <v>-593746.26122666511</v>
      </c>
      <c r="S955" s="96">
        <v>-53.570688451364958</v>
      </c>
      <c r="U955" s="715"/>
    </row>
    <row r="956" spans="1:21" hidden="1">
      <c r="A956" s="315" t="s">
        <v>14</v>
      </c>
      <c r="B956" s="716">
        <v>912</v>
      </c>
      <c r="C956" s="316" t="s">
        <v>147</v>
      </c>
      <c r="D956" s="317">
        <v>47</v>
      </c>
      <c r="E956" s="318">
        <v>3</v>
      </c>
      <c r="F956" s="318">
        <v>79</v>
      </c>
      <c r="G956" s="319">
        <v>26.333333333333332</v>
      </c>
      <c r="H956" s="328">
        <v>672932.2395406072</v>
      </c>
      <c r="I956" s="726">
        <v>2018796.7186218216</v>
      </c>
      <c r="J956" s="728">
        <v>729718.61538461538</v>
      </c>
      <c r="K956" s="321">
        <v>2189155.846153846</v>
      </c>
      <c r="L956" s="22">
        <v>56786.375844008173</v>
      </c>
      <c r="M956" s="33">
        <v>170359.1275320244</v>
      </c>
      <c r="N956" s="96">
        <v>8.4386469405559552</v>
      </c>
      <c r="O956" s="320">
        <v>702692</v>
      </c>
      <c r="P956" s="321">
        <v>2108076</v>
      </c>
      <c r="Q956" s="22">
        <v>29759.760459392797</v>
      </c>
      <c r="R956" s="33">
        <v>89279.281378178392</v>
      </c>
      <c r="S956" s="96">
        <v>4.4224007575724045</v>
      </c>
      <c r="U956" s="715"/>
    </row>
    <row r="957" spans="1:21">
      <c r="A957" s="315" t="s">
        <v>13</v>
      </c>
      <c r="B957" s="716">
        <v>913</v>
      </c>
      <c r="C957" s="330" t="s">
        <v>148</v>
      </c>
      <c r="D957" s="317">
        <v>47</v>
      </c>
      <c r="E957" s="318">
        <v>4</v>
      </c>
      <c r="F957" s="318">
        <v>96</v>
      </c>
      <c r="G957" s="319">
        <v>24</v>
      </c>
      <c r="H957" s="328">
        <v>623188.74157201685</v>
      </c>
      <c r="I957" s="726">
        <v>2492754.9662880674</v>
      </c>
      <c r="J957" s="728">
        <v>591385.58719999995</v>
      </c>
      <c r="K957" s="321">
        <v>2365542.3487999998</v>
      </c>
      <c r="L957" s="22">
        <v>-31803.154372016899</v>
      </c>
      <c r="M957" s="33">
        <v>-127212.6174880676</v>
      </c>
      <c r="N957" s="96">
        <v>-5.1032941146838198</v>
      </c>
      <c r="O957" s="320">
        <v>479994.85135999997</v>
      </c>
      <c r="P957" s="321">
        <v>1919979.4054399999</v>
      </c>
      <c r="Q957" s="22">
        <v>-143193.89021201688</v>
      </c>
      <c r="R957" s="33">
        <v>-572775.56084806751</v>
      </c>
      <c r="S957" s="96">
        <v>-22.977611862949416</v>
      </c>
      <c r="U957" s="715"/>
    </row>
    <row r="958" spans="1:21">
      <c r="A958" s="315" t="s">
        <v>11</v>
      </c>
      <c r="B958" s="716">
        <v>914</v>
      </c>
      <c r="C958" s="316" t="s">
        <v>148</v>
      </c>
      <c r="D958" s="317">
        <v>47</v>
      </c>
      <c r="E958" s="318">
        <v>4</v>
      </c>
      <c r="F958" s="318">
        <v>100</v>
      </c>
      <c r="G958" s="319">
        <v>25</v>
      </c>
      <c r="H958" s="328">
        <v>688404.25531914993</v>
      </c>
      <c r="I958" s="726">
        <v>2753617.0212765997</v>
      </c>
      <c r="J958" s="728">
        <v>647038.79359999998</v>
      </c>
      <c r="K958" s="321">
        <v>2588155.1743999999</v>
      </c>
      <c r="L958" s="22">
        <v>-41365.461719149956</v>
      </c>
      <c r="M958" s="33">
        <v>-165461.84687659983</v>
      </c>
      <c r="N958" s="96">
        <v>-6.0088910548602854</v>
      </c>
      <c r="O958" s="320">
        <v>591343.42567999999</v>
      </c>
      <c r="P958" s="321">
        <v>2365373.7027199999</v>
      </c>
      <c r="Q958" s="22">
        <v>-97060.829639149946</v>
      </c>
      <c r="R958" s="33">
        <v>-388243.31855659978</v>
      </c>
      <c r="S958" s="96">
        <v>-14.099394198856558</v>
      </c>
      <c r="U958" s="715"/>
    </row>
    <row r="959" spans="1:21">
      <c r="A959" s="315" t="s">
        <v>0</v>
      </c>
      <c r="B959" s="716">
        <v>915</v>
      </c>
      <c r="C959" s="330" t="s">
        <v>149</v>
      </c>
      <c r="D959" s="317">
        <v>47</v>
      </c>
      <c r="E959" s="318">
        <v>1</v>
      </c>
      <c r="F959" s="318">
        <v>21</v>
      </c>
      <c r="G959" s="319">
        <v>21</v>
      </c>
      <c r="H959" s="328">
        <v>503500.4402916705</v>
      </c>
      <c r="I959" s="726">
        <v>503500.4402916705</v>
      </c>
      <c r="J959" s="728">
        <v>424425.96799999999</v>
      </c>
      <c r="K959" s="321">
        <v>424425.96799999999</v>
      </c>
      <c r="L959" s="22">
        <v>-79074.472291670507</v>
      </c>
      <c r="M959" s="33">
        <v>-79074.472291670507</v>
      </c>
      <c r="N959" s="96">
        <v>-15.704946006772872</v>
      </c>
      <c r="O959" s="320">
        <v>145949.12840000005</v>
      </c>
      <c r="P959" s="321">
        <v>145949.12840000005</v>
      </c>
      <c r="Q959" s="22">
        <v>-357551.31189167046</v>
      </c>
      <c r="R959" s="33">
        <v>-357551.31189167046</v>
      </c>
      <c r="S959" s="96">
        <v>-71.013108088752844</v>
      </c>
      <c r="U959" s="715"/>
    </row>
    <row r="960" spans="1:21">
      <c r="A960" s="315" t="s">
        <v>16</v>
      </c>
      <c r="B960" s="716">
        <v>916</v>
      </c>
      <c r="C960" s="316" t="s">
        <v>149</v>
      </c>
      <c r="D960" s="317">
        <v>47</v>
      </c>
      <c r="E960" s="318">
        <v>4</v>
      </c>
      <c r="F960" s="318">
        <v>94</v>
      </c>
      <c r="G960" s="319">
        <v>23.5</v>
      </c>
      <c r="H960" s="328">
        <v>561373.61143867904</v>
      </c>
      <c r="I960" s="726">
        <v>2245494.4457547162</v>
      </c>
      <c r="J960" s="728">
        <v>563558.98399999994</v>
      </c>
      <c r="K960" s="321">
        <v>2254235.9359999998</v>
      </c>
      <c r="L960" s="22">
        <v>2185.3725613208953</v>
      </c>
      <c r="M960" s="33">
        <v>8741.4902452835813</v>
      </c>
      <c r="N960" s="96">
        <v>0.38929021898985638</v>
      </c>
      <c r="O960" s="320">
        <v>424320.56420000002</v>
      </c>
      <c r="P960" s="321">
        <v>1697282.2568000001</v>
      </c>
      <c r="Q960" s="22">
        <v>-137053.04723867902</v>
      </c>
      <c r="R960" s="33">
        <v>-548212.18895471608</v>
      </c>
      <c r="S960" s="96">
        <v>-24.413874191100959</v>
      </c>
      <c r="U960" s="715"/>
    </row>
    <row r="961" spans="1:21">
      <c r="A961" s="315" t="s">
        <v>4</v>
      </c>
      <c r="B961" s="716">
        <v>917</v>
      </c>
      <c r="C961" s="316" t="s">
        <v>149</v>
      </c>
      <c r="D961" s="317">
        <v>47</v>
      </c>
      <c r="E961" s="318">
        <v>4</v>
      </c>
      <c r="F961" s="318">
        <v>95</v>
      </c>
      <c r="G961" s="319">
        <v>23.75</v>
      </c>
      <c r="H961" s="328">
        <v>529424.09616471455</v>
      </c>
      <c r="I961" s="726">
        <v>2117696.3846588582</v>
      </c>
      <c r="J961" s="728">
        <v>577472.28559999994</v>
      </c>
      <c r="K961" s="321">
        <v>2309889.1423999998</v>
      </c>
      <c r="L961" s="22">
        <v>48048.1894352854</v>
      </c>
      <c r="M961" s="33">
        <v>192192.7577411416</v>
      </c>
      <c r="N961" s="96">
        <v>9.0755577208062448</v>
      </c>
      <c r="O961" s="320">
        <v>452157.70778</v>
      </c>
      <c r="P961" s="321">
        <v>1808630.83112</v>
      </c>
      <c r="Q961" s="22">
        <v>-77266.388384714548</v>
      </c>
      <c r="R961" s="33">
        <v>-309065.55353885819</v>
      </c>
      <c r="S961" s="96">
        <v>-14.594422306134589</v>
      </c>
      <c r="U961" s="715"/>
    </row>
    <row r="962" spans="1:21">
      <c r="A962" s="315" t="s">
        <v>12</v>
      </c>
      <c r="B962" s="716">
        <v>918</v>
      </c>
      <c r="C962" s="316" t="s">
        <v>149</v>
      </c>
      <c r="D962" s="317">
        <v>47</v>
      </c>
      <c r="E962" s="318">
        <v>4</v>
      </c>
      <c r="F962" s="318">
        <v>100</v>
      </c>
      <c r="G962" s="319">
        <v>25</v>
      </c>
      <c r="H962" s="328">
        <v>551680.60836502002</v>
      </c>
      <c r="I962" s="726">
        <v>2206722.4334600801</v>
      </c>
      <c r="J962" s="728">
        <v>647038.79359999998</v>
      </c>
      <c r="K962" s="321">
        <v>2588155.1743999999</v>
      </c>
      <c r="L962" s="22">
        <v>95358.185234979959</v>
      </c>
      <c r="M962" s="33">
        <v>381432.74093991984</v>
      </c>
      <c r="N962" s="96">
        <v>17.285034817081367</v>
      </c>
      <c r="O962" s="320">
        <v>591343.42567999999</v>
      </c>
      <c r="P962" s="321">
        <v>2365373.7027199999</v>
      </c>
      <c r="Q962" s="22">
        <v>39662.81731497997</v>
      </c>
      <c r="R962" s="33">
        <v>158651.26925991988</v>
      </c>
      <c r="S962" s="96">
        <v>7.1894528670358966</v>
      </c>
      <c r="U962" s="715"/>
    </row>
    <row r="963" spans="1:21">
      <c r="A963" s="315" t="s">
        <v>5</v>
      </c>
      <c r="B963" s="716">
        <v>919</v>
      </c>
      <c r="C963" s="316" t="s">
        <v>149</v>
      </c>
      <c r="D963" s="317">
        <v>47</v>
      </c>
      <c r="E963" s="318">
        <v>4</v>
      </c>
      <c r="F963" s="318">
        <v>108</v>
      </c>
      <c r="G963" s="319">
        <v>27</v>
      </c>
      <c r="H963" s="328">
        <v>640528.11524172022</v>
      </c>
      <c r="I963" s="726">
        <v>2562112.4609668809</v>
      </c>
      <c r="J963" s="728">
        <v>729718.61538461538</v>
      </c>
      <c r="K963" s="321">
        <v>2918874.4615384615</v>
      </c>
      <c r="L963" s="22">
        <v>89190.500142895151</v>
      </c>
      <c r="M963" s="33">
        <v>356762.0005715806</v>
      </c>
      <c r="N963" s="96">
        <v>13.924525406544674</v>
      </c>
      <c r="O963" s="320">
        <v>702692</v>
      </c>
      <c r="P963" s="321">
        <v>2810768</v>
      </c>
      <c r="Q963" s="22">
        <v>62163.884758279775</v>
      </c>
      <c r="R963" s="33">
        <v>248655.5390331191</v>
      </c>
      <c r="S963" s="96">
        <v>9.705098539635614</v>
      </c>
      <c r="U963" s="715"/>
    </row>
    <row r="964" spans="1:21">
      <c r="A964" s="315" t="s">
        <v>13</v>
      </c>
      <c r="B964" s="716">
        <v>920</v>
      </c>
      <c r="C964" s="316" t="s">
        <v>149</v>
      </c>
      <c r="D964" s="317">
        <v>47</v>
      </c>
      <c r="E964" s="318">
        <v>6</v>
      </c>
      <c r="F964" s="318">
        <v>171</v>
      </c>
      <c r="G964" s="319">
        <v>28.5</v>
      </c>
      <c r="H964" s="328">
        <v>664540.02409158752</v>
      </c>
      <c r="I964" s="726">
        <v>3987240.1445495249</v>
      </c>
      <c r="J964" s="728">
        <v>729718.61538461538</v>
      </c>
      <c r="K964" s="321">
        <v>4378311.692307692</v>
      </c>
      <c r="L964" s="22">
        <v>65178.591293027857</v>
      </c>
      <c r="M964" s="33">
        <v>391071.54775816714</v>
      </c>
      <c r="N964" s="96">
        <v>9.8080761022822713</v>
      </c>
      <c r="O964" s="320">
        <v>702692</v>
      </c>
      <c r="P964" s="321">
        <v>4216152</v>
      </c>
      <c r="Q964" s="22">
        <v>38151.975908412482</v>
      </c>
      <c r="R964" s="33">
        <v>228911.85545047512</v>
      </c>
      <c r="S964" s="96">
        <v>5.7411103207162739</v>
      </c>
      <c r="U964" s="715"/>
    </row>
    <row r="965" spans="1:21">
      <c r="A965" s="315" t="s">
        <v>9</v>
      </c>
      <c r="B965" s="716">
        <v>921</v>
      </c>
      <c r="C965" s="316" t="s">
        <v>149</v>
      </c>
      <c r="D965" s="317">
        <v>47</v>
      </c>
      <c r="E965" s="318">
        <v>3.01</v>
      </c>
      <c r="F965" s="318">
        <v>86</v>
      </c>
      <c r="G965" s="319">
        <v>28.571428571428573</v>
      </c>
      <c r="H965" s="328">
        <v>673420.05295268854</v>
      </c>
      <c r="I965" s="726">
        <v>2026994.3593875924</v>
      </c>
      <c r="J965" s="728">
        <v>729718.61538461538</v>
      </c>
      <c r="K965" s="321">
        <v>2196453.0323076923</v>
      </c>
      <c r="L965" s="22">
        <v>56298.562431926839</v>
      </c>
      <c r="M965" s="33">
        <v>169458.67292009993</v>
      </c>
      <c r="N965" s="96">
        <v>8.3600959289939851</v>
      </c>
      <c r="O965" s="320">
        <v>702692</v>
      </c>
      <c r="P965" s="321">
        <v>2115102.92</v>
      </c>
      <c r="Q965" s="22">
        <v>29271.947047311463</v>
      </c>
      <c r="R965" s="33">
        <v>88108.560612407513</v>
      </c>
      <c r="S965" s="96">
        <v>4.3467590427349307</v>
      </c>
      <c r="U965" s="715"/>
    </row>
    <row r="966" spans="1:21">
      <c r="A966" s="315" t="s">
        <v>9</v>
      </c>
      <c r="B966" s="716">
        <v>922</v>
      </c>
      <c r="C966" s="331" t="s">
        <v>150</v>
      </c>
      <c r="D966" s="317">
        <v>47</v>
      </c>
      <c r="E966" s="318">
        <v>4</v>
      </c>
      <c r="F966" s="318">
        <v>20</v>
      </c>
      <c r="G966" s="319">
        <v>5</v>
      </c>
      <c r="H966" s="328">
        <v>127840.909090909</v>
      </c>
      <c r="I966" s="726">
        <v>511363.636363636</v>
      </c>
      <c r="J966" s="728">
        <v>0</v>
      </c>
      <c r="K966" s="321">
        <v>0</v>
      </c>
      <c r="L966" s="22">
        <v>-127840.909090909</v>
      </c>
      <c r="M966" s="33">
        <v>-511363.636363636</v>
      </c>
      <c r="N966" s="96">
        <v>-100</v>
      </c>
      <c r="O966" s="320">
        <v>0</v>
      </c>
      <c r="P966" s="321">
        <v>0</v>
      </c>
      <c r="Q966" s="22">
        <v>-127840.909090909</v>
      </c>
      <c r="R966" s="33">
        <v>-511363.636363636</v>
      </c>
      <c r="S966" s="96">
        <v>-100</v>
      </c>
      <c r="U966" s="715"/>
    </row>
    <row r="967" spans="1:21">
      <c r="A967" s="315" t="s">
        <v>7</v>
      </c>
      <c r="B967" s="716">
        <v>923</v>
      </c>
      <c r="C967" s="323" t="s">
        <v>150</v>
      </c>
      <c r="D967" s="317">
        <v>47</v>
      </c>
      <c r="E967" s="318">
        <v>4</v>
      </c>
      <c r="F967" s="318">
        <v>110</v>
      </c>
      <c r="G967" s="319">
        <v>27.5</v>
      </c>
      <c r="H967" s="328">
        <v>733164.6734130648</v>
      </c>
      <c r="I967" s="726">
        <v>2932658.6936522592</v>
      </c>
      <c r="J967" s="728">
        <v>783771.84615384613</v>
      </c>
      <c r="K967" s="321">
        <v>3135087.3846153845</v>
      </c>
      <c r="L967" s="22">
        <v>50607.172740781331</v>
      </c>
      <c r="M967" s="33">
        <v>202428.69096312532</v>
      </c>
      <c r="N967" s="96">
        <v>6.902565627608908</v>
      </c>
      <c r="O967" s="320">
        <v>756745.23076923075</v>
      </c>
      <c r="P967" s="321">
        <v>3026980.923076923</v>
      </c>
      <c r="Q967" s="22">
        <v>23580.557356165955</v>
      </c>
      <c r="R967" s="33">
        <v>94322.229424663819</v>
      </c>
      <c r="S967" s="96">
        <v>3.2162702611396412</v>
      </c>
      <c r="U967" s="715"/>
    </row>
    <row r="968" spans="1:21">
      <c r="A968" s="315" t="s">
        <v>0</v>
      </c>
      <c r="B968" s="716">
        <v>924</v>
      </c>
      <c r="C968" s="323" t="s">
        <v>150</v>
      </c>
      <c r="D968" s="317">
        <v>47</v>
      </c>
      <c r="E968" s="318">
        <v>4</v>
      </c>
      <c r="F968" s="318">
        <v>111</v>
      </c>
      <c r="G968" s="319">
        <v>27.75</v>
      </c>
      <c r="H968" s="328">
        <v>822107.20742735732</v>
      </c>
      <c r="I968" s="726">
        <v>3288428.8297094293</v>
      </c>
      <c r="J968" s="728">
        <v>783771.84615384613</v>
      </c>
      <c r="K968" s="321">
        <v>3135087.3846153845</v>
      </c>
      <c r="L968" s="22">
        <v>-38335.361273511196</v>
      </c>
      <c r="M968" s="33">
        <v>-153341.44509404479</v>
      </c>
      <c r="N968" s="96">
        <v>-4.6630610858497477</v>
      </c>
      <c r="O968" s="320">
        <v>756745.23076923075</v>
      </c>
      <c r="P968" s="321">
        <v>3026980.923076923</v>
      </c>
      <c r="Q968" s="22">
        <v>-65361.976658126572</v>
      </c>
      <c r="R968" s="33">
        <v>-261447.90663250629</v>
      </c>
      <c r="S968" s="96">
        <v>-7.9505417380618155</v>
      </c>
      <c r="U968" s="715"/>
    </row>
    <row r="969" spans="1:21">
      <c r="A969" s="315" t="s">
        <v>14</v>
      </c>
      <c r="B969" s="716">
        <v>925</v>
      </c>
      <c r="C969" s="323" t="s">
        <v>150</v>
      </c>
      <c r="D969" s="317">
        <v>47</v>
      </c>
      <c r="E969" s="318">
        <v>4</v>
      </c>
      <c r="F969" s="318">
        <v>114</v>
      </c>
      <c r="G969" s="319">
        <v>28.5</v>
      </c>
      <c r="H969" s="328">
        <v>834396.42857142771</v>
      </c>
      <c r="I969" s="726">
        <v>3337585.7142857108</v>
      </c>
      <c r="J969" s="728">
        <v>783771.84615384613</v>
      </c>
      <c r="K969" s="321">
        <v>3135087.3846153845</v>
      </c>
      <c r="L969" s="22">
        <v>-50624.58241758158</v>
      </c>
      <c r="M969" s="33">
        <v>-202498.32967032632</v>
      </c>
      <c r="N969" s="96">
        <v>-6.0672098638121099</v>
      </c>
      <c r="O969" s="320">
        <v>756745.23076923075</v>
      </c>
      <c r="P969" s="321">
        <v>3026980.923076923</v>
      </c>
      <c r="Q969" s="22">
        <v>-77651.197802196955</v>
      </c>
      <c r="R969" s="33">
        <v>-310604.79120878782</v>
      </c>
      <c r="S969" s="96">
        <v>-9.3062715926461692</v>
      </c>
      <c r="U969" s="715"/>
    </row>
    <row r="970" spans="1:21">
      <c r="A970" s="315" t="s">
        <v>13</v>
      </c>
      <c r="B970" s="716">
        <v>926</v>
      </c>
      <c r="C970" s="323" t="s">
        <v>150</v>
      </c>
      <c r="D970" s="317">
        <v>47</v>
      </c>
      <c r="E970" s="318">
        <v>4</v>
      </c>
      <c r="F970" s="318">
        <v>118</v>
      </c>
      <c r="G970" s="319">
        <v>29.5</v>
      </c>
      <c r="H970" s="328">
        <v>797963.92536108627</v>
      </c>
      <c r="I970" s="726">
        <v>3191855.7014443451</v>
      </c>
      <c r="J970" s="728">
        <v>783771.84615384613</v>
      </c>
      <c r="K970" s="321">
        <v>3135087.3846153845</v>
      </c>
      <c r="L970" s="22">
        <v>-14192.079207240138</v>
      </c>
      <c r="M970" s="33">
        <v>-56768.316828960553</v>
      </c>
      <c r="N970" s="96">
        <v>-1.778536442085155</v>
      </c>
      <c r="O970" s="320">
        <v>756745.23076923075</v>
      </c>
      <c r="P970" s="321">
        <v>3026980.923076923</v>
      </c>
      <c r="Q970" s="22">
        <v>-41218.694591855514</v>
      </c>
      <c r="R970" s="33">
        <v>-164874.77836742206</v>
      </c>
      <c r="S970" s="96">
        <v>-5.1654834613236034</v>
      </c>
      <c r="U970" s="715"/>
    </row>
    <row r="971" spans="1:21">
      <c r="A971" s="315" t="s">
        <v>12</v>
      </c>
      <c r="B971" s="716">
        <v>927</v>
      </c>
      <c r="C971" s="323" t="s">
        <v>150</v>
      </c>
      <c r="D971" s="317">
        <v>47</v>
      </c>
      <c r="E971" s="318">
        <v>5</v>
      </c>
      <c r="F971" s="318">
        <v>148</v>
      </c>
      <c r="G971" s="319">
        <v>29.6</v>
      </c>
      <c r="H971" s="328">
        <v>780858.76363636251</v>
      </c>
      <c r="I971" s="726">
        <v>3904293.8181818128</v>
      </c>
      <c r="J971" s="728">
        <v>783771.84615384613</v>
      </c>
      <c r="K971" s="321">
        <v>3918859.2307692305</v>
      </c>
      <c r="L971" s="22">
        <v>2913.0825174836209</v>
      </c>
      <c r="M971" s="33">
        <v>14565.412587417755</v>
      </c>
      <c r="N971" s="96">
        <v>0.37306138486781037</v>
      </c>
      <c r="O971" s="320">
        <v>756745.23076923075</v>
      </c>
      <c r="P971" s="321">
        <v>3783726.153846154</v>
      </c>
      <c r="Q971" s="22">
        <v>-24113.532867131755</v>
      </c>
      <c r="R971" s="33">
        <v>-120567.66433565877</v>
      </c>
      <c r="S971" s="96">
        <v>-3.0880786628862325</v>
      </c>
      <c r="U971" s="715"/>
    </row>
    <row r="972" spans="1:21">
      <c r="A972" s="315" t="s">
        <v>11</v>
      </c>
      <c r="B972" s="716">
        <v>928</v>
      </c>
      <c r="C972" s="323" t="s">
        <v>150</v>
      </c>
      <c r="D972" s="317">
        <v>47</v>
      </c>
      <c r="E972" s="318">
        <v>6</v>
      </c>
      <c r="F972" s="318">
        <v>178</v>
      </c>
      <c r="G972" s="319">
        <v>29.666666666666668</v>
      </c>
      <c r="H972" s="328">
        <v>822741.42857142736</v>
      </c>
      <c r="I972" s="726">
        <v>4936448.5714285644</v>
      </c>
      <c r="J972" s="728">
        <v>783771.84615384613</v>
      </c>
      <c r="K972" s="321">
        <v>4702631.076923077</v>
      </c>
      <c r="L972" s="22">
        <v>-38969.58241758123</v>
      </c>
      <c r="M972" s="33">
        <v>-233817.49450548738</v>
      </c>
      <c r="N972" s="96">
        <v>-4.7365528298783204</v>
      </c>
      <c r="O972" s="320">
        <v>756745.23076923075</v>
      </c>
      <c r="P972" s="321">
        <v>4540471.384615384</v>
      </c>
      <c r="Q972" s="22">
        <v>-65996.197802196606</v>
      </c>
      <c r="R972" s="33">
        <v>-395977.18681318033</v>
      </c>
      <c r="S972" s="96">
        <v>-8.0214992840204644</v>
      </c>
      <c r="U972" s="715"/>
    </row>
    <row r="973" spans="1:21">
      <c r="A973" s="315" t="s">
        <v>4</v>
      </c>
      <c r="B973" s="716">
        <v>929</v>
      </c>
      <c r="C973" s="323" t="s">
        <v>150</v>
      </c>
      <c r="D973" s="317">
        <v>47</v>
      </c>
      <c r="E973" s="318">
        <v>4</v>
      </c>
      <c r="F973" s="318">
        <v>120</v>
      </c>
      <c r="G973" s="319">
        <v>30</v>
      </c>
      <c r="H973" s="328">
        <v>775531.91489361599</v>
      </c>
      <c r="I973" s="726">
        <v>3102127.659574464</v>
      </c>
      <c r="J973" s="728">
        <v>783771.84615384613</v>
      </c>
      <c r="K973" s="321">
        <v>3135087.3846153845</v>
      </c>
      <c r="L973" s="22">
        <v>8239.9312602301361</v>
      </c>
      <c r="M973" s="33">
        <v>32959.725040920544</v>
      </c>
      <c r="N973" s="96">
        <v>1.0624877070804359</v>
      </c>
      <c r="O973" s="320">
        <v>756745.23076923075</v>
      </c>
      <c r="P973" s="321">
        <v>3026980.923076923</v>
      </c>
      <c r="Q973" s="22">
        <v>-18786.68412438524</v>
      </c>
      <c r="R973" s="33">
        <v>-75146.736497540958</v>
      </c>
      <c r="S973" s="96">
        <v>-2.4224256621292284</v>
      </c>
      <c r="U973" s="715"/>
    </row>
    <row r="974" spans="1:21">
      <c r="A974" s="315" t="s">
        <v>16</v>
      </c>
      <c r="B974" s="716">
        <v>930</v>
      </c>
      <c r="C974" s="323" t="s">
        <v>150</v>
      </c>
      <c r="D974" s="317">
        <v>47</v>
      </c>
      <c r="E974" s="318">
        <v>8</v>
      </c>
      <c r="F974" s="318">
        <v>240</v>
      </c>
      <c r="G974" s="319">
        <v>30</v>
      </c>
      <c r="H974" s="328">
        <v>810450</v>
      </c>
      <c r="I974" s="726">
        <v>6483600</v>
      </c>
      <c r="J974" s="728">
        <v>783771.84615384613</v>
      </c>
      <c r="K974" s="321">
        <v>6270174.769230769</v>
      </c>
      <c r="L974" s="22">
        <v>-26678.153846153873</v>
      </c>
      <c r="M974" s="33">
        <v>-213425.23076923098</v>
      </c>
      <c r="N974" s="96">
        <v>-3.2917704788887505</v>
      </c>
      <c r="O974" s="320">
        <v>756745.23076923075</v>
      </c>
      <c r="P974" s="321">
        <v>6053961.846153846</v>
      </c>
      <c r="Q974" s="22">
        <v>-53704.769230769249</v>
      </c>
      <c r="R974" s="33">
        <v>-429638.15384615399</v>
      </c>
      <c r="S974" s="96">
        <v>-6.6265370140994833</v>
      </c>
      <c r="U974" s="715"/>
    </row>
    <row r="975" spans="1:21">
      <c r="A975" s="315" t="s">
        <v>13</v>
      </c>
      <c r="B975" s="716">
        <v>931</v>
      </c>
      <c r="C975" s="323" t="s">
        <v>150</v>
      </c>
      <c r="D975" s="317">
        <v>47</v>
      </c>
      <c r="E975" s="318">
        <v>4</v>
      </c>
      <c r="F975" s="318">
        <v>120</v>
      </c>
      <c r="G975" s="319">
        <v>30</v>
      </c>
      <c r="H975" s="328">
        <v>811488.73765534197</v>
      </c>
      <c r="I975" s="726">
        <v>3245954.9506213679</v>
      </c>
      <c r="J975" s="728">
        <v>783771.84615384613</v>
      </c>
      <c r="K975" s="321">
        <v>3135087.3846153845</v>
      </c>
      <c r="L975" s="22">
        <v>-27716.891501495847</v>
      </c>
      <c r="M975" s="33">
        <v>-110867.56600598339</v>
      </c>
      <c r="N975" s="96">
        <v>-3.415560834717084</v>
      </c>
      <c r="O975" s="320">
        <v>756745.23076923075</v>
      </c>
      <c r="P975" s="321">
        <v>3026980.923076923</v>
      </c>
      <c r="Q975" s="22">
        <v>-54743.506886111223</v>
      </c>
      <c r="R975" s="33">
        <v>-218974.02754444489</v>
      </c>
      <c r="S975" s="96">
        <v>-6.7460587369682088</v>
      </c>
      <c r="U975" s="715"/>
    </row>
    <row r="976" spans="1:21">
      <c r="A976" s="315" t="s">
        <v>8</v>
      </c>
      <c r="B976" s="716">
        <v>932</v>
      </c>
      <c r="C976" s="323" t="s">
        <v>150</v>
      </c>
      <c r="D976" s="317">
        <v>47</v>
      </c>
      <c r="E976" s="318">
        <v>4</v>
      </c>
      <c r="F976" s="318">
        <v>121</v>
      </c>
      <c r="G976" s="319">
        <v>30.25</v>
      </c>
      <c r="H976" s="328">
        <v>743132.43244999996</v>
      </c>
      <c r="I976" s="726">
        <v>2972529.7297999999</v>
      </c>
      <c r="J976" s="728">
        <v>783771.84615384613</v>
      </c>
      <c r="K976" s="321">
        <v>3135087.3846153845</v>
      </c>
      <c r="L976" s="22">
        <v>40639.413703846163</v>
      </c>
      <c r="M976" s="33">
        <v>162557.65481538465</v>
      </c>
      <c r="N976" s="96">
        <v>5.4686637171605952</v>
      </c>
      <c r="O976" s="320">
        <v>756745.23076923075</v>
      </c>
      <c r="P976" s="321">
        <v>3026980.923076923</v>
      </c>
      <c r="Q976" s="22">
        <v>13612.798319230787</v>
      </c>
      <c r="R976" s="33">
        <v>54451.19327692315</v>
      </c>
      <c r="S976" s="96">
        <v>1.8318132441550716</v>
      </c>
      <c r="U976" s="715"/>
    </row>
    <row r="977" spans="1:21">
      <c r="A977" s="315" t="s">
        <v>0</v>
      </c>
      <c r="B977" s="716">
        <v>933</v>
      </c>
      <c r="C977" s="323" t="s">
        <v>150</v>
      </c>
      <c r="D977" s="317">
        <v>47</v>
      </c>
      <c r="E977" s="318">
        <v>4</v>
      </c>
      <c r="F977" s="318">
        <v>127</v>
      </c>
      <c r="G977" s="319">
        <v>31.75</v>
      </c>
      <c r="H977" s="328">
        <v>940609.14723670611</v>
      </c>
      <c r="I977" s="726">
        <v>3762436.5889468244</v>
      </c>
      <c r="J977" s="728">
        <v>783771.84615384613</v>
      </c>
      <c r="K977" s="321">
        <v>3135087.3846153845</v>
      </c>
      <c r="L977" s="22">
        <v>-156837.30108285998</v>
      </c>
      <c r="M977" s="33">
        <v>-627349.20433143992</v>
      </c>
      <c r="N977" s="96">
        <v>-16.67401401991593</v>
      </c>
      <c r="O977" s="320">
        <v>756745.23076923075</v>
      </c>
      <c r="P977" s="321">
        <v>3026980.923076923</v>
      </c>
      <c r="Q977" s="22">
        <v>-183863.91646747536</v>
      </c>
      <c r="R977" s="33">
        <v>-735455.66586990142</v>
      </c>
      <c r="S977" s="96">
        <v>-19.547323881298126</v>
      </c>
      <c r="U977" s="715"/>
    </row>
    <row r="978" spans="1:21">
      <c r="A978" s="315" t="s">
        <v>10</v>
      </c>
      <c r="B978" s="716">
        <v>934</v>
      </c>
      <c r="C978" s="323" t="s">
        <v>150</v>
      </c>
      <c r="D978" s="317">
        <v>47</v>
      </c>
      <c r="E978" s="318">
        <v>5</v>
      </c>
      <c r="F978" s="318">
        <v>160</v>
      </c>
      <c r="G978" s="319">
        <v>32</v>
      </c>
      <c r="H978" s="328">
        <v>808804.11663807998</v>
      </c>
      <c r="I978" s="726">
        <v>4044020.5831904002</v>
      </c>
      <c r="J978" s="728">
        <v>783771.84615384613</v>
      </c>
      <c r="K978" s="321">
        <v>3918859.2307692305</v>
      </c>
      <c r="L978" s="22">
        <v>-25032.270484233857</v>
      </c>
      <c r="M978" s="33">
        <v>-125161.35242116963</v>
      </c>
      <c r="N978" s="96">
        <v>-3.0949731794497382</v>
      </c>
      <c r="O978" s="320">
        <v>756745.23076923075</v>
      </c>
      <c r="P978" s="321">
        <v>3783726.153846154</v>
      </c>
      <c r="Q978" s="22">
        <v>-52058.885868849233</v>
      </c>
      <c r="R978" s="33">
        <v>-260294.42934424616</v>
      </c>
      <c r="S978" s="96">
        <v>-6.4365258284342133</v>
      </c>
      <c r="U978" s="715"/>
    </row>
    <row r="979" spans="1:21">
      <c r="A979" s="315" t="s">
        <v>7</v>
      </c>
      <c r="B979" s="716">
        <v>935</v>
      </c>
      <c r="C979" s="323" t="s">
        <v>150</v>
      </c>
      <c r="D979" s="317">
        <v>47</v>
      </c>
      <c r="E979" s="318">
        <v>4</v>
      </c>
      <c r="F979" s="318">
        <v>128</v>
      </c>
      <c r="G979" s="319">
        <v>32</v>
      </c>
      <c r="H979" s="328">
        <v>854184.27662154264</v>
      </c>
      <c r="I979" s="726">
        <v>3416737.1064861706</v>
      </c>
      <c r="J979" s="728">
        <v>783771.84615384613</v>
      </c>
      <c r="K979" s="321">
        <v>3135087.3846153845</v>
      </c>
      <c r="L979" s="22">
        <v>-70412.430467696511</v>
      </c>
      <c r="M979" s="33">
        <v>-281649.72187078604</v>
      </c>
      <c r="N979" s="96">
        <v>-8.2432365468246189</v>
      </c>
      <c r="O979" s="320">
        <v>756745.23076923075</v>
      </c>
      <c r="P979" s="321">
        <v>3026980.923076923</v>
      </c>
      <c r="Q979" s="22">
        <v>-97439.045852311887</v>
      </c>
      <c r="R979" s="33">
        <v>-389756.18340924755</v>
      </c>
      <c r="S979" s="96">
        <v>-11.407262872796181</v>
      </c>
      <c r="U979" s="715"/>
    </row>
    <row r="980" spans="1:21">
      <c r="A980" s="315" t="s">
        <v>9</v>
      </c>
      <c r="B980" s="716">
        <v>936</v>
      </c>
      <c r="C980" s="323" t="s">
        <v>150</v>
      </c>
      <c r="D980" s="317">
        <v>47</v>
      </c>
      <c r="E980" s="318">
        <v>4</v>
      </c>
      <c r="F980" s="318">
        <v>131</v>
      </c>
      <c r="G980" s="319">
        <v>32.75</v>
      </c>
      <c r="H980" s="328">
        <v>837357.95454545401</v>
      </c>
      <c r="I980" s="726">
        <v>3349431.818181816</v>
      </c>
      <c r="J980" s="728">
        <v>783771.84615384613</v>
      </c>
      <c r="K980" s="321">
        <v>3135087.3846153845</v>
      </c>
      <c r="L980" s="22">
        <v>-53586.108391607879</v>
      </c>
      <c r="M980" s="33">
        <v>-214344.43356643151</v>
      </c>
      <c r="N980" s="96">
        <v>-6.3994266849350225</v>
      </c>
      <c r="O980" s="320">
        <v>756745.23076923075</v>
      </c>
      <c r="P980" s="321">
        <v>3026980.923076923</v>
      </c>
      <c r="Q980" s="22">
        <v>-80612.723776223254</v>
      </c>
      <c r="R980" s="33">
        <v>-322450.89510489302</v>
      </c>
      <c r="S980" s="96">
        <v>-9.6270326613165764</v>
      </c>
      <c r="U980" s="715"/>
    </row>
    <row r="981" spans="1:21">
      <c r="A981" s="315" t="s">
        <v>15</v>
      </c>
      <c r="B981" s="716">
        <v>937</v>
      </c>
      <c r="C981" s="323" t="s">
        <v>150</v>
      </c>
      <c r="D981" s="317">
        <v>47</v>
      </c>
      <c r="E981" s="318">
        <v>8</v>
      </c>
      <c r="F981" s="318">
        <v>267</v>
      </c>
      <c r="G981" s="319">
        <v>33.375</v>
      </c>
      <c r="H981" s="328">
        <v>861631.25000000116</v>
      </c>
      <c r="I981" s="726">
        <v>6893050.0000000093</v>
      </c>
      <c r="J981" s="728">
        <v>783771.84615384613</v>
      </c>
      <c r="K981" s="321">
        <v>6270174.769230769</v>
      </c>
      <c r="L981" s="22">
        <v>-77859.403846155037</v>
      </c>
      <c r="M981" s="33">
        <v>-622875.2307692403</v>
      </c>
      <c r="N981" s="96">
        <v>-9.0362790168247642</v>
      </c>
      <c r="O981" s="320">
        <v>756745.23076923075</v>
      </c>
      <c r="P981" s="321">
        <v>6053961.846153846</v>
      </c>
      <c r="Q981" s="22">
        <v>-104886.01923077041</v>
      </c>
      <c r="R981" s="33">
        <v>-839088.1538461633</v>
      </c>
      <c r="S981" s="96">
        <v>-12.172959050727357</v>
      </c>
      <c r="U981" s="715"/>
    </row>
    <row r="982" spans="1:21">
      <c r="A982" s="315" t="s">
        <v>11</v>
      </c>
      <c r="B982" s="716">
        <v>938</v>
      </c>
      <c r="C982" s="330" t="s">
        <v>151</v>
      </c>
      <c r="D982" s="317">
        <v>47</v>
      </c>
      <c r="E982" s="318">
        <v>4</v>
      </c>
      <c r="F982" s="318">
        <v>32</v>
      </c>
      <c r="G982" s="319">
        <v>8</v>
      </c>
      <c r="H982" s="328">
        <v>194130</v>
      </c>
      <c r="I982" s="726">
        <v>776520</v>
      </c>
      <c r="J982" s="728">
        <v>0</v>
      </c>
      <c r="K982" s="321">
        <v>0</v>
      </c>
      <c r="L982" s="22">
        <v>-194130</v>
      </c>
      <c r="M982" s="33">
        <v>-776520</v>
      </c>
      <c r="N982" s="96">
        <v>-100</v>
      </c>
      <c r="O982" s="320">
        <v>0</v>
      </c>
      <c r="P982" s="321">
        <v>0</v>
      </c>
      <c r="Q982" s="22">
        <v>-194130</v>
      </c>
      <c r="R982" s="33">
        <v>-776520</v>
      </c>
      <c r="S982" s="96">
        <v>-100</v>
      </c>
      <c r="U982" s="715"/>
    </row>
    <row r="983" spans="1:21">
      <c r="A983" s="315" t="s">
        <v>0</v>
      </c>
      <c r="B983" s="716">
        <v>939</v>
      </c>
      <c r="C983" s="316" t="s">
        <v>151</v>
      </c>
      <c r="D983" s="317">
        <v>47</v>
      </c>
      <c r="E983" s="318">
        <v>2</v>
      </c>
      <c r="F983" s="318">
        <v>22</v>
      </c>
      <c r="G983" s="319">
        <v>11</v>
      </c>
      <c r="H983" s="328">
        <v>269694.06991093163</v>
      </c>
      <c r="I983" s="726">
        <v>539388.13982186327</v>
      </c>
      <c r="J983" s="728">
        <v>0</v>
      </c>
      <c r="K983" s="321">
        <v>0</v>
      </c>
      <c r="L983" s="22">
        <v>-269694.06991093163</v>
      </c>
      <c r="M983" s="33">
        <v>-539388.13982186327</v>
      </c>
      <c r="N983" s="96">
        <v>-100</v>
      </c>
      <c r="O983" s="320">
        <v>0</v>
      </c>
      <c r="P983" s="321">
        <v>0</v>
      </c>
      <c r="Q983" s="22">
        <v>-269694.06991093163</v>
      </c>
      <c r="R983" s="33">
        <v>-539388.13982186327</v>
      </c>
      <c r="S983" s="96">
        <v>-100</v>
      </c>
      <c r="U983" s="715"/>
    </row>
    <row r="984" spans="1:21">
      <c r="A984" s="315" t="s">
        <v>0</v>
      </c>
      <c r="B984" s="716">
        <v>940</v>
      </c>
      <c r="C984" s="316" t="s">
        <v>151</v>
      </c>
      <c r="D984" s="317">
        <v>47</v>
      </c>
      <c r="E984" s="318">
        <v>3</v>
      </c>
      <c r="F984" s="318">
        <v>43</v>
      </c>
      <c r="G984" s="319">
        <v>14.333333333333334</v>
      </c>
      <c r="H984" s="328">
        <v>351419.54564151698</v>
      </c>
      <c r="I984" s="726">
        <v>1054258.6369245509</v>
      </c>
      <c r="J984" s="728">
        <v>53404.591999999946</v>
      </c>
      <c r="K984" s="321">
        <v>160213.77599999984</v>
      </c>
      <c r="L984" s="22">
        <v>-298014.95364151703</v>
      </c>
      <c r="M984" s="33">
        <v>-894044.86092455103</v>
      </c>
      <c r="N984" s="96">
        <v>-84.803181080178746</v>
      </c>
      <c r="O984" s="320">
        <v>0</v>
      </c>
      <c r="P984" s="321">
        <v>0</v>
      </c>
      <c r="Q984" s="22">
        <v>-351419.54564151698</v>
      </c>
      <c r="R984" s="33">
        <v>-1054258.6369245509</v>
      </c>
      <c r="S984" s="96">
        <v>-100</v>
      </c>
      <c r="U984" s="715"/>
    </row>
    <row r="985" spans="1:21">
      <c r="A985" s="315" t="s">
        <v>12</v>
      </c>
      <c r="B985" s="716">
        <v>941</v>
      </c>
      <c r="C985" s="316" t="s">
        <v>151</v>
      </c>
      <c r="D985" s="317">
        <v>47</v>
      </c>
      <c r="E985" s="318">
        <v>4</v>
      </c>
      <c r="F985" s="318">
        <v>61</v>
      </c>
      <c r="G985" s="319">
        <v>15.25</v>
      </c>
      <c r="H985" s="328">
        <v>365124.25742574187</v>
      </c>
      <c r="I985" s="726">
        <v>1460497.0297029675</v>
      </c>
      <c r="J985" s="728">
        <v>104420.03119999997</v>
      </c>
      <c r="K985" s="321">
        <v>417680.12479999987</v>
      </c>
      <c r="L985" s="22">
        <v>-260704.22622574191</v>
      </c>
      <c r="M985" s="33">
        <v>-1042816.9049029676</v>
      </c>
      <c r="N985" s="96">
        <v>-71.401508095846879</v>
      </c>
      <c r="O985" s="320">
        <v>0</v>
      </c>
      <c r="P985" s="321">
        <v>0</v>
      </c>
      <c r="Q985" s="22">
        <v>-365124.25742574187</v>
      </c>
      <c r="R985" s="33">
        <v>-1460497.0297029675</v>
      </c>
      <c r="S985" s="96">
        <v>-100</v>
      </c>
      <c r="U985" s="715"/>
    </row>
    <row r="986" spans="1:21" hidden="1">
      <c r="A986" s="315" t="s">
        <v>0</v>
      </c>
      <c r="B986" s="716">
        <v>942</v>
      </c>
      <c r="C986" s="316" t="s">
        <v>151</v>
      </c>
      <c r="D986" s="317">
        <v>47</v>
      </c>
      <c r="E986" s="318">
        <v>3</v>
      </c>
      <c r="F986" s="318">
        <v>55</v>
      </c>
      <c r="G986" s="319">
        <v>18.333333333333332</v>
      </c>
      <c r="H986" s="328">
        <v>449490.11651821941</v>
      </c>
      <c r="I986" s="726">
        <v>1348470.3495546582</v>
      </c>
      <c r="J986" s="728">
        <v>276017.41759999993</v>
      </c>
      <c r="K986" s="321">
        <v>828052.25279999978</v>
      </c>
      <c r="L986" s="22">
        <v>-173472.69891821948</v>
      </c>
      <c r="M986" s="33">
        <v>-520418.09675465839</v>
      </c>
      <c r="N986" s="96">
        <v>-38.593217635562404</v>
      </c>
      <c r="O986" s="320">
        <v>0</v>
      </c>
      <c r="P986" s="321">
        <v>0</v>
      </c>
      <c r="Q986" s="22">
        <v>-449490.11651821941</v>
      </c>
      <c r="R986" s="33">
        <v>-1348470.3495546582</v>
      </c>
      <c r="S986" s="96">
        <v>-100</v>
      </c>
      <c r="U986" s="715"/>
    </row>
    <row r="987" spans="1:21" hidden="1">
      <c r="A987" s="315" t="s">
        <v>11</v>
      </c>
      <c r="B987" s="716">
        <v>943</v>
      </c>
      <c r="C987" s="316" t="s">
        <v>151</v>
      </c>
      <c r="D987" s="317">
        <v>47</v>
      </c>
      <c r="E987" s="318">
        <v>2</v>
      </c>
      <c r="F987" s="318">
        <v>38</v>
      </c>
      <c r="G987" s="319">
        <v>19</v>
      </c>
      <c r="H987" s="328">
        <v>466525.84980237228</v>
      </c>
      <c r="I987" s="726">
        <v>933051.69960474456</v>
      </c>
      <c r="J987" s="728">
        <v>313119.5552</v>
      </c>
      <c r="K987" s="321">
        <v>626239.11040000001</v>
      </c>
      <c r="L987" s="22">
        <v>-153406.29460237228</v>
      </c>
      <c r="M987" s="33">
        <v>-306812.58920474455</v>
      </c>
      <c r="N987" s="96">
        <v>-32.882699783379124</v>
      </c>
      <c r="O987" s="320">
        <v>0</v>
      </c>
      <c r="P987" s="321">
        <v>0</v>
      </c>
      <c r="Q987" s="22">
        <v>-466525.84980237228</v>
      </c>
      <c r="R987" s="33">
        <v>-933051.69960474456</v>
      </c>
      <c r="S987" s="96">
        <v>-100</v>
      </c>
      <c r="U987" s="715"/>
    </row>
    <row r="988" spans="1:21" hidden="1">
      <c r="A988" s="315" t="s">
        <v>7</v>
      </c>
      <c r="B988" s="716">
        <v>944</v>
      </c>
      <c r="C988" s="316" t="s">
        <v>151</v>
      </c>
      <c r="D988" s="317">
        <v>47</v>
      </c>
      <c r="E988" s="318">
        <v>3</v>
      </c>
      <c r="F988" s="318">
        <v>58</v>
      </c>
      <c r="G988" s="319">
        <v>19.333333333333332</v>
      </c>
      <c r="H988" s="328">
        <v>451474.61724415747</v>
      </c>
      <c r="I988" s="726">
        <v>1354423.8517324724</v>
      </c>
      <c r="J988" s="728">
        <v>331670.62399999989</v>
      </c>
      <c r="K988" s="321">
        <v>995011.87199999974</v>
      </c>
      <c r="L988" s="22">
        <v>-119803.99324415758</v>
      </c>
      <c r="M988" s="33">
        <v>-359411.97973247268</v>
      </c>
      <c r="N988" s="96">
        <v>-26.536152569429518</v>
      </c>
      <c r="O988" s="320">
        <v>0</v>
      </c>
      <c r="P988" s="321">
        <v>0</v>
      </c>
      <c r="Q988" s="22">
        <v>-451474.61724415747</v>
      </c>
      <c r="R988" s="33">
        <v>-1354423.8517324724</v>
      </c>
      <c r="S988" s="96">
        <v>-100</v>
      </c>
      <c r="U988" s="715"/>
    </row>
    <row r="989" spans="1:21" hidden="1">
      <c r="A989" s="315" t="s">
        <v>3</v>
      </c>
      <c r="B989" s="716">
        <v>945</v>
      </c>
      <c r="C989" s="316" t="s">
        <v>151</v>
      </c>
      <c r="D989" s="317">
        <v>47</v>
      </c>
      <c r="E989" s="318">
        <v>4</v>
      </c>
      <c r="F989" s="318">
        <v>78</v>
      </c>
      <c r="G989" s="319">
        <v>19.5</v>
      </c>
      <c r="H989" s="328">
        <v>464259.88037767145</v>
      </c>
      <c r="I989" s="726">
        <v>1857039.5215106858</v>
      </c>
      <c r="J989" s="728">
        <v>340946.15839999996</v>
      </c>
      <c r="K989" s="321">
        <v>1363784.6335999998</v>
      </c>
      <c r="L989" s="22">
        <v>-123313.72197767149</v>
      </c>
      <c r="M989" s="33">
        <v>-493254.88791068597</v>
      </c>
      <c r="N989" s="96">
        <v>-26.561356513803617</v>
      </c>
      <c r="O989" s="320">
        <v>0</v>
      </c>
      <c r="P989" s="321">
        <v>0</v>
      </c>
      <c r="Q989" s="22">
        <v>-464259.88037767145</v>
      </c>
      <c r="R989" s="33">
        <v>-1857039.5215106858</v>
      </c>
      <c r="S989" s="96">
        <v>-100</v>
      </c>
      <c r="U989" s="715"/>
    </row>
    <row r="990" spans="1:21" hidden="1">
      <c r="A990" s="315" t="s">
        <v>7</v>
      </c>
      <c r="B990" s="716">
        <v>946</v>
      </c>
      <c r="C990" s="316" t="s">
        <v>151</v>
      </c>
      <c r="D990" s="317">
        <v>47</v>
      </c>
      <c r="E990" s="318">
        <v>7.05</v>
      </c>
      <c r="F990" s="318">
        <v>145</v>
      </c>
      <c r="G990" s="319">
        <v>20.567375886524822</v>
      </c>
      <c r="H990" s="328">
        <v>480807.10393843293</v>
      </c>
      <c r="I990" s="726">
        <v>3389690.0827659522</v>
      </c>
      <c r="J990" s="728">
        <v>400349.04891914886</v>
      </c>
      <c r="K990" s="321">
        <v>2822460.7948799995</v>
      </c>
      <c r="L990" s="22">
        <v>-80458.055019284075</v>
      </c>
      <c r="M990" s="33">
        <v>-567229.28788595274</v>
      </c>
      <c r="N990" s="96">
        <v>-16.733957206586254</v>
      </c>
      <c r="O990" s="320">
        <v>97777.050148084993</v>
      </c>
      <c r="P990" s="321">
        <v>689328.20354399923</v>
      </c>
      <c r="Q990" s="22">
        <v>-383030.05379034794</v>
      </c>
      <c r="R990" s="33">
        <v>-2700361.879221953</v>
      </c>
      <c r="S990" s="96">
        <v>-79.663975563762619</v>
      </c>
      <c r="U990" s="715"/>
    </row>
    <row r="991" spans="1:21" hidden="1">
      <c r="A991" s="315" t="s">
        <v>0</v>
      </c>
      <c r="B991" s="716">
        <v>947</v>
      </c>
      <c r="C991" s="316" t="s">
        <v>151</v>
      </c>
      <c r="D991" s="317">
        <v>47</v>
      </c>
      <c r="E991" s="318">
        <v>3</v>
      </c>
      <c r="F991" s="318">
        <v>62</v>
      </c>
      <c r="G991" s="319">
        <v>20.666666666666668</v>
      </c>
      <c r="H991" s="328">
        <v>506697.94952962914</v>
      </c>
      <c r="I991" s="726">
        <v>1520093.8485888874</v>
      </c>
      <c r="J991" s="728">
        <v>405874.89920000004</v>
      </c>
      <c r="K991" s="321">
        <v>1217624.6976000001</v>
      </c>
      <c r="L991" s="22">
        <v>-100823.0503296291</v>
      </c>
      <c r="M991" s="33">
        <v>-302469.1509888873</v>
      </c>
      <c r="N991" s="96">
        <v>-19.898057693587219</v>
      </c>
      <c r="O991" s="320">
        <v>108832.93696000008</v>
      </c>
      <c r="P991" s="321">
        <v>326498.81088000024</v>
      </c>
      <c r="Q991" s="22">
        <v>-397865.01256962906</v>
      </c>
      <c r="R991" s="33">
        <v>-1193595.0377088871</v>
      </c>
      <c r="S991" s="96">
        <v>-78.521141231964648</v>
      </c>
      <c r="U991" s="715"/>
    </row>
    <row r="992" spans="1:21" hidden="1">
      <c r="A992" s="315" t="s">
        <v>16</v>
      </c>
      <c r="B992" s="716">
        <v>948</v>
      </c>
      <c r="C992" s="316" t="s">
        <v>151</v>
      </c>
      <c r="D992" s="317">
        <v>47</v>
      </c>
      <c r="E992" s="318">
        <v>1</v>
      </c>
      <c r="F992" s="318">
        <v>21</v>
      </c>
      <c r="G992" s="319">
        <v>21</v>
      </c>
      <c r="H992" s="328">
        <v>590007.6</v>
      </c>
      <c r="I992" s="726">
        <v>590007.6</v>
      </c>
      <c r="J992" s="728">
        <v>424425.96799999999</v>
      </c>
      <c r="K992" s="321">
        <v>424425.96799999999</v>
      </c>
      <c r="L992" s="22">
        <v>-165581.63199999998</v>
      </c>
      <c r="M992" s="33">
        <v>-165581.63199999998</v>
      </c>
      <c r="N992" s="96">
        <v>-28.064321883311322</v>
      </c>
      <c r="O992" s="320">
        <v>145949.12840000005</v>
      </c>
      <c r="P992" s="321">
        <v>145949.12840000005</v>
      </c>
      <c r="Q992" s="22">
        <v>-444058.47159999993</v>
      </c>
      <c r="R992" s="33">
        <v>-444058.47159999993</v>
      </c>
      <c r="S992" s="96">
        <v>-75.263178237026096</v>
      </c>
      <c r="U992" s="715"/>
    </row>
    <row r="993" spans="1:21" hidden="1">
      <c r="A993" s="315" t="s">
        <v>0</v>
      </c>
      <c r="B993" s="716">
        <v>949</v>
      </c>
      <c r="C993" s="316" t="s">
        <v>151</v>
      </c>
      <c r="D993" s="317">
        <v>47</v>
      </c>
      <c r="E993" s="318">
        <v>5.8699999999999992</v>
      </c>
      <c r="F993" s="318">
        <v>131</v>
      </c>
      <c r="G993" s="319">
        <v>22.316865417376494</v>
      </c>
      <c r="H993" s="328">
        <v>547156.93291516253</v>
      </c>
      <c r="I993" s="726">
        <v>3211811.1962120035</v>
      </c>
      <c r="J993" s="728">
        <v>497713.75087427616</v>
      </c>
      <c r="K993" s="321">
        <v>2921579.7176320008</v>
      </c>
      <c r="L993" s="22">
        <v>-49443.182040886371</v>
      </c>
      <c r="M993" s="33">
        <v>-290231.47858000267</v>
      </c>
      <c r="N993" s="96">
        <v>-9.0363804361321343</v>
      </c>
      <c r="O993" s="320">
        <v>292580.21519618441</v>
      </c>
      <c r="P993" s="321">
        <v>1717445.8632016021</v>
      </c>
      <c r="Q993" s="22">
        <v>-254576.71771897812</v>
      </c>
      <c r="R993" s="33">
        <v>-1494365.3330104013</v>
      </c>
      <c r="S993" s="96">
        <v>-46.527184872287933</v>
      </c>
      <c r="U993" s="715"/>
    </row>
    <row r="994" spans="1:21" hidden="1">
      <c r="A994" s="315" t="s">
        <v>5</v>
      </c>
      <c r="B994" s="716">
        <v>950</v>
      </c>
      <c r="C994" s="316" t="s">
        <v>151</v>
      </c>
      <c r="D994" s="317">
        <v>47</v>
      </c>
      <c r="E994" s="318">
        <v>4</v>
      </c>
      <c r="F994" s="318">
        <v>90</v>
      </c>
      <c r="G994" s="319">
        <v>22.5</v>
      </c>
      <c r="H994" s="328">
        <v>538408.63897481246</v>
      </c>
      <c r="I994" s="726">
        <v>2153634.5558992499</v>
      </c>
      <c r="J994" s="728">
        <v>507905.77760000003</v>
      </c>
      <c r="K994" s="321">
        <v>2031623.1104000001</v>
      </c>
      <c r="L994" s="22">
        <v>-30502.861374812433</v>
      </c>
      <c r="M994" s="33">
        <v>-122011.44549924973</v>
      </c>
      <c r="N994" s="96">
        <v>-5.6653736895628413</v>
      </c>
      <c r="O994" s="320">
        <v>312971.98988000001</v>
      </c>
      <c r="P994" s="321">
        <v>1251887.95952</v>
      </c>
      <c r="Q994" s="22">
        <v>-225436.64909481246</v>
      </c>
      <c r="R994" s="33">
        <v>-901746.59637924982</v>
      </c>
      <c r="S994" s="96">
        <v>-41.870919739339229</v>
      </c>
      <c r="U994" s="715"/>
    </row>
    <row r="995" spans="1:21" hidden="1">
      <c r="A995" s="315" t="s">
        <v>4</v>
      </c>
      <c r="B995" s="716">
        <v>951</v>
      </c>
      <c r="C995" s="316" t="s">
        <v>151</v>
      </c>
      <c r="D995" s="317">
        <v>47</v>
      </c>
      <c r="E995" s="318">
        <v>2.4900000000000002</v>
      </c>
      <c r="F995" s="318">
        <v>57</v>
      </c>
      <c r="G995" s="319">
        <v>22.891566265060238</v>
      </c>
      <c r="H995" s="328">
        <v>675181.94813150947</v>
      </c>
      <c r="I995" s="726">
        <v>1681203.0508474587</v>
      </c>
      <c r="J995" s="728">
        <v>529697.69576867449</v>
      </c>
      <c r="K995" s="321">
        <v>1318947.2624639997</v>
      </c>
      <c r="L995" s="22">
        <v>-145484.25236283499</v>
      </c>
      <c r="M995" s="33">
        <v>-362255.78838345897</v>
      </c>
      <c r="N995" s="96">
        <v>-21.547414406656813</v>
      </c>
      <c r="O995" s="320">
        <v>356572.3352462647</v>
      </c>
      <c r="P995" s="321">
        <v>887865.11476319924</v>
      </c>
      <c r="Q995" s="22">
        <v>-318609.61288524477</v>
      </c>
      <c r="R995" s="33">
        <v>-793337.93608425942</v>
      </c>
      <c r="S995" s="96">
        <v>-47.188704284372704</v>
      </c>
      <c r="U995" s="715"/>
    </row>
    <row r="996" spans="1:21">
      <c r="A996" s="315"/>
      <c r="B996" s="757" t="s">
        <v>60</v>
      </c>
      <c r="C996" s="316"/>
      <c r="D996" s="317"/>
      <c r="E996" s="318"/>
      <c r="F996" s="318"/>
      <c r="G996" s="319"/>
      <c r="H996" s="328"/>
      <c r="I996" s="726"/>
      <c r="J996" s="728"/>
      <c r="K996" s="321"/>
      <c r="L996" s="22"/>
      <c r="M996" s="33"/>
      <c r="N996" s="96"/>
      <c r="O996" s="320"/>
      <c r="P996" s="321"/>
      <c r="Q996" s="22"/>
      <c r="R996" s="33"/>
      <c r="S996" s="96"/>
      <c r="U996" s="715"/>
    </row>
    <row r="997" spans="1:21">
      <c r="A997" s="315" t="s">
        <v>7</v>
      </c>
      <c r="B997" s="716">
        <v>952</v>
      </c>
      <c r="C997" s="316" t="s">
        <v>151</v>
      </c>
      <c r="D997" s="317">
        <v>47</v>
      </c>
      <c r="E997" s="318">
        <v>3.5</v>
      </c>
      <c r="F997" s="318">
        <v>82</v>
      </c>
      <c r="G997" s="319">
        <v>23.428571428571427</v>
      </c>
      <c r="H997" s="328">
        <v>548371.34738538484</v>
      </c>
      <c r="I997" s="726">
        <v>1919299.7158488468</v>
      </c>
      <c r="J997" s="728">
        <v>559583.75497142854</v>
      </c>
      <c r="K997" s="321">
        <v>1958543.1423999998</v>
      </c>
      <c r="L997" s="22">
        <v>11212.407586043701</v>
      </c>
      <c r="M997" s="33">
        <v>39243.426551152952</v>
      </c>
      <c r="N997" s="96">
        <v>2.0446742229520254</v>
      </c>
      <c r="O997" s="320">
        <v>416367.09460571414</v>
      </c>
      <c r="P997" s="321">
        <v>1457284.8311199995</v>
      </c>
      <c r="Q997" s="22">
        <v>-132004.2527796707</v>
      </c>
      <c r="R997" s="33">
        <v>-462014.8847288473</v>
      </c>
      <c r="S997" s="96">
        <v>-24.07205507892823</v>
      </c>
      <c r="U997" s="715"/>
    </row>
    <row r="998" spans="1:21">
      <c r="A998" s="315" t="s">
        <v>14</v>
      </c>
      <c r="B998" s="716">
        <v>953</v>
      </c>
      <c r="C998" s="316" t="s">
        <v>151</v>
      </c>
      <c r="D998" s="317">
        <v>47</v>
      </c>
      <c r="E998" s="318">
        <v>2</v>
      </c>
      <c r="F998" s="318">
        <v>47</v>
      </c>
      <c r="G998" s="319">
        <v>23.5</v>
      </c>
      <c r="H998" s="328">
        <v>592546.92413007375</v>
      </c>
      <c r="I998" s="726">
        <v>1185093.8482601475</v>
      </c>
      <c r="J998" s="728">
        <v>563558.98399999994</v>
      </c>
      <c r="K998" s="321">
        <v>1127117.9679999999</v>
      </c>
      <c r="L998" s="22">
        <v>-28987.94013007381</v>
      </c>
      <c r="M998" s="33">
        <v>-57975.88026014762</v>
      </c>
      <c r="N998" s="96">
        <v>-4.8920919086081511</v>
      </c>
      <c r="O998" s="320">
        <v>424320.56420000002</v>
      </c>
      <c r="P998" s="321">
        <v>848641.12840000005</v>
      </c>
      <c r="Q998" s="22">
        <v>-168226.35993007373</v>
      </c>
      <c r="R998" s="33">
        <v>-336452.71986014745</v>
      </c>
      <c r="S998" s="96">
        <v>-28.390386158370347</v>
      </c>
      <c r="U998" s="715"/>
    </row>
    <row r="999" spans="1:21">
      <c r="A999" s="315" t="s">
        <v>12</v>
      </c>
      <c r="B999" s="716">
        <v>954</v>
      </c>
      <c r="C999" s="316" t="s">
        <v>151</v>
      </c>
      <c r="D999" s="317">
        <v>47</v>
      </c>
      <c r="E999" s="318">
        <v>3</v>
      </c>
      <c r="F999" s="318">
        <v>71</v>
      </c>
      <c r="G999" s="319">
        <v>23.666666666666668</v>
      </c>
      <c r="H999" s="328">
        <v>566640.92409240815</v>
      </c>
      <c r="I999" s="726">
        <v>1699922.7722772246</v>
      </c>
      <c r="J999" s="728">
        <v>572834.51840000006</v>
      </c>
      <c r="K999" s="321">
        <v>1718503.5552000003</v>
      </c>
      <c r="L999" s="22">
        <v>6193.5943075919058</v>
      </c>
      <c r="M999" s="33">
        <v>18580.782922775717</v>
      </c>
      <c r="N999" s="96">
        <v>1.0930368853100845</v>
      </c>
      <c r="O999" s="320">
        <v>442878.65992000012</v>
      </c>
      <c r="P999" s="321">
        <v>1328635.9797600005</v>
      </c>
      <c r="Q999" s="22">
        <v>-123762.26417240803</v>
      </c>
      <c r="R999" s="33">
        <v>-371286.79251722409</v>
      </c>
      <c r="S999" s="96">
        <v>-21.84139177215954</v>
      </c>
      <c r="U999" s="715"/>
    </row>
    <row r="1000" spans="1:21">
      <c r="A1000" s="315" t="s">
        <v>9</v>
      </c>
      <c r="B1000" s="716">
        <v>955</v>
      </c>
      <c r="C1000" s="316" t="s">
        <v>151</v>
      </c>
      <c r="D1000" s="317">
        <v>47</v>
      </c>
      <c r="E1000" s="318">
        <v>4</v>
      </c>
      <c r="F1000" s="318">
        <v>96</v>
      </c>
      <c r="G1000" s="319">
        <v>24</v>
      </c>
      <c r="H1000" s="328">
        <v>565672.84448025841</v>
      </c>
      <c r="I1000" s="726">
        <v>2262691.3779210337</v>
      </c>
      <c r="J1000" s="728">
        <v>591385.58719999995</v>
      </c>
      <c r="K1000" s="321">
        <v>2365542.3487999998</v>
      </c>
      <c r="L1000" s="22">
        <v>25712.742719741538</v>
      </c>
      <c r="M1000" s="33">
        <v>102850.97087896615</v>
      </c>
      <c r="N1000" s="96">
        <v>4.5455147742448929</v>
      </c>
      <c r="O1000" s="320">
        <v>479994.85135999997</v>
      </c>
      <c r="P1000" s="321">
        <v>1919979.4054399999</v>
      </c>
      <c r="Q1000" s="22">
        <v>-85677.993120258441</v>
      </c>
      <c r="R1000" s="33">
        <v>-342711.97248103376</v>
      </c>
      <c r="S1000" s="96">
        <v>-15.146209325105502</v>
      </c>
      <c r="U1000" s="715"/>
    </row>
    <row r="1001" spans="1:21">
      <c r="A1001" s="315" t="s">
        <v>0</v>
      </c>
      <c r="B1001" s="716">
        <v>956</v>
      </c>
      <c r="C1001" s="316" t="s">
        <v>151</v>
      </c>
      <c r="D1001" s="317">
        <v>47</v>
      </c>
      <c r="E1001" s="318">
        <v>2.46</v>
      </c>
      <c r="F1001" s="318">
        <v>60</v>
      </c>
      <c r="G1001" s="319">
        <v>24.390243902439025</v>
      </c>
      <c r="H1001" s="328">
        <v>597991.2858335512</v>
      </c>
      <c r="I1001" s="726">
        <v>1471058.563150536</v>
      </c>
      <c r="J1001" s="728">
        <v>613103.91164878046</v>
      </c>
      <c r="K1001" s="321">
        <v>1508235.6226559998</v>
      </c>
      <c r="L1001" s="22">
        <v>15112.625815229258</v>
      </c>
      <c r="M1001" s="33">
        <v>37177.059505463811</v>
      </c>
      <c r="N1001" s="96">
        <v>2.5272317796677441</v>
      </c>
      <c r="O1001" s="320">
        <v>523447.95353365858</v>
      </c>
      <c r="P1001" s="321">
        <v>1287681.9656928</v>
      </c>
      <c r="Q1001" s="22">
        <v>-74543.332299892616</v>
      </c>
      <c r="R1001" s="33">
        <v>-183376.59745773603</v>
      </c>
      <c r="S1001" s="96">
        <v>-12.465621835272287</v>
      </c>
      <c r="U1001" s="715"/>
    </row>
    <row r="1002" spans="1:21">
      <c r="A1002" s="315" t="s">
        <v>10</v>
      </c>
      <c r="B1002" s="716">
        <v>957</v>
      </c>
      <c r="C1002" s="316" t="s">
        <v>151</v>
      </c>
      <c r="D1002" s="317">
        <v>47</v>
      </c>
      <c r="E1002" s="318">
        <v>7</v>
      </c>
      <c r="F1002" s="318">
        <v>173</v>
      </c>
      <c r="G1002" s="319">
        <v>24.714285714285715</v>
      </c>
      <c r="H1002" s="328">
        <v>662738.6455219026</v>
      </c>
      <c r="I1002" s="726">
        <v>4639170.5186533183</v>
      </c>
      <c r="J1002" s="728">
        <v>631137.87748571439</v>
      </c>
      <c r="K1002" s="321">
        <v>4417965.1424000002</v>
      </c>
      <c r="L1002" s="22">
        <v>-31600.768036188208</v>
      </c>
      <c r="M1002" s="33">
        <v>-221205.37625331804</v>
      </c>
      <c r="N1002" s="96">
        <v>-4.7682096479077245</v>
      </c>
      <c r="O1002" s="320">
        <v>559529.54730285727</v>
      </c>
      <c r="P1002" s="321">
        <v>3916706.8311200012</v>
      </c>
      <c r="Q1002" s="22">
        <v>-103209.09821904532</v>
      </c>
      <c r="R1002" s="33">
        <v>-722463.68753331713</v>
      </c>
      <c r="S1002" s="96">
        <v>-15.573122061980968</v>
      </c>
      <c r="U1002" s="715"/>
    </row>
    <row r="1003" spans="1:21">
      <c r="A1003" s="315" t="s">
        <v>7</v>
      </c>
      <c r="B1003" s="716">
        <v>958</v>
      </c>
      <c r="C1003" s="316" t="s">
        <v>151</v>
      </c>
      <c r="D1003" s="317">
        <v>47</v>
      </c>
      <c r="E1003" s="318">
        <v>4</v>
      </c>
      <c r="F1003" s="318">
        <v>100</v>
      </c>
      <c r="G1003" s="319">
        <v>25</v>
      </c>
      <c r="H1003" s="328">
        <v>584625.90897376032</v>
      </c>
      <c r="I1003" s="726">
        <v>2338503.6358950413</v>
      </c>
      <c r="J1003" s="728">
        <v>647038.79359999998</v>
      </c>
      <c r="K1003" s="321">
        <v>2588155.1743999999</v>
      </c>
      <c r="L1003" s="22">
        <v>62412.884626239655</v>
      </c>
      <c r="M1003" s="33">
        <v>249651.53850495862</v>
      </c>
      <c r="N1003" s="96">
        <v>10.675695973823323</v>
      </c>
      <c r="O1003" s="320">
        <v>591343.42567999999</v>
      </c>
      <c r="P1003" s="321">
        <v>2365373.7027199999</v>
      </c>
      <c r="Q1003" s="22">
        <v>6717.5167062396649</v>
      </c>
      <c r="R1003" s="33">
        <v>26870.06682495866</v>
      </c>
      <c r="S1003" s="96">
        <v>1.1490282252511577</v>
      </c>
      <c r="U1003" s="715"/>
    </row>
    <row r="1004" spans="1:21">
      <c r="A1004" s="315" t="s">
        <v>16</v>
      </c>
      <c r="B1004" s="716">
        <v>959</v>
      </c>
      <c r="C1004" s="316" t="s">
        <v>151</v>
      </c>
      <c r="D1004" s="317">
        <v>47</v>
      </c>
      <c r="E1004" s="318">
        <v>3.61</v>
      </c>
      <c r="F1004" s="318">
        <v>91</v>
      </c>
      <c r="G1004" s="319">
        <v>25.207756232686982</v>
      </c>
      <c r="H1004" s="328">
        <v>520755.17353755888</v>
      </c>
      <c r="I1004" s="726">
        <v>1879926.1764705875</v>
      </c>
      <c r="J1004" s="728">
        <v>658601.09409861499</v>
      </c>
      <c r="K1004" s="321">
        <v>2377549.9496960002</v>
      </c>
      <c r="L1004" s="22">
        <v>137845.92056105612</v>
      </c>
      <c r="M1004" s="33">
        <v>497623.7732254127</v>
      </c>
      <c r="N1004" s="96">
        <v>26.470389074514713</v>
      </c>
      <c r="O1004" s="320">
        <v>614476.78599578969</v>
      </c>
      <c r="P1004" s="321">
        <v>2218261.1974448008</v>
      </c>
      <c r="Q1004" s="22">
        <v>93721.612458230811</v>
      </c>
      <c r="R1004" s="33">
        <v>338335.02097421326</v>
      </c>
      <c r="S1004" s="96">
        <v>17.997250381895881</v>
      </c>
      <c r="U1004" s="715"/>
    </row>
    <row r="1005" spans="1:21">
      <c r="A1005" s="315" t="s">
        <v>0</v>
      </c>
      <c r="B1005" s="716">
        <v>960</v>
      </c>
      <c r="C1005" s="316" t="s">
        <v>151</v>
      </c>
      <c r="D1005" s="317">
        <v>47</v>
      </c>
      <c r="E1005" s="318">
        <v>4</v>
      </c>
      <c r="F1005" s="318">
        <v>103</v>
      </c>
      <c r="G1005" s="319">
        <v>25.75</v>
      </c>
      <c r="H1005" s="328">
        <v>631329.30001877178</v>
      </c>
      <c r="I1005" s="726">
        <v>2525317.2000750871</v>
      </c>
      <c r="J1005" s="728">
        <v>688778.69839999999</v>
      </c>
      <c r="K1005" s="321">
        <v>2755114.7936</v>
      </c>
      <c r="L1005" s="22">
        <v>57449.398381228209</v>
      </c>
      <c r="M1005" s="33">
        <v>229797.59352491284</v>
      </c>
      <c r="N1005" s="96">
        <v>9.0997516477565625</v>
      </c>
      <c r="O1005" s="320">
        <v>674854.85641999997</v>
      </c>
      <c r="P1005" s="321">
        <v>2699419.4256799999</v>
      </c>
      <c r="Q1005" s="22">
        <v>43525.556401228183</v>
      </c>
      <c r="R1005" s="33">
        <v>174102.22560491273</v>
      </c>
      <c r="S1005" s="96">
        <v>6.8942715631817038</v>
      </c>
      <c r="U1005" s="715"/>
    </row>
    <row r="1006" spans="1:21">
      <c r="A1006" s="315" t="s">
        <v>7</v>
      </c>
      <c r="B1006" s="716">
        <v>961</v>
      </c>
      <c r="C1006" s="316" t="s">
        <v>151</v>
      </c>
      <c r="D1006" s="317">
        <v>47</v>
      </c>
      <c r="E1006" s="318">
        <v>2</v>
      </c>
      <c r="F1006" s="318">
        <v>52</v>
      </c>
      <c r="G1006" s="319">
        <v>26</v>
      </c>
      <c r="H1006" s="328">
        <v>610105.26315789437</v>
      </c>
      <c r="I1006" s="726">
        <v>1220210.5263157887</v>
      </c>
      <c r="J1006" s="728">
        <v>702692</v>
      </c>
      <c r="K1006" s="321">
        <v>1405384</v>
      </c>
      <c r="L1006" s="22">
        <v>92586.736842105631</v>
      </c>
      <c r="M1006" s="33">
        <v>185173.47368421126</v>
      </c>
      <c r="N1006" s="96">
        <v>15.17553485162189</v>
      </c>
      <c r="O1006" s="320">
        <v>702692</v>
      </c>
      <c r="P1006" s="321">
        <v>1405384</v>
      </c>
      <c r="Q1006" s="22">
        <v>92586.736842105631</v>
      </c>
      <c r="R1006" s="33">
        <v>185173.47368421126</v>
      </c>
      <c r="S1006" s="96">
        <v>15.17553485162189</v>
      </c>
      <c r="U1006" s="715"/>
    </row>
    <row r="1007" spans="1:21">
      <c r="A1007" s="315" t="s">
        <v>12</v>
      </c>
      <c r="B1007" s="716">
        <v>962</v>
      </c>
      <c r="C1007" s="316" t="s">
        <v>151</v>
      </c>
      <c r="D1007" s="317">
        <v>47</v>
      </c>
      <c r="E1007" s="318">
        <v>2</v>
      </c>
      <c r="F1007" s="318">
        <v>52</v>
      </c>
      <c r="G1007" s="319">
        <v>26</v>
      </c>
      <c r="H1007" s="328">
        <v>606981.81818181695</v>
      </c>
      <c r="I1007" s="726">
        <v>1213963.6363636339</v>
      </c>
      <c r="J1007" s="728">
        <v>702692</v>
      </c>
      <c r="K1007" s="321">
        <v>1405384</v>
      </c>
      <c r="L1007" s="22">
        <v>95710.181818183046</v>
      </c>
      <c r="M1007" s="33">
        <v>191420.36363636609</v>
      </c>
      <c r="N1007" s="96">
        <v>15.768212317277957</v>
      </c>
      <c r="O1007" s="320">
        <v>702692</v>
      </c>
      <c r="P1007" s="321">
        <v>1405384</v>
      </c>
      <c r="Q1007" s="22">
        <v>95710.181818183046</v>
      </c>
      <c r="R1007" s="33">
        <v>191420.36363636609</v>
      </c>
      <c r="S1007" s="96">
        <v>15.768212317277957</v>
      </c>
      <c r="U1007" s="715"/>
    </row>
    <row r="1008" spans="1:21">
      <c r="A1008" s="315" t="s">
        <v>11</v>
      </c>
      <c r="B1008" s="716">
        <v>963</v>
      </c>
      <c r="C1008" s="316" t="s">
        <v>151</v>
      </c>
      <c r="D1008" s="317">
        <v>47</v>
      </c>
      <c r="E1008" s="318">
        <v>6</v>
      </c>
      <c r="F1008" s="318">
        <v>157</v>
      </c>
      <c r="G1008" s="319">
        <v>26.166666666666668</v>
      </c>
      <c r="H1008" s="328">
        <v>634966.875</v>
      </c>
      <c r="I1008" s="726">
        <v>3809801.25</v>
      </c>
      <c r="J1008" s="728">
        <v>729718.61538461538</v>
      </c>
      <c r="K1008" s="321">
        <v>4378311.692307692</v>
      </c>
      <c r="L1008" s="22">
        <v>94751.740384615376</v>
      </c>
      <c r="M1008" s="33">
        <v>568510.44230769202</v>
      </c>
      <c r="N1008" s="96">
        <v>14.922312346548068</v>
      </c>
      <c r="O1008" s="320">
        <v>702692</v>
      </c>
      <c r="P1008" s="321">
        <v>4216152</v>
      </c>
      <c r="Q1008" s="22">
        <v>67725.125</v>
      </c>
      <c r="R1008" s="33">
        <v>406350.75</v>
      </c>
      <c r="S1008" s="96">
        <v>10.66593040778703</v>
      </c>
      <c r="U1008" s="715"/>
    </row>
    <row r="1009" spans="1:21">
      <c r="A1009" s="315" t="s">
        <v>0</v>
      </c>
      <c r="B1009" s="716">
        <v>964</v>
      </c>
      <c r="C1009" s="316" t="s">
        <v>151</v>
      </c>
      <c r="D1009" s="317">
        <v>47</v>
      </c>
      <c r="E1009" s="318">
        <v>4</v>
      </c>
      <c r="F1009" s="318">
        <v>105</v>
      </c>
      <c r="G1009" s="319">
        <v>26.25</v>
      </c>
      <c r="H1009" s="328">
        <v>643588.12137835962</v>
      </c>
      <c r="I1009" s="726">
        <v>2574352.4855134385</v>
      </c>
      <c r="J1009" s="728">
        <v>729718.61538461538</v>
      </c>
      <c r="K1009" s="321">
        <v>2918874.4615384615</v>
      </c>
      <c r="L1009" s="22">
        <v>86130.494006255758</v>
      </c>
      <c r="M1009" s="33">
        <v>344521.97602502303</v>
      </c>
      <c r="N1009" s="96">
        <v>13.382859494328741</v>
      </c>
      <c r="O1009" s="320">
        <v>702692</v>
      </c>
      <c r="P1009" s="321">
        <v>2810768</v>
      </c>
      <c r="Q1009" s="22">
        <v>59103.878621640382</v>
      </c>
      <c r="R1009" s="33">
        <v>236415.51448656153</v>
      </c>
      <c r="S1009" s="96">
        <v>9.1834943278721113</v>
      </c>
      <c r="U1009" s="715"/>
    </row>
    <row r="1010" spans="1:21">
      <c r="A1010" s="315" t="s">
        <v>16</v>
      </c>
      <c r="B1010" s="716">
        <v>965</v>
      </c>
      <c r="C1010" s="316" t="s">
        <v>151</v>
      </c>
      <c r="D1010" s="317">
        <v>47</v>
      </c>
      <c r="E1010" s="318">
        <v>3</v>
      </c>
      <c r="F1010" s="318">
        <v>79</v>
      </c>
      <c r="G1010" s="319">
        <v>26.333333333333332</v>
      </c>
      <c r="H1010" s="328">
        <v>544007.94117647037</v>
      </c>
      <c r="I1010" s="726">
        <v>1632023.8235294111</v>
      </c>
      <c r="J1010" s="728">
        <v>729718.61538461538</v>
      </c>
      <c r="K1010" s="321">
        <v>2189155.846153846</v>
      </c>
      <c r="L1010" s="22">
        <v>185710.67420814501</v>
      </c>
      <c r="M1010" s="33">
        <v>557132.0226244349</v>
      </c>
      <c r="N1010" s="96">
        <v>34.137493251757974</v>
      </c>
      <c r="O1010" s="320">
        <v>702692</v>
      </c>
      <c r="P1010" s="321">
        <v>2108076</v>
      </c>
      <c r="Q1010" s="22">
        <v>158684.05882352963</v>
      </c>
      <c r="R1010" s="33">
        <v>476052.17647058889</v>
      </c>
      <c r="S1010" s="96">
        <v>29.169437946137322</v>
      </c>
      <c r="U1010" s="715"/>
    </row>
    <row r="1011" spans="1:21" hidden="1">
      <c r="A1011" s="315" t="s">
        <v>4</v>
      </c>
      <c r="B1011" s="716">
        <v>966</v>
      </c>
      <c r="C1011" s="316" t="s">
        <v>151</v>
      </c>
      <c r="D1011" s="317">
        <v>47</v>
      </c>
      <c r="E1011" s="318">
        <v>2</v>
      </c>
      <c r="F1011" s="318">
        <v>53</v>
      </c>
      <c r="G1011" s="319">
        <v>26.5</v>
      </c>
      <c r="H1011" s="328">
        <v>658204.55642860197</v>
      </c>
      <c r="I1011" s="726">
        <v>1316409.1128572039</v>
      </c>
      <c r="J1011" s="728">
        <v>729718.61538461538</v>
      </c>
      <c r="K1011" s="321">
        <v>1459437.2307692308</v>
      </c>
      <c r="L1011" s="22">
        <v>71514.05895601341</v>
      </c>
      <c r="M1011" s="33">
        <v>143028.11791202682</v>
      </c>
      <c r="N1011" s="96">
        <v>10.865020343226803</v>
      </c>
      <c r="O1011" s="320">
        <v>702692</v>
      </c>
      <c r="P1011" s="321">
        <v>1405384</v>
      </c>
      <c r="Q1011" s="22">
        <v>44487.443571398035</v>
      </c>
      <c r="R1011" s="33">
        <v>88974.887142796069</v>
      </c>
      <c r="S1011" s="96">
        <v>6.7589084786628462</v>
      </c>
      <c r="U1011" s="715"/>
    </row>
    <row r="1012" spans="1:21" hidden="1">
      <c r="A1012" s="315" t="s">
        <v>3</v>
      </c>
      <c r="B1012" s="716">
        <v>967</v>
      </c>
      <c r="C1012" s="316" t="s">
        <v>151</v>
      </c>
      <c r="D1012" s="317">
        <v>47</v>
      </c>
      <c r="E1012" s="318">
        <v>4</v>
      </c>
      <c r="F1012" s="318">
        <v>107</v>
      </c>
      <c r="G1012" s="319">
        <v>26.75</v>
      </c>
      <c r="H1012" s="328">
        <v>640688.25764047704</v>
      </c>
      <c r="I1012" s="726">
        <v>2562753.0305619081</v>
      </c>
      <c r="J1012" s="728">
        <v>729718.61538461538</v>
      </c>
      <c r="K1012" s="321">
        <v>2918874.4615384615</v>
      </c>
      <c r="L1012" s="22">
        <v>89030.357744138339</v>
      </c>
      <c r="M1012" s="33">
        <v>356121.43097655335</v>
      </c>
      <c r="N1012" s="96">
        <v>13.896049550216333</v>
      </c>
      <c r="O1012" s="320">
        <v>702692</v>
      </c>
      <c r="P1012" s="321">
        <v>2810768</v>
      </c>
      <c r="Q1012" s="22">
        <v>62003.742359522963</v>
      </c>
      <c r="R1012" s="33">
        <v>248014.96943809185</v>
      </c>
      <c r="S1012" s="96">
        <v>9.6776773446527642</v>
      </c>
      <c r="U1012" s="715"/>
    </row>
    <row r="1013" spans="1:21" hidden="1">
      <c r="A1013" s="315" t="s">
        <v>14</v>
      </c>
      <c r="B1013" s="716">
        <v>968</v>
      </c>
      <c r="C1013" s="316" t="s">
        <v>151</v>
      </c>
      <c r="D1013" s="317">
        <v>47</v>
      </c>
      <c r="E1013" s="318">
        <v>15</v>
      </c>
      <c r="F1013" s="318">
        <v>403</v>
      </c>
      <c r="G1013" s="319">
        <v>26.866666666666667</v>
      </c>
      <c r="H1013" s="328">
        <v>658012.62041758746</v>
      </c>
      <c r="I1013" s="726">
        <v>9870189.3062638119</v>
      </c>
      <c r="J1013" s="728">
        <v>729718.61538461538</v>
      </c>
      <c r="K1013" s="321">
        <v>10945779.23076923</v>
      </c>
      <c r="L1013" s="22">
        <v>71705.994967027917</v>
      </c>
      <c r="M1013" s="33">
        <v>1075589.9245054182</v>
      </c>
      <c r="N1013" s="96">
        <v>10.897358613201362</v>
      </c>
      <c r="O1013" s="320">
        <v>702692</v>
      </c>
      <c r="P1013" s="321">
        <v>10540380</v>
      </c>
      <c r="Q1013" s="22">
        <v>44679.379582412541</v>
      </c>
      <c r="R1013" s="33">
        <v>670190.69373618811</v>
      </c>
      <c r="S1013" s="96">
        <v>6.7900490349346256</v>
      </c>
      <c r="U1013" s="715"/>
    </row>
    <row r="1014" spans="1:21" hidden="1">
      <c r="A1014" s="315" t="s">
        <v>9</v>
      </c>
      <c r="B1014" s="716">
        <v>969</v>
      </c>
      <c r="C1014" s="316" t="s">
        <v>151</v>
      </c>
      <c r="D1014" s="317">
        <v>47</v>
      </c>
      <c r="E1014" s="318">
        <v>4</v>
      </c>
      <c r="F1014" s="318">
        <v>108</v>
      </c>
      <c r="G1014" s="319">
        <v>27</v>
      </c>
      <c r="H1014" s="328">
        <v>636381.95004029071</v>
      </c>
      <c r="I1014" s="726">
        <v>2545527.8001611629</v>
      </c>
      <c r="J1014" s="728">
        <v>729718.61538461538</v>
      </c>
      <c r="K1014" s="321">
        <v>2918874.4615384615</v>
      </c>
      <c r="L1014" s="22">
        <v>93336.665344324661</v>
      </c>
      <c r="M1014" s="33">
        <v>373346.66137729865</v>
      </c>
      <c r="N1014" s="96">
        <v>14.666768178829585</v>
      </c>
      <c r="O1014" s="320">
        <v>702692</v>
      </c>
      <c r="P1014" s="321">
        <v>2810768</v>
      </c>
      <c r="Q1014" s="22">
        <v>66310.049959709286</v>
      </c>
      <c r="R1014" s="33">
        <v>265240.19983883714</v>
      </c>
      <c r="S1014" s="96">
        <v>10.419850838872961</v>
      </c>
      <c r="U1014" s="715"/>
    </row>
    <row r="1015" spans="1:21" hidden="1">
      <c r="A1015" s="315" t="s">
        <v>11</v>
      </c>
      <c r="B1015" s="716">
        <v>970</v>
      </c>
      <c r="C1015" s="316" t="s">
        <v>151</v>
      </c>
      <c r="D1015" s="317">
        <v>47</v>
      </c>
      <c r="E1015" s="318">
        <v>4</v>
      </c>
      <c r="F1015" s="318">
        <v>109</v>
      </c>
      <c r="G1015" s="319">
        <v>27.25</v>
      </c>
      <c r="H1015" s="328">
        <v>651818.4375</v>
      </c>
      <c r="I1015" s="726">
        <v>2607273.75</v>
      </c>
      <c r="J1015" s="728">
        <v>729718.61538461538</v>
      </c>
      <c r="K1015" s="321">
        <v>2918874.4615384615</v>
      </c>
      <c r="L1015" s="22">
        <v>77900.177884615376</v>
      </c>
      <c r="M1015" s="33">
        <v>311600.7115384615</v>
      </c>
      <c r="N1015" s="96">
        <v>11.951208097671426</v>
      </c>
      <c r="O1015" s="320">
        <v>702692</v>
      </c>
      <c r="P1015" s="321">
        <v>2810768</v>
      </c>
      <c r="Q1015" s="22">
        <v>50873.5625</v>
      </c>
      <c r="R1015" s="33">
        <v>203494.25</v>
      </c>
      <c r="S1015" s="96">
        <v>7.804867057016935</v>
      </c>
      <c r="U1015" s="715"/>
    </row>
    <row r="1016" spans="1:21" hidden="1">
      <c r="A1016" s="315" t="s">
        <v>0</v>
      </c>
      <c r="B1016" s="716">
        <v>971</v>
      </c>
      <c r="C1016" s="316" t="s">
        <v>151</v>
      </c>
      <c r="D1016" s="317">
        <v>47</v>
      </c>
      <c r="E1016" s="318">
        <v>4</v>
      </c>
      <c r="F1016" s="318">
        <v>109</v>
      </c>
      <c r="G1016" s="319">
        <v>27.25</v>
      </c>
      <c r="H1016" s="328">
        <v>668105.76409753517</v>
      </c>
      <c r="I1016" s="726">
        <v>2672423.0563901407</v>
      </c>
      <c r="J1016" s="728">
        <v>729718.61538461538</v>
      </c>
      <c r="K1016" s="321">
        <v>2918874.4615384615</v>
      </c>
      <c r="L1016" s="22">
        <v>61612.851287080208</v>
      </c>
      <c r="M1016" s="33">
        <v>246451.40514832083</v>
      </c>
      <c r="N1016" s="96">
        <v>9.2220206138029255</v>
      </c>
      <c r="O1016" s="320">
        <v>702692</v>
      </c>
      <c r="P1016" s="321">
        <v>2810768</v>
      </c>
      <c r="Q1016" s="22">
        <v>34586.235902464832</v>
      </c>
      <c r="R1016" s="33">
        <v>138344.94360985933</v>
      </c>
      <c r="S1016" s="96">
        <v>5.1767605910694812</v>
      </c>
      <c r="U1016" s="715"/>
    </row>
    <row r="1017" spans="1:21">
      <c r="A1017" s="315"/>
      <c r="B1017" s="757" t="s">
        <v>60</v>
      </c>
      <c r="C1017" s="316"/>
      <c r="D1017" s="317"/>
      <c r="E1017" s="318"/>
      <c r="F1017" s="318"/>
      <c r="G1017" s="319"/>
      <c r="H1017" s="328"/>
      <c r="I1017" s="726"/>
      <c r="J1017" s="728"/>
      <c r="K1017" s="321"/>
      <c r="L1017" s="22"/>
      <c r="M1017" s="33"/>
      <c r="N1017" s="96"/>
      <c r="O1017" s="320"/>
      <c r="P1017" s="321"/>
      <c r="Q1017" s="22"/>
      <c r="R1017" s="33"/>
      <c r="S1017" s="96"/>
      <c r="U1017" s="715"/>
    </row>
    <row r="1018" spans="1:21">
      <c r="A1018" s="315" t="s">
        <v>5</v>
      </c>
      <c r="B1018" s="716">
        <v>972</v>
      </c>
      <c r="C1018" s="316" t="s">
        <v>151</v>
      </c>
      <c r="D1018" s="317">
        <v>47</v>
      </c>
      <c r="E1018" s="318">
        <v>8</v>
      </c>
      <c r="F1018" s="318">
        <v>218</v>
      </c>
      <c r="G1018" s="319">
        <v>27.25</v>
      </c>
      <c r="H1018" s="328">
        <v>633344.74885844765</v>
      </c>
      <c r="I1018" s="726">
        <v>5066757.9908675812</v>
      </c>
      <c r="J1018" s="728">
        <v>729718.61538461538</v>
      </c>
      <c r="K1018" s="321">
        <v>5837748.923076923</v>
      </c>
      <c r="L1018" s="22">
        <v>96373.866526167723</v>
      </c>
      <c r="M1018" s="33">
        <v>770990.93220934179</v>
      </c>
      <c r="N1018" s="96">
        <v>15.216652020858106</v>
      </c>
      <c r="O1018" s="320">
        <v>702692</v>
      </c>
      <c r="P1018" s="321">
        <v>5621536</v>
      </c>
      <c r="Q1018" s="22">
        <v>69347.251141552348</v>
      </c>
      <c r="R1018" s="33">
        <v>554778.00913241878</v>
      </c>
      <c r="S1018" s="96">
        <v>10.949368612678185</v>
      </c>
      <c r="U1018" s="715"/>
    </row>
    <row r="1019" spans="1:21">
      <c r="A1019" s="315" t="s">
        <v>7</v>
      </c>
      <c r="B1019" s="716">
        <v>973</v>
      </c>
      <c r="C1019" s="316" t="s">
        <v>151</v>
      </c>
      <c r="D1019" s="317">
        <v>47</v>
      </c>
      <c r="E1019" s="318">
        <v>4</v>
      </c>
      <c r="F1019" s="318">
        <v>111</v>
      </c>
      <c r="G1019" s="319">
        <v>27.75</v>
      </c>
      <c r="H1019" s="328">
        <v>648815.91833672009</v>
      </c>
      <c r="I1019" s="726">
        <v>2595263.6733468804</v>
      </c>
      <c r="J1019" s="728">
        <v>729718.61538461538</v>
      </c>
      <c r="K1019" s="321">
        <v>2918874.4615384615</v>
      </c>
      <c r="L1019" s="22">
        <v>80902.697047895286</v>
      </c>
      <c r="M1019" s="33">
        <v>323610.78819158114</v>
      </c>
      <c r="N1019" s="96">
        <v>12.469283622894835</v>
      </c>
      <c r="O1019" s="320">
        <v>702692</v>
      </c>
      <c r="P1019" s="321">
        <v>2810768</v>
      </c>
      <c r="Q1019" s="22">
        <v>53876.081663279911</v>
      </c>
      <c r="R1019" s="33">
        <v>215504.32665311964</v>
      </c>
      <c r="S1019" s="96">
        <v>8.3037545998246429</v>
      </c>
      <c r="U1019" s="715"/>
    </row>
    <row r="1020" spans="1:21">
      <c r="A1020" s="315" t="s">
        <v>14</v>
      </c>
      <c r="B1020" s="716">
        <v>974</v>
      </c>
      <c r="C1020" s="316" t="s">
        <v>151</v>
      </c>
      <c r="D1020" s="317">
        <v>47</v>
      </c>
      <c r="E1020" s="318">
        <v>4</v>
      </c>
      <c r="F1020" s="318">
        <v>111</v>
      </c>
      <c r="G1020" s="319">
        <v>27.75</v>
      </c>
      <c r="H1020" s="328">
        <v>752336.55352480151</v>
      </c>
      <c r="I1020" s="726">
        <v>3009346.214099206</v>
      </c>
      <c r="J1020" s="728">
        <v>729718.61538461538</v>
      </c>
      <c r="K1020" s="321">
        <v>2918874.4615384615</v>
      </c>
      <c r="L1020" s="22">
        <v>-22617.938140186132</v>
      </c>
      <c r="M1020" s="33">
        <v>-90471.752560744528</v>
      </c>
      <c r="N1020" s="96">
        <v>-3.0063590602128727</v>
      </c>
      <c r="O1020" s="320">
        <v>702692</v>
      </c>
      <c r="P1020" s="321">
        <v>2810768</v>
      </c>
      <c r="Q1020" s="22">
        <v>-49644.553524801508</v>
      </c>
      <c r="R1020" s="33">
        <v>-198578.21409920603</v>
      </c>
      <c r="S1020" s="96">
        <v>-6.5987161320568362</v>
      </c>
      <c r="U1020" s="715"/>
    </row>
    <row r="1021" spans="1:21">
      <c r="A1021" s="315" t="s">
        <v>10</v>
      </c>
      <c r="B1021" s="716">
        <v>975</v>
      </c>
      <c r="C1021" s="316" t="s">
        <v>151</v>
      </c>
      <c r="D1021" s="317">
        <v>47</v>
      </c>
      <c r="E1021" s="318">
        <v>4</v>
      </c>
      <c r="F1021" s="318">
        <v>111</v>
      </c>
      <c r="G1021" s="319">
        <v>27.75</v>
      </c>
      <c r="H1021" s="328">
        <v>744144.40400363924</v>
      </c>
      <c r="I1021" s="726">
        <v>2976577.616014557</v>
      </c>
      <c r="J1021" s="728">
        <v>729718.61538461538</v>
      </c>
      <c r="K1021" s="321">
        <v>2918874.4615384615</v>
      </c>
      <c r="L1021" s="22">
        <v>-14425.788619023864</v>
      </c>
      <c r="M1021" s="33">
        <v>-57703.154476095457</v>
      </c>
      <c r="N1021" s="96">
        <v>-1.9385738226895768</v>
      </c>
      <c r="O1021" s="320">
        <v>702692</v>
      </c>
      <c r="P1021" s="321">
        <v>2810768</v>
      </c>
      <c r="Q1021" s="22">
        <v>-41452.40400363924</v>
      </c>
      <c r="R1021" s="33">
        <v>-165809.61601455696</v>
      </c>
      <c r="S1021" s="96">
        <v>-5.5704784959232967</v>
      </c>
      <c r="U1021" s="715"/>
    </row>
    <row r="1022" spans="1:21">
      <c r="A1022" s="315" t="s">
        <v>5</v>
      </c>
      <c r="B1022" s="716">
        <v>976</v>
      </c>
      <c r="C1022" s="316" t="s">
        <v>151</v>
      </c>
      <c r="D1022" s="317">
        <v>47</v>
      </c>
      <c r="E1022" s="318">
        <v>4</v>
      </c>
      <c r="F1022" s="318">
        <v>112</v>
      </c>
      <c r="G1022" s="319">
        <v>28</v>
      </c>
      <c r="H1022" s="328">
        <v>650776.25570776279</v>
      </c>
      <c r="I1022" s="726">
        <v>2603105.0228310511</v>
      </c>
      <c r="J1022" s="728">
        <v>729718.61538461538</v>
      </c>
      <c r="K1022" s="321">
        <v>2918874.4615384615</v>
      </c>
      <c r="L1022" s="22">
        <v>78942.359676852589</v>
      </c>
      <c r="M1022" s="33">
        <v>315769.43870741036</v>
      </c>
      <c r="N1022" s="96">
        <v>12.130491698870841</v>
      </c>
      <c r="O1022" s="320">
        <v>702692</v>
      </c>
      <c r="P1022" s="321">
        <v>2810768</v>
      </c>
      <c r="Q1022" s="22">
        <v>51915.744292237214</v>
      </c>
      <c r="R1022" s="33">
        <v>207662.97716894886</v>
      </c>
      <c r="S1022" s="96">
        <v>7.9775105248385785</v>
      </c>
      <c r="U1022" s="715"/>
    </row>
    <row r="1023" spans="1:21" hidden="1">
      <c r="A1023" s="315" t="s">
        <v>8</v>
      </c>
      <c r="B1023" s="716">
        <v>977</v>
      </c>
      <c r="C1023" s="316" t="s">
        <v>151</v>
      </c>
      <c r="D1023" s="317">
        <v>47</v>
      </c>
      <c r="E1023" s="318">
        <v>1</v>
      </c>
      <c r="F1023" s="318">
        <v>28</v>
      </c>
      <c r="G1023" s="319">
        <v>28</v>
      </c>
      <c r="H1023" s="328">
        <v>628219.78309090843</v>
      </c>
      <c r="I1023" s="726">
        <v>628219.78309090843</v>
      </c>
      <c r="J1023" s="728">
        <v>729718.61538461538</v>
      </c>
      <c r="K1023" s="321">
        <v>729718.61538461538</v>
      </c>
      <c r="L1023" s="22">
        <v>101498.83229370695</v>
      </c>
      <c r="M1023" s="33">
        <v>101498.83229370695</v>
      </c>
      <c r="N1023" s="96">
        <v>16.156580073668138</v>
      </c>
      <c r="O1023" s="320">
        <v>702692</v>
      </c>
      <c r="P1023" s="321">
        <v>702692</v>
      </c>
      <c r="Q1023" s="22">
        <v>74472.21690909157</v>
      </c>
      <c r="R1023" s="33">
        <v>74472.21690909157</v>
      </c>
      <c r="S1023" s="96">
        <v>11.854484515384129</v>
      </c>
      <c r="U1023" s="715"/>
    </row>
    <row r="1024" spans="1:21" hidden="1">
      <c r="A1024" s="315" t="s">
        <v>13</v>
      </c>
      <c r="B1024" s="716">
        <v>978</v>
      </c>
      <c r="C1024" s="316" t="s">
        <v>151</v>
      </c>
      <c r="D1024" s="317">
        <v>47</v>
      </c>
      <c r="E1024" s="318">
        <v>4</v>
      </c>
      <c r="F1024" s="318">
        <v>112</v>
      </c>
      <c r="G1024" s="319">
        <v>28</v>
      </c>
      <c r="H1024" s="328">
        <v>682738.70539656817</v>
      </c>
      <c r="I1024" s="726">
        <v>2730954.8215862727</v>
      </c>
      <c r="J1024" s="728">
        <v>729718.61538461538</v>
      </c>
      <c r="K1024" s="321">
        <v>2918874.4615384615</v>
      </c>
      <c r="L1024" s="22">
        <v>46979.909988047206</v>
      </c>
      <c r="M1024" s="33">
        <v>187919.63995218882</v>
      </c>
      <c r="N1024" s="96">
        <v>6.8810966211090943</v>
      </c>
      <c r="O1024" s="320">
        <v>702692</v>
      </c>
      <c r="P1024" s="321">
        <v>2810768</v>
      </c>
      <c r="Q1024" s="22">
        <v>19953.29460343183</v>
      </c>
      <c r="R1024" s="33">
        <v>79813.178413727321</v>
      </c>
      <c r="S1024" s="96">
        <v>2.9225374869939316</v>
      </c>
      <c r="U1024" s="715"/>
    </row>
    <row r="1025" spans="1:21" hidden="1">
      <c r="A1025" s="315" t="s">
        <v>10</v>
      </c>
      <c r="B1025" s="716">
        <v>979</v>
      </c>
      <c r="C1025" s="316" t="s">
        <v>151</v>
      </c>
      <c r="D1025" s="317">
        <v>47</v>
      </c>
      <c r="E1025" s="318">
        <v>1</v>
      </c>
      <c r="F1025" s="318">
        <v>28</v>
      </c>
      <c r="G1025" s="319">
        <v>28</v>
      </c>
      <c r="H1025" s="328">
        <v>702282.8936170208</v>
      </c>
      <c r="I1025" s="726">
        <v>702282.8936170208</v>
      </c>
      <c r="J1025" s="728">
        <v>729718.61538461538</v>
      </c>
      <c r="K1025" s="321">
        <v>729718.61538461538</v>
      </c>
      <c r="L1025" s="22">
        <v>27435.721767594572</v>
      </c>
      <c r="M1025" s="33">
        <v>27435.721767594572</v>
      </c>
      <c r="N1025" s="96">
        <v>3.9066481637179464</v>
      </c>
      <c r="O1025" s="320">
        <v>702692</v>
      </c>
      <c r="P1025" s="321">
        <v>702692</v>
      </c>
      <c r="Q1025" s="22">
        <v>409.1063829791965</v>
      </c>
      <c r="R1025" s="33">
        <v>409.1063829791965</v>
      </c>
      <c r="S1025" s="96">
        <v>5.8253787283945258E-2</v>
      </c>
      <c r="U1025" s="715"/>
    </row>
    <row r="1026" spans="1:21" hidden="1">
      <c r="A1026" s="315" t="s">
        <v>14</v>
      </c>
      <c r="B1026" s="716">
        <v>980</v>
      </c>
      <c r="C1026" s="316" t="s">
        <v>151</v>
      </c>
      <c r="D1026" s="317">
        <v>47</v>
      </c>
      <c r="E1026" s="318">
        <v>4</v>
      </c>
      <c r="F1026" s="318">
        <v>112</v>
      </c>
      <c r="G1026" s="319">
        <v>28</v>
      </c>
      <c r="H1026" s="328">
        <v>655303.72397351079</v>
      </c>
      <c r="I1026" s="726">
        <v>2621214.8958940431</v>
      </c>
      <c r="J1026" s="728">
        <v>729718.61538461538</v>
      </c>
      <c r="K1026" s="321">
        <v>2918874.4615384615</v>
      </c>
      <c r="L1026" s="22">
        <v>74414.891411104589</v>
      </c>
      <c r="M1026" s="33">
        <v>297659.56564441836</v>
      </c>
      <c r="N1026" s="96">
        <v>11.355786437452437</v>
      </c>
      <c r="O1026" s="320">
        <v>702692</v>
      </c>
      <c r="P1026" s="321">
        <v>2810768</v>
      </c>
      <c r="Q1026" s="22">
        <v>47388.276026489213</v>
      </c>
      <c r="R1026" s="33">
        <v>189553.10410595685</v>
      </c>
      <c r="S1026" s="96">
        <v>7.2314980508801057</v>
      </c>
      <c r="U1026" s="715"/>
    </row>
    <row r="1027" spans="1:21" hidden="1">
      <c r="A1027" s="315" t="s">
        <v>7</v>
      </c>
      <c r="B1027" s="716">
        <v>981</v>
      </c>
      <c r="C1027" s="316" t="s">
        <v>151</v>
      </c>
      <c r="D1027" s="317">
        <v>47</v>
      </c>
      <c r="E1027" s="318">
        <v>8</v>
      </c>
      <c r="F1027" s="318">
        <v>230</v>
      </c>
      <c r="G1027" s="319">
        <v>28.75</v>
      </c>
      <c r="H1027" s="328">
        <v>671373.89202256175</v>
      </c>
      <c r="I1027" s="726">
        <v>5370991.136180494</v>
      </c>
      <c r="J1027" s="728">
        <v>729718.61538461538</v>
      </c>
      <c r="K1027" s="321">
        <v>5837748.923076923</v>
      </c>
      <c r="L1027" s="22">
        <v>58344.723362053628</v>
      </c>
      <c r="M1027" s="33">
        <v>466757.78689642902</v>
      </c>
      <c r="N1027" s="96">
        <v>8.6903473690771733</v>
      </c>
      <c r="O1027" s="320">
        <v>702692</v>
      </c>
      <c r="P1027" s="321">
        <v>5621536</v>
      </c>
      <c r="Q1027" s="22">
        <v>31318.107977438252</v>
      </c>
      <c r="R1027" s="33">
        <v>250544.86381950602</v>
      </c>
      <c r="S1027" s="96">
        <v>4.6647789480002331</v>
      </c>
      <c r="U1027" s="715"/>
    </row>
    <row r="1028" spans="1:21" hidden="1">
      <c r="A1028" s="315" t="s">
        <v>14</v>
      </c>
      <c r="B1028" s="716">
        <v>982</v>
      </c>
      <c r="C1028" s="316" t="s">
        <v>151</v>
      </c>
      <c r="D1028" s="317">
        <v>47</v>
      </c>
      <c r="E1028" s="318">
        <v>6</v>
      </c>
      <c r="F1028" s="318">
        <v>173</v>
      </c>
      <c r="G1028" s="319">
        <v>28.833333333333332</v>
      </c>
      <c r="H1028" s="328">
        <v>666526.98112357582</v>
      </c>
      <c r="I1028" s="726">
        <v>3999161.8867414552</v>
      </c>
      <c r="J1028" s="728">
        <v>729718.61538461538</v>
      </c>
      <c r="K1028" s="321">
        <v>4378311.692307692</v>
      </c>
      <c r="L1028" s="22">
        <v>63191.634261039551</v>
      </c>
      <c r="M1028" s="33">
        <v>379149.80556623684</v>
      </c>
      <c r="N1028" s="96">
        <v>9.4807316208739536</v>
      </c>
      <c r="O1028" s="320">
        <v>702692</v>
      </c>
      <c r="P1028" s="321">
        <v>4216152</v>
      </c>
      <c r="Q1028" s="22">
        <v>36165.018876424176</v>
      </c>
      <c r="R1028" s="33">
        <v>216990.11325854482</v>
      </c>
      <c r="S1028" s="96">
        <v>5.4258897089897431</v>
      </c>
      <c r="U1028" s="715"/>
    </row>
    <row r="1029" spans="1:21" hidden="1">
      <c r="A1029" s="315" t="s">
        <v>13</v>
      </c>
      <c r="B1029" s="716">
        <v>983</v>
      </c>
      <c r="C1029" s="316" t="s">
        <v>151</v>
      </c>
      <c r="D1029" s="317">
        <v>47</v>
      </c>
      <c r="E1029" s="318">
        <v>16</v>
      </c>
      <c r="F1029" s="318">
        <v>468</v>
      </c>
      <c r="G1029" s="319">
        <v>29.25</v>
      </c>
      <c r="H1029" s="328">
        <v>695951.74632410251</v>
      </c>
      <c r="I1029" s="726">
        <v>11135227.94118564</v>
      </c>
      <c r="J1029" s="728">
        <v>729718.61538461538</v>
      </c>
      <c r="K1029" s="321">
        <v>11675497.846153846</v>
      </c>
      <c r="L1029" s="22">
        <v>33766.869060512865</v>
      </c>
      <c r="M1029" s="33">
        <v>540269.90496820584</v>
      </c>
      <c r="N1029" s="96">
        <v>4.8518980286871454</v>
      </c>
      <c r="O1029" s="320">
        <v>702692</v>
      </c>
      <c r="P1029" s="321">
        <v>11243072</v>
      </c>
      <c r="Q1029" s="22">
        <v>6740.2536758974893</v>
      </c>
      <c r="R1029" s="33">
        <v>107844.05881435983</v>
      </c>
      <c r="S1029" s="96">
        <v>0.96849439799501624</v>
      </c>
      <c r="U1029" s="715"/>
    </row>
    <row r="1030" spans="1:21" hidden="1">
      <c r="A1030" s="315" t="s">
        <v>9</v>
      </c>
      <c r="B1030" s="716">
        <v>984</v>
      </c>
      <c r="C1030" s="316" t="s">
        <v>151</v>
      </c>
      <c r="D1030" s="317">
        <v>47</v>
      </c>
      <c r="E1030" s="318">
        <v>4</v>
      </c>
      <c r="F1030" s="318">
        <v>118</v>
      </c>
      <c r="G1030" s="319">
        <v>29.5</v>
      </c>
      <c r="H1030" s="328">
        <v>695306.20467365102</v>
      </c>
      <c r="I1030" s="726">
        <v>2781224.8186946041</v>
      </c>
      <c r="J1030" s="728">
        <v>729718.61538461538</v>
      </c>
      <c r="K1030" s="321">
        <v>2918874.4615384615</v>
      </c>
      <c r="L1030" s="22">
        <v>34412.410710964352</v>
      </c>
      <c r="M1030" s="33">
        <v>137649.64284385741</v>
      </c>
      <c r="N1030" s="96">
        <v>4.9492454518101425</v>
      </c>
      <c r="O1030" s="320">
        <v>702692</v>
      </c>
      <c r="P1030" s="321">
        <v>2810768</v>
      </c>
      <c r="Q1030" s="22">
        <v>7385.7953263489762</v>
      </c>
      <c r="R1030" s="33">
        <v>29543.181305395905</v>
      </c>
      <c r="S1030" s="96">
        <v>1.0622363610023626</v>
      </c>
      <c r="U1030" s="715"/>
    </row>
    <row r="1031" spans="1:21" hidden="1">
      <c r="A1031" s="315" t="s">
        <v>15</v>
      </c>
      <c r="B1031" s="716">
        <v>985</v>
      </c>
      <c r="C1031" s="316" t="s">
        <v>151</v>
      </c>
      <c r="D1031" s="317">
        <v>47</v>
      </c>
      <c r="E1031" s="318">
        <v>9</v>
      </c>
      <c r="F1031" s="318">
        <v>266</v>
      </c>
      <c r="G1031" s="319">
        <v>29.555555555555557</v>
      </c>
      <c r="H1031" s="328">
        <v>696518.1193872164</v>
      </c>
      <c r="I1031" s="726">
        <v>6268663.0744849481</v>
      </c>
      <c r="J1031" s="728">
        <v>729718.61538461538</v>
      </c>
      <c r="K1031" s="321">
        <v>6567467.538461538</v>
      </c>
      <c r="L1031" s="22">
        <v>33200.495997398975</v>
      </c>
      <c r="M1031" s="33">
        <v>298804.46397658996</v>
      </c>
      <c r="N1031" s="96">
        <v>4.7666378050018352</v>
      </c>
      <c r="O1031" s="320">
        <v>702692</v>
      </c>
      <c r="P1031" s="321">
        <v>6324228</v>
      </c>
      <c r="Q1031" s="22">
        <v>6173.8806127835996</v>
      </c>
      <c r="R1031" s="33">
        <v>55564.925515051931</v>
      </c>
      <c r="S1031" s="96">
        <v>0.88639196037215129</v>
      </c>
      <c r="U1031" s="715"/>
    </row>
    <row r="1032" spans="1:21" hidden="1">
      <c r="A1032" s="315" t="s">
        <v>13</v>
      </c>
      <c r="B1032" s="716">
        <v>986</v>
      </c>
      <c r="C1032" s="316" t="s">
        <v>151</v>
      </c>
      <c r="D1032" s="317">
        <v>47</v>
      </c>
      <c r="E1032" s="318">
        <v>2</v>
      </c>
      <c r="F1032" s="318">
        <v>60</v>
      </c>
      <c r="G1032" s="319">
        <v>30</v>
      </c>
      <c r="H1032" s="328">
        <v>699664.83822797402</v>
      </c>
      <c r="I1032" s="726">
        <v>1399329.676455948</v>
      </c>
      <c r="J1032" s="728">
        <v>729718.61538461538</v>
      </c>
      <c r="K1032" s="321">
        <v>1459437.2307692308</v>
      </c>
      <c r="L1032" s="22">
        <v>30053.777156641358</v>
      </c>
      <c r="M1032" s="33">
        <v>60107.554313282715</v>
      </c>
      <c r="N1032" s="96">
        <v>4.2954534106298468</v>
      </c>
      <c r="O1032" s="320">
        <v>702692</v>
      </c>
      <c r="P1032" s="321">
        <v>1405384</v>
      </c>
      <c r="Q1032" s="22">
        <v>3027.1617720259819</v>
      </c>
      <c r="R1032" s="33">
        <v>6054.3235440519638</v>
      </c>
      <c r="S1032" s="96">
        <v>0.43265883986578046</v>
      </c>
      <c r="U1032" s="715"/>
    </row>
    <row r="1033" spans="1:21">
      <c r="A1033" s="315"/>
      <c r="B1033" s="757" t="s">
        <v>60</v>
      </c>
      <c r="C1033" s="316"/>
      <c r="D1033" s="317"/>
      <c r="E1033" s="318"/>
      <c r="F1033" s="318"/>
      <c r="G1033" s="319"/>
      <c r="H1033" s="328"/>
      <c r="I1033" s="726"/>
      <c r="J1033" s="728"/>
      <c r="K1033" s="321"/>
      <c r="L1033" s="22"/>
      <c r="M1033" s="33"/>
      <c r="N1033" s="96"/>
      <c r="O1033" s="320"/>
      <c r="P1033" s="321"/>
      <c r="Q1033" s="22"/>
      <c r="R1033" s="33"/>
      <c r="S1033" s="96"/>
      <c r="U1033" s="715"/>
    </row>
    <row r="1034" spans="1:21">
      <c r="A1034" s="315" t="s">
        <v>12</v>
      </c>
      <c r="B1034" s="716">
        <v>987</v>
      </c>
      <c r="C1034" s="316" t="s">
        <v>151</v>
      </c>
      <c r="D1034" s="317">
        <v>47</v>
      </c>
      <c r="E1034" s="318">
        <v>4</v>
      </c>
      <c r="F1034" s="318">
        <v>121</v>
      </c>
      <c r="G1034" s="319">
        <v>30.25</v>
      </c>
      <c r="H1034" s="328">
        <v>706199.9999999986</v>
      </c>
      <c r="I1034" s="726">
        <v>2824799.9999999944</v>
      </c>
      <c r="J1034" s="728">
        <v>729718.61538461538</v>
      </c>
      <c r="K1034" s="321">
        <v>2918874.4615384615</v>
      </c>
      <c r="L1034" s="22">
        <v>23518.615384616773</v>
      </c>
      <c r="M1034" s="33">
        <v>94074.461538467091</v>
      </c>
      <c r="N1034" s="96">
        <v>3.3303052088100742</v>
      </c>
      <c r="O1034" s="320">
        <v>702692</v>
      </c>
      <c r="P1034" s="321">
        <v>2810768</v>
      </c>
      <c r="Q1034" s="22">
        <v>-3507.999999998603</v>
      </c>
      <c r="R1034" s="33">
        <v>-14031.999999994412</v>
      </c>
      <c r="S1034" s="96">
        <v>-0.49674313225695244</v>
      </c>
      <c r="U1034" s="715"/>
    </row>
    <row r="1035" spans="1:21">
      <c r="A1035" s="315" t="s">
        <v>13</v>
      </c>
      <c r="B1035" s="716">
        <v>988</v>
      </c>
      <c r="C1035" s="316" t="s">
        <v>151</v>
      </c>
      <c r="D1035" s="317">
        <v>47</v>
      </c>
      <c r="E1035" s="318">
        <v>4</v>
      </c>
      <c r="F1035" s="318">
        <v>121</v>
      </c>
      <c r="G1035" s="319">
        <v>30.25</v>
      </c>
      <c r="H1035" s="328">
        <v>705495.37854654039</v>
      </c>
      <c r="I1035" s="726">
        <v>2821981.5141861616</v>
      </c>
      <c r="J1035" s="728">
        <v>729718.61538461538</v>
      </c>
      <c r="K1035" s="321">
        <v>2918874.4615384615</v>
      </c>
      <c r="L1035" s="22">
        <v>24223.236838074983</v>
      </c>
      <c r="M1035" s="33">
        <v>96892.947352299932</v>
      </c>
      <c r="N1035" s="96">
        <v>3.4335075146742327</v>
      </c>
      <c r="O1035" s="320">
        <v>702692</v>
      </c>
      <c r="P1035" s="321">
        <v>2810768</v>
      </c>
      <c r="Q1035" s="22">
        <v>-2803.3785465403926</v>
      </c>
      <c r="R1035" s="33">
        <v>-11213.51418616157</v>
      </c>
      <c r="S1035" s="96">
        <v>-0.39736313401739665</v>
      </c>
      <c r="U1035" s="715"/>
    </row>
    <row r="1036" spans="1:21">
      <c r="A1036" s="315" t="s">
        <v>9</v>
      </c>
      <c r="B1036" s="716">
        <v>989</v>
      </c>
      <c r="C1036" s="330" t="s">
        <v>152</v>
      </c>
      <c r="D1036" s="317">
        <v>47</v>
      </c>
      <c r="E1036" s="318">
        <v>3</v>
      </c>
      <c r="F1036" s="318">
        <v>31</v>
      </c>
      <c r="G1036" s="319">
        <v>10.333333333333334</v>
      </c>
      <c r="H1036" s="328">
        <v>253266.32825719161</v>
      </c>
      <c r="I1036" s="726">
        <v>759798.98477157485</v>
      </c>
      <c r="J1036" s="728">
        <v>0</v>
      </c>
      <c r="K1036" s="321">
        <v>0</v>
      </c>
      <c r="L1036" s="22">
        <v>-253266.32825719161</v>
      </c>
      <c r="M1036" s="33">
        <v>-759798.98477157485</v>
      </c>
      <c r="N1036" s="96">
        <v>-100</v>
      </c>
      <c r="O1036" s="320">
        <v>0</v>
      </c>
      <c r="P1036" s="321">
        <v>0</v>
      </c>
      <c r="Q1036" s="22">
        <v>-253266.32825719161</v>
      </c>
      <c r="R1036" s="33">
        <v>-759798.98477157485</v>
      </c>
      <c r="S1036" s="96">
        <v>-100</v>
      </c>
      <c r="U1036" s="715"/>
    </row>
    <row r="1037" spans="1:21" hidden="1">
      <c r="A1037" s="315" t="s">
        <v>5</v>
      </c>
      <c r="B1037" s="716">
        <v>990</v>
      </c>
      <c r="C1037" s="316" t="s">
        <v>152</v>
      </c>
      <c r="D1037" s="317">
        <v>47</v>
      </c>
      <c r="E1037" s="318">
        <v>4</v>
      </c>
      <c r="F1037" s="318">
        <v>43</v>
      </c>
      <c r="G1037" s="319">
        <v>10.75</v>
      </c>
      <c r="H1037" s="328">
        <v>266414.99606323038</v>
      </c>
      <c r="I1037" s="726">
        <v>1065659.9842529215</v>
      </c>
      <c r="J1037" s="728">
        <v>0</v>
      </c>
      <c r="K1037" s="321">
        <v>0</v>
      </c>
      <c r="L1037" s="22">
        <v>-266414.99606323038</v>
      </c>
      <c r="M1037" s="33">
        <v>-1065659.9842529215</v>
      </c>
      <c r="N1037" s="96">
        <v>-100</v>
      </c>
      <c r="O1037" s="320">
        <v>0</v>
      </c>
      <c r="P1037" s="321">
        <v>0</v>
      </c>
      <c r="Q1037" s="22">
        <v>-266414.99606323038</v>
      </c>
      <c r="R1037" s="33">
        <v>-1065659.9842529215</v>
      </c>
      <c r="S1037" s="96">
        <v>-100</v>
      </c>
      <c r="U1037" s="715"/>
    </row>
    <row r="1038" spans="1:21" hidden="1">
      <c r="A1038" s="315" t="s">
        <v>13</v>
      </c>
      <c r="B1038" s="716">
        <v>991</v>
      </c>
      <c r="C1038" s="316" t="s">
        <v>152</v>
      </c>
      <c r="D1038" s="317">
        <v>47</v>
      </c>
      <c r="E1038" s="318">
        <v>2</v>
      </c>
      <c r="F1038" s="318">
        <v>22</v>
      </c>
      <c r="G1038" s="319">
        <v>11</v>
      </c>
      <c r="H1038" s="328">
        <v>310694.336915333</v>
      </c>
      <c r="I1038" s="726">
        <v>621388.673830666</v>
      </c>
      <c r="J1038" s="728">
        <v>0</v>
      </c>
      <c r="K1038" s="321">
        <v>0</v>
      </c>
      <c r="L1038" s="22">
        <v>-310694.336915333</v>
      </c>
      <c r="M1038" s="33">
        <v>-621388.673830666</v>
      </c>
      <c r="N1038" s="96">
        <v>-100</v>
      </c>
      <c r="O1038" s="320">
        <v>0</v>
      </c>
      <c r="P1038" s="321">
        <v>0</v>
      </c>
      <c r="Q1038" s="22">
        <v>-310694.336915333</v>
      </c>
      <c r="R1038" s="33">
        <v>-621388.673830666</v>
      </c>
      <c r="S1038" s="96">
        <v>-100</v>
      </c>
      <c r="U1038" s="715"/>
    </row>
    <row r="1039" spans="1:21" hidden="1">
      <c r="A1039" s="315" t="s">
        <v>13</v>
      </c>
      <c r="B1039" s="716">
        <v>992</v>
      </c>
      <c r="C1039" s="316" t="s">
        <v>152</v>
      </c>
      <c r="D1039" s="317">
        <v>47</v>
      </c>
      <c r="E1039" s="318">
        <v>2</v>
      </c>
      <c r="F1039" s="318">
        <v>24</v>
      </c>
      <c r="G1039" s="319">
        <v>12</v>
      </c>
      <c r="H1039" s="328">
        <v>332341.61575401842</v>
      </c>
      <c r="I1039" s="726">
        <v>664683.23150803684</v>
      </c>
      <c r="J1039" s="728">
        <v>0</v>
      </c>
      <c r="K1039" s="321">
        <v>0</v>
      </c>
      <c r="L1039" s="22">
        <v>-332341.61575401842</v>
      </c>
      <c r="M1039" s="33">
        <v>-664683.23150803684</v>
      </c>
      <c r="N1039" s="96">
        <v>-100</v>
      </c>
      <c r="O1039" s="320">
        <v>0</v>
      </c>
      <c r="P1039" s="321">
        <v>0</v>
      </c>
      <c r="Q1039" s="22">
        <v>-332341.61575401842</v>
      </c>
      <c r="R1039" s="33">
        <v>-664683.23150803684</v>
      </c>
      <c r="S1039" s="96">
        <v>-100</v>
      </c>
      <c r="U1039" s="715"/>
    </row>
    <row r="1040" spans="1:21" hidden="1">
      <c r="A1040" s="315" t="s">
        <v>5</v>
      </c>
      <c r="B1040" s="716">
        <v>993</v>
      </c>
      <c r="C1040" s="316" t="s">
        <v>152</v>
      </c>
      <c r="D1040" s="317">
        <v>47</v>
      </c>
      <c r="E1040" s="318">
        <v>3</v>
      </c>
      <c r="F1040" s="318">
        <v>37</v>
      </c>
      <c r="G1040" s="319">
        <v>12.333333333333334</v>
      </c>
      <c r="H1040" s="328">
        <v>306039.16580865259</v>
      </c>
      <c r="I1040" s="726">
        <v>918117.49742595782</v>
      </c>
      <c r="J1040" s="728">
        <v>0</v>
      </c>
      <c r="K1040" s="321">
        <v>0</v>
      </c>
      <c r="L1040" s="22">
        <v>-306039.16580865259</v>
      </c>
      <c r="M1040" s="33">
        <v>-918117.49742595782</v>
      </c>
      <c r="N1040" s="96">
        <v>-100</v>
      </c>
      <c r="O1040" s="320">
        <v>0</v>
      </c>
      <c r="P1040" s="321">
        <v>0</v>
      </c>
      <c r="Q1040" s="22">
        <v>-306039.16580865259</v>
      </c>
      <c r="R1040" s="33">
        <v>-918117.49742595782</v>
      </c>
      <c r="S1040" s="96">
        <v>-100</v>
      </c>
      <c r="U1040" s="715"/>
    </row>
    <row r="1041" spans="1:21" hidden="1">
      <c r="A1041" s="315" t="s">
        <v>7</v>
      </c>
      <c r="B1041" s="716">
        <v>994</v>
      </c>
      <c r="C1041" s="316" t="s">
        <v>152</v>
      </c>
      <c r="D1041" s="317">
        <v>47</v>
      </c>
      <c r="E1041" s="318">
        <v>2</v>
      </c>
      <c r="F1041" s="318">
        <v>26</v>
      </c>
      <c r="G1041" s="319">
        <v>13</v>
      </c>
      <c r="H1041" s="328">
        <v>329894.92119089351</v>
      </c>
      <c r="I1041" s="726">
        <v>659789.84238178702</v>
      </c>
      <c r="J1041" s="728">
        <v>0</v>
      </c>
      <c r="K1041" s="321">
        <v>0</v>
      </c>
      <c r="L1041" s="22">
        <v>-329894.92119089351</v>
      </c>
      <c r="M1041" s="33">
        <v>-659789.84238178702</v>
      </c>
      <c r="N1041" s="96">
        <v>-100</v>
      </c>
      <c r="O1041" s="320">
        <v>0</v>
      </c>
      <c r="P1041" s="321">
        <v>0</v>
      </c>
      <c r="Q1041" s="22">
        <v>-329894.92119089351</v>
      </c>
      <c r="R1041" s="33">
        <v>-659789.84238178702</v>
      </c>
      <c r="S1041" s="96">
        <v>-100</v>
      </c>
      <c r="U1041" s="715"/>
    </row>
    <row r="1042" spans="1:21" hidden="1">
      <c r="A1042" s="315" t="s">
        <v>13</v>
      </c>
      <c r="B1042" s="716">
        <v>995</v>
      </c>
      <c r="C1042" s="316" t="s">
        <v>152</v>
      </c>
      <c r="D1042" s="317">
        <v>47</v>
      </c>
      <c r="E1042" s="318">
        <v>2</v>
      </c>
      <c r="F1042" s="318">
        <v>26</v>
      </c>
      <c r="G1042" s="319">
        <v>13</v>
      </c>
      <c r="H1042" s="328">
        <v>360036.75040018663</v>
      </c>
      <c r="I1042" s="726">
        <v>720073.50080037327</v>
      </c>
      <c r="J1042" s="728">
        <v>0</v>
      </c>
      <c r="K1042" s="321">
        <v>0</v>
      </c>
      <c r="L1042" s="22">
        <v>-360036.75040018663</v>
      </c>
      <c r="M1042" s="33">
        <v>-720073.50080037327</v>
      </c>
      <c r="N1042" s="96">
        <v>-100</v>
      </c>
      <c r="O1042" s="320">
        <v>0</v>
      </c>
      <c r="P1042" s="321">
        <v>0</v>
      </c>
      <c r="Q1042" s="22">
        <v>-360036.75040018663</v>
      </c>
      <c r="R1042" s="33">
        <v>-720073.50080037327</v>
      </c>
      <c r="S1042" s="96">
        <v>-100</v>
      </c>
      <c r="U1042" s="715"/>
    </row>
    <row r="1043" spans="1:21" hidden="1">
      <c r="A1043" s="315" t="s">
        <v>8</v>
      </c>
      <c r="B1043" s="716">
        <v>996</v>
      </c>
      <c r="C1043" s="316" t="s">
        <v>152</v>
      </c>
      <c r="D1043" s="317">
        <v>47</v>
      </c>
      <c r="E1043" s="318">
        <v>1</v>
      </c>
      <c r="F1043" s="318">
        <v>13</v>
      </c>
      <c r="G1043" s="319">
        <v>13</v>
      </c>
      <c r="H1043" s="328">
        <v>321940.79849677847</v>
      </c>
      <c r="I1043" s="726">
        <v>321940.79849677847</v>
      </c>
      <c r="J1043" s="728">
        <v>0</v>
      </c>
      <c r="K1043" s="321">
        <v>0</v>
      </c>
      <c r="L1043" s="22">
        <v>-321940.79849677847</v>
      </c>
      <c r="M1043" s="33">
        <v>-321940.79849677847</v>
      </c>
      <c r="N1043" s="96">
        <v>-100</v>
      </c>
      <c r="O1043" s="320">
        <v>0</v>
      </c>
      <c r="P1043" s="321">
        <v>0</v>
      </c>
      <c r="Q1043" s="22">
        <v>-321940.79849677847</v>
      </c>
      <c r="R1043" s="33">
        <v>-321940.79849677847</v>
      </c>
      <c r="S1043" s="96">
        <v>-100</v>
      </c>
      <c r="U1043" s="715"/>
    </row>
    <row r="1044" spans="1:21" hidden="1">
      <c r="A1044" s="315" t="s">
        <v>7</v>
      </c>
      <c r="B1044" s="716">
        <v>997</v>
      </c>
      <c r="C1044" s="316" t="s">
        <v>152</v>
      </c>
      <c r="D1044" s="317">
        <v>47</v>
      </c>
      <c r="E1044" s="318">
        <v>3</v>
      </c>
      <c r="F1044" s="318">
        <v>42</v>
      </c>
      <c r="G1044" s="319">
        <v>14</v>
      </c>
      <c r="H1044" s="328">
        <v>355271.45359019301</v>
      </c>
      <c r="I1044" s="726">
        <v>1065814.360770579</v>
      </c>
      <c r="J1044" s="728">
        <v>34853.523199999938</v>
      </c>
      <c r="K1044" s="321">
        <v>104560.56959999981</v>
      </c>
      <c r="L1044" s="22">
        <v>-320417.93039019307</v>
      </c>
      <c r="M1044" s="33">
        <v>-961253.79117057915</v>
      </c>
      <c r="N1044" s="96">
        <v>-90.189607735778395</v>
      </c>
      <c r="O1044" s="320">
        <v>0</v>
      </c>
      <c r="P1044" s="321">
        <v>0</v>
      </c>
      <c r="Q1044" s="22">
        <v>-355271.45359019301</v>
      </c>
      <c r="R1044" s="33">
        <v>-1065814.360770579</v>
      </c>
      <c r="S1044" s="96">
        <v>-100</v>
      </c>
      <c r="U1044" s="715"/>
    </row>
    <row r="1045" spans="1:21" hidden="1">
      <c r="A1045" s="315" t="s">
        <v>7</v>
      </c>
      <c r="B1045" s="716">
        <v>998</v>
      </c>
      <c r="C1045" s="316" t="s">
        <v>152</v>
      </c>
      <c r="D1045" s="317">
        <v>47</v>
      </c>
      <c r="E1045" s="318">
        <v>4</v>
      </c>
      <c r="F1045" s="318">
        <v>58</v>
      </c>
      <c r="G1045" s="319">
        <v>14.5</v>
      </c>
      <c r="H1045" s="328">
        <v>368931.44440196367</v>
      </c>
      <c r="I1045" s="726">
        <v>1475725.7776078547</v>
      </c>
      <c r="J1045" s="728">
        <v>62680.12639999995</v>
      </c>
      <c r="K1045" s="321">
        <v>250720.5055999998</v>
      </c>
      <c r="L1045" s="22">
        <v>-306251.31800196372</v>
      </c>
      <c r="M1045" s="33">
        <v>-1225005.2720078549</v>
      </c>
      <c r="N1045" s="96">
        <v>-83.01035941742397</v>
      </c>
      <c r="O1045" s="320">
        <v>0</v>
      </c>
      <c r="P1045" s="321">
        <v>0</v>
      </c>
      <c r="Q1045" s="22">
        <v>-368931.44440196367</v>
      </c>
      <c r="R1045" s="33">
        <v>-1475725.7776078547</v>
      </c>
      <c r="S1045" s="96">
        <v>-100</v>
      </c>
      <c r="U1045" s="715"/>
    </row>
    <row r="1046" spans="1:21" hidden="1">
      <c r="A1046" s="315" t="s">
        <v>11</v>
      </c>
      <c r="B1046" s="716">
        <v>999</v>
      </c>
      <c r="C1046" s="316" t="s">
        <v>152</v>
      </c>
      <c r="D1046" s="317">
        <v>47</v>
      </c>
      <c r="E1046" s="318">
        <v>3</v>
      </c>
      <c r="F1046" s="318">
        <v>47</v>
      </c>
      <c r="G1046" s="319">
        <v>15.666666666666666</v>
      </c>
      <c r="H1046" s="328">
        <v>395625.36585365905</v>
      </c>
      <c r="I1046" s="726">
        <v>1186876.0975609771</v>
      </c>
      <c r="J1046" s="728">
        <v>127608.86719999998</v>
      </c>
      <c r="K1046" s="321">
        <v>382826.60159999994</v>
      </c>
      <c r="L1046" s="22">
        <v>-268016.49865365907</v>
      </c>
      <c r="M1046" s="33">
        <v>-804049.49596097716</v>
      </c>
      <c r="N1046" s="96">
        <v>-67.745023900413344</v>
      </c>
      <c r="O1046" s="320">
        <v>0</v>
      </c>
      <c r="P1046" s="321">
        <v>0</v>
      </c>
      <c r="Q1046" s="22">
        <v>-395625.36585365905</v>
      </c>
      <c r="R1046" s="33">
        <v>-1186876.0975609771</v>
      </c>
      <c r="S1046" s="96">
        <v>-100</v>
      </c>
      <c r="U1046" s="715"/>
    </row>
    <row r="1047" spans="1:21" hidden="1">
      <c r="A1047" s="315" t="s">
        <v>5</v>
      </c>
      <c r="B1047" s="716">
        <v>1000</v>
      </c>
      <c r="C1047" s="316" t="s">
        <v>152</v>
      </c>
      <c r="D1047" s="317">
        <v>47</v>
      </c>
      <c r="E1047" s="318">
        <v>4</v>
      </c>
      <c r="F1047" s="318">
        <v>63</v>
      </c>
      <c r="G1047" s="319">
        <v>15.75</v>
      </c>
      <c r="H1047" s="328">
        <v>421984.49843905342</v>
      </c>
      <c r="I1047" s="726">
        <v>1687937.9937562137</v>
      </c>
      <c r="J1047" s="728">
        <v>132246.63439999998</v>
      </c>
      <c r="K1047" s="321">
        <v>528986.53759999992</v>
      </c>
      <c r="L1047" s="22">
        <v>-289737.86403905344</v>
      </c>
      <c r="M1047" s="33">
        <v>-1158951.4561562138</v>
      </c>
      <c r="N1047" s="96">
        <v>-68.660783775425784</v>
      </c>
      <c r="O1047" s="320">
        <v>0</v>
      </c>
      <c r="P1047" s="321">
        <v>0</v>
      </c>
      <c r="Q1047" s="22">
        <v>-421984.49843905342</v>
      </c>
      <c r="R1047" s="33">
        <v>-1687937.9937562137</v>
      </c>
      <c r="S1047" s="96">
        <v>-100</v>
      </c>
      <c r="U1047" s="715"/>
    </row>
    <row r="1048" spans="1:21" hidden="1">
      <c r="A1048" s="315" t="s">
        <v>12</v>
      </c>
      <c r="B1048" s="716">
        <v>1001</v>
      </c>
      <c r="C1048" s="316" t="s">
        <v>152</v>
      </c>
      <c r="D1048" s="317">
        <v>47</v>
      </c>
      <c r="E1048" s="318">
        <v>4</v>
      </c>
      <c r="F1048" s="318">
        <v>63</v>
      </c>
      <c r="G1048" s="319">
        <v>15.75</v>
      </c>
      <c r="H1048" s="328">
        <v>382140.30100334442</v>
      </c>
      <c r="I1048" s="726">
        <v>1528561.2040133777</v>
      </c>
      <c r="J1048" s="728">
        <v>132246.63439999998</v>
      </c>
      <c r="K1048" s="321">
        <v>528986.53759999992</v>
      </c>
      <c r="L1048" s="22">
        <v>-249893.66660334443</v>
      </c>
      <c r="M1048" s="33">
        <v>-999574.66641337774</v>
      </c>
      <c r="N1048" s="96">
        <v>-65.393172598447663</v>
      </c>
      <c r="O1048" s="320">
        <v>0</v>
      </c>
      <c r="P1048" s="321">
        <v>0</v>
      </c>
      <c r="Q1048" s="22">
        <v>-382140.30100334442</v>
      </c>
      <c r="R1048" s="33">
        <v>-1528561.2040133777</v>
      </c>
      <c r="S1048" s="96">
        <v>-100</v>
      </c>
      <c r="U1048" s="715"/>
    </row>
    <row r="1049" spans="1:21" hidden="1">
      <c r="A1049" s="315" t="s">
        <v>13</v>
      </c>
      <c r="B1049" s="716">
        <v>1002</v>
      </c>
      <c r="C1049" s="316" t="s">
        <v>152</v>
      </c>
      <c r="D1049" s="317">
        <v>47</v>
      </c>
      <c r="E1049" s="318">
        <v>4</v>
      </c>
      <c r="F1049" s="318">
        <v>63</v>
      </c>
      <c r="G1049" s="319">
        <v>15.75</v>
      </c>
      <c r="H1049" s="328">
        <v>424119.9693780457</v>
      </c>
      <c r="I1049" s="726">
        <v>1696479.8775121828</v>
      </c>
      <c r="J1049" s="728">
        <v>132246.63439999998</v>
      </c>
      <c r="K1049" s="321">
        <v>528986.53759999992</v>
      </c>
      <c r="L1049" s="22">
        <v>-291873.33497804572</v>
      </c>
      <c r="M1049" s="33">
        <v>-1167493.3399121829</v>
      </c>
      <c r="N1049" s="96">
        <v>-68.818578716316011</v>
      </c>
      <c r="O1049" s="320">
        <v>0</v>
      </c>
      <c r="P1049" s="321">
        <v>0</v>
      </c>
      <c r="Q1049" s="22">
        <v>-424119.9693780457</v>
      </c>
      <c r="R1049" s="33">
        <v>-1696479.8775121828</v>
      </c>
      <c r="S1049" s="96">
        <v>-100</v>
      </c>
      <c r="U1049" s="715"/>
    </row>
    <row r="1050" spans="1:21" hidden="1">
      <c r="A1050" s="315" t="s">
        <v>0</v>
      </c>
      <c r="B1050" s="716">
        <v>1003</v>
      </c>
      <c r="C1050" s="316" t="s">
        <v>152</v>
      </c>
      <c r="D1050" s="317">
        <v>47</v>
      </c>
      <c r="E1050" s="318">
        <v>3</v>
      </c>
      <c r="F1050" s="318">
        <v>48</v>
      </c>
      <c r="G1050" s="319">
        <v>16</v>
      </c>
      <c r="H1050" s="328">
        <v>408597.78839447204</v>
      </c>
      <c r="I1050" s="726">
        <v>1225793.3651834161</v>
      </c>
      <c r="J1050" s="728">
        <v>146159.93599999999</v>
      </c>
      <c r="K1050" s="321">
        <v>438479.80799999996</v>
      </c>
      <c r="L1050" s="22">
        <v>-262437.85239447205</v>
      </c>
      <c r="M1050" s="33">
        <v>-787313.55718341609</v>
      </c>
      <c r="N1050" s="96">
        <v>-64.228896936932756</v>
      </c>
      <c r="O1050" s="320">
        <v>0</v>
      </c>
      <c r="P1050" s="321">
        <v>0</v>
      </c>
      <c r="Q1050" s="22">
        <v>-408597.78839447204</v>
      </c>
      <c r="R1050" s="33">
        <v>-1225793.3651834161</v>
      </c>
      <c r="S1050" s="96">
        <v>-100</v>
      </c>
      <c r="U1050" s="715"/>
    </row>
    <row r="1051" spans="1:21" hidden="1">
      <c r="A1051" s="315" t="s">
        <v>13</v>
      </c>
      <c r="B1051" s="716">
        <v>1004</v>
      </c>
      <c r="C1051" s="316" t="s">
        <v>152</v>
      </c>
      <c r="D1051" s="317">
        <v>47</v>
      </c>
      <c r="E1051" s="318">
        <v>4</v>
      </c>
      <c r="F1051" s="318">
        <v>65</v>
      </c>
      <c r="G1051" s="319">
        <v>16.25</v>
      </c>
      <c r="H1051" s="328">
        <v>466509.54547615862</v>
      </c>
      <c r="I1051" s="726">
        <v>1866038.1819046345</v>
      </c>
      <c r="J1051" s="728">
        <v>160073.23759999999</v>
      </c>
      <c r="K1051" s="321">
        <v>640292.95039999997</v>
      </c>
      <c r="L1051" s="22">
        <v>-306436.30787615862</v>
      </c>
      <c r="M1051" s="33">
        <v>-1225745.2315046345</v>
      </c>
      <c r="N1051" s="96">
        <v>-65.68703917159597</v>
      </c>
      <c r="O1051" s="320">
        <v>0</v>
      </c>
      <c r="P1051" s="321">
        <v>0</v>
      </c>
      <c r="Q1051" s="22">
        <v>-466509.54547615862</v>
      </c>
      <c r="R1051" s="33">
        <v>-1866038.1819046345</v>
      </c>
      <c r="S1051" s="96">
        <v>-100</v>
      </c>
      <c r="U1051" s="715"/>
    </row>
    <row r="1052" spans="1:21" hidden="1">
      <c r="A1052" s="315" t="s">
        <v>11</v>
      </c>
      <c r="B1052" s="716">
        <v>1005</v>
      </c>
      <c r="C1052" s="316" t="s">
        <v>152</v>
      </c>
      <c r="D1052" s="317">
        <v>47</v>
      </c>
      <c r="E1052" s="318">
        <v>3</v>
      </c>
      <c r="F1052" s="318">
        <v>49</v>
      </c>
      <c r="G1052" s="319">
        <v>16.333333333333332</v>
      </c>
      <c r="H1052" s="328">
        <v>412460.48780487856</v>
      </c>
      <c r="I1052" s="726">
        <v>1237381.4634146357</v>
      </c>
      <c r="J1052" s="728">
        <v>164711.00479999988</v>
      </c>
      <c r="K1052" s="321">
        <v>494133.01439999964</v>
      </c>
      <c r="L1052" s="22">
        <v>-247749.48300487868</v>
      </c>
      <c r="M1052" s="33">
        <v>-743248.44901463611</v>
      </c>
      <c r="N1052" s="96">
        <v>-60.066234301231006</v>
      </c>
      <c r="O1052" s="320">
        <v>0</v>
      </c>
      <c r="P1052" s="321">
        <v>0</v>
      </c>
      <c r="Q1052" s="22">
        <v>-412460.48780487856</v>
      </c>
      <c r="R1052" s="33">
        <v>-1237381.4634146357</v>
      </c>
      <c r="S1052" s="96">
        <v>-100</v>
      </c>
      <c r="U1052" s="715"/>
    </row>
    <row r="1053" spans="1:21" hidden="1">
      <c r="A1053" s="315" t="s">
        <v>9</v>
      </c>
      <c r="B1053" s="716">
        <v>1006</v>
      </c>
      <c r="C1053" s="316" t="s">
        <v>152</v>
      </c>
      <c r="D1053" s="317">
        <v>47</v>
      </c>
      <c r="E1053" s="318">
        <v>4</v>
      </c>
      <c r="F1053" s="318">
        <v>66</v>
      </c>
      <c r="G1053" s="319">
        <v>16.5</v>
      </c>
      <c r="H1053" s="328">
        <v>404409.13705583819</v>
      </c>
      <c r="I1053" s="726">
        <v>1617636.5482233528</v>
      </c>
      <c r="J1053" s="728">
        <v>173986.5392</v>
      </c>
      <c r="K1053" s="321">
        <v>695946.1568</v>
      </c>
      <c r="L1053" s="22">
        <v>-230422.59785583819</v>
      </c>
      <c r="M1053" s="33">
        <v>-921690.39142335276</v>
      </c>
      <c r="N1053" s="96">
        <v>-56.977594406830363</v>
      </c>
      <c r="O1053" s="320">
        <v>0</v>
      </c>
      <c r="P1053" s="321">
        <v>0</v>
      </c>
      <c r="Q1053" s="22">
        <v>-404409.13705583819</v>
      </c>
      <c r="R1053" s="33">
        <v>-1617636.5482233528</v>
      </c>
      <c r="S1053" s="96">
        <v>-100</v>
      </c>
      <c r="U1053" s="715"/>
    </row>
    <row r="1054" spans="1:21" hidden="1">
      <c r="A1054" s="315" t="s">
        <v>12</v>
      </c>
      <c r="B1054" s="716">
        <v>1007</v>
      </c>
      <c r="C1054" s="316" t="s">
        <v>152</v>
      </c>
      <c r="D1054" s="317">
        <v>47</v>
      </c>
      <c r="E1054" s="318">
        <v>4</v>
      </c>
      <c r="F1054" s="318">
        <v>66</v>
      </c>
      <c r="G1054" s="319">
        <v>16.5</v>
      </c>
      <c r="H1054" s="328">
        <v>404053.67088607617</v>
      </c>
      <c r="I1054" s="726">
        <v>1616214.6835443047</v>
      </c>
      <c r="J1054" s="728">
        <v>173986.5392</v>
      </c>
      <c r="K1054" s="321">
        <v>695946.1568</v>
      </c>
      <c r="L1054" s="22">
        <v>-230067.13168607617</v>
      </c>
      <c r="M1054" s="33">
        <v>-920268.52674430469</v>
      </c>
      <c r="N1054" s="96">
        <v>-56.939745450535483</v>
      </c>
      <c r="O1054" s="320">
        <v>0</v>
      </c>
      <c r="P1054" s="321">
        <v>0</v>
      </c>
      <c r="Q1054" s="22">
        <v>-404053.67088607617</v>
      </c>
      <c r="R1054" s="33">
        <v>-1616214.6835443047</v>
      </c>
      <c r="S1054" s="96">
        <v>-100</v>
      </c>
      <c r="U1054" s="715"/>
    </row>
    <row r="1055" spans="1:21">
      <c r="A1055" s="315"/>
      <c r="B1055" s="757" t="s">
        <v>60</v>
      </c>
      <c r="C1055" s="316"/>
      <c r="D1055" s="317"/>
      <c r="E1055" s="318"/>
      <c r="F1055" s="318"/>
      <c r="G1055" s="319"/>
      <c r="H1055" s="328"/>
      <c r="I1055" s="726"/>
      <c r="J1055" s="728"/>
      <c r="K1055" s="321"/>
      <c r="L1055" s="22"/>
      <c r="M1055" s="33"/>
      <c r="N1055" s="96"/>
      <c r="O1055" s="320"/>
      <c r="P1055" s="321"/>
      <c r="Q1055" s="22"/>
      <c r="R1055" s="33"/>
      <c r="S1055" s="96"/>
      <c r="U1055" s="715"/>
    </row>
    <row r="1056" spans="1:21">
      <c r="A1056" s="315" t="s">
        <v>9</v>
      </c>
      <c r="B1056" s="716">
        <v>1008</v>
      </c>
      <c r="C1056" s="316" t="s">
        <v>152</v>
      </c>
      <c r="D1056" s="317">
        <v>47</v>
      </c>
      <c r="E1056" s="318">
        <v>2</v>
      </c>
      <c r="F1056" s="318">
        <v>34</v>
      </c>
      <c r="G1056" s="319">
        <v>17</v>
      </c>
      <c r="H1056" s="328">
        <v>416663.95939086354</v>
      </c>
      <c r="I1056" s="726">
        <v>833327.91878172709</v>
      </c>
      <c r="J1056" s="728">
        <v>201813.14239999995</v>
      </c>
      <c r="K1056" s="321">
        <v>403626.28479999991</v>
      </c>
      <c r="L1056" s="22">
        <v>-214850.81699086359</v>
      </c>
      <c r="M1056" s="33">
        <v>-429701.63398172718</v>
      </c>
      <c r="N1056" s="96">
        <v>-51.564531116384998</v>
      </c>
      <c r="O1056" s="320">
        <v>0</v>
      </c>
      <c r="P1056" s="321">
        <v>0</v>
      </c>
      <c r="Q1056" s="22">
        <v>-416663.95939086354</v>
      </c>
      <c r="R1056" s="33">
        <v>-833327.91878172709</v>
      </c>
      <c r="S1056" s="96">
        <v>-100</v>
      </c>
      <c r="U1056" s="715"/>
    </row>
    <row r="1057" spans="1:21">
      <c r="A1057" s="315" t="s">
        <v>9</v>
      </c>
      <c r="B1057" s="716">
        <v>1009</v>
      </c>
      <c r="C1057" s="316" t="s">
        <v>152</v>
      </c>
      <c r="D1057" s="317">
        <v>47</v>
      </c>
      <c r="E1057" s="318">
        <v>4</v>
      </c>
      <c r="F1057" s="318">
        <v>72</v>
      </c>
      <c r="G1057" s="319">
        <v>18</v>
      </c>
      <c r="H1057" s="328">
        <v>441173.60406091437</v>
      </c>
      <c r="I1057" s="726">
        <v>1764694.4162436575</v>
      </c>
      <c r="J1057" s="728">
        <v>257466.34879999998</v>
      </c>
      <c r="K1057" s="321">
        <v>1029865.3951999999</v>
      </c>
      <c r="L1057" s="22">
        <v>-183707.25526091439</v>
      </c>
      <c r="M1057" s="33">
        <v>-734829.02104365756</v>
      </c>
      <c r="N1057" s="96">
        <v>-41.640581750568487</v>
      </c>
      <c r="O1057" s="320">
        <v>0</v>
      </c>
      <c r="P1057" s="321">
        <v>0</v>
      </c>
      <c r="Q1057" s="22">
        <v>-441173.60406091437</v>
      </c>
      <c r="R1057" s="33">
        <v>-1764694.4162436575</v>
      </c>
      <c r="S1057" s="96">
        <v>-100</v>
      </c>
      <c r="U1057" s="715"/>
    </row>
    <row r="1058" spans="1:21" hidden="1">
      <c r="A1058" s="315" t="s">
        <v>14</v>
      </c>
      <c r="B1058" s="716">
        <v>1010</v>
      </c>
      <c r="C1058" s="316" t="s">
        <v>152</v>
      </c>
      <c r="D1058" s="317">
        <v>47</v>
      </c>
      <c r="E1058" s="318">
        <v>5</v>
      </c>
      <c r="F1058" s="318">
        <v>92</v>
      </c>
      <c r="G1058" s="319">
        <v>18.399999999999999</v>
      </c>
      <c r="H1058" s="328">
        <v>478043.96997497854</v>
      </c>
      <c r="I1058" s="726">
        <v>2390219.8498748927</v>
      </c>
      <c r="J1058" s="728">
        <v>279727.63135999988</v>
      </c>
      <c r="K1058" s="321">
        <v>1398638.1567999995</v>
      </c>
      <c r="L1058" s="22">
        <v>-198316.33861497865</v>
      </c>
      <c r="M1058" s="33">
        <v>-991581.69307489321</v>
      </c>
      <c r="N1058" s="96">
        <v>-41.484957675621089</v>
      </c>
      <c r="O1058" s="320">
        <v>0</v>
      </c>
      <c r="P1058" s="321">
        <v>0</v>
      </c>
      <c r="Q1058" s="22">
        <v>-478043.96997497854</v>
      </c>
      <c r="R1058" s="33">
        <v>-2390219.8498748927</v>
      </c>
      <c r="S1058" s="96">
        <v>-100</v>
      </c>
      <c r="U1058" s="715"/>
    </row>
    <row r="1059" spans="1:21" hidden="1">
      <c r="A1059" s="315" t="s">
        <v>14</v>
      </c>
      <c r="B1059" s="716">
        <v>1011</v>
      </c>
      <c r="C1059" s="316" t="s">
        <v>152</v>
      </c>
      <c r="D1059" s="317">
        <v>47</v>
      </c>
      <c r="E1059" s="318">
        <v>4</v>
      </c>
      <c r="F1059" s="318">
        <v>75</v>
      </c>
      <c r="G1059" s="319">
        <v>18.75</v>
      </c>
      <c r="H1059" s="328">
        <v>481118.20428336004</v>
      </c>
      <c r="I1059" s="726">
        <v>1924472.8171334402</v>
      </c>
      <c r="J1059" s="728">
        <v>299206.2536</v>
      </c>
      <c r="K1059" s="321">
        <v>1196825.0144</v>
      </c>
      <c r="L1059" s="22">
        <v>-181911.95068336005</v>
      </c>
      <c r="M1059" s="33">
        <v>-727647.80273344018</v>
      </c>
      <c r="N1059" s="96">
        <v>-37.810240615260724</v>
      </c>
      <c r="O1059" s="320">
        <v>0</v>
      </c>
      <c r="P1059" s="321">
        <v>0</v>
      </c>
      <c r="Q1059" s="22">
        <v>-481118.20428336004</v>
      </c>
      <c r="R1059" s="33">
        <v>-1924472.8171334402</v>
      </c>
      <c r="S1059" s="96">
        <v>-100</v>
      </c>
      <c r="U1059" s="715"/>
    </row>
    <row r="1060" spans="1:21" hidden="1">
      <c r="A1060" s="315" t="s">
        <v>0</v>
      </c>
      <c r="B1060" s="716">
        <v>1012</v>
      </c>
      <c r="C1060" s="316" t="s">
        <v>152</v>
      </c>
      <c r="D1060" s="317">
        <v>47</v>
      </c>
      <c r="E1060" s="318">
        <v>4</v>
      </c>
      <c r="F1060" s="318">
        <v>75</v>
      </c>
      <c r="G1060" s="319">
        <v>18.75</v>
      </c>
      <c r="H1060" s="328">
        <v>481831.91674365324</v>
      </c>
      <c r="I1060" s="726">
        <v>1927327.666974613</v>
      </c>
      <c r="J1060" s="728">
        <v>299206.2536</v>
      </c>
      <c r="K1060" s="321">
        <v>1196825.0144</v>
      </c>
      <c r="L1060" s="22">
        <v>-182625.66314365325</v>
      </c>
      <c r="M1060" s="33">
        <v>-730502.65257461299</v>
      </c>
      <c r="N1060" s="96">
        <v>-37.902359058711902</v>
      </c>
      <c r="O1060" s="320">
        <v>0</v>
      </c>
      <c r="P1060" s="321">
        <v>0</v>
      </c>
      <c r="Q1060" s="22">
        <v>-481831.91674365324</v>
      </c>
      <c r="R1060" s="33">
        <v>-1927327.666974613</v>
      </c>
      <c r="S1060" s="96">
        <v>-100</v>
      </c>
      <c r="U1060" s="715"/>
    </row>
    <row r="1061" spans="1:21" hidden="1">
      <c r="A1061" s="315" t="s">
        <v>0</v>
      </c>
      <c r="B1061" s="716">
        <v>1013</v>
      </c>
      <c r="C1061" s="316" t="s">
        <v>152</v>
      </c>
      <c r="D1061" s="317">
        <v>47</v>
      </c>
      <c r="E1061" s="318">
        <v>3.48</v>
      </c>
      <c r="F1061" s="318">
        <v>66</v>
      </c>
      <c r="G1061" s="319">
        <v>18.96551724137931</v>
      </c>
      <c r="H1061" s="328">
        <v>476071.44492125278</v>
      </c>
      <c r="I1061" s="726">
        <v>1656728.6283259597</v>
      </c>
      <c r="J1061" s="728">
        <v>311200.47911724134</v>
      </c>
      <c r="K1061" s="321">
        <v>1082977.6673279998</v>
      </c>
      <c r="L1061" s="22">
        <v>-164870.96580401144</v>
      </c>
      <c r="M1061" s="33">
        <v>-573750.96099795983</v>
      </c>
      <c r="N1061" s="96">
        <v>-34.631559519660499</v>
      </c>
      <c r="O1061" s="320">
        <v>0</v>
      </c>
      <c r="P1061" s="321">
        <v>0</v>
      </c>
      <c r="Q1061" s="22">
        <v>-476071.44492125278</v>
      </c>
      <c r="R1061" s="33">
        <v>-1656728.6283259597</v>
      </c>
      <c r="S1061" s="96">
        <v>-100</v>
      </c>
      <c r="U1061" s="715"/>
    </row>
    <row r="1062" spans="1:21" hidden="1">
      <c r="A1062" s="315" t="s">
        <v>0</v>
      </c>
      <c r="B1062" s="716">
        <v>1014</v>
      </c>
      <c r="C1062" s="316" t="s">
        <v>152</v>
      </c>
      <c r="D1062" s="317">
        <v>47</v>
      </c>
      <c r="E1062" s="318">
        <v>4</v>
      </c>
      <c r="F1062" s="318">
        <v>77</v>
      </c>
      <c r="G1062" s="319">
        <v>19.25</v>
      </c>
      <c r="H1062" s="328">
        <v>488239.26449392713</v>
      </c>
      <c r="I1062" s="726">
        <v>1952957.0579757085</v>
      </c>
      <c r="J1062" s="728">
        <v>327032.85680000001</v>
      </c>
      <c r="K1062" s="321">
        <v>1308131.4272</v>
      </c>
      <c r="L1062" s="22">
        <v>-161206.40769392712</v>
      </c>
      <c r="M1062" s="33">
        <v>-644825.63077570847</v>
      </c>
      <c r="N1062" s="96">
        <v>-33.01791138429266</v>
      </c>
      <c r="O1062" s="320">
        <v>0</v>
      </c>
      <c r="P1062" s="321">
        <v>0</v>
      </c>
      <c r="Q1062" s="22">
        <v>-488239.26449392713</v>
      </c>
      <c r="R1062" s="33">
        <v>-1952957.0579757085</v>
      </c>
      <c r="S1062" s="96">
        <v>-100</v>
      </c>
      <c r="U1062" s="715"/>
    </row>
    <row r="1063" spans="1:21" hidden="1">
      <c r="A1063" s="315" t="s">
        <v>10</v>
      </c>
      <c r="B1063" s="716">
        <v>1015</v>
      </c>
      <c r="C1063" s="316" t="s">
        <v>152</v>
      </c>
      <c r="D1063" s="317">
        <v>47</v>
      </c>
      <c r="E1063" s="318">
        <v>4</v>
      </c>
      <c r="F1063" s="318">
        <v>77</v>
      </c>
      <c r="G1063" s="319">
        <v>19.25</v>
      </c>
      <c r="H1063" s="328">
        <v>506529.37500000029</v>
      </c>
      <c r="I1063" s="726">
        <v>2026117.5000000012</v>
      </c>
      <c r="J1063" s="728">
        <v>327032.85680000001</v>
      </c>
      <c r="K1063" s="321">
        <v>1308131.4272</v>
      </c>
      <c r="L1063" s="22">
        <v>-179496.51820000028</v>
      </c>
      <c r="M1063" s="33">
        <v>-717986.07280000113</v>
      </c>
      <c r="N1063" s="96">
        <v>-35.436546636609208</v>
      </c>
      <c r="O1063" s="320">
        <v>0</v>
      </c>
      <c r="P1063" s="321">
        <v>0</v>
      </c>
      <c r="Q1063" s="22">
        <v>-506529.37500000029</v>
      </c>
      <c r="R1063" s="33">
        <v>-2026117.5000000012</v>
      </c>
      <c r="S1063" s="96">
        <v>-100</v>
      </c>
      <c r="U1063" s="715"/>
    </row>
    <row r="1064" spans="1:21" hidden="1">
      <c r="A1064" s="315" t="s">
        <v>14</v>
      </c>
      <c r="B1064" s="716">
        <v>1016</v>
      </c>
      <c r="C1064" s="316" t="s">
        <v>152</v>
      </c>
      <c r="D1064" s="317">
        <v>47</v>
      </c>
      <c r="E1064" s="318">
        <v>3</v>
      </c>
      <c r="F1064" s="318">
        <v>58</v>
      </c>
      <c r="G1064" s="319">
        <v>19.333333333333332</v>
      </c>
      <c r="H1064" s="328">
        <v>509516.7512690358</v>
      </c>
      <c r="I1064" s="726">
        <v>1528550.2538071075</v>
      </c>
      <c r="J1064" s="728">
        <v>331670.62399999989</v>
      </c>
      <c r="K1064" s="321">
        <v>995011.87199999974</v>
      </c>
      <c r="L1064" s="22">
        <v>-177846.1272690359</v>
      </c>
      <c r="M1064" s="33">
        <v>-533538.38180710771</v>
      </c>
      <c r="N1064" s="96">
        <v>-34.904863643065838</v>
      </c>
      <c r="O1064" s="320">
        <v>0</v>
      </c>
      <c r="P1064" s="321">
        <v>0</v>
      </c>
      <c r="Q1064" s="22">
        <v>-509516.7512690358</v>
      </c>
      <c r="R1064" s="33">
        <v>-1528550.2538071075</v>
      </c>
      <c r="S1064" s="96">
        <v>-100</v>
      </c>
      <c r="U1064" s="715"/>
    </row>
    <row r="1065" spans="1:21" hidden="1">
      <c r="A1065" s="315" t="s">
        <v>8</v>
      </c>
      <c r="B1065" s="716">
        <v>1017</v>
      </c>
      <c r="C1065" s="316" t="s">
        <v>152</v>
      </c>
      <c r="D1065" s="317">
        <v>47</v>
      </c>
      <c r="E1065" s="318">
        <v>4</v>
      </c>
      <c r="F1065" s="318">
        <v>78</v>
      </c>
      <c r="G1065" s="319">
        <v>19.5</v>
      </c>
      <c r="H1065" s="328">
        <v>608947.59545454313</v>
      </c>
      <c r="I1065" s="726">
        <v>2435790.3818181725</v>
      </c>
      <c r="J1065" s="728">
        <v>340946.15839999996</v>
      </c>
      <c r="K1065" s="321">
        <v>1363784.6335999998</v>
      </c>
      <c r="L1065" s="22">
        <v>-268001.43705454317</v>
      </c>
      <c r="M1065" s="33">
        <v>-1072005.7482181727</v>
      </c>
      <c r="N1065" s="96">
        <v>-44.010591232320415</v>
      </c>
      <c r="O1065" s="320">
        <v>0</v>
      </c>
      <c r="P1065" s="321">
        <v>0</v>
      </c>
      <c r="Q1065" s="22">
        <v>-608947.59545454313</v>
      </c>
      <c r="R1065" s="33">
        <v>-2435790.3818181725</v>
      </c>
      <c r="S1065" s="96">
        <v>-100</v>
      </c>
      <c r="U1065" s="715"/>
    </row>
    <row r="1066" spans="1:21" hidden="1">
      <c r="A1066" s="315" t="s">
        <v>5</v>
      </c>
      <c r="B1066" s="716">
        <v>1018</v>
      </c>
      <c r="C1066" s="316" t="s">
        <v>152</v>
      </c>
      <c r="D1066" s="317">
        <v>47</v>
      </c>
      <c r="E1066" s="318">
        <v>3.58</v>
      </c>
      <c r="F1066" s="318">
        <v>70</v>
      </c>
      <c r="G1066" s="319">
        <v>19.553072625698324</v>
      </c>
      <c r="H1066" s="328">
        <v>447639.30883720139</v>
      </c>
      <c r="I1066" s="726">
        <v>1602548.725637181</v>
      </c>
      <c r="J1066" s="728">
        <v>343899.82019217871</v>
      </c>
      <c r="K1066" s="321">
        <v>1231161.3562879998</v>
      </c>
      <c r="L1066" s="22">
        <v>-103739.48864502268</v>
      </c>
      <c r="M1066" s="33">
        <v>-371387.36934918119</v>
      </c>
      <c r="N1066" s="96">
        <v>-23.174794214229948</v>
      </c>
      <c r="O1066" s="320">
        <v>0</v>
      </c>
      <c r="P1066" s="321">
        <v>0</v>
      </c>
      <c r="Q1066" s="22">
        <v>-447639.30883720139</v>
      </c>
      <c r="R1066" s="33">
        <v>-1602548.725637181</v>
      </c>
      <c r="S1066" s="96">
        <v>-100</v>
      </c>
      <c r="U1066" s="715"/>
    </row>
    <row r="1067" spans="1:21" hidden="1">
      <c r="A1067" s="315" t="s">
        <v>13</v>
      </c>
      <c r="B1067" s="716">
        <v>1019</v>
      </c>
      <c r="C1067" s="316" t="s">
        <v>152</v>
      </c>
      <c r="D1067" s="317">
        <v>47</v>
      </c>
      <c r="E1067" s="318">
        <v>8</v>
      </c>
      <c r="F1067" s="318">
        <v>157</v>
      </c>
      <c r="G1067" s="319">
        <v>19.625</v>
      </c>
      <c r="H1067" s="328">
        <v>508375.77353595168</v>
      </c>
      <c r="I1067" s="726">
        <v>4067006.1882876134</v>
      </c>
      <c r="J1067" s="728">
        <v>347902.80919999996</v>
      </c>
      <c r="K1067" s="321">
        <v>2783222.4735999997</v>
      </c>
      <c r="L1067" s="22">
        <v>-160472.96433595172</v>
      </c>
      <c r="M1067" s="33">
        <v>-1283783.7146876138</v>
      </c>
      <c r="N1067" s="96">
        <v>-31.565816604477376</v>
      </c>
      <c r="O1067" s="320">
        <v>0</v>
      </c>
      <c r="P1067" s="321">
        <v>0</v>
      </c>
      <c r="Q1067" s="22">
        <v>-508375.77353595168</v>
      </c>
      <c r="R1067" s="33">
        <v>-4067006.1882876134</v>
      </c>
      <c r="S1067" s="96">
        <v>-100</v>
      </c>
      <c r="U1067" s="715"/>
    </row>
    <row r="1068" spans="1:21" hidden="1">
      <c r="A1068" s="315" t="s">
        <v>9</v>
      </c>
      <c r="B1068" s="716">
        <v>1020</v>
      </c>
      <c r="C1068" s="316" t="s">
        <v>152</v>
      </c>
      <c r="D1068" s="317">
        <v>47</v>
      </c>
      <c r="E1068" s="318">
        <v>4</v>
      </c>
      <c r="F1068" s="318">
        <v>79</v>
      </c>
      <c r="G1068" s="319">
        <v>19.75</v>
      </c>
      <c r="H1068" s="328">
        <v>484065.48223350331</v>
      </c>
      <c r="I1068" s="726">
        <v>1936261.9289340132</v>
      </c>
      <c r="J1068" s="728">
        <v>354859.45999999996</v>
      </c>
      <c r="K1068" s="321">
        <v>1419437.8399999999</v>
      </c>
      <c r="L1068" s="22">
        <v>-129206.02223350335</v>
      </c>
      <c r="M1068" s="33">
        <v>-516824.08893401339</v>
      </c>
      <c r="N1068" s="96">
        <v>-26.691847895730973</v>
      </c>
      <c r="O1068" s="320">
        <v>6763.4104999999981</v>
      </c>
      <c r="P1068" s="321">
        <v>27053.641999999993</v>
      </c>
      <c r="Q1068" s="22">
        <v>-477302.07173350331</v>
      </c>
      <c r="R1068" s="33">
        <v>-1909208.2869340132</v>
      </c>
      <c r="S1068" s="96">
        <v>-98.602790170289921</v>
      </c>
      <c r="U1068" s="715"/>
    </row>
    <row r="1069" spans="1:21" hidden="1">
      <c r="A1069" s="315" t="s">
        <v>3</v>
      </c>
      <c r="B1069" s="716">
        <v>1021</v>
      </c>
      <c r="C1069" s="316" t="s">
        <v>152</v>
      </c>
      <c r="D1069" s="317">
        <v>47</v>
      </c>
      <c r="E1069" s="318">
        <v>0.4</v>
      </c>
      <c r="F1069" s="318">
        <v>8</v>
      </c>
      <c r="G1069" s="319">
        <v>20</v>
      </c>
      <c r="H1069" s="328">
        <v>456277.23189734196</v>
      </c>
      <c r="I1069" s="726">
        <v>182510.8927589368</v>
      </c>
      <c r="J1069" s="728">
        <v>368772.76159999997</v>
      </c>
      <c r="K1069" s="321">
        <v>147509.10464000001</v>
      </c>
      <c r="L1069" s="22">
        <v>-87504.470297341992</v>
      </c>
      <c r="M1069" s="33">
        <v>-35001.788118936791</v>
      </c>
      <c r="N1069" s="96">
        <v>-19.177917323086959</v>
      </c>
      <c r="O1069" s="320">
        <v>34600.554080000031</v>
      </c>
      <c r="P1069" s="321">
        <v>13840.221632000013</v>
      </c>
      <c r="Q1069" s="22">
        <v>-421676.67781734193</v>
      </c>
      <c r="R1069" s="33">
        <v>-168670.6711269368</v>
      </c>
      <c r="S1069" s="96">
        <v>-92.416769529323162</v>
      </c>
      <c r="U1069" s="715"/>
    </row>
    <row r="1070" spans="1:21" hidden="1">
      <c r="A1070" s="315" t="s">
        <v>14</v>
      </c>
      <c r="B1070" s="716">
        <v>1022</v>
      </c>
      <c r="C1070" s="316" t="s">
        <v>152</v>
      </c>
      <c r="D1070" s="317">
        <v>47</v>
      </c>
      <c r="E1070" s="318">
        <v>1.57</v>
      </c>
      <c r="F1070" s="318">
        <v>32</v>
      </c>
      <c r="G1070" s="319">
        <v>20.38216560509554</v>
      </c>
      <c r="H1070" s="328">
        <v>529541.92187757243</v>
      </c>
      <c r="I1070" s="726">
        <v>831380.81734778883</v>
      </c>
      <c r="J1070" s="728">
        <v>390041.502899363</v>
      </c>
      <c r="K1070" s="321">
        <v>612365.15955199988</v>
      </c>
      <c r="L1070" s="22">
        <v>-139500.41897820943</v>
      </c>
      <c r="M1070" s="33">
        <v>-219015.65779578895</v>
      </c>
      <c r="N1070" s="96">
        <v>-26.34360250149588</v>
      </c>
      <c r="O1070" s="320">
        <v>77154.149361528573</v>
      </c>
      <c r="P1070" s="321">
        <v>121132.01449759987</v>
      </c>
      <c r="Q1070" s="22">
        <v>-452387.77251604386</v>
      </c>
      <c r="R1070" s="33">
        <v>-710248.80285018892</v>
      </c>
      <c r="S1070" s="96">
        <v>-85.430020518872865</v>
      </c>
      <c r="U1070" s="715"/>
    </row>
    <row r="1071" spans="1:21" hidden="1">
      <c r="A1071" s="315" t="s">
        <v>11</v>
      </c>
      <c r="B1071" s="716">
        <v>1023</v>
      </c>
      <c r="C1071" s="316" t="s">
        <v>152</v>
      </c>
      <c r="D1071" s="317">
        <v>47</v>
      </c>
      <c r="E1071" s="318">
        <v>3.04</v>
      </c>
      <c r="F1071" s="318">
        <v>62</v>
      </c>
      <c r="G1071" s="319">
        <v>20.394736842105264</v>
      </c>
      <c r="H1071" s="328">
        <v>515021.82284980809</v>
      </c>
      <c r="I1071" s="726">
        <v>1565666.3414634166</v>
      </c>
      <c r="J1071" s="728">
        <v>390741.13254736841</v>
      </c>
      <c r="K1071" s="321">
        <v>1187853.0429439999</v>
      </c>
      <c r="L1071" s="22">
        <v>-124280.69030243967</v>
      </c>
      <c r="M1071" s="33">
        <v>-377813.29851941671</v>
      </c>
      <c r="N1071" s="96">
        <v>-24.131150329659476</v>
      </c>
      <c r="O1071" s="320">
        <v>78553.938680000021</v>
      </c>
      <c r="P1071" s="321">
        <v>238803.97358720007</v>
      </c>
      <c r="Q1071" s="22">
        <v>-436467.88416980807</v>
      </c>
      <c r="R1071" s="33">
        <v>-1326862.3678762165</v>
      </c>
      <c r="S1071" s="96">
        <v>-84.747454341772993</v>
      </c>
      <c r="U1071" s="715"/>
    </row>
    <row r="1072" spans="1:21" hidden="1">
      <c r="A1072" s="315" t="s">
        <v>7</v>
      </c>
      <c r="B1072" s="716">
        <v>1024</v>
      </c>
      <c r="C1072" s="316" t="s">
        <v>152</v>
      </c>
      <c r="D1072" s="317">
        <v>47</v>
      </c>
      <c r="E1072" s="318">
        <v>4</v>
      </c>
      <c r="F1072" s="318">
        <v>82</v>
      </c>
      <c r="G1072" s="319">
        <v>20.5</v>
      </c>
      <c r="H1072" s="328">
        <v>521425.19301447953</v>
      </c>
      <c r="I1072" s="726">
        <v>2085700.7720579181</v>
      </c>
      <c r="J1072" s="728">
        <v>396599.36479999998</v>
      </c>
      <c r="K1072" s="321">
        <v>1586397.4591999999</v>
      </c>
      <c r="L1072" s="22">
        <v>-124825.82821447955</v>
      </c>
      <c r="M1072" s="33">
        <v>-499303.31285791821</v>
      </c>
      <c r="N1072" s="96">
        <v>-23.939355038223724</v>
      </c>
      <c r="O1072" s="320">
        <v>90274.84123999998</v>
      </c>
      <c r="P1072" s="321">
        <v>361099.36495999992</v>
      </c>
      <c r="Q1072" s="22">
        <v>-431150.35177447955</v>
      </c>
      <c r="R1072" s="33">
        <v>-1724601.4070979182</v>
      </c>
      <c r="S1072" s="96">
        <v>-82.686904574345505</v>
      </c>
      <c r="U1072" s="715"/>
    </row>
    <row r="1073" spans="1:21" hidden="1">
      <c r="A1073" s="315" t="s">
        <v>3</v>
      </c>
      <c r="B1073" s="716">
        <v>1025</v>
      </c>
      <c r="C1073" s="316" t="s">
        <v>152</v>
      </c>
      <c r="D1073" s="317">
        <v>47</v>
      </c>
      <c r="E1073" s="318">
        <v>4</v>
      </c>
      <c r="F1073" s="318">
        <v>82</v>
      </c>
      <c r="G1073" s="319">
        <v>20.5</v>
      </c>
      <c r="H1073" s="328">
        <v>532915.07142857055</v>
      </c>
      <c r="I1073" s="726">
        <v>2131660.2857142822</v>
      </c>
      <c r="J1073" s="728">
        <v>396599.36479999998</v>
      </c>
      <c r="K1073" s="321">
        <v>1586397.4591999999</v>
      </c>
      <c r="L1073" s="22">
        <v>-136315.70662857057</v>
      </c>
      <c r="M1073" s="33">
        <v>-545262.82651428226</v>
      </c>
      <c r="N1073" s="96">
        <v>-25.579255295436269</v>
      </c>
      <c r="O1073" s="320">
        <v>90274.84123999998</v>
      </c>
      <c r="P1073" s="321">
        <v>361099.36495999992</v>
      </c>
      <c r="Q1073" s="22">
        <v>-442640.23018857057</v>
      </c>
      <c r="R1073" s="33">
        <v>-1770560.9207542823</v>
      </c>
      <c r="S1073" s="96">
        <v>-83.060182366769482</v>
      </c>
      <c r="U1073" s="715"/>
    </row>
    <row r="1074" spans="1:21" hidden="1">
      <c r="A1074" s="315" t="s">
        <v>0</v>
      </c>
      <c r="B1074" s="716">
        <v>1026</v>
      </c>
      <c r="C1074" s="316" t="s">
        <v>152</v>
      </c>
      <c r="D1074" s="317">
        <v>47</v>
      </c>
      <c r="E1074" s="318">
        <v>4</v>
      </c>
      <c r="F1074" s="318">
        <v>82</v>
      </c>
      <c r="G1074" s="319">
        <v>20.5</v>
      </c>
      <c r="H1074" s="328">
        <v>519943.11283768865</v>
      </c>
      <c r="I1074" s="726">
        <v>2079772.4513507546</v>
      </c>
      <c r="J1074" s="728">
        <v>396599.36479999998</v>
      </c>
      <c r="K1074" s="321">
        <v>1586397.4591999999</v>
      </c>
      <c r="L1074" s="22">
        <v>-123343.74803768867</v>
      </c>
      <c r="M1074" s="33">
        <v>-493374.99215075467</v>
      </c>
      <c r="N1074" s="96">
        <v>-23.722546754108663</v>
      </c>
      <c r="O1074" s="320">
        <v>90274.84123999998</v>
      </c>
      <c r="P1074" s="321">
        <v>361099.36495999992</v>
      </c>
      <c r="Q1074" s="22">
        <v>-429668.27159768867</v>
      </c>
      <c r="R1074" s="33">
        <v>-1718673.0863907547</v>
      </c>
      <c r="S1074" s="96">
        <v>-82.637554184089907</v>
      </c>
      <c r="U1074" s="715"/>
    </row>
    <row r="1075" spans="1:21" hidden="1">
      <c r="A1075" s="315" t="s">
        <v>11</v>
      </c>
      <c r="B1075" s="716">
        <v>1027</v>
      </c>
      <c r="C1075" s="316" t="s">
        <v>152</v>
      </c>
      <c r="D1075" s="317">
        <v>47</v>
      </c>
      <c r="E1075" s="318">
        <v>6</v>
      </c>
      <c r="F1075" s="318">
        <v>126</v>
      </c>
      <c r="G1075" s="319">
        <v>21</v>
      </c>
      <c r="H1075" s="328">
        <v>541308.54771784146</v>
      </c>
      <c r="I1075" s="726">
        <v>3247851.2863070485</v>
      </c>
      <c r="J1075" s="728">
        <v>424425.96799999999</v>
      </c>
      <c r="K1075" s="321">
        <v>2546555.8080000002</v>
      </c>
      <c r="L1075" s="22">
        <v>-116882.57971784147</v>
      </c>
      <c r="M1075" s="33">
        <v>-701295.47830704832</v>
      </c>
      <c r="N1075" s="96">
        <v>-21.592598197574873</v>
      </c>
      <c r="O1075" s="320">
        <v>145949.12840000005</v>
      </c>
      <c r="P1075" s="321">
        <v>875694.77040000027</v>
      </c>
      <c r="Q1075" s="22">
        <v>-395359.41931784141</v>
      </c>
      <c r="R1075" s="33">
        <v>-2372156.5159070482</v>
      </c>
      <c r="S1075" s="96">
        <v>-73.037719611980634</v>
      </c>
      <c r="U1075" s="715"/>
    </row>
    <row r="1076" spans="1:21" hidden="1">
      <c r="A1076" s="315" t="s">
        <v>10</v>
      </c>
      <c r="B1076" s="716">
        <v>1028</v>
      </c>
      <c r="C1076" s="316" t="s">
        <v>152</v>
      </c>
      <c r="D1076" s="317">
        <v>47</v>
      </c>
      <c r="E1076" s="318">
        <v>4</v>
      </c>
      <c r="F1076" s="318">
        <v>85</v>
      </c>
      <c r="G1076" s="319">
        <v>21.25</v>
      </c>
      <c r="H1076" s="328">
        <v>547683.60633959505</v>
      </c>
      <c r="I1076" s="726">
        <v>2190734.4253583802</v>
      </c>
      <c r="J1076" s="728">
        <v>438339.2696</v>
      </c>
      <c r="K1076" s="321">
        <v>1753357.0784</v>
      </c>
      <c r="L1076" s="22">
        <v>-109344.33673959505</v>
      </c>
      <c r="M1076" s="33">
        <v>-437377.34695838019</v>
      </c>
      <c r="N1076" s="96">
        <v>-19.964873053329129</v>
      </c>
      <c r="O1076" s="320">
        <v>173786.27197999996</v>
      </c>
      <c r="P1076" s="321">
        <v>695145.08791999985</v>
      </c>
      <c r="Q1076" s="22">
        <v>-373897.33435959509</v>
      </c>
      <c r="R1076" s="33">
        <v>-1495589.3374383803</v>
      </c>
      <c r="S1076" s="96">
        <v>-68.268856330849786</v>
      </c>
      <c r="U1076" s="715"/>
    </row>
    <row r="1077" spans="1:21" hidden="1">
      <c r="A1077" s="315" t="s">
        <v>14</v>
      </c>
      <c r="B1077" s="716">
        <v>1029</v>
      </c>
      <c r="C1077" s="316" t="s">
        <v>152</v>
      </c>
      <c r="D1077" s="317">
        <v>47</v>
      </c>
      <c r="E1077" s="318">
        <v>4</v>
      </c>
      <c r="F1077" s="318">
        <v>86</v>
      </c>
      <c r="G1077" s="319">
        <v>21.5</v>
      </c>
      <c r="H1077" s="328">
        <v>566617.76649746229</v>
      </c>
      <c r="I1077" s="726">
        <v>2266471.0659898492</v>
      </c>
      <c r="J1077" s="728">
        <v>452252.57120000001</v>
      </c>
      <c r="K1077" s="321">
        <v>1809010.2848</v>
      </c>
      <c r="L1077" s="22">
        <v>-114365.19529746228</v>
      </c>
      <c r="M1077" s="33">
        <v>-457460.78118984913</v>
      </c>
      <c r="N1077" s="96">
        <v>-20.183835040049786</v>
      </c>
      <c r="O1077" s="320">
        <v>201623.41555999999</v>
      </c>
      <c r="P1077" s="321">
        <v>806493.66223999998</v>
      </c>
      <c r="Q1077" s="22">
        <v>-364994.3509374623</v>
      </c>
      <c r="R1077" s="33">
        <v>-1459977.4037498492</v>
      </c>
      <c r="S1077" s="96">
        <v>-64.416326581792248</v>
      </c>
      <c r="U1077" s="715"/>
    </row>
    <row r="1078" spans="1:21" hidden="1">
      <c r="A1078" s="315" t="s">
        <v>11</v>
      </c>
      <c r="B1078" s="716">
        <v>1030</v>
      </c>
      <c r="C1078" s="316" t="s">
        <v>152</v>
      </c>
      <c r="D1078" s="317">
        <v>47</v>
      </c>
      <c r="E1078" s="318">
        <v>8</v>
      </c>
      <c r="F1078" s="318">
        <v>172</v>
      </c>
      <c r="G1078" s="319">
        <v>21.5</v>
      </c>
      <c r="H1078" s="328">
        <v>606742.21739130421</v>
      </c>
      <c r="I1078" s="726">
        <v>4853937.7391304336</v>
      </c>
      <c r="J1078" s="728">
        <v>452252.57120000001</v>
      </c>
      <c r="K1078" s="321">
        <v>3618020.5696</v>
      </c>
      <c r="L1078" s="22">
        <v>-154489.6461913042</v>
      </c>
      <c r="M1078" s="33">
        <v>-1235917.1695304336</v>
      </c>
      <c r="N1078" s="96">
        <v>-25.462155387099045</v>
      </c>
      <c r="O1078" s="320">
        <v>201623.41555999999</v>
      </c>
      <c r="P1078" s="321">
        <v>1612987.32448</v>
      </c>
      <c r="Q1078" s="22">
        <v>-405118.80183130421</v>
      </c>
      <c r="R1078" s="33">
        <v>-3240950.4146504337</v>
      </c>
      <c r="S1078" s="96">
        <v>-66.769509392822144</v>
      </c>
      <c r="U1078" s="715"/>
    </row>
    <row r="1079" spans="1:21" hidden="1">
      <c r="A1079" s="315" t="s">
        <v>9</v>
      </c>
      <c r="B1079" s="716">
        <v>1031</v>
      </c>
      <c r="C1079" s="316" t="s">
        <v>152</v>
      </c>
      <c r="D1079" s="317">
        <v>47</v>
      </c>
      <c r="E1079" s="318">
        <v>3.48</v>
      </c>
      <c r="F1079" s="318">
        <v>76</v>
      </c>
      <c r="G1079" s="319">
        <v>21.839080459770116</v>
      </c>
      <c r="H1079" s="328">
        <v>535268.10198961513</v>
      </c>
      <c r="I1079" s="726">
        <v>1862732.9949238608</v>
      </c>
      <c r="J1079" s="728">
        <v>471123.48601379315</v>
      </c>
      <c r="K1079" s="321">
        <v>1639509.7313280001</v>
      </c>
      <c r="L1079" s="22">
        <v>-64144.615975821973</v>
      </c>
      <c r="M1079" s="33">
        <v>-223223.26359586068</v>
      </c>
      <c r="N1079" s="96">
        <v>-11.983642540512633</v>
      </c>
      <c r="O1079" s="320">
        <v>239379.54133517254</v>
      </c>
      <c r="P1079" s="321">
        <v>833040.80384640046</v>
      </c>
      <c r="Q1079" s="22">
        <v>-295888.56065444258</v>
      </c>
      <c r="R1079" s="33">
        <v>-1029692.1910774603</v>
      </c>
      <c r="S1079" s="96">
        <v>-55.278571533519703</v>
      </c>
      <c r="U1079" s="715"/>
    </row>
    <row r="1080" spans="1:21" hidden="1">
      <c r="A1080" s="315" t="s">
        <v>13</v>
      </c>
      <c r="B1080" s="716">
        <v>1032</v>
      </c>
      <c r="C1080" s="316" t="s">
        <v>152</v>
      </c>
      <c r="D1080" s="317">
        <v>47</v>
      </c>
      <c r="E1080" s="318">
        <v>4</v>
      </c>
      <c r="F1080" s="318">
        <v>88</v>
      </c>
      <c r="G1080" s="319">
        <v>22</v>
      </c>
      <c r="H1080" s="328">
        <v>623404.62576649361</v>
      </c>
      <c r="I1080" s="726">
        <v>2493618.5030659745</v>
      </c>
      <c r="J1080" s="728">
        <v>480079.17440000002</v>
      </c>
      <c r="K1080" s="321">
        <v>1920316.6976000001</v>
      </c>
      <c r="L1080" s="22">
        <v>-143325.45136649359</v>
      </c>
      <c r="M1080" s="33">
        <v>-573301.80546597438</v>
      </c>
      <c r="N1080" s="96">
        <v>-22.990758400336048</v>
      </c>
      <c r="O1080" s="320">
        <v>257297.70272</v>
      </c>
      <c r="P1080" s="321">
        <v>1029190.81088</v>
      </c>
      <c r="Q1080" s="22">
        <v>-366106.92304649361</v>
      </c>
      <c r="R1080" s="33">
        <v>-1464427.6921859744</v>
      </c>
      <c r="S1080" s="96">
        <v>-58.727014191842862</v>
      </c>
      <c r="U1080" s="715"/>
    </row>
    <row r="1081" spans="1:21" hidden="1">
      <c r="A1081" s="315" t="s">
        <v>14</v>
      </c>
      <c r="B1081" s="716">
        <v>1033</v>
      </c>
      <c r="C1081" s="316" t="s">
        <v>152</v>
      </c>
      <c r="D1081" s="317">
        <v>47</v>
      </c>
      <c r="E1081" s="318">
        <v>4</v>
      </c>
      <c r="F1081" s="318">
        <v>88</v>
      </c>
      <c r="G1081" s="319">
        <v>22</v>
      </c>
      <c r="H1081" s="328">
        <v>571574.31192660483</v>
      </c>
      <c r="I1081" s="726">
        <v>2286297.2477064193</v>
      </c>
      <c r="J1081" s="728">
        <v>480079.17440000002</v>
      </c>
      <c r="K1081" s="321">
        <v>1920316.6976000001</v>
      </c>
      <c r="L1081" s="22">
        <v>-91495.137526604813</v>
      </c>
      <c r="M1081" s="33">
        <v>-365980.55010641925</v>
      </c>
      <c r="N1081" s="96">
        <v>-16.007566403430957</v>
      </c>
      <c r="O1081" s="320">
        <v>257297.70272</v>
      </c>
      <c r="P1081" s="321">
        <v>1029190.81088</v>
      </c>
      <c r="Q1081" s="22">
        <v>-314276.60920660483</v>
      </c>
      <c r="R1081" s="33">
        <v>-1257106.4368264193</v>
      </c>
      <c r="S1081" s="96">
        <v>-54.984383071253333</v>
      </c>
      <c r="U1081" s="715"/>
    </row>
    <row r="1082" spans="1:21">
      <c r="A1082" s="315"/>
      <c r="B1082" s="757" t="s">
        <v>60</v>
      </c>
      <c r="C1082" s="316"/>
      <c r="D1082" s="317"/>
      <c r="E1082" s="318"/>
      <c r="F1082" s="318"/>
      <c r="G1082" s="319"/>
      <c r="H1082" s="328"/>
      <c r="I1082" s="726"/>
      <c r="J1082" s="728"/>
      <c r="K1082" s="321"/>
      <c r="L1082" s="22"/>
      <c r="M1082" s="33"/>
      <c r="N1082" s="96"/>
      <c r="O1082" s="320"/>
      <c r="P1082" s="321"/>
      <c r="Q1082" s="22"/>
      <c r="R1082" s="33"/>
      <c r="S1082" s="96"/>
      <c r="U1082" s="715"/>
    </row>
    <row r="1083" spans="1:21">
      <c r="A1083" s="315" t="s">
        <v>7</v>
      </c>
      <c r="B1083" s="716">
        <v>1034</v>
      </c>
      <c r="C1083" s="316" t="s">
        <v>152</v>
      </c>
      <c r="D1083" s="317">
        <v>47</v>
      </c>
      <c r="E1083" s="318">
        <v>0.5</v>
      </c>
      <c r="F1083" s="318">
        <v>11</v>
      </c>
      <c r="G1083" s="319">
        <v>22</v>
      </c>
      <c r="H1083" s="328">
        <v>558283.71278458904</v>
      </c>
      <c r="I1083" s="726">
        <v>279141.85639229452</v>
      </c>
      <c r="J1083" s="728">
        <v>480079.17440000002</v>
      </c>
      <c r="K1083" s="321">
        <v>240039.58720000001</v>
      </c>
      <c r="L1083" s="22">
        <v>-78204.538384589017</v>
      </c>
      <c r="M1083" s="33">
        <v>-39102.269192294509</v>
      </c>
      <c r="N1083" s="96">
        <v>-14.008027924462098</v>
      </c>
      <c r="O1083" s="320">
        <v>257297.70272</v>
      </c>
      <c r="P1083" s="321">
        <v>128648.85136</v>
      </c>
      <c r="Q1083" s="22">
        <v>-300986.01006458903</v>
      </c>
      <c r="R1083" s="33">
        <v>-150493.00503229452</v>
      </c>
      <c r="S1083" s="96">
        <v>-53.912733467243918</v>
      </c>
      <c r="U1083" s="715"/>
    </row>
    <row r="1084" spans="1:21">
      <c r="A1084" s="315" t="s">
        <v>7</v>
      </c>
      <c r="B1084" s="716">
        <v>1035</v>
      </c>
      <c r="C1084" s="316" t="s">
        <v>152</v>
      </c>
      <c r="D1084" s="317">
        <v>47</v>
      </c>
      <c r="E1084" s="318">
        <v>4</v>
      </c>
      <c r="F1084" s="318">
        <v>88</v>
      </c>
      <c r="G1084" s="319">
        <v>22</v>
      </c>
      <c r="H1084" s="328">
        <v>559724.54583014757</v>
      </c>
      <c r="I1084" s="726">
        <v>2238898.1833205903</v>
      </c>
      <c r="J1084" s="728">
        <v>480079.17440000002</v>
      </c>
      <c r="K1084" s="321">
        <v>1920316.6976000001</v>
      </c>
      <c r="L1084" s="22">
        <v>-79645.371430147556</v>
      </c>
      <c r="M1084" s="33">
        <v>-318581.48572059022</v>
      </c>
      <c r="N1084" s="96">
        <v>-14.229386941039479</v>
      </c>
      <c r="O1084" s="320">
        <v>257297.70272</v>
      </c>
      <c r="P1084" s="321">
        <v>1029190.81088</v>
      </c>
      <c r="Q1084" s="22">
        <v>-302426.84311014757</v>
      </c>
      <c r="R1084" s="33">
        <v>-1209707.3724405903</v>
      </c>
      <c r="S1084" s="96">
        <v>-54.031370495215185</v>
      </c>
      <c r="U1084" s="715"/>
    </row>
    <row r="1085" spans="1:21">
      <c r="A1085" s="315" t="s">
        <v>0</v>
      </c>
      <c r="B1085" s="716">
        <v>1036</v>
      </c>
      <c r="C1085" s="316" t="s">
        <v>152</v>
      </c>
      <c r="D1085" s="317">
        <v>47</v>
      </c>
      <c r="E1085" s="318">
        <v>4</v>
      </c>
      <c r="F1085" s="318">
        <v>89</v>
      </c>
      <c r="G1085" s="319">
        <v>22.25</v>
      </c>
      <c r="H1085" s="328">
        <v>564328.50051895471</v>
      </c>
      <c r="I1085" s="726">
        <v>2257314.0020758188</v>
      </c>
      <c r="J1085" s="728">
        <v>493992.47600000002</v>
      </c>
      <c r="K1085" s="321">
        <v>1975969.9040000001</v>
      </c>
      <c r="L1085" s="22">
        <v>-70336.024518954684</v>
      </c>
      <c r="M1085" s="33">
        <v>-281344.09807581874</v>
      </c>
      <c r="N1085" s="96">
        <v>-12.463666898672301</v>
      </c>
      <c r="O1085" s="320">
        <v>285134.84629999998</v>
      </c>
      <c r="P1085" s="321">
        <v>1140539.3851999999</v>
      </c>
      <c r="Q1085" s="22">
        <v>-279193.65421895473</v>
      </c>
      <c r="R1085" s="33">
        <v>-1116774.6168758189</v>
      </c>
      <c r="S1085" s="96">
        <v>-49.473605171847446</v>
      </c>
      <c r="U1085" s="715"/>
    </row>
    <row r="1086" spans="1:21" hidden="1">
      <c r="A1086" s="315" t="s">
        <v>3</v>
      </c>
      <c r="B1086" s="716">
        <v>1037</v>
      </c>
      <c r="C1086" s="316" t="s">
        <v>152</v>
      </c>
      <c r="D1086" s="317">
        <v>47</v>
      </c>
      <c r="E1086" s="318">
        <v>4</v>
      </c>
      <c r="F1086" s="318">
        <v>90</v>
      </c>
      <c r="G1086" s="319">
        <v>22.5</v>
      </c>
      <c r="H1086" s="328">
        <v>570580.13806287071</v>
      </c>
      <c r="I1086" s="726">
        <v>2282320.5522514828</v>
      </c>
      <c r="J1086" s="728">
        <v>507905.77760000003</v>
      </c>
      <c r="K1086" s="321">
        <v>2031623.1104000001</v>
      </c>
      <c r="L1086" s="22">
        <v>-62674.360462870682</v>
      </c>
      <c r="M1086" s="33">
        <v>-250697.44185148273</v>
      </c>
      <c r="N1086" s="96">
        <v>-10.984322145466052</v>
      </c>
      <c r="O1086" s="320">
        <v>312971.98988000001</v>
      </c>
      <c r="P1086" s="321">
        <v>1251887.95952</v>
      </c>
      <c r="Q1086" s="22">
        <v>-257608.1481828707</v>
      </c>
      <c r="R1086" s="33">
        <v>-1030432.5927314828</v>
      </c>
      <c r="S1086" s="96">
        <v>-45.148460487505702</v>
      </c>
      <c r="U1086" s="715"/>
    </row>
    <row r="1087" spans="1:21" hidden="1">
      <c r="A1087" s="315" t="s">
        <v>11</v>
      </c>
      <c r="B1087" s="716">
        <v>1038</v>
      </c>
      <c r="C1087" s="316" t="s">
        <v>152</v>
      </c>
      <c r="D1087" s="317">
        <v>47</v>
      </c>
      <c r="E1087" s="318">
        <v>7</v>
      </c>
      <c r="F1087" s="318">
        <v>159</v>
      </c>
      <c r="G1087" s="319">
        <v>22.714285714285715</v>
      </c>
      <c r="H1087" s="328">
        <v>653262.85714285716</v>
      </c>
      <c r="I1087" s="726">
        <v>4572840</v>
      </c>
      <c r="J1087" s="728">
        <v>519831.46468571434</v>
      </c>
      <c r="K1087" s="321">
        <v>3638820.2528000004</v>
      </c>
      <c r="L1087" s="22">
        <v>-133431.39245714282</v>
      </c>
      <c r="M1087" s="33">
        <v>-934019.74719999963</v>
      </c>
      <c r="N1087" s="96">
        <v>-20.425375635272601</v>
      </c>
      <c r="O1087" s="320">
        <v>336832.39866285725</v>
      </c>
      <c r="P1087" s="321">
        <v>2357826.7906400007</v>
      </c>
      <c r="Q1087" s="22">
        <v>-316430.45847999991</v>
      </c>
      <c r="R1087" s="33">
        <v>-2215013.2093599993</v>
      </c>
      <c r="S1087" s="96">
        <v>-48.438458580663202</v>
      </c>
      <c r="U1087" s="715"/>
    </row>
    <row r="1088" spans="1:21" hidden="1">
      <c r="A1088" s="315" t="s">
        <v>0</v>
      </c>
      <c r="B1088" s="716">
        <v>1039</v>
      </c>
      <c r="C1088" s="316" t="s">
        <v>152</v>
      </c>
      <c r="D1088" s="317">
        <v>47</v>
      </c>
      <c r="E1088" s="318">
        <v>4</v>
      </c>
      <c r="F1088" s="318">
        <v>91</v>
      </c>
      <c r="G1088" s="319">
        <v>22.75</v>
      </c>
      <c r="H1088" s="328">
        <v>573587.69749399659</v>
      </c>
      <c r="I1088" s="726">
        <v>2294350.7899759864</v>
      </c>
      <c r="J1088" s="728">
        <v>521819.07919999998</v>
      </c>
      <c r="K1088" s="321">
        <v>2087276.3167999999</v>
      </c>
      <c r="L1088" s="22">
        <v>-51768.618293996609</v>
      </c>
      <c r="M1088" s="33">
        <v>-207074.47317598644</v>
      </c>
      <c r="N1088" s="96">
        <v>-9.0254059702071032</v>
      </c>
      <c r="O1088" s="320">
        <v>340809.13345999998</v>
      </c>
      <c r="P1088" s="321">
        <v>1363236.5338399999</v>
      </c>
      <c r="Q1088" s="22">
        <v>-232778.5640339966</v>
      </c>
      <c r="R1088" s="33">
        <v>-931114.25613598642</v>
      </c>
      <c r="S1088" s="96">
        <v>-40.582907382952193</v>
      </c>
      <c r="U1088" s="715"/>
    </row>
    <row r="1089" spans="1:21" hidden="1">
      <c r="A1089" s="315" t="s">
        <v>14</v>
      </c>
      <c r="B1089" s="716">
        <v>1040</v>
      </c>
      <c r="C1089" s="316" t="s">
        <v>152</v>
      </c>
      <c r="D1089" s="317">
        <v>47</v>
      </c>
      <c r="E1089" s="318">
        <v>4</v>
      </c>
      <c r="F1089" s="318">
        <v>91</v>
      </c>
      <c r="G1089" s="319">
        <v>22.75</v>
      </c>
      <c r="H1089" s="328">
        <v>599560.65989847761</v>
      </c>
      <c r="I1089" s="726">
        <v>2398242.6395939104</v>
      </c>
      <c r="J1089" s="728">
        <v>521819.07919999998</v>
      </c>
      <c r="K1089" s="321">
        <v>2087276.3167999999</v>
      </c>
      <c r="L1089" s="22">
        <v>-77741.580698477628</v>
      </c>
      <c r="M1089" s="33">
        <v>-310966.32279391051</v>
      </c>
      <c r="N1089" s="96">
        <v>-12.966424566888932</v>
      </c>
      <c r="O1089" s="320">
        <v>340809.13345999998</v>
      </c>
      <c r="P1089" s="321">
        <v>1363236.5338399999</v>
      </c>
      <c r="Q1089" s="22">
        <v>-258751.52643847762</v>
      </c>
      <c r="R1089" s="33">
        <v>-1035006.1057539105</v>
      </c>
      <c r="S1089" s="96">
        <v>-43.15685530172901</v>
      </c>
      <c r="U1089" s="715"/>
    </row>
    <row r="1090" spans="1:21" hidden="1">
      <c r="A1090" s="315" t="s">
        <v>14</v>
      </c>
      <c r="B1090" s="716">
        <v>1041</v>
      </c>
      <c r="C1090" s="316" t="s">
        <v>152</v>
      </c>
      <c r="D1090" s="317">
        <v>47</v>
      </c>
      <c r="E1090" s="318">
        <v>4</v>
      </c>
      <c r="F1090" s="318">
        <v>91</v>
      </c>
      <c r="G1090" s="319">
        <v>22.75</v>
      </c>
      <c r="H1090" s="328">
        <v>599560.65989847761</v>
      </c>
      <c r="I1090" s="726">
        <v>2398242.6395939104</v>
      </c>
      <c r="J1090" s="728">
        <v>521819.07919999998</v>
      </c>
      <c r="K1090" s="321">
        <v>2087276.3167999999</v>
      </c>
      <c r="L1090" s="22">
        <v>-77741.580698477628</v>
      </c>
      <c r="M1090" s="33">
        <v>-310966.32279391051</v>
      </c>
      <c r="N1090" s="96">
        <v>-12.966424566888932</v>
      </c>
      <c r="O1090" s="320">
        <v>340809.13345999998</v>
      </c>
      <c r="P1090" s="321">
        <v>1363236.5338399999</v>
      </c>
      <c r="Q1090" s="22">
        <v>-258751.52643847762</v>
      </c>
      <c r="R1090" s="33">
        <v>-1035006.1057539105</v>
      </c>
      <c r="S1090" s="96">
        <v>-43.15685530172901</v>
      </c>
      <c r="U1090" s="715"/>
    </row>
    <row r="1091" spans="1:21" hidden="1">
      <c r="A1091" s="315" t="s">
        <v>0</v>
      </c>
      <c r="B1091" s="716">
        <v>1042</v>
      </c>
      <c r="C1091" s="316" t="s">
        <v>152</v>
      </c>
      <c r="D1091" s="317">
        <v>47</v>
      </c>
      <c r="E1091" s="318">
        <v>4</v>
      </c>
      <c r="F1091" s="318">
        <v>91</v>
      </c>
      <c r="G1091" s="319">
        <v>22.75</v>
      </c>
      <c r="H1091" s="328">
        <v>570502.56078516704</v>
      </c>
      <c r="I1091" s="726">
        <v>2282010.2431406681</v>
      </c>
      <c r="J1091" s="728">
        <v>521819.07919999998</v>
      </c>
      <c r="K1091" s="321">
        <v>2087276.3167999999</v>
      </c>
      <c r="L1091" s="22">
        <v>-48683.481585167057</v>
      </c>
      <c r="M1091" s="33">
        <v>-194733.92634066823</v>
      </c>
      <c r="N1091" s="96">
        <v>-8.5334378724199524</v>
      </c>
      <c r="O1091" s="320">
        <v>340809.13345999998</v>
      </c>
      <c r="P1091" s="321">
        <v>1363236.5338399999</v>
      </c>
      <c r="Q1091" s="22">
        <v>-229693.42732516705</v>
      </c>
      <c r="R1091" s="33">
        <v>-918773.70930066821</v>
      </c>
      <c r="S1091" s="96">
        <v>-40.261594445614101</v>
      </c>
      <c r="U1091" s="715"/>
    </row>
    <row r="1092" spans="1:21" hidden="1">
      <c r="A1092" s="315" t="s">
        <v>3</v>
      </c>
      <c r="B1092" s="716">
        <v>1043</v>
      </c>
      <c r="C1092" s="316" t="s">
        <v>152</v>
      </c>
      <c r="D1092" s="317">
        <v>47</v>
      </c>
      <c r="E1092" s="318">
        <v>4</v>
      </c>
      <c r="F1092" s="318">
        <v>91</v>
      </c>
      <c r="G1092" s="319">
        <v>22.75</v>
      </c>
      <c r="H1092" s="328">
        <v>519015.35128322651</v>
      </c>
      <c r="I1092" s="726">
        <v>2076061.405132906</v>
      </c>
      <c r="J1092" s="728">
        <v>521819.07919999998</v>
      </c>
      <c r="K1092" s="321">
        <v>2087276.3167999999</v>
      </c>
      <c r="L1092" s="22">
        <v>2803.7279167734669</v>
      </c>
      <c r="M1092" s="33">
        <v>11214.911667093867</v>
      </c>
      <c r="N1092" s="96">
        <v>0.54020134661556085</v>
      </c>
      <c r="O1092" s="320">
        <v>340809.13345999998</v>
      </c>
      <c r="P1092" s="321">
        <v>1363236.5338399999</v>
      </c>
      <c r="Q1092" s="22">
        <v>-178206.21782322653</v>
      </c>
      <c r="R1092" s="33">
        <v>-712824.87129290611</v>
      </c>
      <c r="S1092" s="96">
        <v>-34.335442561115968</v>
      </c>
      <c r="U1092" s="715"/>
    </row>
    <row r="1093" spans="1:21" hidden="1">
      <c r="A1093" s="315" t="s">
        <v>7</v>
      </c>
      <c r="B1093" s="716">
        <v>1044</v>
      </c>
      <c r="C1093" s="316" t="s">
        <v>152</v>
      </c>
      <c r="D1093" s="317">
        <v>47</v>
      </c>
      <c r="E1093" s="318">
        <v>8</v>
      </c>
      <c r="F1093" s="318">
        <v>182</v>
      </c>
      <c r="G1093" s="319">
        <v>22.75</v>
      </c>
      <c r="H1093" s="328">
        <v>577316.11208406358</v>
      </c>
      <c r="I1093" s="726">
        <v>4618528.8966725087</v>
      </c>
      <c r="J1093" s="728">
        <v>521819.07919999998</v>
      </c>
      <c r="K1093" s="321">
        <v>4174552.6335999998</v>
      </c>
      <c r="L1093" s="22">
        <v>-55497.032884063607</v>
      </c>
      <c r="M1093" s="33">
        <v>-443976.26307250885</v>
      </c>
      <c r="N1093" s="96">
        <v>-9.6129367815015314</v>
      </c>
      <c r="O1093" s="320">
        <v>340809.13345999998</v>
      </c>
      <c r="P1093" s="321">
        <v>2726473.0676799999</v>
      </c>
      <c r="Q1093" s="22">
        <v>-236506.9786240636</v>
      </c>
      <c r="R1093" s="33">
        <v>-1892055.8289925088</v>
      </c>
      <c r="S1093" s="96">
        <v>-40.966633993687253</v>
      </c>
      <c r="U1093" s="715"/>
    </row>
    <row r="1094" spans="1:21" hidden="1">
      <c r="A1094" s="315" t="s">
        <v>14</v>
      </c>
      <c r="B1094" s="716">
        <v>1045</v>
      </c>
      <c r="C1094" s="316" t="s">
        <v>152</v>
      </c>
      <c r="D1094" s="317">
        <v>47</v>
      </c>
      <c r="E1094" s="318">
        <v>8</v>
      </c>
      <c r="F1094" s="318">
        <v>183</v>
      </c>
      <c r="G1094" s="319">
        <v>22.875</v>
      </c>
      <c r="H1094" s="328">
        <v>595039.83119945775</v>
      </c>
      <c r="I1094" s="726">
        <v>4760318.649595662</v>
      </c>
      <c r="J1094" s="728">
        <v>528775.73</v>
      </c>
      <c r="K1094" s="321">
        <v>4230205.84</v>
      </c>
      <c r="L1094" s="22">
        <v>-66264.101199457771</v>
      </c>
      <c r="M1094" s="33">
        <v>-530112.80959566217</v>
      </c>
      <c r="N1094" s="96">
        <v>-11.13607824637306</v>
      </c>
      <c r="O1094" s="320">
        <v>354727.70525</v>
      </c>
      <c r="P1094" s="321">
        <v>2837821.642</v>
      </c>
      <c r="Q1094" s="22">
        <v>-240312.12594945775</v>
      </c>
      <c r="R1094" s="33">
        <v>-1922497.007595662</v>
      </c>
      <c r="S1094" s="96">
        <v>-40.385889036208901</v>
      </c>
      <c r="U1094" s="715"/>
    </row>
    <row r="1095" spans="1:21" hidden="1">
      <c r="A1095" s="315" t="s">
        <v>13</v>
      </c>
      <c r="B1095" s="716">
        <v>1046</v>
      </c>
      <c r="C1095" s="316" t="s">
        <v>152</v>
      </c>
      <c r="D1095" s="317">
        <v>47</v>
      </c>
      <c r="E1095" s="318">
        <v>0.13</v>
      </c>
      <c r="F1095" s="318">
        <v>3</v>
      </c>
      <c r="G1095" s="319">
        <v>23.076923076923077</v>
      </c>
      <c r="H1095" s="328">
        <v>639118.49183465075</v>
      </c>
      <c r="I1095" s="726">
        <v>83085.403938504605</v>
      </c>
      <c r="J1095" s="728">
        <v>540013.39667692303</v>
      </c>
      <c r="K1095" s="321">
        <v>70201.741567999998</v>
      </c>
      <c r="L1095" s="22">
        <v>-99105.095157727716</v>
      </c>
      <c r="M1095" s="33">
        <v>-12883.662370504608</v>
      </c>
      <c r="N1095" s="96">
        <v>-15.506529137224163</v>
      </c>
      <c r="O1095" s="320">
        <v>377211.55198769231</v>
      </c>
      <c r="P1095" s="321">
        <v>49037.501758400002</v>
      </c>
      <c r="Q1095" s="22">
        <v>-261906.93984695844</v>
      </c>
      <c r="R1095" s="33">
        <v>-34047.902180104604</v>
      </c>
      <c r="S1095" s="96">
        <v>-40.979402597964196</v>
      </c>
      <c r="U1095" s="715"/>
    </row>
    <row r="1096" spans="1:21" hidden="1">
      <c r="A1096" s="315" t="s">
        <v>16</v>
      </c>
      <c r="B1096" s="716">
        <v>1047</v>
      </c>
      <c r="C1096" s="316" t="s">
        <v>152</v>
      </c>
      <c r="D1096" s="317">
        <v>47</v>
      </c>
      <c r="E1096" s="318">
        <v>7</v>
      </c>
      <c r="F1096" s="318">
        <v>162</v>
      </c>
      <c r="G1096" s="319">
        <v>23.142857142857142</v>
      </c>
      <c r="H1096" s="328">
        <v>538278.61705791228</v>
      </c>
      <c r="I1096" s="726">
        <v>3767950.3194053858</v>
      </c>
      <c r="J1096" s="728">
        <v>543682.83885714284</v>
      </c>
      <c r="K1096" s="321">
        <v>3805779.872</v>
      </c>
      <c r="L1096" s="22">
        <v>5404.2217992305523</v>
      </c>
      <c r="M1096" s="33">
        <v>37829.552594614215</v>
      </c>
      <c r="N1096" s="96">
        <v>1.0039822552804907</v>
      </c>
      <c r="O1096" s="320">
        <v>384553.21622857137</v>
      </c>
      <c r="P1096" s="321">
        <v>2691872.5135999997</v>
      </c>
      <c r="Q1096" s="22">
        <v>-153725.40082934091</v>
      </c>
      <c r="R1096" s="33">
        <v>-1076077.805805386</v>
      </c>
      <c r="S1096" s="96">
        <v>-28.558704722391354</v>
      </c>
      <c r="U1096" s="715"/>
    </row>
    <row r="1097" spans="1:21" hidden="1">
      <c r="A1097" s="315" t="s">
        <v>14</v>
      </c>
      <c r="B1097" s="716">
        <v>1048</v>
      </c>
      <c r="C1097" s="316" t="s">
        <v>152</v>
      </c>
      <c r="D1097" s="317">
        <v>47</v>
      </c>
      <c r="E1097" s="318">
        <v>4</v>
      </c>
      <c r="F1097" s="318">
        <v>93</v>
      </c>
      <c r="G1097" s="319">
        <v>23.25</v>
      </c>
      <c r="H1097" s="328">
        <v>612737.81725888373</v>
      </c>
      <c r="I1097" s="726">
        <v>2450951.2690355349</v>
      </c>
      <c r="J1097" s="728">
        <v>549645.68240000005</v>
      </c>
      <c r="K1097" s="321">
        <v>2198582.7296000002</v>
      </c>
      <c r="L1097" s="22">
        <v>-63092.134858883685</v>
      </c>
      <c r="M1097" s="33">
        <v>-252368.53943553474</v>
      </c>
      <c r="N1097" s="96">
        <v>-10.296758757461689</v>
      </c>
      <c r="O1097" s="320">
        <v>396483.42061999999</v>
      </c>
      <c r="P1097" s="321">
        <v>1585933.68248</v>
      </c>
      <c r="Q1097" s="22">
        <v>-216254.39663888374</v>
      </c>
      <c r="R1097" s="33">
        <v>-865017.58655553497</v>
      </c>
      <c r="S1097" s="96">
        <v>-35.293136892759392</v>
      </c>
      <c r="U1097" s="715"/>
    </row>
    <row r="1098" spans="1:21" hidden="1">
      <c r="A1098" s="315" t="s">
        <v>15</v>
      </c>
      <c r="B1098" s="716">
        <v>1049</v>
      </c>
      <c r="C1098" s="316" t="s">
        <v>152</v>
      </c>
      <c r="D1098" s="317">
        <v>47</v>
      </c>
      <c r="E1098" s="318">
        <v>4</v>
      </c>
      <c r="F1098" s="318">
        <v>93</v>
      </c>
      <c r="G1098" s="319">
        <v>23.25</v>
      </c>
      <c r="H1098" s="328">
        <v>576091.63552721078</v>
      </c>
      <c r="I1098" s="726">
        <v>2304366.5421088431</v>
      </c>
      <c r="J1098" s="728">
        <v>549645.68240000005</v>
      </c>
      <c r="K1098" s="321">
        <v>2198582.7296000002</v>
      </c>
      <c r="L1098" s="22">
        <v>-26445.953127210727</v>
      </c>
      <c r="M1098" s="33">
        <v>-105783.81250884291</v>
      </c>
      <c r="N1098" s="96">
        <v>-4.5905809937699757</v>
      </c>
      <c r="O1098" s="320">
        <v>396483.42061999999</v>
      </c>
      <c r="P1098" s="321">
        <v>1585933.68248</v>
      </c>
      <c r="Q1098" s="22">
        <v>-179608.21490721079</v>
      </c>
      <c r="R1098" s="33">
        <v>-718432.85962884314</v>
      </c>
      <c r="S1098" s="96">
        <v>-31.177021819253142</v>
      </c>
      <c r="U1098" s="715"/>
    </row>
    <row r="1099" spans="1:21" hidden="1">
      <c r="A1099" s="315" t="s">
        <v>9</v>
      </c>
      <c r="B1099" s="716">
        <v>1050</v>
      </c>
      <c r="C1099" s="316" t="s">
        <v>152</v>
      </c>
      <c r="D1099" s="317">
        <v>47</v>
      </c>
      <c r="E1099" s="318">
        <v>4</v>
      </c>
      <c r="F1099" s="318">
        <v>93</v>
      </c>
      <c r="G1099" s="319">
        <v>23.25</v>
      </c>
      <c r="H1099" s="328">
        <v>569849.23857868114</v>
      </c>
      <c r="I1099" s="726">
        <v>2279396.9543147245</v>
      </c>
      <c r="J1099" s="728">
        <v>549645.68240000005</v>
      </c>
      <c r="K1099" s="321">
        <v>2198582.7296000002</v>
      </c>
      <c r="L1099" s="22">
        <v>-20203.556178681087</v>
      </c>
      <c r="M1099" s="33">
        <v>-80814.224714724347</v>
      </c>
      <c r="N1099" s="96">
        <v>-3.5454212817889896</v>
      </c>
      <c r="O1099" s="320">
        <v>396483.42061999999</v>
      </c>
      <c r="P1099" s="321">
        <v>1585933.68248</v>
      </c>
      <c r="Q1099" s="22">
        <v>-173365.81795868115</v>
      </c>
      <c r="R1099" s="33">
        <v>-693463.27183472458</v>
      </c>
      <c r="S1099" s="96">
        <v>-30.423102501828453</v>
      </c>
      <c r="U1099" s="715"/>
    </row>
    <row r="1100" spans="1:21" hidden="1">
      <c r="A1100" s="315" t="s">
        <v>3</v>
      </c>
      <c r="B1100" s="716">
        <v>1051</v>
      </c>
      <c r="C1100" s="316" t="s">
        <v>152</v>
      </c>
      <c r="D1100" s="317">
        <v>47</v>
      </c>
      <c r="E1100" s="318">
        <v>4</v>
      </c>
      <c r="F1100" s="318">
        <v>93</v>
      </c>
      <c r="G1100" s="319">
        <v>23.25</v>
      </c>
      <c r="H1100" s="328">
        <v>604403.67857142759</v>
      </c>
      <c r="I1100" s="726">
        <v>2417614.7142857104</v>
      </c>
      <c r="J1100" s="728">
        <v>549645.68240000005</v>
      </c>
      <c r="K1100" s="321">
        <v>2198582.7296000002</v>
      </c>
      <c r="L1100" s="22">
        <v>-54757.996171427541</v>
      </c>
      <c r="M1100" s="33">
        <v>-219031.98468571017</v>
      </c>
      <c r="N1100" s="96">
        <v>-9.0598383353413539</v>
      </c>
      <c r="O1100" s="320">
        <v>396483.42061999999</v>
      </c>
      <c r="P1100" s="321">
        <v>1585933.68248</v>
      </c>
      <c r="Q1100" s="22">
        <v>-207920.2579514276</v>
      </c>
      <c r="R1100" s="33">
        <v>-831681.0318057104</v>
      </c>
      <c r="S1100" s="96">
        <v>-34.400892205499019</v>
      </c>
      <c r="U1100" s="715"/>
    </row>
    <row r="1101" spans="1:21" hidden="1">
      <c r="A1101" s="315" t="s">
        <v>4</v>
      </c>
      <c r="B1101" s="716">
        <v>1052</v>
      </c>
      <c r="C1101" s="316" t="s">
        <v>152</v>
      </c>
      <c r="D1101" s="317">
        <v>47</v>
      </c>
      <c r="E1101" s="318">
        <v>4</v>
      </c>
      <c r="F1101" s="318">
        <v>93</v>
      </c>
      <c r="G1101" s="319">
        <v>23.25</v>
      </c>
      <c r="H1101" s="328">
        <v>589457.90869747242</v>
      </c>
      <c r="I1101" s="726">
        <v>2357831.6347898897</v>
      </c>
      <c r="J1101" s="728">
        <v>549645.68240000005</v>
      </c>
      <c r="K1101" s="321">
        <v>2198582.7296000002</v>
      </c>
      <c r="L1101" s="22">
        <v>-39812.226297472371</v>
      </c>
      <c r="M1101" s="33">
        <v>-159248.90518988948</v>
      </c>
      <c r="N1101" s="96">
        <v>-6.7540405701648183</v>
      </c>
      <c r="O1101" s="320">
        <v>396483.42061999999</v>
      </c>
      <c r="P1101" s="321">
        <v>1585933.68248</v>
      </c>
      <c r="Q1101" s="22">
        <v>-192974.48807747243</v>
      </c>
      <c r="R1101" s="33">
        <v>-771897.95230988972</v>
      </c>
      <c r="S1101" s="96">
        <v>-32.737619638336682</v>
      </c>
      <c r="U1101" s="715"/>
    </row>
    <row r="1102" spans="1:21">
      <c r="A1102" s="315"/>
      <c r="B1102" s="757" t="s">
        <v>60</v>
      </c>
      <c r="C1102" s="316"/>
      <c r="D1102" s="317"/>
      <c r="E1102" s="318"/>
      <c r="F1102" s="318"/>
      <c r="G1102" s="319"/>
      <c r="H1102" s="328"/>
      <c r="I1102" s="726"/>
      <c r="J1102" s="728"/>
      <c r="K1102" s="321"/>
      <c r="L1102" s="22"/>
      <c r="M1102" s="33"/>
      <c r="N1102" s="96"/>
      <c r="O1102" s="320"/>
      <c r="P1102" s="321"/>
      <c r="Q1102" s="22"/>
      <c r="R1102" s="33"/>
      <c r="S1102" s="96"/>
      <c r="U1102" s="715"/>
    </row>
    <row r="1103" spans="1:21">
      <c r="A1103" s="315" t="s">
        <v>4</v>
      </c>
      <c r="B1103" s="716">
        <v>1053</v>
      </c>
      <c r="C1103" s="316" t="s">
        <v>152</v>
      </c>
      <c r="D1103" s="317">
        <v>47</v>
      </c>
      <c r="E1103" s="318">
        <v>4</v>
      </c>
      <c r="F1103" s="318">
        <v>94</v>
      </c>
      <c r="G1103" s="319">
        <v>23.5</v>
      </c>
      <c r="H1103" s="328">
        <v>554186.44067796657</v>
      </c>
      <c r="I1103" s="726">
        <v>2216745.7627118663</v>
      </c>
      <c r="J1103" s="728">
        <v>563558.98399999994</v>
      </c>
      <c r="K1103" s="321">
        <v>2254235.9359999998</v>
      </c>
      <c r="L1103" s="22">
        <v>9372.5433220333653</v>
      </c>
      <c r="M1103" s="33">
        <v>37490.173288133461</v>
      </c>
      <c r="N1103" s="96">
        <v>1.6912256659631311</v>
      </c>
      <c r="O1103" s="320">
        <v>424320.56420000002</v>
      </c>
      <c r="P1103" s="321">
        <v>1697282.2568000001</v>
      </c>
      <c r="Q1103" s="22">
        <v>-129865.87647796655</v>
      </c>
      <c r="R1103" s="33">
        <v>-519463.5059118662</v>
      </c>
      <c r="S1103" s="96">
        <v>-23.433607707740833</v>
      </c>
      <c r="U1103" s="715"/>
    </row>
    <row r="1104" spans="1:21">
      <c r="A1104" s="315" t="s">
        <v>7</v>
      </c>
      <c r="B1104" s="716">
        <v>1054</v>
      </c>
      <c r="C1104" s="316" t="s">
        <v>152</v>
      </c>
      <c r="D1104" s="317">
        <v>47</v>
      </c>
      <c r="E1104" s="318">
        <v>4</v>
      </c>
      <c r="F1104" s="318">
        <v>94</v>
      </c>
      <c r="G1104" s="319">
        <v>23.5</v>
      </c>
      <c r="H1104" s="328">
        <v>598191.4373720435</v>
      </c>
      <c r="I1104" s="726">
        <v>2392765.749488174</v>
      </c>
      <c r="J1104" s="728">
        <v>563558.98399999994</v>
      </c>
      <c r="K1104" s="321">
        <v>2254235.9359999998</v>
      </c>
      <c r="L1104" s="22">
        <v>-34632.453372043557</v>
      </c>
      <c r="M1104" s="33">
        <v>-138529.81348817423</v>
      </c>
      <c r="N1104" s="96">
        <v>-5.7895267649082029</v>
      </c>
      <c r="O1104" s="320">
        <v>424320.56420000002</v>
      </c>
      <c r="P1104" s="321">
        <v>1697282.2568000001</v>
      </c>
      <c r="Q1104" s="22">
        <v>-173870.87317204347</v>
      </c>
      <c r="R1104" s="33">
        <v>-695483.49268817389</v>
      </c>
      <c r="S1104" s="96">
        <v>-29.066091941383803</v>
      </c>
      <c r="U1104" s="715"/>
    </row>
    <row r="1105" spans="1:21">
      <c r="A1105" s="315" t="s">
        <v>3</v>
      </c>
      <c r="B1105" s="716">
        <v>1055</v>
      </c>
      <c r="C1105" s="316" t="s">
        <v>152</v>
      </c>
      <c r="D1105" s="317">
        <v>47</v>
      </c>
      <c r="E1105" s="318">
        <v>7</v>
      </c>
      <c r="F1105" s="318">
        <v>165</v>
      </c>
      <c r="G1105" s="319">
        <v>23.571428571428573</v>
      </c>
      <c r="H1105" s="328">
        <v>612759.48979591741</v>
      </c>
      <c r="I1105" s="726">
        <v>4289316.4285714217</v>
      </c>
      <c r="J1105" s="728">
        <v>567534.21302857157</v>
      </c>
      <c r="K1105" s="321">
        <v>3972739.491200001</v>
      </c>
      <c r="L1105" s="22">
        <v>-45225.276767345844</v>
      </c>
      <c r="M1105" s="33">
        <v>-316576.93737142067</v>
      </c>
      <c r="N1105" s="96">
        <v>-7.380591817910215</v>
      </c>
      <c r="O1105" s="320">
        <v>432274.0337942859</v>
      </c>
      <c r="P1105" s="321">
        <v>3025918.2365600015</v>
      </c>
      <c r="Q1105" s="22">
        <v>-180485.45600163151</v>
      </c>
      <c r="R1105" s="33">
        <v>-1263398.1920114201</v>
      </c>
      <c r="S1105" s="96">
        <v>-29.454534610592987</v>
      </c>
      <c r="U1105" s="715"/>
    </row>
    <row r="1106" spans="1:21" hidden="1">
      <c r="A1106" s="315" t="s">
        <v>5</v>
      </c>
      <c r="B1106" s="716">
        <v>1056</v>
      </c>
      <c r="C1106" s="316" t="s">
        <v>152</v>
      </c>
      <c r="D1106" s="317">
        <v>47</v>
      </c>
      <c r="E1106" s="318">
        <v>8</v>
      </c>
      <c r="F1106" s="318">
        <v>190</v>
      </c>
      <c r="G1106" s="319">
        <v>23.75</v>
      </c>
      <c r="H1106" s="328">
        <v>602693.79504572728</v>
      </c>
      <c r="I1106" s="726">
        <v>4821550.3603658183</v>
      </c>
      <c r="J1106" s="728">
        <v>577472.28559999994</v>
      </c>
      <c r="K1106" s="321">
        <v>4619778.2847999996</v>
      </c>
      <c r="L1106" s="22">
        <v>-25221.509445727337</v>
      </c>
      <c r="M1106" s="33">
        <v>-201772.0755658187</v>
      </c>
      <c r="N1106" s="96">
        <v>-4.184796600372124</v>
      </c>
      <c r="O1106" s="320">
        <v>452157.70778</v>
      </c>
      <c r="P1106" s="321">
        <v>3617261.66224</v>
      </c>
      <c r="Q1106" s="22">
        <v>-150536.08726572728</v>
      </c>
      <c r="R1106" s="33">
        <v>-1204288.6981258183</v>
      </c>
      <c r="S1106" s="96">
        <v>-24.977208742344175</v>
      </c>
      <c r="U1106" s="715"/>
    </row>
    <row r="1107" spans="1:21" hidden="1">
      <c r="A1107" s="315" t="s">
        <v>13</v>
      </c>
      <c r="B1107" s="716">
        <v>1057</v>
      </c>
      <c r="C1107" s="316" t="s">
        <v>152</v>
      </c>
      <c r="D1107" s="317">
        <v>47</v>
      </c>
      <c r="E1107" s="318">
        <v>9</v>
      </c>
      <c r="F1107" s="318">
        <v>216</v>
      </c>
      <c r="G1107" s="319">
        <v>24</v>
      </c>
      <c r="H1107" s="328">
        <v>687978.67609982239</v>
      </c>
      <c r="I1107" s="726">
        <v>6191808.0848984011</v>
      </c>
      <c r="J1107" s="728">
        <v>591385.58719999995</v>
      </c>
      <c r="K1107" s="321">
        <v>5322470.2847999996</v>
      </c>
      <c r="L1107" s="22">
        <v>-96593.08889982244</v>
      </c>
      <c r="M1107" s="33">
        <v>-869337.80009840149</v>
      </c>
      <c r="N1107" s="96">
        <v>-14.040128314355954</v>
      </c>
      <c r="O1107" s="320">
        <v>479994.85135999997</v>
      </c>
      <c r="P1107" s="321">
        <v>4319953.6622399995</v>
      </c>
      <c r="Q1107" s="22">
        <v>-207983.82473982242</v>
      </c>
      <c r="R1107" s="33">
        <v>-1871854.4226584015</v>
      </c>
      <c r="S1107" s="96">
        <v>-30.231144069593952</v>
      </c>
      <c r="U1107" s="715"/>
    </row>
    <row r="1108" spans="1:21" hidden="1">
      <c r="A1108" s="315" t="s">
        <v>0</v>
      </c>
      <c r="B1108" s="716">
        <v>1058</v>
      </c>
      <c r="C1108" s="316" t="s">
        <v>152</v>
      </c>
      <c r="D1108" s="317">
        <v>47</v>
      </c>
      <c r="E1108" s="318">
        <v>1</v>
      </c>
      <c r="F1108" s="318">
        <v>24</v>
      </c>
      <c r="G1108" s="319">
        <v>24</v>
      </c>
      <c r="H1108" s="328">
        <v>608713.88820022088</v>
      </c>
      <c r="I1108" s="726">
        <v>608713.88820022088</v>
      </c>
      <c r="J1108" s="728">
        <v>591385.58719999995</v>
      </c>
      <c r="K1108" s="321">
        <v>591385.58719999995</v>
      </c>
      <c r="L1108" s="22">
        <v>-17328.301000220934</v>
      </c>
      <c r="M1108" s="33">
        <v>-17328.301000220934</v>
      </c>
      <c r="N1108" s="96">
        <v>-2.8467070221537654</v>
      </c>
      <c r="O1108" s="320">
        <v>479994.85135999997</v>
      </c>
      <c r="P1108" s="321">
        <v>479994.85135999997</v>
      </c>
      <c r="Q1108" s="22">
        <v>-128719.03684022091</v>
      </c>
      <c r="R1108" s="33">
        <v>-128719.03684022091</v>
      </c>
      <c r="S1108" s="96">
        <v>-21.146065390557027</v>
      </c>
      <c r="U1108" s="715"/>
    </row>
    <row r="1109" spans="1:21" hidden="1">
      <c r="A1109" s="315" t="s">
        <v>14</v>
      </c>
      <c r="B1109" s="716">
        <v>1059</v>
      </c>
      <c r="C1109" s="316" t="s">
        <v>152</v>
      </c>
      <c r="D1109" s="317">
        <v>47</v>
      </c>
      <c r="E1109" s="318">
        <v>1.9499999999999997</v>
      </c>
      <c r="F1109" s="318">
        <v>47</v>
      </c>
      <c r="G1109" s="319">
        <v>24.102564102564106</v>
      </c>
      <c r="H1109" s="328">
        <v>635206.55993752484</v>
      </c>
      <c r="I1109" s="726">
        <v>1238652.7918781734</v>
      </c>
      <c r="J1109" s="728">
        <v>597093.60836923099</v>
      </c>
      <c r="K1109" s="321">
        <v>1164332.5363200002</v>
      </c>
      <c r="L1109" s="22">
        <v>-38112.951568293851</v>
      </c>
      <c r="M1109" s="33">
        <v>-74320.255558173172</v>
      </c>
      <c r="N1109" s="96">
        <v>-6.0000878410390612</v>
      </c>
      <c r="O1109" s="320">
        <v>491415.21795692341</v>
      </c>
      <c r="P1109" s="321">
        <v>958259.67501600052</v>
      </c>
      <c r="Q1109" s="22">
        <v>-143791.34198060143</v>
      </c>
      <c r="R1109" s="33">
        <v>-280393.11686217284</v>
      </c>
      <c r="S1109" s="96">
        <v>-22.636942224706232</v>
      </c>
      <c r="U1109" s="715"/>
    </row>
    <row r="1110" spans="1:21" hidden="1">
      <c r="A1110" s="315" t="s">
        <v>12</v>
      </c>
      <c r="B1110" s="716">
        <v>1060</v>
      </c>
      <c r="C1110" s="316" t="s">
        <v>152</v>
      </c>
      <c r="D1110" s="317">
        <v>47</v>
      </c>
      <c r="E1110" s="318">
        <v>2.3199999999999998</v>
      </c>
      <c r="F1110" s="318">
        <v>56</v>
      </c>
      <c r="G1110" s="319">
        <v>24.137931034482762</v>
      </c>
      <c r="H1110" s="328">
        <v>591092.0995198607</v>
      </c>
      <c r="I1110" s="726">
        <v>1371333.6708860768</v>
      </c>
      <c r="J1110" s="728">
        <v>599061.89153103461</v>
      </c>
      <c r="K1110" s="321">
        <v>1389823.5883520001</v>
      </c>
      <c r="L1110" s="22">
        <v>7969.7920111739077</v>
      </c>
      <c r="M1110" s="33">
        <v>18489.917465923354</v>
      </c>
      <c r="N1110" s="96">
        <v>1.3483164497796025</v>
      </c>
      <c r="O1110" s="320">
        <v>495353.27540413826</v>
      </c>
      <c r="P1110" s="321">
        <v>1149219.5989376006</v>
      </c>
      <c r="Q1110" s="22">
        <v>-95738.82411572244</v>
      </c>
      <c r="R1110" s="33">
        <v>-222114.07194847614</v>
      </c>
      <c r="S1110" s="96">
        <v>-16.19693854705389</v>
      </c>
      <c r="U1110" s="715"/>
    </row>
    <row r="1111" spans="1:21" hidden="1">
      <c r="A1111" s="315" t="s">
        <v>4</v>
      </c>
      <c r="B1111" s="716">
        <v>1061</v>
      </c>
      <c r="C1111" s="316" t="s">
        <v>152</v>
      </c>
      <c r="D1111" s="317">
        <v>47</v>
      </c>
      <c r="E1111" s="318">
        <v>4</v>
      </c>
      <c r="F1111" s="318">
        <v>97</v>
      </c>
      <c r="G1111" s="319">
        <v>24.25</v>
      </c>
      <c r="H1111" s="328">
        <v>646024.5095326025</v>
      </c>
      <c r="I1111" s="726">
        <v>2584098.03813041</v>
      </c>
      <c r="J1111" s="728">
        <v>605298.88879999996</v>
      </c>
      <c r="K1111" s="321">
        <v>2421195.5551999998</v>
      </c>
      <c r="L1111" s="22">
        <v>-40725.620732602547</v>
      </c>
      <c r="M1111" s="33">
        <v>-162902.48293041019</v>
      </c>
      <c r="N1111" s="96">
        <v>-6.3040364772023025</v>
      </c>
      <c r="O1111" s="320">
        <v>507831.99494</v>
      </c>
      <c r="P1111" s="321">
        <v>2031327.97976</v>
      </c>
      <c r="Q1111" s="22">
        <v>-138192.5145926025</v>
      </c>
      <c r="R1111" s="33">
        <v>-552770.05837041</v>
      </c>
      <c r="S1111" s="96">
        <v>-21.391218530173802</v>
      </c>
      <c r="U1111" s="715"/>
    </row>
    <row r="1112" spans="1:21" hidden="1">
      <c r="A1112" s="315" t="s">
        <v>14</v>
      </c>
      <c r="B1112" s="716">
        <v>1062</v>
      </c>
      <c r="C1112" s="316" t="s">
        <v>152</v>
      </c>
      <c r="D1112" s="317">
        <v>47</v>
      </c>
      <c r="E1112" s="318">
        <v>4</v>
      </c>
      <c r="F1112" s="318">
        <v>97</v>
      </c>
      <c r="G1112" s="319">
        <v>24.25</v>
      </c>
      <c r="H1112" s="328">
        <v>603842.4460431647</v>
      </c>
      <c r="I1112" s="726">
        <v>2415369.7841726588</v>
      </c>
      <c r="J1112" s="728">
        <v>605298.88879999996</v>
      </c>
      <c r="K1112" s="321">
        <v>2421195.5551999998</v>
      </c>
      <c r="L1112" s="22">
        <v>1456.4427568352548</v>
      </c>
      <c r="M1112" s="33">
        <v>5825.7710273410194</v>
      </c>
      <c r="N1112" s="96">
        <v>0.24119582291358199</v>
      </c>
      <c r="O1112" s="320">
        <v>507831.99494</v>
      </c>
      <c r="P1112" s="321">
        <v>2031327.97976</v>
      </c>
      <c r="Q1112" s="22">
        <v>-96010.451103164698</v>
      </c>
      <c r="R1112" s="33">
        <v>-384041.80441265879</v>
      </c>
      <c r="S1112" s="96">
        <v>-15.89991755834626</v>
      </c>
      <c r="U1112" s="715"/>
    </row>
    <row r="1113" spans="1:21" hidden="1">
      <c r="A1113" s="315" t="s">
        <v>16</v>
      </c>
      <c r="B1113" s="716">
        <v>1063</v>
      </c>
      <c r="C1113" s="316" t="s">
        <v>152</v>
      </c>
      <c r="D1113" s="317">
        <v>47</v>
      </c>
      <c r="E1113" s="318">
        <v>3.21</v>
      </c>
      <c r="F1113" s="318">
        <v>78</v>
      </c>
      <c r="G1113" s="319">
        <v>24.299065420560748</v>
      </c>
      <c r="H1113" s="328">
        <v>576975.55336940463</v>
      </c>
      <c r="I1113" s="726">
        <v>1852091.5263157887</v>
      </c>
      <c r="J1113" s="728">
        <v>608029.53677757015</v>
      </c>
      <c r="K1113" s="321">
        <v>1951774.813056</v>
      </c>
      <c r="L1113" s="22">
        <v>31053.983408165514</v>
      </c>
      <c r="M1113" s="33">
        <v>99683.286740211304</v>
      </c>
      <c r="N1113" s="96">
        <v>5.382200896869449</v>
      </c>
      <c r="O1113" s="320">
        <v>513295.35956785048</v>
      </c>
      <c r="P1113" s="321">
        <v>1647678.1042128</v>
      </c>
      <c r="Q1113" s="22">
        <v>-63680.193801554153</v>
      </c>
      <c r="R1113" s="33">
        <v>-204413.4221029887</v>
      </c>
      <c r="S1113" s="96">
        <v>-11.036896351964373</v>
      </c>
      <c r="U1113" s="715"/>
    </row>
    <row r="1114" spans="1:21" hidden="1">
      <c r="A1114" s="315" t="s">
        <v>14</v>
      </c>
      <c r="B1114" s="716">
        <v>1064</v>
      </c>
      <c r="C1114" s="316" t="s">
        <v>152</v>
      </c>
      <c r="D1114" s="317">
        <v>47</v>
      </c>
      <c r="E1114" s="318">
        <v>2.38</v>
      </c>
      <c r="F1114" s="318">
        <v>58</v>
      </c>
      <c r="G1114" s="319">
        <v>24.369747899159666</v>
      </c>
      <c r="H1114" s="328">
        <v>642248.00580130564</v>
      </c>
      <c r="I1114" s="726">
        <v>1528550.2538071075</v>
      </c>
      <c r="J1114" s="728">
        <v>611963.24334789929</v>
      </c>
      <c r="K1114" s="321">
        <v>1456472.5191680002</v>
      </c>
      <c r="L1114" s="22">
        <v>-30284.762453406351</v>
      </c>
      <c r="M1114" s="33">
        <v>-72077.73463910725</v>
      </c>
      <c r="N1114" s="96">
        <v>-4.7154311387267569</v>
      </c>
      <c r="O1114" s="320">
        <v>521165.75278924394</v>
      </c>
      <c r="P1114" s="321">
        <v>1240374.4916384006</v>
      </c>
      <c r="Q1114" s="22">
        <v>-121082.2530120617</v>
      </c>
      <c r="R1114" s="33">
        <v>-288175.76216870686</v>
      </c>
      <c r="S1114" s="96">
        <v>-18.852881117317366</v>
      </c>
      <c r="U1114" s="715"/>
    </row>
    <row r="1115" spans="1:21" hidden="1">
      <c r="A1115" s="315" t="s">
        <v>10</v>
      </c>
      <c r="B1115" s="716">
        <v>1065</v>
      </c>
      <c r="C1115" s="316" t="s">
        <v>152</v>
      </c>
      <c r="D1115" s="317">
        <v>47</v>
      </c>
      <c r="E1115" s="318">
        <v>4</v>
      </c>
      <c r="F1115" s="318">
        <v>98</v>
      </c>
      <c r="G1115" s="319">
        <v>24.5</v>
      </c>
      <c r="H1115" s="328">
        <v>632586.970773604</v>
      </c>
      <c r="I1115" s="726">
        <v>2530347.883094416</v>
      </c>
      <c r="J1115" s="728">
        <v>619212.19039999996</v>
      </c>
      <c r="K1115" s="321">
        <v>2476848.7615999999</v>
      </c>
      <c r="L1115" s="22">
        <v>-13374.780373604037</v>
      </c>
      <c r="M1115" s="33">
        <v>-53499.121494416147</v>
      </c>
      <c r="N1115" s="96">
        <v>-2.1142990595028834</v>
      </c>
      <c r="O1115" s="320">
        <v>535669.13852000004</v>
      </c>
      <c r="P1115" s="321">
        <v>2142676.5540800001</v>
      </c>
      <c r="Q1115" s="22">
        <v>-96917.832253603963</v>
      </c>
      <c r="R1115" s="33">
        <v>-387671.32901441585</v>
      </c>
      <c r="S1115" s="96">
        <v>-15.320870762652774</v>
      </c>
      <c r="U1115" s="715"/>
    </row>
    <row r="1116" spans="1:21" hidden="1">
      <c r="A1116" s="315" t="s">
        <v>14</v>
      </c>
      <c r="B1116" s="716">
        <v>1066</v>
      </c>
      <c r="C1116" s="316" t="s">
        <v>152</v>
      </c>
      <c r="D1116" s="317">
        <v>47</v>
      </c>
      <c r="E1116" s="318">
        <v>9</v>
      </c>
      <c r="F1116" s="318">
        <v>222</v>
      </c>
      <c r="G1116" s="319">
        <v>24.666666666666668</v>
      </c>
      <c r="H1116" s="328">
        <v>632937.7265238869</v>
      </c>
      <c r="I1116" s="726">
        <v>5696439.5387149826</v>
      </c>
      <c r="J1116" s="728">
        <v>628487.72480000008</v>
      </c>
      <c r="K1116" s="321">
        <v>5656389.5232000006</v>
      </c>
      <c r="L1116" s="22">
        <v>-4450.0017238868168</v>
      </c>
      <c r="M1116" s="33">
        <v>-40050.015514981933</v>
      </c>
      <c r="N1116" s="96">
        <v>-0.70307101906003311</v>
      </c>
      <c r="O1116" s="320">
        <v>554227.23424000014</v>
      </c>
      <c r="P1116" s="321">
        <v>4988045.1081600012</v>
      </c>
      <c r="Q1116" s="22">
        <v>-78710.492283886764</v>
      </c>
      <c r="R1116" s="33">
        <v>-708394.43055498134</v>
      </c>
      <c r="S1116" s="96">
        <v>-12.435740355716689</v>
      </c>
      <c r="U1116" s="715"/>
    </row>
    <row r="1117" spans="1:21" hidden="1">
      <c r="A1117" s="315" t="s">
        <v>0</v>
      </c>
      <c r="B1117" s="716">
        <v>1067</v>
      </c>
      <c r="C1117" s="316" t="s">
        <v>152</v>
      </c>
      <c r="D1117" s="317">
        <v>47</v>
      </c>
      <c r="E1117" s="318">
        <v>4.13</v>
      </c>
      <c r="F1117" s="318">
        <v>102</v>
      </c>
      <c r="G1117" s="319">
        <v>24.697336561743342</v>
      </c>
      <c r="H1117" s="328">
        <v>626400.49027867767</v>
      </c>
      <c r="I1117" s="726">
        <v>2587034.0248509385</v>
      </c>
      <c r="J1117" s="728">
        <v>630194.60280096857</v>
      </c>
      <c r="K1117" s="321">
        <v>2602703.7095679999</v>
      </c>
      <c r="L1117" s="22">
        <v>3794.1125222909031</v>
      </c>
      <c r="M1117" s="33">
        <v>15669.684717061464</v>
      </c>
      <c r="N1117" s="96">
        <v>0.60570075872752227</v>
      </c>
      <c r="O1117" s="320">
        <v>557642.2833313318</v>
      </c>
      <c r="P1117" s="321">
        <v>2303062.6301584002</v>
      </c>
      <c r="Q1117" s="22">
        <v>-68758.206947345869</v>
      </c>
      <c r="R1117" s="33">
        <v>-283971.39469253831</v>
      </c>
      <c r="S1117" s="96">
        <v>-10.976716655626532</v>
      </c>
      <c r="U1117" s="715"/>
    </row>
    <row r="1118" spans="1:21" hidden="1">
      <c r="A1118" s="315" t="s">
        <v>16</v>
      </c>
      <c r="B1118" s="716">
        <v>1068</v>
      </c>
      <c r="C1118" s="316" t="s">
        <v>152</v>
      </c>
      <c r="D1118" s="317">
        <v>47</v>
      </c>
      <c r="E1118" s="318">
        <v>8</v>
      </c>
      <c r="F1118" s="318">
        <v>199</v>
      </c>
      <c r="G1118" s="319">
        <v>24.875</v>
      </c>
      <c r="H1118" s="328">
        <v>560229.39639413462</v>
      </c>
      <c r="I1118" s="726">
        <v>4481835.1711530769</v>
      </c>
      <c r="J1118" s="728">
        <v>640082.14280000003</v>
      </c>
      <c r="K1118" s="321">
        <v>5120657.1424000002</v>
      </c>
      <c r="L1118" s="22">
        <v>79852.746405865415</v>
      </c>
      <c r="M1118" s="33">
        <v>638821.97124692332</v>
      </c>
      <c r="N1118" s="96">
        <v>14.253580215502851</v>
      </c>
      <c r="O1118" s="320">
        <v>577424.85389000003</v>
      </c>
      <c r="P1118" s="321">
        <v>4619398.8311200002</v>
      </c>
      <c r="Q1118" s="22">
        <v>17195.457495865412</v>
      </c>
      <c r="R1118" s="33">
        <v>137563.6599669233</v>
      </c>
      <c r="S1118" s="96">
        <v>3.0693600883035401</v>
      </c>
      <c r="U1118" s="715"/>
    </row>
    <row r="1119" spans="1:21" hidden="1">
      <c r="A1119" s="315" t="s">
        <v>14</v>
      </c>
      <c r="B1119" s="716">
        <v>1069</v>
      </c>
      <c r="C1119" s="316" t="s">
        <v>152</v>
      </c>
      <c r="D1119" s="317">
        <v>47</v>
      </c>
      <c r="E1119" s="318">
        <v>4</v>
      </c>
      <c r="F1119" s="318">
        <v>100</v>
      </c>
      <c r="G1119" s="319">
        <v>25</v>
      </c>
      <c r="H1119" s="328">
        <v>641490.93904447998</v>
      </c>
      <c r="I1119" s="726">
        <v>2565963.7561779199</v>
      </c>
      <c r="J1119" s="728">
        <v>647038.79359999998</v>
      </c>
      <c r="K1119" s="321">
        <v>2588155.1743999999</v>
      </c>
      <c r="L1119" s="22">
        <v>5547.8545555199962</v>
      </c>
      <c r="M1119" s="33">
        <v>22191.418222079985</v>
      </c>
      <c r="N1119" s="96">
        <v>0.86483755542732865</v>
      </c>
      <c r="O1119" s="320">
        <v>591343.42567999999</v>
      </c>
      <c r="P1119" s="321">
        <v>2365373.7027199999</v>
      </c>
      <c r="Q1119" s="22">
        <v>-50147.513364479993</v>
      </c>
      <c r="R1119" s="33">
        <v>-200590.05345791997</v>
      </c>
      <c r="S1119" s="96">
        <v>-7.8173377536986237</v>
      </c>
      <c r="U1119" s="715"/>
    </row>
    <row r="1120" spans="1:21" hidden="1">
      <c r="A1120" s="315" t="s">
        <v>7</v>
      </c>
      <c r="B1120" s="716">
        <v>1070</v>
      </c>
      <c r="C1120" s="316" t="s">
        <v>152</v>
      </c>
      <c r="D1120" s="317">
        <v>47</v>
      </c>
      <c r="E1120" s="318">
        <v>0.64</v>
      </c>
      <c r="F1120" s="318">
        <v>16</v>
      </c>
      <c r="G1120" s="319">
        <v>25</v>
      </c>
      <c r="H1120" s="328">
        <v>637764.08450704243</v>
      </c>
      <c r="I1120" s="726">
        <v>408169.01408450719</v>
      </c>
      <c r="J1120" s="728">
        <v>647038.79359999998</v>
      </c>
      <c r="K1120" s="321">
        <v>414104.82790400001</v>
      </c>
      <c r="L1120" s="22">
        <v>9274.7090929575497</v>
      </c>
      <c r="M1120" s="33">
        <v>5935.8138194928179</v>
      </c>
      <c r="N1120" s="96">
        <v>1.4542539033264035</v>
      </c>
      <c r="O1120" s="320">
        <v>591343.42567999999</v>
      </c>
      <c r="P1120" s="321">
        <v>378459.79243520001</v>
      </c>
      <c r="Q1120" s="22">
        <v>-46420.65882704244</v>
      </c>
      <c r="R1120" s="33">
        <v>-29709.221649307176</v>
      </c>
      <c r="S1120" s="96">
        <v>-7.2786567877874688</v>
      </c>
      <c r="U1120" s="715"/>
    </row>
    <row r="1121" spans="1:21" hidden="1">
      <c r="A1121" s="315" t="s">
        <v>12</v>
      </c>
      <c r="B1121" s="716">
        <v>1071</v>
      </c>
      <c r="C1121" s="316" t="s">
        <v>152</v>
      </c>
      <c r="D1121" s="317">
        <v>47</v>
      </c>
      <c r="E1121" s="318">
        <v>3.55</v>
      </c>
      <c r="F1121" s="318">
        <v>89</v>
      </c>
      <c r="G1121" s="319">
        <v>25.070422535211268</v>
      </c>
      <c r="H1121" s="328">
        <v>608280.5596118517</v>
      </c>
      <c r="I1121" s="726">
        <v>2159395.9866220732</v>
      </c>
      <c r="J1121" s="728">
        <v>650958.0334873239</v>
      </c>
      <c r="K1121" s="321">
        <v>2310901.0188799999</v>
      </c>
      <c r="L1121" s="22">
        <v>42677.473875472206</v>
      </c>
      <c r="M1121" s="33">
        <v>151505.03225792665</v>
      </c>
      <c r="N1121" s="96">
        <v>7.0160838121647657</v>
      </c>
      <c r="O1121" s="320">
        <v>599184.87457577465</v>
      </c>
      <c r="P1121" s="321">
        <v>2127106.3047440001</v>
      </c>
      <c r="Q1121" s="22">
        <v>-9095.6850360770477</v>
      </c>
      <c r="R1121" s="33">
        <v>-32289.681878073141</v>
      </c>
      <c r="S1121" s="96">
        <v>-1.4953108220129536</v>
      </c>
      <c r="U1121" s="715"/>
    </row>
    <row r="1122" spans="1:21" hidden="1">
      <c r="A1122" s="315" t="s">
        <v>16</v>
      </c>
      <c r="B1122" s="716">
        <v>1072</v>
      </c>
      <c r="C1122" s="316" t="s">
        <v>152</v>
      </c>
      <c r="D1122" s="317">
        <v>47</v>
      </c>
      <c r="E1122" s="318">
        <v>3</v>
      </c>
      <c r="F1122" s="318">
        <v>76</v>
      </c>
      <c r="G1122" s="319">
        <v>25.333333333333332</v>
      </c>
      <c r="H1122" s="328">
        <v>601755.17543859628</v>
      </c>
      <c r="I1122" s="726">
        <v>1805265.5263157887</v>
      </c>
      <c r="J1122" s="728">
        <v>665589.86239999998</v>
      </c>
      <c r="K1122" s="321">
        <v>1996769.5872</v>
      </c>
      <c r="L1122" s="22">
        <v>63834.686961403699</v>
      </c>
      <c r="M1122" s="33">
        <v>191504.06088421121</v>
      </c>
      <c r="N1122" s="96">
        <v>10.608082749745691</v>
      </c>
      <c r="O1122" s="320">
        <v>628459.61711999984</v>
      </c>
      <c r="P1122" s="321">
        <v>1885378.8513599995</v>
      </c>
      <c r="Q1122" s="22">
        <v>26704.44168140355</v>
      </c>
      <c r="R1122" s="33">
        <v>80113.325044210767</v>
      </c>
      <c r="S1122" s="96">
        <v>4.437758538917393</v>
      </c>
      <c r="U1122" s="715"/>
    </row>
    <row r="1123" spans="1:21" hidden="1">
      <c r="A1123" s="315" t="s">
        <v>5</v>
      </c>
      <c r="B1123" s="716">
        <v>1073</v>
      </c>
      <c r="C1123" s="316" t="s">
        <v>152</v>
      </c>
      <c r="D1123" s="317">
        <v>47</v>
      </c>
      <c r="E1123" s="318">
        <v>4</v>
      </c>
      <c r="F1123" s="318">
        <v>102</v>
      </c>
      <c r="G1123" s="319">
        <v>25.5</v>
      </c>
      <c r="H1123" s="328">
        <v>624419.79377958155</v>
      </c>
      <c r="I1123" s="726">
        <v>2497679.1751183262</v>
      </c>
      <c r="J1123" s="728">
        <v>674865.39679999999</v>
      </c>
      <c r="K1123" s="321">
        <v>2699461.5872</v>
      </c>
      <c r="L1123" s="22">
        <v>50445.603020418435</v>
      </c>
      <c r="M1123" s="33">
        <v>201782.41208167374</v>
      </c>
      <c r="N1123" s="96">
        <v>8.0787962718275992</v>
      </c>
      <c r="O1123" s="320">
        <v>647017.71284000005</v>
      </c>
      <c r="P1123" s="321">
        <v>2588070.8513600002</v>
      </c>
      <c r="Q1123" s="22">
        <v>22597.919060418499</v>
      </c>
      <c r="R1123" s="33">
        <v>90391.676241673995</v>
      </c>
      <c r="S1123" s="96">
        <v>3.6190267005525811</v>
      </c>
      <c r="U1123" s="715"/>
    </row>
    <row r="1124" spans="1:21" hidden="1">
      <c r="A1124" s="315" t="s">
        <v>0</v>
      </c>
      <c r="B1124" s="716">
        <v>1074</v>
      </c>
      <c r="C1124" s="316" t="s">
        <v>152</v>
      </c>
      <c r="D1124" s="317">
        <v>47</v>
      </c>
      <c r="E1124" s="318">
        <v>2.5</v>
      </c>
      <c r="F1124" s="318">
        <v>64</v>
      </c>
      <c r="G1124" s="319">
        <v>25.6</v>
      </c>
      <c r="H1124" s="328">
        <v>649294.81408023555</v>
      </c>
      <c r="I1124" s="726">
        <v>1623237.0352005889</v>
      </c>
      <c r="J1124" s="728">
        <v>680430.71744000004</v>
      </c>
      <c r="K1124" s="321">
        <v>1701076.7936</v>
      </c>
      <c r="L1124" s="22">
        <v>31135.903359764488</v>
      </c>
      <c r="M1124" s="33">
        <v>77839.758399411105</v>
      </c>
      <c r="N1124" s="96">
        <v>4.7953414511511738</v>
      </c>
      <c r="O1124" s="320">
        <v>658152.57027200016</v>
      </c>
      <c r="P1124" s="321">
        <v>1645381.4256800003</v>
      </c>
      <c r="Q1124" s="22">
        <v>8857.756191764609</v>
      </c>
      <c r="R1124" s="33">
        <v>22144.390479411464</v>
      </c>
      <c r="S1124" s="96">
        <v>1.3642117570755659</v>
      </c>
      <c r="U1124" s="715"/>
    </row>
    <row r="1125" spans="1:21" hidden="1">
      <c r="A1125" s="315" t="s">
        <v>14</v>
      </c>
      <c r="B1125" s="716">
        <v>1075</v>
      </c>
      <c r="C1125" s="316" t="s">
        <v>152</v>
      </c>
      <c r="D1125" s="317">
        <v>47</v>
      </c>
      <c r="E1125" s="318">
        <v>4.3899999999999997</v>
      </c>
      <c r="F1125" s="318">
        <v>113</v>
      </c>
      <c r="G1125" s="319">
        <v>25.740318906605925</v>
      </c>
      <c r="H1125" s="328">
        <v>653589.66585273913</v>
      </c>
      <c r="I1125" s="726">
        <v>2869258.6330935247</v>
      </c>
      <c r="J1125" s="728">
        <v>688239.91451116186</v>
      </c>
      <c r="K1125" s="321">
        <v>3021373.2247040002</v>
      </c>
      <c r="L1125" s="22">
        <v>34650.24865842273</v>
      </c>
      <c r="M1125" s="33">
        <v>152114.59161047544</v>
      </c>
      <c r="N1125" s="96">
        <v>5.3015294562857633</v>
      </c>
      <c r="O1125" s="320">
        <v>673776.88047271094</v>
      </c>
      <c r="P1125" s="321">
        <v>2957880.5052752006</v>
      </c>
      <c r="Q1125" s="22">
        <v>20187.214619971812</v>
      </c>
      <c r="R1125" s="33">
        <v>88621.872181675863</v>
      </c>
      <c r="S1125" s="96">
        <v>3.0886679631988159</v>
      </c>
      <c r="U1125" s="715"/>
    </row>
    <row r="1126" spans="1:21" hidden="1">
      <c r="A1126" s="315" t="s">
        <v>14</v>
      </c>
      <c r="B1126" s="716">
        <v>1076</v>
      </c>
      <c r="C1126" s="316" t="s">
        <v>152</v>
      </c>
      <c r="D1126" s="317">
        <v>47</v>
      </c>
      <c r="E1126" s="318">
        <v>4</v>
      </c>
      <c r="F1126" s="318">
        <v>103</v>
      </c>
      <c r="G1126" s="319">
        <v>25.75</v>
      </c>
      <c r="H1126" s="328">
        <v>669001.75145954883</v>
      </c>
      <c r="I1126" s="726">
        <v>2676007.0058381953</v>
      </c>
      <c r="J1126" s="728">
        <v>688778.69839999999</v>
      </c>
      <c r="K1126" s="321">
        <v>2755114.7936</v>
      </c>
      <c r="L1126" s="22">
        <v>19776.946940451162</v>
      </c>
      <c r="M1126" s="33">
        <v>79107.787761804648</v>
      </c>
      <c r="N1126" s="96">
        <v>2.9561876179403441</v>
      </c>
      <c r="O1126" s="320">
        <v>674854.85641999997</v>
      </c>
      <c r="P1126" s="321">
        <v>2699419.4256799999</v>
      </c>
      <c r="Q1126" s="22">
        <v>5853.1049604511354</v>
      </c>
      <c r="R1126" s="33">
        <v>23412.419841804542</v>
      </c>
      <c r="S1126" s="96">
        <v>0.87490129101777825</v>
      </c>
      <c r="U1126" s="715"/>
    </row>
    <row r="1127" spans="1:21">
      <c r="A1127" s="315"/>
      <c r="B1127" s="757" t="s">
        <v>60</v>
      </c>
      <c r="C1127" s="316"/>
      <c r="D1127" s="317"/>
      <c r="E1127" s="318"/>
      <c r="F1127" s="318"/>
      <c r="G1127" s="319"/>
      <c r="H1127" s="328"/>
      <c r="I1127" s="726"/>
      <c r="J1127" s="728"/>
      <c r="K1127" s="321"/>
      <c r="L1127" s="22"/>
      <c r="M1127" s="33"/>
      <c r="N1127" s="96"/>
      <c r="O1127" s="320"/>
      <c r="P1127" s="321"/>
      <c r="Q1127" s="22"/>
      <c r="R1127" s="33"/>
      <c r="S1127" s="96"/>
      <c r="U1127" s="715"/>
    </row>
    <row r="1128" spans="1:21">
      <c r="A1128" s="315" t="s">
        <v>0</v>
      </c>
      <c r="B1128" s="716">
        <v>1077</v>
      </c>
      <c r="C1128" s="316" t="s">
        <v>152</v>
      </c>
      <c r="D1128" s="317">
        <v>47</v>
      </c>
      <c r="E1128" s="318">
        <v>4</v>
      </c>
      <c r="F1128" s="318">
        <v>103</v>
      </c>
      <c r="G1128" s="319">
        <v>25.75</v>
      </c>
      <c r="H1128" s="328">
        <v>650997.04653756041</v>
      </c>
      <c r="I1128" s="726">
        <v>2603988.1861502416</v>
      </c>
      <c r="J1128" s="728">
        <v>688778.69839999999</v>
      </c>
      <c r="K1128" s="321">
        <v>2755114.7936</v>
      </c>
      <c r="L1128" s="22">
        <v>37781.651862439583</v>
      </c>
      <c r="M1128" s="33">
        <v>151126.60744975833</v>
      </c>
      <c r="N1128" s="96">
        <v>5.8036594886855113</v>
      </c>
      <c r="O1128" s="320">
        <v>674854.85641999997</v>
      </c>
      <c r="P1128" s="321">
        <v>2699419.4256799999</v>
      </c>
      <c r="Q1128" s="22">
        <v>23857.809882439557</v>
      </c>
      <c r="R1128" s="33">
        <v>95431.239529758226</v>
      </c>
      <c r="S1128" s="96">
        <v>3.6648107713132418</v>
      </c>
      <c r="U1128" s="715"/>
    </row>
    <row r="1129" spans="1:21">
      <c r="A1129" s="315" t="s">
        <v>11</v>
      </c>
      <c r="B1129" s="716">
        <v>1078</v>
      </c>
      <c r="C1129" s="316" t="s">
        <v>152</v>
      </c>
      <c r="D1129" s="317">
        <v>47</v>
      </c>
      <c r="E1129" s="318">
        <v>8.9</v>
      </c>
      <c r="F1129" s="318">
        <v>231</v>
      </c>
      <c r="G1129" s="319">
        <v>25.95505617977528</v>
      </c>
      <c r="H1129" s="328">
        <v>673922.48135209118</v>
      </c>
      <c r="I1129" s="726">
        <v>5997910.0840336122</v>
      </c>
      <c r="J1129" s="728">
        <v>700190.73229662911</v>
      </c>
      <c r="K1129" s="321">
        <v>6231697.5174399996</v>
      </c>
      <c r="L1129" s="22">
        <v>26268.250944537926</v>
      </c>
      <c r="M1129" s="33">
        <v>233787.43340638746</v>
      </c>
      <c r="N1129" s="96">
        <v>3.8978149077080673</v>
      </c>
      <c r="O1129" s="320">
        <v>697687.56969348306</v>
      </c>
      <c r="P1129" s="321">
        <v>6209419.3702719994</v>
      </c>
      <c r="Q1129" s="22">
        <v>23765.088341391878</v>
      </c>
      <c r="R1129" s="33">
        <v>211509.28623838723</v>
      </c>
      <c r="S1129" s="96">
        <v>3.526383078022846</v>
      </c>
      <c r="U1129" s="715"/>
    </row>
    <row r="1130" spans="1:21">
      <c r="A1130" s="315" t="s">
        <v>4</v>
      </c>
      <c r="B1130" s="716">
        <v>1079</v>
      </c>
      <c r="C1130" s="316" t="s">
        <v>152</v>
      </c>
      <c r="D1130" s="317">
        <v>47</v>
      </c>
      <c r="E1130" s="318">
        <v>3</v>
      </c>
      <c r="F1130" s="318">
        <v>78</v>
      </c>
      <c r="G1130" s="319">
        <v>26</v>
      </c>
      <c r="H1130" s="328">
        <v>685336.64756288345</v>
      </c>
      <c r="I1130" s="726">
        <v>2056009.9426886502</v>
      </c>
      <c r="J1130" s="728">
        <v>702692</v>
      </c>
      <c r="K1130" s="321">
        <v>2108076</v>
      </c>
      <c r="L1130" s="22">
        <v>17355.352437116555</v>
      </c>
      <c r="M1130" s="33">
        <v>52066.057311349781</v>
      </c>
      <c r="N1130" s="96">
        <v>2.5323835371760453</v>
      </c>
      <c r="O1130" s="320">
        <v>702692</v>
      </c>
      <c r="P1130" s="321">
        <v>2108076</v>
      </c>
      <c r="Q1130" s="22">
        <v>17355.352437116555</v>
      </c>
      <c r="R1130" s="33">
        <v>52066.057311349781</v>
      </c>
      <c r="S1130" s="96">
        <v>2.5323835371760453</v>
      </c>
      <c r="U1130" s="715"/>
    </row>
    <row r="1131" spans="1:21">
      <c r="A1131" s="315" t="s">
        <v>13</v>
      </c>
      <c r="B1131" s="716">
        <v>1080</v>
      </c>
      <c r="C1131" s="316" t="s">
        <v>152</v>
      </c>
      <c r="D1131" s="317">
        <v>47</v>
      </c>
      <c r="E1131" s="318">
        <v>8</v>
      </c>
      <c r="F1131" s="318">
        <v>208</v>
      </c>
      <c r="G1131" s="319">
        <v>26</v>
      </c>
      <c r="H1131" s="328">
        <v>734353.16034581873</v>
      </c>
      <c r="I1131" s="726">
        <v>5874825.2827665498</v>
      </c>
      <c r="J1131" s="728">
        <v>702692</v>
      </c>
      <c r="K1131" s="321">
        <v>5621536</v>
      </c>
      <c r="L1131" s="22">
        <v>-31661.160345818731</v>
      </c>
      <c r="M1131" s="33">
        <v>-253289.28276654985</v>
      </c>
      <c r="N1131" s="96">
        <v>-4.3114351589239419</v>
      </c>
      <c r="O1131" s="320">
        <v>702692</v>
      </c>
      <c r="P1131" s="321">
        <v>5621536</v>
      </c>
      <c r="Q1131" s="22">
        <v>-31661.160345818731</v>
      </c>
      <c r="R1131" s="33">
        <v>-253289.28276654985</v>
      </c>
      <c r="S1131" s="96">
        <v>-4.3114351589239419</v>
      </c>
      <c r="U1131" s="715"/>
    </row>
    <row r="1132" spans="1:21">
      <c r="A1132" s="315" t="s">
        <v>5</v>
      </c>
      <c r="B1132" s="716">
        <v>1081</v>
      </c>
      <c r="C1132" s="316" t="s">
        <v>152</v>
      </c>
      <c r="D1132" s="317">
        <v>47</v>
      </c>
      <c r="E1132" s="318">
        <v>4</v>
      </c>
      <c r="F1132" s="318">
        <v>104</v>
      </c>
      <c r="G1132" s="319">
        <v>26</v>
      </c>
      <c r="H1132" s="328">
        <v>650222.76058385288</v>
      </c>
      <c r="I1132" s="726">
        <v>2600891.0423354115</v>
      </c>
      <c r="J1132" s="728">
        <v>702692</v>
      </c>
      <c r="K1132" s="321">
        <v>2810768</v>
      </c>
      <c r="L1132" s="22">
        <v>52469.239416147117</v>
      </c>
      <c r="M1132" s="33">
        <v>209876.95766458847</v>
      </c>
      <c r="N1132" s="96">
        <v>8.069425218064282</v>
      </c>
      <c r="O1132" s="320">
        <v>702692</v>
      </c>
      <c r="P1132" s="321">
        <v>2810768</v>
      </c>
      <c r="Q1132" s="22">
        <v>52469.239416147117</v>
      </c>
      <c r="R1132" s="33">
        <v>209876.95766458847</v>
      </c>
      <c r="S1132" s="96">
        <v>8.069425218064282</v>
      </c>
      <c r="U1132" s="715"/>
    </row>
    <row r="1133" spans="1:21">
      <c r="A1133" s="315" t="s">
        <v>8</v>
      </c>
      <c r="B1133" s="716">
        <v>1082</v>
      </c>
      <c r="C1133" s="316" t="s">
        <v>152</v>
      </c>
      <c r="D1133" s="317">
        <v>47</v>
      </c>
      <c r="E1133" s="318">
        <v>4</v>
      </c>
      <c r="F1133" s="318">
        <v>104</v>
      </c>
      <c r="G1133" s="319">
        <v>26</v>
      </c>
      <c r="H1133" s="328">
        <v>647080.12010108412</v>
      </c>
      <c r="I1133" s="726">
        <v>2588320.4804043365</v>
      </c>
      <c r="J1133" s="728">
        <v>702692</v>
      </c>
      <c r="K1133" s="321">
        <v>2810768</v>
      </c>
      <c r="L1133" s="22">
        <v>55611.879898915882</v>
      </c>
      <c r="M1133" s="33">
        <v>222447.51959566353</v>
      </c>
      <c r="N1133" s="96">
        <v>8.5942803945558524</v>
      </c>
      <c r="O1133" s="320">
        <v>702692</v>
      </c>
      <c r="P1133" s="321">
        <v>2810768</v>
      </c>
      <c r="Q1133" s="22">
        <v>55611.879898915882</v>
      </c>
      <c r="R1133" s="33">
        <v>222447.51959566353</v>
      </c>
      <c r="S1133" s="96">
        <v>8.5942803945558524</v>
      </c>
      <c r="U1133" s="715"/>
    </row>
    <row r="1134" spans="1:21" hidden="1">
      <c r="A1134" s="315" t="s">
        <v>3</v>
      </c>
      <c r="B1134" s="716">
        <v>1083</v>
      </c>
      <c r="C1134" s="316" t="s">
        <v>152</v>
      </c>
      <c r="D1134" s="317">
        <v>47</v>
      </c>
      <c r="E1134" s="318">
        <v>4</v>
      </c>
      <c r="F1134" s="318">
        <v>104</v>
      </c>
      <c r="G1134" s="319">
        <v>26</v>
      </c>
      <c r="H1134" s="328">
        <v>659337.04842820624</v>
      </c>
      <c r="I1134" s="726">
        <v>2637348.193712825</v>
      </c>
      <c r="J1134" s="728">
        <v>702692</v>
      </c>
      <c r="K1134" s="321">
        <v>2810768</v>
      </c>
      <c r="L1134" s="22">
        <v>43354.951571793761</v>
      </c>
      <c r="M1134" s="33">
        <v>173419.80628717504</v>
      </c>
      <c r="N1134" s="96">
        <v>6.575536999649529</v>
      </c>
      <c r="O1134" s="320">
        <v>702692</v>
      </c>
      <c r="P1134" s="321">
        <v>2810768</v>
      </c>
      <c r="Q1134" s="22">
        <v>43354.951571793761</v>
      </c>
      <c r="R1134" s="33">
        <v>173419.80628717504</v>
      </c>
      <c r="S1134" s="96">
        <v>6.575536999649529</v>
      </c>
      <c r="U1134" s="715"/>
    </row>
    <row r="1135" spans="1:21" hidden="1">
      <c r="A1135" s="315" t="s">
        <v>3</v>
      </c>
      <c r="B1135" s="716">
        <v>1084</v>
      </c>
      <c r="C1135" s="316" t="s">
        <v>152</v>
      </c>
      <c r="D1135" s="317">
        <v>47</v>
      </c>
      <c r="E1135" s="318">
        <v>2</v>
      </c>
      <c r="F1135" s="318">
        <v>52</v>
      </c>
      <c r="G1135" s="319">
        <v>26</v>
      </c>
      <c r="H1135" s="328">
        <v>646080.38907849847</v>
      </c>
      <c r="I1135" s="726">
        <v>1292160.7781569969</v>
      </c>
      <c r="J1135" s="728">
        <v>702692</v>
      </c>
      <c r="K1135" s="321">
        <v>1405384</v>
      </c>
      <c r="L1135" s="22">
        <v>56611.610921501531</v>
      </c>
      <c r="M1135" s="33">
        <v>113223.22184300306</v>
      </c>
      <c r="N1135" s="96">
        <v>8.7623168693057494</v>
      </c>
      <c r="O1135" s="320">
        <v>702692</v>
      </c>
      <c r="P1135" s="321">
        <v>1405384</v>
      </c>
      <c r="Q1135" s="22">
        <v>56611.610921501531</v>
      </c>
      <c r="R1135" s="33">
        <v>113223.22184300306</v>
      </c>
      <c r="S1135" s="96">
        <v>8.7623168693057494</v>
      </c>
      <c r="U1135" s="715"/>
    </row>
    <row r="1136" spans="1:21" hidden="1">
      <c r="A1136" s="315" t="s">
        <v>12</v>
      </c>
      <c r="B1136" s="716">
        <v>1085</v>
      </c>
      <c r="C1136" s="316" t="s">
        <v>152</v>
      </c>
      <c r="D1136" s="317">
        <v>47</v>
      </c>
      <c r="E1136" s="318">
        <v>4</v>
      </c>
      <c r="F1136" s="318">
        <v>105</v>
      </c>
      <c r="G1136" s="319">
        <v>26.25</v>
      </c>
      <c r="H1136" s="328">
        <v>632143.56846472912</v>
      </c>
      <c r="I1136" s="726">
        <v>2528574.2738589165</v>
      </c>
      <c r="J1136" s="728">
        <v>729718.61538461538</v>
      </c>
      <c r="K1136" s="321">
        <v>2918874.4615384615</v>
      </c>
      <c r="L1136" s="22">
        <v>97575.046919886256</v>
      </c>
      <c r="M1136" s="33">
        <v>390300.18767954502</v>
      </c>
      <c r="N1136" s="96">
        <v>15.435583273727559</v>
      </c>
      <c r="O1136" s="320">
        <v>702692</v>
      </c>
      <c r="P1136" s="321">
        <v>2810768</v>
      </c>
      <c r="Q1136" s="22">
        <v>70548.43153527088</v>
      </c>
      <c r="R1136" s="33">
        <v>282193.72614108352</v>
      </c>
      <c r="S1136" s="96">
        <v>11.160191300626536</v>
      </c>
      <c r="U1136" s="715"/>
    </row>
    <row r="1137" spans="1:21" hidden="1">
      <c r="A1137" s="315" t="s">
        <v>7</v>
      </c>
      <c r="B1137" s="716">
        <v>1086</v>
      </c>
      <c r="C1137" s="316" t="s">
        <v>152</v>
      </c>
      <c r="D1137" s="317">
        <v>47</v>
      </c>
      <c r="E1137" s="318">
        <v>4</v>
      </c>
      <c r="F1137" s="318">
        <v>105</v>
      </c>
      <c r="G1137" s="319">
        <v>26.25</v>
      </c>
      <c r="H1137" s="328">
        <v>666133.97548161191</v>
      </c>
      <c r="I1137" s="726">
        <v>2664535.9019264476</v>
      </c>
      <c r="J1137" s="728">
        <v>729718.61538461538</v>
      </c>
      <c r="K1137" s="321">
        <v>2918874.4615384615</v>
      </c>
      <c r="L1137" s="22">
        <v>63584.639903003466</v>
      </c>
      <c r="M1137" s="33">
        <v>254338.55961201387</v>
      </c>
      <c r="N1137" s="96">
        <v>9.545323049621075</v>
      </c>
      <c r="O1137" s="320">
        <v>702692</v>
      </c>
      <c r="P1137" s="321">
        <v>2810768</v>
      </c>
      <c r="Q1137" s="22">
        <v>36558.024518388091</v>
      </c>
      <c r="R1137" s="33">
        <v>146232.09807355236</v>
      </c>
      <c r="S1137" s="96">
        <v>5.4880888625980617</v>
      </c>
      <c r="U1137" s="715"/>
    </row>
    <row r="1138" spans="1:21" hidden="1">
      <c r="A1138" s="315" t="s">
        <v>15</v>
      </c>
      <c r="B1138" s="716">
        <v>1087</v>
      </c>
      <c r="C1138" s="316" t="s">
        <v>152</v>
      </c>
      <c r="D1138" s="317">
        <v>47</v>
      </c>
      <c r="E1138" s="318">
        <v>4</v>
      </c>
      <c r="F1138" s="318">
        <v>105</v>
      </c>
      <c r="G1138" s="319">
        <v>26.25</v>
      </c>
      <c r="H1138" s="328">
        <v>650833.61848502373</v>
      </c>
      <c r="I1138" s="726">
        <v>2603334.4739400949</v>
      </c>
      <c r="J1138" s="728">
        <v>729718.61538461538</v>
      </c>
      <c r="K1138" s="321">
        <v>2918874.4615384615</v>
      </c>
      <c r="L1138" s="22">
        <v>78884.996899591642</v>
      </c>
      <c r="M1138" s="33">
        <v>315539.98759836657</v>
      </c>
      <c r="N1138" s="96">
        <v>12.120608809854659</v>
      </c>
      <c r="O1138" s="320">
        <v>702692</v>
      </c>
      <c r="P1138" s="321">
        <v>2810768</v>
      </c>
      <c r="Q1138" s="22">
        <v>51858.381514976267</v>
      </c>
      <c r="R1138" s="33">
        <v>207433.52605990507</v>
      </c>
      <c r="S1138" s="96">
        <v>7.9679936687489459</v>
      </c>
      <c r="U1138" s="715"/>
    </row>
    <row r="1139" spans="1:21" hidden="1">
      <c r="A1139" s="315" t="s">
        <v>3</v>
      </c>
      <c r="B1139" s="716">
        <v>1088</v>
      </c>
      <c r="C1139" s="316" t="s">
        <v>152</v>
      </c>
      <c r="D1139" s="317">
        <v>47</v>
      </c>
      <c r="E1139" s="318">
        <v>4</v>
      </c>
      <c r="F1139" s="318">
        <v>105</v>
      </c>
      <c r="G1139" s="319">
        <v>26.25</v>
      </c>
      <c r="H1139" s="328">
        <v>682391.24999999895</v>
      </c>
      <c r="I1139" s="726">
        <v>2729564.9999999958</v>
      </c>
      <c r="J1139" s="728">
        <v>729718.61538461538</v>
      </c>
      <c r="K1139" s="321">
        <v>2918874.4615384615</v>
      </c>
      <c r="L1139" s="22">
        <v>47327.365384616423</v>
      </c>
      <c r="M1139" s="33">
        <v>189309.46153846569</v>
      </c>
      <c r="N1139" s="96">
        <v>6.9355176205170466</v>
      </c>
      <c r="O1139" s="320">
        <v>702692</v>
      </c>
      <c r="P1139" s="321">
        <v>2810768</v>
      </c>
      <c r="Q1139" s="22">
        <v>20300.750000001048</v>
      </c>
      <c r="R1139" s="33">
        <v>81203.000000004191</v>
      </c>
      <c r="S1139" s="96">
        <v>2.9749428938312263</v>
      </c>
      <c r="U1139" s="715"/>
    </row>
    <row r="1140" spans="1:21" hidden="1">
      <c r="A1140" s="315" t="s">
        <v>3</v>
      </c>
      <c r="B1140" s="716">
        <v>1089</v>
      </c>
      <c r="C1140" s="316" t="s">
        <v>152</v>
      </c>
      <c r="D1140" s="317">
        <v>47</v>
      </c>
      <c r="E1140" s="318">
        <v>3</v>
      </c>
      <c r="F1140" s="318">
        <v>79</v>
      </c>
      <c r="G1140" s="319">
        <v>26.333333333333332</v>
      </c>
      <c r="H1140" s="328">
        <v>654363.47098976129</v>
      </c>
      <c r="I1140" s="726">
        <v>1963090.4129692838</v>
      </c>
      <c r="J1140" s="728">
        <v>729718.61538461538</v>
      </c>
      <c r="K1140" s="321">
        <v>2189155.846153846</v>
      </c>
      <c r="L1140" s="22">
        <v>75355.144394854084</v>
      </c>
      <c r="M1140" s="33">
        <v>226065.43318456225</v>
      </c>
      <c r="N1140" s="96">
        <v>11.515793245743879</v>
      </c>
      <c r="O1140" s="320">
        <v>702692</v>
      </c>
      <c r="P1140" s="321">
        <v>2108076</v>
      </c>
      <c r="Q1140" s="22">
        <v>48328.529010238708</v>
      </c>
      <c r="R1140" s="33">
        <v>144985.58703071624</v>
      </c>
      <c r="S1140" s="96">
        <v>7.3855786810866846</v>
      </c>
      <c r="U1140" s="715"/>
    </row>
    <row r="1141" spans="1:21" hidden="1">
      <c r="A1141" s="315" t="s">
        <v>13</v>
      </c>
      <c r="B1141" s="716">
        <v>1090</v>
      </c>
      <c r="C1141" s="316" t="s">
        <v>152</v>
      </c>
      <c r="D1141" s="317">
        <v>47</v>
      </c>
      <c r="E1141" s="318">
        <v>4</v>
      </c>
      <c r="F1141" s="318">
        <v>106</v>
      </c>
      <c r="G1141" s="319">
        <v>26.5</v>
      </c>
      <c r="H1141" s="328">
        <v>750384.67559938272</v>
      </c>
      <c r="I1141" s="726">
        <v>3001538.7023975309</v>
      </c>
      <c r="J1141" s="728">
        <v>729718.61538461538</v>
      </c>
      <c r="K1141" s="321">
        <v>2918874.4615384615</v>
      </c>
      <c r="L1141" s="22">
        <v>-20666.060214767349</v>
      </c>
      <c r="M1141" s="33">
        <v>-82664.240859069396</v>
      </c>
      <c r="N1141" s="96">
        <v>-2.754062134632477</v>
      </c>
      <c r="O1141" s="320">
        <v>702692</v>
      </c>
      <c r="P1141" s="321">
        <v>2810768</v>
      </c>
      <c r="Q1141" s="22">
        <v>-47692.675599382725</v>
      </c>
      <c r="R1141" s="33">
        <v>-190770.7023975309</v>
      </c>
      <c r="S1141" s="96">
        <v>-6.3557635370534911</v>
      </c>
      <c r="U1141" s="715"/>
    </row>
    <row r="1142" spans="1:21" hidden="1">
      <c r="A1142" s="315" t="s">
        <v>3</v>
      </c>
      <c r="B1142" s="716">
        <v>1091</v>
      </c>
      <c r="C1142" s="316" t="s">
        <v>152</v>
      </c>
      <c r="D1142" s="317">
        <v>47</v>
      </c>
      <c r="E1142" s="318">
        <v>4</v>
      </c>
      <c r="F1142" s="318">
        <v>106</v>
      </c>
      <c r="G1142" s="319">
        <v>26.5</v>
      </c>
      <c r="H1142" s="328">
        <v>688890.21428571315</v>
      </c>
      <c r="I1142" s="726">
        <v>2755560.8571428526</v>
      </c>
      <c r="J1142" s="728">
        <v>729718.61538461538</v>
      </c>
      <c r="K1142" s="321">
        <v>2918874.4615384615</v>
      </c>
      <c r="L1142" s="22">
        <v>40828.401098902221</v>
      </c>
      <c r="M1142" s="33">
        <v>163313.60439560888</v>
      </c>
      <c r="N1142" s="96">
        <v>5.9266919825876414</v>
      </c>
      <c r="O1142" s="320">
        <v>702692</v>
      </c>
      <c r="P1142" s="321">
        <v>2810768</v>
      </c>
      <c r="Q1142" s="22">
        <v>13801.785714286845</v>
      </c>
      <c r="R1142" s="33">
        <v>55207.142857147381</v>
      </c>
      <c r="S1142" s="96">
        <v>2.0034811684177356</v>
      </c>
      <c r="U1142" s="715"/>
    </row>
    <row r="1143" spans="1:21" hidden="1">
      <c r="A1143" s="315" t="s">
        <v>12</v>
      </c>
      <c r="B1143" s="716">
        <v>1092</v>
      </c>
      <c r="C1143" s="316" t="s">
        <v>152</v>
      </c>
      <c r="D1143" s="317">
        <v>47</v>
      </c>
      <c r="E1143" s="318">
        <v>2</v>
      </c>
      <c r="F1143" s="318">
        <v>53</v>
      </c>
      <c r="G1143" s="319">
        <v>26.5</v>
      </c>
      <c r="H1143" s="328">
        <v>651132.59949195629</v>
      </c>
      <c r="I1143" s="726">
        <v>1302265.1989839126</v>
      </c>
      <c r="J1143" s="728">
        <v>729718.61538461538</v>
      </c>
      <c r="K1143" s="321">
        <v>1459437.2307692308</v>
      </c>
      <c r="L1143" s="22">
        <v>78586.015892659081</v>
      </c>
      <c r="M1143" s="33">
        <v>157172.03178531816</v>
      </c>
      <c r="N1143" s="96">
        <v>12.069126312209761</v>
      </c>
      <c r="O1143" s="320">
        <v>702692</v>
      </c>
      <c r="P1143" s="321">
        <v>1405384</v>
      </c>
      <c r="Q1143" s="22">
        <v>51559.400508043705</v>
      </c>
      <c r="R1143" s="33">
        <v>103118.80101608741</v>
      </c>
      <c r="S1143" s="96">
        <v>7.9184179302760498</v>
      </c>
      <c r="U1143" s="715"/>
    </row>
    <row r="1144" spans="1:21" hidden="1">
      <c r="A1144" s="315" t="s">
        <v>12</v>
      </c>
      <c r="B1144" s="716">
        <v>1093</v>
      </c>
      <c r="C1144" s="316" t="s">
        <v>152</v>
      </c>
      <c r="D1144" s="317">
        <v>47</v>
      </c>
      <c r="E1144" s="318">
        <v>6</v>
      </c>
      <c r="F1144" s="318">
        <v>160</v>
      </c>
      <c r="G1144" s="319">
        <v>26.666666666666668</v>
      </c>
      <c r="H1144" s="328">
        <v>633762.48976249062</v>
      </c>
      <c r="I1144" s="726">
        <v>3802574.9385749437</v>
      </c>
      <c r="J1144" s="728">
        <v>729718.61538461538</v>
      </c>
      <c r="K1144" s="321">
        <v>4378311.692307692</v>
      </c>
      <c r="L1144" s="22">
        <v>95956.12562212476</v>
      </c>
      <c r="M1144" s="33">
        <v>575736.75373274833</v>
      </c>
      <c r="N1144" s="96">
        <v>15.140707626619758</v>
      </c>
      <c r="O1144" s="320">
        <v>702692</v>
      </c>
      <c r="P1144" s="321">
        <v>4216152</v>
      </c>
      <c r="Q1144" s="22">
        <v>68929.510237509385</v>
      </c>
      <c r="R1144" s="33">
        <v>413577.06142505631</v>
      </c>
      <c r="S1144" s="96">
        <v>10.876236973781999</v>
      </c>
      <c r="U1144" s="715"/>
    </row>
    <row r="1145" spans="1:21" hidden="1">
      <c r="A1145" s="315" t="s">
        <v>14</v>
      </c>
      <c r="B1145" s="716">
        <v>1094</v>
      </c>
      <c r="C1145" s="316" t="s">
        <v>152</v>
      </c>
      <c r="D1145" s="317">
        <v>47</v>
      </c>
      <c r="E1145" s="318">
        <v>6</v>
      </c>
      <c r="F1145" s="318">
        <v>160</v>
      </c>
      <c r="G1145" s="319">
        <v>26.666666666666668</v>
      </c>
      <c r="H1145" s="328">
        <v>684257.00164744537</v>
      </c>
      <c r="I1145" s="726">
        <v>4105542.0098846722</v>
      </c>
      <c r="J1145" s="728">
        <v>729718.61538461538</v>
      </c>
      <c r="K1145" s="321">
        <v>4378311.692307692</v>
      </c>
      <c r="L1145" s="22">
        <v>45461.613737170002</v>
      </c>
      <c r="M1145" s="33">
        <v>272769.68242301978</v>
      </c>
      <c r="N1145" s="96">
        <v>6.6439384073110972</v>
      </c>
      <c r="O1145" s="320">
        <v>702692</v>
      </c>
      <c r="P1145" s="321">
        <v>4216152</v>
      </c>
      <c r="Q1145" s="22">
        <v>18434.998352554627</v>
      </c>
      <c r="R1145" s="33">
        <v>110609.99011532776</v>
      </c>
      <c r="S1145" s="96">
        <v>2.6941629107440264</v>
      </c>
      <c r="U1145" s="715"/>
    </row>
    <row r="1146" spans="1:21" hidden="1">
      <c r="A1146" s="315" t="s">
        <v>8</v>
      </c>
      <c r="B1146" s="716">
        <v>1095</v>
      </c>
      <c r="C1146" s="316" t="s">
        <v>152</v>
      </c>
      <c r="D1146" s="317">
        <v>47</v>
      </c>
      <c r="E1146" s="318">
        <v>4</v>
      </c>
      <c r="F1146" s="318">
        <v>107</v>
      </c>
      <c r="G1146" s="319">
        <v>26.75</v>
      </c>
      <c r="H1146" s="328">
        <v>647025.33396181813</v>
      </c>
      <c r="I1146" s="726">
        <v>2588101.3358472725</v>
      </c>
      <c r="J1146" s="728">
        <v>729718.61538461538</v>
      </c>
      <c r="K1146" s="321">
        <v>2918874.4615384615</v>
      </c>
      <c r="L1146" s="22">
        <v>82693.281422797241</v>
      </c>
      <c r="M1146" s="33">
        <v>330773.12569118896</v>
      </c>
      <c r="N1146" s="96">
        <v>12.780532242293475</v>
      </c>
      <c r="O1146" s="320">
        <v>702692</v>
      </c>
      <c r="P1146" s="321">
        <v>2810768</v>
      </c>
      <c r="Q1146" s="22">
        <v>55666.666038181866</v>
      </c>
      <c r="R1146" s="33">
        <v>222666.66415272746</v>
      </c>
      <c r="S1146" s="96">
        <v>8.603475492578923</v>
      </c>
      <c r="U1146" s="715"/>
    </row>
    <row r="1147" spans="1:21" hidden="1">
      <c r="A1147" s="315" t="s">
        <v>7</v>
      </c>
      <c r="B1147" s="716">
        <v>1096</v>
      </c>
      <c r="C1147" s="316" t="s">
        <v>152</v>
      </c>
      <c r="D1147" s="317">
        <v>47</v>
      </c>
      <c r="E1147" s="318">
        <v>10</v>
      </c>
      <c r="F1147" s="318">
        <v>268</v>
      </c>
      <c r="G1147" s="319">
        <v>26.8</v>
      </c>
      <c r="H1147" s="328">
        <v>680761.22320613754</v>
      </c>
      <c r="I1147" s="726">
        <v>6807612.2320613759</v>
      </c>
      <c r="J1147" s="728">
        <v>729718.61538461538</v>
      </c>
      <c r="K1147" s="321">
        <v>7297186.153846154</v>
      </c>
      <c r="L1147" s="22">
        <v>48957.392178477836</v>
      </c>
      <c r="M1147" s="33">
        <v>489573.92178477813</v>
      </c>
      <c r="N1147" s="96">
        <v>7.1915659279043922</v>
      </c>
      <c r="O1147" s="320">
        <v>702692</v>
      </c>
      <c r="P1147" s="321">
        <v>7026920</v>
      </c>
      <c r="Q1147" s="22">
        <v>21930.77679386246</v>
      </c>
      <c r="R1147" s="33">
        <v>219307.76793862414</v>
      </c>
      <c r="S1147" s="96">
        <v>3.2215079305746031</v>
      </c>
      <c r="U1147" s="715"/>
    </row>
    <row r="1148" spans="1:21" hidden="1">
      <c r="A1148" s="315" t="s">
        <v>11</v>
      </c>
      <c r="B1148" s="716">
        <v>1097</v>
      </c>
      <c r="C1148" s="316" t="s">
        <v>152</v>
      </c>
      <c r="D1148" s="317">
        <v>47</v>
      </c>
      <c r="E1148" s="318">
        <v>5.67</v>
      </c>
      <c r="F1148" s="318">
        <v>152</v>
      </c>
      <c r="G1148" s="319">
        <v>26.807760141093475</v>
      </c>
      <c r="H1148" s="328">
        <v>695349.81992797111</v>
      </c>
      <c r="I1148" s="726">
        <v>3942633.478991596</v>
      </c>
      <c r="J1148" s="728">
        <v>729718.61538461538</v>
      </c>
      <c r="K1148" s="321">
        <v>4137504.5492307693</v>
      </c>
      <c r="L1148" s="22">
        <v>34368.795456644264</v>
      </c>
      <c r="M1148" s="33">
        <v>194871.07023917325</v>
      </c>
      <c r="N1148" s="96">
        <v>4.9426625953832115</v>
      </c>
      <c r="O1148" s="320">
        <v>702692</v>
      </c>
      <c r="P1148" s="321">
        <v>3984263.64</v>
      </c>
      <c r="Q1148" s="22">
        <v>7342.1800720288884</v>
      </c>
      <c r="R1148" s="33">
        <v>41630.161008404102</v>
      </c>
      <c r="S1148" s="96">
        <v>1.0558973140727232</v>
      </c>
      <c r="U1148" s="715"/>
    </row>
    <row r="1149" spans="1:21">
      <c r="A1149" s="315"/>
      <c r="B1149" s="757" t="s">
        <v>60</v>
      </c>
      <c r="C1149" s="316"/>
      <c r="D1149" s="317"/>
      <c r="E1149" s="318"/>
      <c r="F1149" s="318"/>
      <c r="G1149" s="319"/>
      <c r="H1149" s="328"/>
      <c r="I1149" s="726"/>
      <c r="J1149" s="728"/>
      <c r="K1149" s="321"/>
      <c r="L1149" s="22"/>
      <c r="M1149" s="33"/>
      <c r="N1149" s="96"/>
      <c r="O1149" s="320"/>
      <c r="P1149" s="321"/>
      <c r="Q1149" s="22"/>
      <c r="R1149" s="33"/>
      <c r="S1149" s="96"/>
      <c r="U1149" s="715"/>
    </row>
    <row r="1150" spans="1:21">
      <c r="A1150" s="315" t="s">
        <v>13</v>
      </c>
      <c r="B1150" s="716">
        <v>1098</v>
      </c>
      <c r="C1150" s="316" t="s">
        <v>152</v>
      </c>
      <c r="D1150" s="317">
        <v>47</v>
      </c>
      <c r="E1150" s="318">
        <v>4</v>
      </c>
      <c r="F1150" s="318">
        <v>108</v>
      </c>
      <c r="G1150" s="319">
        <v>27</v>
      </c>
      <c r="H1150" s="328">
        <v>701247.91876103857</v>
      </c>
      <c r="I1150" s="726">
        <v>2804991.6750441543</v>
      </c>
      <c r="J1150" s="728">
        <v>729718.61538461538</v>
      </c>
      <c r="K1150" s="321">
        <v>2918874.4615384615</v>
      </c>
      <c r="L1150" s="22">
        <v>28470.696623576805</v>
      </c>
      <c r="M1150" s="33">
        <v>113882.78649430722</v>
      </c>
      <c r="N1150" s="96">
        <v>4.0600044380707345</v>
      </c>
      <c r="O1150" s="320">
        <v>702692</v>
      </c>
      <c r="P1150" s="321">
        <v>2810768</v>
      </c>
      <c r="Q1150" s="22">
        <v>1444.0812389614293</v>
      </c>
      <c r="R1150" s="33">
        <v>5776.3249558457173</v>
      </c>
      <c r="S1150" s="96">
        <v>0.20593019962366554</v>
      </c>
      <c r="U1150" s="715"/>
    </row>
    <row r="1151" spans="1:21">
      <c r="A1151" s="315" t="s">
        <v>16</v>
      </c>
      <c r="B1151" s="716">
        <v>1099</v>
      </c>
      <c r="C1151" s="316" t="s">
        <v>152</v>
      </c>
      <c r="D1151" s="317">
        <v>47</v>
      </c>
      <c r="E1151" s="318">
        <v>4</v>
      </c>
      <c r="F1151" s="318">
        <v>108</v>
      </c>
      <c r="G1151" s="319">
        <v>27</v>
      </c>
      <c r="H1151" s="328">
        <v>630570.18338427437</v>
      </c>
      <c r="I1151" s="726">
        <v>2522280.7335370975</v>
      </c>
      <c r="J1151" s="728">
        <v>729718.61538461538</v>
      </c>
      <c r="K1151" s="321">
        <v>2918874.4615384615</v>
      </c>
      <c r="L1151" s="22">
        <v>99148.43200034101</v>
      </c>
      <c r="M1151" s="33">
        <v>396593.72800136404</v>
      </c>
      <c r="N1151" s="96">
        <v>15.723615643894021</v>
      </c>
      <c r="O1151" s="320">
        <v>702692</v>
      </c>
      <c r="P1151" s="321">
        <v>2810768</v>
      </c>
      <c r="Q1151" s="22">
        <v>72121.816615725635</v>
      </c>
      <c r="R1151" s="33">
        <v>288487.26646290254</v>
      </c>
      <c r="S1151" s="96">
        <v>11.437555805231298</v>
      </c>
      <c r="U1151" s="715"/>
    </row>
    <row r="1152" spans="1:21">
      <c r="A1152" s="315" t="s">
        <v>16</v>
      </c>
      <c r="B1152" s="716">
        <v>1100</v>
      </c>
      <c r="C1152" s="316" t="s">
        <v>152</v>
      </c>
      <c r="D1152" s="317">
        <v>47</v>
      </c>
      <c r="E1152" s="318">
        <v>8</v>
      </c>
      <c r="F1152" s="318">
        <v>217</v>
      </c>
      <c r="G1152" s="319">
        <v>27.125</v>
      </c>
      <c r="H1152" s="328">
        <v>613092.93002392387</v>
      </c>
      <c r="I1152" s="726">
        <v>4904743.4401913909</v>
      </c>
      <c r="J1152" s="728">
        <v>729718.61538461538</v>
      </c>
      <c r="K1152" s="321">
        <v>5837748.923076923</v>
      </c>
      <c r="L1152" s="22">
        <v>116625.68536069151</v>
      </c>
      <c r="M1152" s="33">
        <v>933005.48288553208</v>
      </c>
      <c r="N1152" s="96">
        <v>19.022513496631021</v>
      </c>
      <c r="O1152" s="320">
        <v>702692</v>
      </c>
      <c r="P1152" s="321">
        <v>5621536</v>
      </c>
      <c r="Q1152" s="22">
        <v>89599.069976076134</v>
      </c>
      <c r="R1152" s="33">
        <v>716792.55980860908</v>
      </c>
      <c r="S1152" s="96">
        <v>14.614272256015056</v>
      </c>
      <c r="U1152" s="715"/>
    </row>
    <row r="1153" spans="1:21">
      <c r="A1153" s="315" t="s">
        <v>14</v>
      </c>
      <c r="B1153" s="716">
        <v>1101</v>
      </c>
      <c r="C1153" s="316" t="s">
        <v>152</v>
      </c>
      <c r="D1153" s="317">
        <v>47</v>
      </c>
      <c r="E1153" s="318">
        <v>4</v>
      </c>
      <c r="F1153" s="318">
        <v>109</v>
      </c>
      <c r="G1153" s="319">
        <v>27.25</v>
      </c>
      <c r="H1153" s="328">
        <v>707972.72727272648</v>
      </c>
      <c r="I1153" s="726">
        <v>2831890.9090909059</v>
      </c>
      <c r="J1153" s="728">
        <v>729718.61538461538</v>
      </c>
      <c r="K1153" s="321">
        <v>2918874.4615384615</v>
      </c>
      <c r="L1153" s="22">
        <v>21745.888111888897</v>
      </c>
      <c r="M1153" s="33">
        <v>86983.552447555587</v>
      </c>
      <c r="N1153" s="96">
        <v>3.0715714425411562</v>
      </c>
      <c r="O1153" s="320">
        <v>702692</v>
      </c>
      <c r="P1153" s="321">
        <v>2810768</v>
      </c>
      <c r="Q1153" s="22">
        <v>-5280.727272726479</v>
      </c>
      <c r="R1153" s="33">
        <v>-21122.909090905916</v>
      </c>
      <c r="S1153" s="96">
        <v>-0.74589416644184325</v>
      </c>
      <c r="U1153" s="715"/>
    </row>
    <row r="1154" spans="1:21" hidden="1">
      <c r="A1154" s="315" t="s">
        <v>11</v>
      </c>
      <c r="B1154" s="716">
        <v>1102</v>
      </c>
      <c r="C1154" s="316" t="s">
        <v>152</v>
      </c>
      <c r="D1154" s="317">
        <v>47</v>
      </c>
      <c r="E1154" s="318">
        <v>4</v>
      </c>
      <c r="F1154" s="318">
        <v>109</v>
      </c>
      <c r="G1154" s="319">
        <v>27.25</v>
      </c>
      <c r="H1154" s="328">
        <v>696631.11111110996</v>
      </c>
      <c r="I1154" s="726">
        <v>2786524.4444444398</v>
      </c>
      <c r="J1154" s="728">
        <v>729718.61538461538</v>
      </c>
      <c r="K1154" s="321">
        <v>2918874.4615384615</v>
      </c>
      <c r="L1154" s="22">
        <v>33087.504273505416</v>
      </c>
      <c r="M1154" s="33">
        <v>132350.01709402166</v>
      </c>
      <c r="N1154" s="96">
        <v>4.7496449334184234</v>
      </c>
      <c r="O1154" s="320">
        <v>702692</v>
      </c>
      <c r="P1154" s="321">
        <v>2810768</v>
      </c>
      <c r="Q1154" s="22">
        <v>6060.8888888900401</v>
      </c>
      <c r="R1154" s="33">
        <v>24243.55555556016</v>
      </c>
      <c r="S1154" s="96">
        <v>0.87002845440294152</v>
      </c>
      <c r="U1154" s="715"/>
    </row>
    <row r="1155" spans="1:21" hidden="1">
      <c r="A1155" s="315" t="s">
        <v>0</v>
      </c>
      <c r="B1155" s="716">
        <v>1103</v>
      </c>
      <c r="C1155" s="316" t="s">
        <v>152</v>
      </c>
      <c r="D1155" s="317">
        <v>47</v>
      </c>
      <c r="E1155" s="318">
        <v>4</v>
      </c>
      <c r="F1155" s="318">
        <v>109</v>
      </c>
      <c r="G1155" s="319">
        <v>27.25</v>
      </c>
      <c r="H1155" s="328">
        <v>699728.41536303842</v>
      </c>
      <c r="I1155" s="726">
        <v>2798913.6614521537</v>
      </c>
      <c r="J1155" s="728">
        <v>729718.61538461538</v>
      </c>
      <c r="K1155" s="321">
        <v>2918874.4615384615</v>
      </c>
      <c r="L1155" s="22">
        <v>29990.200021576951</v>
      </c>
      <c r="M1155" s="33">
        <v>119960.80008630781</v>
      </c>
      <c r="N1155" s="96">
        <v>4.285977153867222</v>
      </c>
      <c r="O1155" s="320">
        <v>702692</v>
      </c>
      <c r="P1155" s="321">
        <v>2810768</v>
      </c>
      <c r="Q1155" s="22">
        <v>2963.5846369615756</v>
      </c>
      <c r="R1155" s="33">
        <v>11854.338547846302</v>
      </c>
      <c r="S1155" s="96">
        <v>0.42353355557584393</v>
      </c>
      <c r="U1155" s="715"/>
    </row>
    <row r="1156" spans="1:21" hidden="1">
      <c r="A1156" s="315" t="s">
        <v>14</v>
      </c>
      <c r="B1156" s="716">
        <v>1104</v>
      </c>
      <c r="C1156" s="316" t="s">
        <v>152</v>
      </c>
      <c r="D1156" s="317">
        <v>47</v>
      </c>
      <c r="E1156" s="318">
        <v>4</v>
      </c>
      <c r="F1156" s="318">
        <v>109</v>
      </c>
      <c r="G1156" s="319">
        <v>27.25</v>
      </c>
      <c r="H1156" s="328">
        <v>678544.60431654588</v>
      </c>
      <c r="I1156" s="726">
        <v>2714178.4172661835</v>
      </c>
      <c r="J1156" s="728">
        <v>729718.61538461538</v>
      </c>
      <c r="K1156" s="321">
        <v>2918874.4615384615</v>
      </c>
      <c r="L1156" s="22">
        <v>51174.011068069492</v>
      </c>
      <c r="M1156" s="33">
        <v>204696.04427227797</v>
      </c>
      <c r="N1156" s="96">
        <v>7.5417313382977653</v>
      </c>
      <c r="O1156" s="320">
        <v>702692</v>
      </c>
      <c r="P1156" s="321">
        <v>2810768</v>
      </c>
      <c r="Q1156" s="22">
        <v>24147.395683454117</v>
      </c>
      <c r="R1156" s="33">
        <v>96589.582733816467</v>
      </c>
      <c r="S1156" s="96">
        <v>3.5587042516941381</v>
      </c>
      <c r="U1156" s="715"/>
    </row>
    <row r="1157" spans="1:21" hidden="1">
      <c r="A1157" s="315" t="s">
        <v>3</v>
      </c>
      <c r="B1157" s="716">
        <v>1105</v>
      </c>
      <c r="C1157" s="316" t="s">
        <v>152</v>
      </c>
      <c r="D1157" s="317">
        <v>47</v>
      </c>
      <c r="E1157" s="318">
        <v>4</v>
      </c>
      <c r="F1157" s="318">
        <v>109</v>
      </c>
      <c r="G1157" s="319">
        <v>27.25</v>
      </c>
      <c r="H1157" s="328">
        <v>677141.94624573388</v>
      </c>
      <c r="I1157" s="726">
        <v>2708567.7849829355</v>
      </c>
      <c r="J1157" s="728">
        <v>729718.61538461538</v>
      </c>
      <c r="K1157" s="321">
        <v>2918874.4615384615</v>
      </c>
      <c r="L1157" s="22">
        <v>52576.669138881494</v>
      </c>
      <c r="M1157" s="33">
        <v>210306.67655552598</v>
      </c>
      <c r="N1157" s="96">
        <v>7.7644974484864377</v>
      </c>
      <c r="O1157" s="320">
        <v>702692</v>
      </c>
      <c r="P1157" s="321">
        <v>2810768</v>
      </c>
      <c r="Q1157" s="22">
        <v>25550.053754266119</v>
      </c>
      <c r="R1157" s="33">
        <v>102200.21501706447</v>
      </c>
      <c r="S1157" s="96">
        <v>3.7732197652091628</v>
      </c>
      <c r="U1157" s="715"/>
    </row>
    <row r="1158" spans="1:21" hidden="1">
      <c r="A1158" s="315" t="s">
        <v>14</v>
      </c>
      <c r="B1158" s="716">
        <v>1106</v>
      </c>
      <c r="C1158" s="316" t="s">
        <v>152</v>
      </c>
      <c r="D1158" s="317">
        <v>47</v>
      </c>
      <c r="E1158" s="318">
        <v>3.96</v>
      </c>
      <c r="F1158" s="318">
        <v>108</v>
      </c>
      <c r="G1158" s="319">
        <v>27.272727272727273</v>
      </c>
      <c r="H1158" s="328">
        <v>718754.03784033272</v>
      </c>
      <c r="I1158" s="726">
        <v>2846265.9898477173</v>
      </c>
      <c r="J1158" s="728">
        <v>729718.61538461538</v>
      </c>
      <c r="K1158" s="321">
        <v>2889685.7169230767</v>
      </c>
      <c r="L1158" s="22">
        <v>10964.577544282656</v>
      </c>
      <c r="M1158" s="33">
        <v>43419.727075359318</v>
      </c>
      <c r="N1158" s="96">
        <v>1.5254978709028535</v>
      </c>
      <c r="O1158" s="320">
        <v>702692</v>
      </c>
      <c r="P1158" s="321">
        <v>2782660.32</v>
      </c>
      <c r="Q1158" s="22">
        <v>-16062.037840332719</v>
      </c>
      <c r="R1158" s="33">
        <v>-63605.669847717509</v>
      </c>
      <c r="S1158" s="96">
        <v>-2.2347057539453914</v>
      </c>
      <c r="U1158" s="715"/>
    </row>
    <row r="1159" spans="1:21" hidden="1">
      <c r="A1159" s="315" t="s">
        <v>16</v>
      </c>
      <c r="B1159" s="716">
        <v>1107</v>
      </c>
      <c r="C1159" s="316" t="s">
        <v>152</v>
      </c>
      <c r="D1159" s="317">
        <v>47</v>
      </c>
      <c r="E1159" s="318">
        <v>1.35</v>
      </c>
      <c r="F1159" s="318">
        <v>37</v>
      </c>
      <c r="G1159" s="319">
        <v>27.407407407407405</v>
      </c>
      <c r="H1159" s="328">
        <v>587807.29431721917</v>
      </c>
      <c r="I1159" s="726">
        <v>793539.84732824587</v>
      </c>
      <c r="J1159" s="728">
        <v>729718.61538461538</v>
      </c>
      <c r="K1159" s="321">
        <v>985120.13076923077</v>
      </c>
      <c r="L1159" s="22">
        <v>141911.3210673962</v>
      </c>
      <c r="M1159" s="33">
        <v>191580.2834409849</v>
      </c>
      <c r="N1159" s="96">
        <v>24.142490649463028</v>
      </c>
      <c r="O1159" s="320">
        <v>702692</v>
      </c>
      <c r="P1159" s="321">
        <v>948634.20000000007</v>
      </c>
      <c r="Q1159" s="22">
        <v>114884.70568278083</v>
      </c>
      <c r="R1159" s="33">
        <v>155094.3526717542</v>
      </c>
      <c r="S1159" s="96">
        <v>19.544620625408854</v>
      </c>
      <c r="U1159" s="715"/>
    </row>
    <row r="1160" spans="1:21" hidden="1">
      <c r="A1160" s="315" t="s">
        <v>13</v>
      </c>
      <c r="B1160" s="716">
        <v>1108</v>
      </c>
      <c r="C1160" s="316" t="s">
        <v>152</v>
      </c>
      <c r="D1160" s="317">
        <v>47</v>
      </c>
      <c r="E1160" s="318">
        <v>4</v>
      </c>
      <c r="F1160" s="318">
        <v>110</v>
      </c>
      <c r="G1160" s="319">
        <v>27.5</v>
      </c>
      <c r="H1160" s="328">
        <v>719890.9271232218</v>
      </c>
      <c r="I1160" s="726">
        <v>2879563.7084928872</v>
      </c>
      <c r="J1160" s="728">
        <v>729718.61538461538</v>
      </c>
      <c r="K1160" s="321">
        <v>2918874.4615384615</v>
      </c>
      <c r="L1160" s="22">
        <v>9827.6882613935741</v>
      </c>
      <c r="M1160" s="33">
        <v>39310.753045574296</v>
      </c>
      <c r="N1160" s="96">
        <v>1.3651635117372933</v>
      </c>
      <c r="O1160" s="320">
        <v>702692</v>
      </c>
      <c r="P1160" s="321">
        <v>2810768</v>
      </c>
      <c r="Q1160" s="22">
        <v>-17198.927123221802</v>
      </c>
      <c r="R1160" s="33">
        <v>-68795.708492887206</v>
      </c>
      <c r="S1160" s="96">
        <v>-2.3891018035122329</v>
      </c>
      <c r="U1160" s="715"/>
    </row>
    <row r="1161" spans="1:21" hidden="1">
      <c r="A1161" s="315" t="s">
        <v>11</v>
      </c>
      <c r="B1161" s="716">
        <v>1109</v>
      </c>
      <c r="C1161" s="316" t="s">
        <v>152</v>
      </c>
      <c r="D1161" s="317">
        <v>47</v>
      </c>
      <c r="E1161" s="318">
        <v>4</v>
      </c>
      <c r="F1161" s="318">
        <v>110</v>
      </c>
      <c r="G1161" s="319">
        <v>27.5</v>
      </c>
      <c r="H1161" s="328">
        <v>694448.78048780572</v>
      </c>
      <c r="I1161" s="726">
        <v>2777795.1219512229</v>
      </c>
      <c r="J1161" s="728">
        <v>729718.61538461538</v>
      </c>
      <c r="K1161" s="321">
        <v>2918874.4615384615</v>
      </c>
      <c r="L1161" s="22">
        <v>35269.834896809654</v>
      </c>
      <c r="M1161" s="33">
        <v>141079.33958723862</v>
      </c>
      <c r="N1161" s="96">
        <v>5.0788245134558281</v>
      </c>
      <c r="O1161" s="320">
        <v>702692</v>
      </c>
      <c r="P1161" s="321">
        <v>2810768</v>
      </c>
      <c r="Q1161" s="22">
        <v>8243.2195121942786</v>
      </c>
      <c r="R1161" s="33">
        <v>32972.878048777115</v>
      </c>
      <c r="S1161" s="96">
        <v>1.1870161981426293</v>
      </c>
      <c r="U1161" s="715"/>
    </row>
    <row r="1162" spans="1:21" hidden="1">
      <c r="A1162" s="315" t="s">
        <v>4</v>
      </c>
      <c r="B1162" s="716">
        <v>1110</v>
      </c>
      <c r="C1162" s="316" t="s">
        <v>152</v>
      </c>
      <c r="D1162" s="317">
        <v>47</v>
      </c>
      <c r="E1162" s="318">
        <v>4</v>
      </c>
      <c r="F1162" s="318">
        <v>110</v>
      </c>
      <c r="G1162" s="319">
        <v>27.5</v>
      </c>
      <c r="H1162" s="328">
        <v>673299.74811083043</v>
      </c>
      <c r="I1162" s="726">
        <v>2693198.9924433217</v>
      </c>
      <c r="J1162" s="728">
        <v>729718.61538461538</v>
      </c>
      <c r="K1162" s="321">
        <v>2918874.4615384615</v>
      </c>
      <c r="L1162" s="22">
        <v>56418.867273784941</v>
      </c>
      <c r="M1162" s="33">
        <v>225675.46909513976</v>
      </c>
      <c r="N1162" s="96">
        <v>8.3794576534577772</v>
      </c>
      <c r="O1162" s="320">
        <v>702692</v>
      </c>
      <c r="P1162" s="321">
        <v>2810768</v>
      </c>
      <c r="Q1162" s="22">
        <v>29392.251889169565</v>
      </c>
      <c r="R1162" s="33">
        <v>117569.00755667826</v>
      </c>
      <c r="S1162" s="96">
        <v>4.3654036662926785</v>
      </c>
      <c r="U1162" s="715"/>
    </row>
    <row r="1163" spans="1:21" hidden="1">
      <c r="A1163" s="315" t="s">
        <v>9</v>
      </c>
      <c r="B1163" s="716">
        <v>1111</v>
      </c>
      <c r="C1163" s="316" t="s">
        <v>152</v>
      </c>
      <c r="D1163" s="317">
        <v>47</v>
      </c>
      <c r="E1163" s="318">
        <v>4</v>
      </c>
      <c r="F1163" s="318">
        <v>110</v>
      </c>
      <c r="G1163" s="319">
        <v>27.5</v>
      </c>
      <c r="H1163" s="328">
        <v>674015.22842639696</v>
      </c>
      <c r="I1163" s="726">
        <v>2696060.9137055879</v>
      </c>
      <c r="J1163" s="728">
        <v>729718.61538461538</v>
      </c>
      <c r="K1163" s="321">
        <v>2918874.4615384615</v>
      </c>
      <c r="L1163" s="22">
        <v>55703.386958218412</v>
      </c>
      <c r="M1163" s="33">
        <v>222813.54783287365</v>
      </c>
      <c r="N1163" s="96">
        <v>8.2644107445862147</v>
      </c>
      <c r="O1163" s="320">
        <v>702692</v>
      </c>
      <c r="P1163" s="321">
        <v>2810768</v>
      </c>
      <c r="Q1163" s="22">
        <v>28676.771573603037</v>
      </c>
      <c r="R1163" s="33">
        <v>114707.08629441215</v>
      </c>
      <c r="S1163" s="96">
        <v>4.2546177540459809</v>
      </c>
      <c r="U1163" s="715"/>
    </row>
    <row r="1164" spans="1:21" hidden="1">
      <c r="A1164" s="315" t="s">
        <v>0</v>
      </c>
      <c r="B1164" s="716">
        <v>1112</v>
      </c>
      <c r="C1164" s="316" t="s">
        <v>152</v>
      </c>
      <c r="D1164" s="317">
        <v>47</v>
      </c>
      <c r="E1164" s="318">
        <v>2</v>
      </c>
      <c r="F1164" s="318">
        <v>55</v>
      </c>
      <c r="G1164" s="319">
        <v>27.5</v>
      </c>
      <c r="H1164" s="328">
        <v>674235.17477732908</v>
      </c>
      <c r="I1164" s="726">
        <v>1348470.3495546582</v>
      </c>
      <c r="J1164" s="728">
        <v>729718.61538461538</v>
      </c>
      <c r="K1164" s="321">
        <v>1459437.2307692308</v>
      </c>
      <c r="L1164" s="22">
        <v>55483.440607286291</v>
      </c>
      <c r="M1164" s="33">
        <v>110966.88121457258</v>
      </c>
      <c r="N1164" s="96">
        <v>8.2290931536774394</v>
      </c>
      <c r="O1164" s="320">
        <v>702692</v>
      </c>
      <c r="P1164" s="321">
        <v>1405384</v>
      </c>
      <c r="Q1164" s="22">
        <v>28456.825222670916</v>
      </c>
      <c r="R1164" s="33">
        <v>56913.650445341831</v>
      </c>
      <c r="S1164" s="96">
        <v>4.2206082220597665</v>
      </c>
      <c r="U1164" s="715"/>
    </row>
    <row r="1165" spans="1:21" hidden="1">
      <c r="A1165" s="315" t="s">
        <v>11</v>
      </c>
      <c r="B1165" s="716">
        <v>1113</v>
      </c>
      <c r="C1165" s="316" t="s">
        <v>152</v>
      </c>
      <c r="D1165" s="317">
        <v>47</v>
      </c>
      <c r="E1165" s="318">
        <v>3.9299999999999997</v>
      </c>
      <c r="F1165" s="318">
        <v>109</v>
      </c>
      <c r="G1165" s="319">
        <v>27.735368956743006</v>
      </c>
      <c r="H1165" s="328">
        <v>720835.66617486672</v>
      </c>
      <c r="I1165" s="726">
        <v>2832884.1680672262</v>
      </c>
      <c r="J1165" s="728">
        <v>729718.61538461538</v>
      </c>
      <c r="K1165" s="321">
        <v>2867794.1584615381</v>
      </c>
      <c r="L1165" s="22">
        <v>8882.9492097486509</v>
      </c>
      <c r="M1165" s="33">
        <v>34909.990394311957</v>
      </c>
      <c r="N1165" s="96">
        <v>1.232312665227326</v>
      </c>
      <c r="O1165" s="320">
        <v>702692</v>
      </c>
      <c r="P1165" s="321">
        <v>2761579.5599999996</v>
      </c>
      <c r="Q1165" s="22">
        <v>-18143.666174866725</v>
      </c>
      <c r="R1165" s="33">
        <v>-71304.608067226596</v>
      </c>
      <c r="S1165" s="96">
        <v>-2.5170322482996283</v>
      </c>
      <c r="U1165" s="715"/>
    </row>
    <row r="1166" spans="1:21" hidden="1">
      <c r="A1166" s="315" t="s">
        <v>14</v>
      </c>
      <c r="B1166" s="716">
        <v>1114</v>
      </c>
      <c r="C1166" s="316" t="s">
        <v>152</v>
      </c>
      <c r="D1166" s="317">
        <v>47</v>
      </c>
      <c r="E1166" s="318">
        <v>4</v>
      </c>
      <c r="F1166" s="318">
        <v>111</v>
      </c>
      <c r="G1166" s="319">
        <v>27.75</v>
      </c>
      <c r="H1166" s="328">
        <v>712054.94233937282</v>
      </c>
      <c r="I1166" s="726">
        <v>2848219.7693574913</v>
      </c>
      <c r="J1166" s="728">
        <v>729718.61538461538</v>
      </c>
      <c r="K1166" s="321">
        <v>2918874.4615384615</v>
      </c>
      <c r="L1166" s="22">
        <v>17663.673045242555</v>
      </c>
      <c r="M1166" s="33">
        <v>70654.692180970218</v>
      </c>
      <c r="N1166" s="96">
        <v>2.480661532551224</v>
      </c>
      <c r="O1166" s="320">
        <v>702692</v>
      </c>
      <c r="P1166" s="321">
        <v>2810768</v>
      </c>
      <c r="Q1166" s="22">
        <v>-9362.9423393728212</v>
      </c>
      <c r="R1166" s="33">
        <v>-37451.769357491285</v>
      </c>
      <c r="S1166" s="96">
        <v>-1.3149185242099435</v>
      </c>
      <c r="U1166" s="715"/>
    </row>
    <row r="1167" spans="1:21" hidden="1">
      <c r="A1167" s="315" t="s">
        <v>14</v>
      </c>
      <c r="B1167" s="716">
        <v>1115</v>
      </c>
      <c r="C1167" s="316" t="s">
        <v>152</v>
      </c>
      <c r="D1167" s="317">
        <v>47</v>
      </c>
      <c r="E1167" s="318">
        <v>4</v>
      </c>
      <c r="F1167" s="318">
        <v>111</v>
      </c>
      <c r="G1167" s="319">
        <v>27.75</v>
      </c>
      <c r="H1167" s="328">
        <v>712054.94233937282</v>
      </c>
      <c r="I1167" s="726">
        <v>2848219.7693574913</v>
      </c>
      <c r="J1167" s="728">
        <v>729718.61538461538</v>
      </c>
      <c r="K1167" s="321">
        <v>2918874.4615384615</v>
      </c>
      <c r="L1167" s="22">
        <v>17663.673045242555</v>
      </c>
      <c r="M1167" s="33">
        <v>70654.692180970218</v>
      </c>
      <c r="N1167" s="96">
        <v>2.480661532551224</v>
      </c>
      <c r="O1167" s="320">
        <v>702692</v>
      </c>
      <c r="P1167" s="321">
        <v>2810768</v>
      </c>
      <c r="Q1167" s="22">
        <v>-9362.9423393728212</v>
      </c>
      <c r="R1167" s="33">
        <v>-37451.769357491285</v>
      </c>
      <c r="S1167" s="96">
        <v>-1.3149185242099435</v>
      </c>
      <c r="U1167" s="715"/>
    </row>
    <row r="1168" spans="1:21" hidden="1">
      <c r="A1168" s="315" t="s">
        <v>7</v>
      </c>
      <c r="B1168" s="716">
        <v>1116</v>
      </c>
      <c r="C1168" s="316" t="s">
        <v>152</v>
      </c>
      <c r="D1168" s="317">
        <v>47</v>
      </c>
      <c r="E1168" s="318">
        <v>4</v>
      </c>
      <c r="F1168" s="318">
        <v>111</v>
      </c>
      <c r="G1168" s="319">
        <v>27.75</v>
      </c>
      <c r="H1168" s="328">
        <v>706041.70006906637</v>
      </c>
      <c r="I1168" s="726">
        <v>2824166.8002762655</v>
      </c>
      <c r="J1168" s="728">
        <v>729718.61538461538</v>
      </c>
      <c r="K1168" s="321">
        <v>2918874.4615384615</v>
      </c>
      <c r="L1168" s="22">
        <v>23676.915315549006</v>
      </c>
      <c r="M1168" s="33">
        <v>94707.661262196023</v>
      </c>
      <c r="N1168" s="96">
        <v>3.3534726508693353</v>
      </c>
      <c r="O1168" s="320">
        <v>702692</v>
      </c>
      <c r="P1168" s="321">
        <v>2810768</v>
      </c>
      <c r="Q1168" s="22">
        <v>-3349.7000690663699</v>
      </c>
      <c r="R1168" s="33">
        <v>-13398.80027626548</v>
      </c>
      <c r="S1168" s="96">
        <v>-0.47443374360730672</v>
      </c>
      <c r="U1168" s="715"/>
    </row>
    <row r="1169" spans="1:21" hidden="1">
      <c r="A1169" s="315" t="s">
        <v>9</v>
      </c>
      <c r="B1169" s="716">
        <v>1117</v>
      </c>
      <c r="C1169" s="316" t="s">
        <v>152</v>
      </c>
      <c r="D1169" s="317">
        <v>47</v>
      </c>
      <c r="E1169" s="318">
        <v>4</v>
      </c>
      <c r="F1169" s="318">
        <v>111</v>
      </c>
      <c r="G1169" s="319">
        <v>27.75</v>
      </c>
      <c r="H1169" s="328">
        <v>680142.63959390973</v>
      </c>
      <c r="I1169" s="726">
        <v>2720570.5583756389</v>
      </c>
      <c r="J1169" s="728">
        <v>729718.61538461538</v>
      </c>
      <c r="K1169" s="321">
        <v>2918874.4615384615</v>
      </c>
      <c r="L1169" s="22">
        <v>49575.975790705648</v>
      </c>
      <c r="M1169" s="33">
        <v>198303.90316282259</v>
      </c>
      <c r="N1169" s="96">
        <v>7.2890556928331591</v>
      </c>
      <c r="O1169" s="320">
        <v>702692</v>
      </c>
      <c r="P1169" s="321">
        <v>2810768</v>
      </c>
      <c r="Q1169" s="22">
        <v>22549.360406090273</v>
      </c>
      <c r="R1169" s="33">
        <v>90197.44162436109</v>
      </c>
      <c r="S1169" s="96">
        <v>3.3153869634689812</v>
      </c>
      <c r="U1169" s="715"/>
    </row>
    <row r="1170" spans="1:21" hidden="1">
      <c r="A1170" s="315" t="s">
        <v>14</v>
      </c>
      <c r="B1170" s="716">
        <v>1118</v>
      </c>
      <c r="C1170" s="316" t="s">
        <v>152</v>
      </c>
      <c r="D1170" s="317">
        <v>47</v>
      </c>
      <c r="E1170" s="318">
        <v>4</v>
      </c>
      <c r="F1170" s="318">
        <v>111</v>
      </c>
      <c r="G1170" s="319">
        <v>27.75</v>
      </c>
      <c r="H1170" s="328">
        <v>706237.5</v>
      </c>
      <c r="I1170" s="726">
        <v>2824950</v>
      </c>
      <c r="J1170" s="728">
        <v>729718.61538461538</v>
      </c>
      <c r="K1170" s="321">
        <v>2918874.4615384615</v>
      </c>
      <c r="L1170" s="22">
        <v>23481.115384615376</v>
      </c>
      <c r="M1170" s="33">
        <v>93924.461538461503</v>
      </c>
      <c r="N1170" s="96">
        <v>3.3248185468224705</v>
      </c>
      <c r="O1170" s="320">
        <v>702692</v>
      </c>
      <c r="P1170" s="321">
        <v>2810768</v>
      </c>
      <c r="Q1170" s="22">
        <v>-3545.5</v>
      </c>
      <c r="R1170" s="33">
        <v>-14182</v>
      </c>
      <c r="S1170" s="96">
        <v>-0.5020265845413121</v>
      </c>
      <c r="U1170" s="715"/>
    </row>
    <row r="1171" spans="1:21" hidden="1">
      <c r="A1171" s="315" t="s">
        <v>16</v>
      </c>
      <c r="B1171" s="716">
        <v>1119</v>
      </c>
      <c r="C1171" s="316" t="s">
        <v>152</v>
      </c>
      <c r="D1171" s="317">
        <v>47</v>
      </c>
      <c r="E1171" s="318">
        <v>15</v>
      </c>
      <c r="F1171" s="318">
        <v>418</v>
      </c>
      <c r="G1171" s="319">
        <v>27.866666666666667</v>
      </c>
      <c r="H1171" s="328">
        <v>660841.69739352562</v>
      </c>
      <c r="I1171" s="726">
        <v>9912625.4609028846</v>
      </c>
      <c r="J1171" s="728">
        <v>729718.61538461538</v>
      </c>
      <c r="K1171" s="321">
        <v>10945779.23076923</v>
      </c>
      <c r="L1171" s="22">
        <v>68876.917991089751</v>
      </c>
      <c r="M1171" s="33">
        <v>1033153.7698663455</v>
      </c>
      <c r="N1171" s="96">
        <v>10.422604727085513</v>
      </c>
      <c r="O1171" s="320">
        <v>702692</v>
      </c>
      <c r="P1171" s="321">
        <v>10540380</v>
      </c>
      <c r="Q1171" s="22">
        <v>41850.302606474375</v>
      </c>
      <c r="R1171" s="33">
        <v>627754.5390971154</v>
      </c>
      <c r="S1171" s="96">
        <v>6.3328786260823335</v>
      </c>
      <c r="U1171" s="715"/>
    </row>
    <row r="1172" spans="1:21" hidden="1">
      <c r="A1172" s="315" t="s">
        <v>9</v>
      </c>
      <c r="B1172" s="716">
        <v>1120</v>
      </c>
      <c r="C1172" s="316" t="s">
        <v>152</v>
      </c>
      <c r="D1172" s="317">
        <v>47</v>
      </c>
      <c r="E1172" s="318">
        <v>8.9699999999999989</v>
      </c>
      <c r="F1172" s="318">
        <v>250</v>
      </c>
      <c r="G1172" s="319">
        <v>27.87068004459309</v>
      </c>
      <c r="H1172" s="328">
        <v>683100.46460565226</v>
      </c>
      <c r="I1172" s="726">
        <v>6127411.1675127</v>
      </c>
      <c r="J1172" s="728">
        <v>729718.61538461538</v>
      </c>
      <c r="K1172" s="321">
        <v>6545575.9799999995</v>
      </c>
      <c r="L1172" s="22">
        <v>46618.150778963114</v>
      </c>
      <c r="M1172" s="33">
        <v>418164.81248729955</v>
      </c>
      <c r="N1172" s="96">
        <v>6.8244940816831985</v>
      </c>
      <c r="O1172" s="320">
        <v>702692</v>
      </c>
      <c r="P1172" s="321">
        <v>6303147.2399999993</v>
      </c>
      <c r="Q1172" s="22">
        <v>19591.535394347738</v>
      </c>
      <c r="R1172" s="33">
        <v>175736.07248729933</v>
      </c>
      <c r="S1172" s="96">
        <v>2.8680313379171594</v>
      </c>
      <c r="U1172" s="715"/>
    </row>
    <row r="1173" spans="1:21" hidden="1">
      <c r="A1173" s="315" t="s">
        <v>0</v>
      </c>
      <c r="B1173" s="716">
        <v>1121</v>
      </c>
      <c r="C1173" s="316" t="s">
        <v>152</v>
      </c>
      <c r="D1173" s="317">
        <v>47</v>
      </c>
      <c r="E1173" s="318">
        <v>8</v>
      </c>
      <c r="F1173" s="318">
        <v>223</v>
      </c>
      <c r="G1173" s="319">
        <v>27.875</v>
      </c>
      <c r="H1173" s="328">
        <v>709506.41058972664</v>
      </c>
      <c r="I1173" s="726">
        <v>5676051.2847178131</v>
      </c>
      <c r="J1173" s="728">
        <v>729718.61538461538</v>
      </c>
      <c r="K1173" s="321">
        <v>5837748.923076923</v>
      </c>
      <c r="L1173" s="22">
        <v>20212.204794888734</v>
      </c>
      <c r="M1173" s="33">
        <v>161697.63835910987</v>
      </c>
      <c r="N1173" s="96">
        <v>2.8487698621480888</v>
      </c>
      <c r="O1173" s="320">
        <v>702692</v>
      </c>
      <c r="P1173" s="321">
        <v>5621536</v>
      </c>
      <c r="Q1173" s="22">
        <v>-6814.4105897266418</v>
      </c>
      <c r="R1173" s="33">
        <v>-54515.284717813134</v>
      </c>
      <c r="S1173" s="96">
        <v>-0.96044383644999698</v>
      </c>
      <c r="U1173" s="715"/>
    </row>
    <row r="1174" spans="1:21" hidden="1">
      <c r="A1174" s="315" t="s">
        <v>0</v>
      </c>
      <c r="B1174" s="716">
        <v>1122</v>
      </c>
      <c r="C1174" s="316" t="s">
        <v>152</v>
      </c>
      <c r="D1174" s="317">
        <v>47</v>
      </c>
      <c r="E1174" s="318">
        <v>4</v>
      </c>
      <c r="F1174" s="318">
        <v>112</v>
      </c>
      <c r="G1174" s="319">
        <v>28</v>
      </c>
      <c r="H1174" s="328">
        <v>708089.95309872401</v>
      </c>
      <c r="I1174" s="726">
        <v>2832359.8123948961</v>
      </c>
      <c r="J1174" s="728">
        <v>729718.61538461538</v>
      </c>
      <c r="K1174" s="321">
        <v>2918874.4615384615</v>
      </c>
      <c r="L1174" s="22">
        <v>21628.662285891362</v>
      </c>
      <c r="M1174" s="33">
        <v>86514.649143565446</v>
      </c>
      <c r="N1174" s="96">
        <v>3.054507720557325</v>
      </c>
      <c r="O1174" s="320">
        <v>702692</v>
      </c>
      <c r="P1174" s="321">
        <v>2810768</v>
      </c>
      <c r="Q1174" s="22">
        <v>-5397.9530987240141</v>
      </c>
      <c r="R1174" s="33">
        <v>-21591.812394896057</v>
      </c>
      <c r="S1174" s="96">
        <v>-0.7623258987225654</v>
      </c>
      <c r="U1174" s="715"/>
    </row>
    <row r="1175" spans="1:21">
      <c r="A1175" s="315"/>
      <c r="B1175" s="757" t="s">
        <v>60</v>
      </c>
      <c r="C1175" s="316"/>
      <c r="D1175" s="317"/>
      <c r="E1175" s="318"/>
      <c r="F1175" s="318"/>
      <c r="G1175" s="319"/>
      <c r="H1175" s="328"/>
      <c r="I1175" s="726"/>
      <c r="J1175" s="728"/>
      <c r="K1175" s="321"/>
      <c r="L1175" s="22"/>
      <c r="M1175" s="33"/>
      <c r="N1175" s="96"/>
      <c r="O1175" s="320"/>
      <c r="P1175" s="321"/>
      <c r="Q1175" s="22"/>
      <c r="R1175" s="33"/>
      <c r="S1175" s="96"/>
      <c r="U1175" s="715"/>
    </row>
    <row r="1176" spans="1:21">
      <c r="A1176" s="315" t="s">
        <v>12</v>
      </c>
      <c r="B1176" s="716">
        <v>1123</v>
      </c>
      <c r="C1176" s="316" t="s">
        <v>152</v>
      </c>
      <c r="D1176" s="317">
        <v>47</v>
      </c>
      <c r="E1176" s="318">
        <v>4</v>
      </c>
      <c r="F1176" s="318">
        <v>112</v>
      </c>
      <c r="G1176" s="319">
        <v>28</v>
      </c>
      <c r="H1176" s="328">
        <v>665450.61425061524</v>
      </c>
      <c r="I1176" s="726">
        <v>2661802.457002461</v>
      </c>
      <c r="J1176" s="728">
        <v>729718.61538461538</v>
      </c>
      <c r="K1176" s="321">
        <v>2918874.4615384615</v>
      </c>
      <c r="L1176" s="22">
        <v>64268.001134000137</v>
      </c>
      <c r="M1176" s="33">
        <v>257072.00453600055</v>
      </c>
      <c r="N1176" s="96">
        <v>9.6578167872569054</v>
      </c>
      <c r="O1176" s="320">
        <v>702692</v>
      </c>
      <c r="P1176" s="321">
        <v>2810768</v>
      </c>
      <c r="Q1176" s="22">
        <v>37241.385749384761</v>
      </c>
      <c r="R1176" s="33">
        <v>148965.54299753904</v>
      </c>
      <c r="S1176" s="96">
        <v>5.5964161655066533</v>
      </c>
      <c r="U1176" s="715"/>
    </row>
    <row r="1177" spans="1:21">
      <c r="A1177" s="315" t="s">
        <v>16</v>
      </c>
      <c r="B1177" s="716">
        <v>1124</v>
      </c>
      <c r="C1177" s="316" t="s">
        <v>152</v>
      </c>
      <c r="D1177" s="317">
        <v>47</v>
      </c>
      <c r="E1177" s="318">
        <v>4</v>
      </c>
      <c r="F1177" s="318">
        <v>112</v>
      </c>
      <c r="G1177" s="319">
        <v>28</v>
      </c>
      <c r="H1177" s="328">
        <v>650086.43789941771</v>
      </c>
      <c r="I1177" s="726">
        <v>2600345.7515976708</v>
      </c>
      <c r="J1177" s="728">
        <v>729718.61538461538</v>
      </c>
      <c r="K1177" s="321">
        <v>2918874.4615384615</v>
      </c>
      <c r="L1177" s="22">
        <v>79632.177485197666</v>
      </c>
      <c r="M1177" s="33">
        <v>318528.70994079066</v>
      </c>
      <c r="N1177" s="96">
        <v>12.249475276319856</v>
      </c>
      <c r="O1177" s="320">
        <v>702692</v>
      </c>
      <c r="P1177" s="321">
        <v>2810768</v>
      </c>
      <c r="Q1177" s="22">
        <v>52605.56210058229</v>
      </c>
      <c r="R1177" s="33">
        <v>210422.24840232916</v>
      </c>
      <c r="S1177" s="96">
        <v>8.092087303122824</v>
      </c>
      <c r="U1177" s="715"/>
    </row>
    <row r="1178" spans="1:21">
      <c r="A1178" s="315" t="s">
        <v>9</v>
      </c>
      <c r="B1178" s="716">
        <v>1125</v>
      </c>
      <c r="C1178" s="316" t="s">
        <v>152</v>
      </c>
      <c r="D1178" s="317">
        <v>47</v>
      </c>
      <c r="E1178" s="318">
        <v>4</v>
      </c>
      <c r="F1178" s="318">
        <v>112</v>
      </c>
      <c r="G1178" s="319">
        <v>28</v>
      </c>
      <c r="H1178" s="328">
        <v>686270.05076142238</v>
      </c>
      <c r="I1178" s="726">
        <v>2745080.2030456895</v>
      </c>
      <c r="J1178" s="728">
        <v>729718.61538461538</v>
      </c>
      <c r="K1178" s="321">
        <v>2918874.4615384615</v>
      </c>
      <c r="L1178" s="22">
        <v>43448.564623193</v>
      </c>
      <c r="M1178" s="33">
        <v>173794.258492772</v>
      </c>
      <c r="N1178" s="96">
        <v>6.3311176955757276</v>
      </c>
      <c r="O1178" s="320">
        <v>702692</v>
      </c>
      <c r="P1178" s="321">
        <v>2810768</v>
      </c>
      <c r="Q1178" s="22">
        <v>16421.949238577625</v>
      </c>
      <c r="R1178" s="33">
        <v>65687.796954310499</v>
      </c>
      <c r="S1178" s="96">
        <v>2.3929281512951519</v>
      </c>
      <c r="U1178" s="715"/>
    </row>
    <row r="1179" spans="1:21">
      <c r="A1179" s="315" t="s">
        <v>13</v>
      </c>
      <c r="B1179" s="716">
        <v>1126</v>
      </c>
      <c r="C1179" s="316" t="s">
        <v>152</v>
      </c>
      <c r="D1179" s="317">
        <v>47</v>
      </c>
      <c r="E1179" s="318">
        <v>8</v>
      </c>
      <c r="F1179" s="318">
        <v>225</v>
      </c>
      <c r="G1179" s="319">
        <v>28.125</v>
      </c>
      <c r="H1179" s="328">
        <v>732302.97537838458</v>
      </c>
      <c r="I1179" s="726">
        <v>5858423.8030270766</v>
      </c>
      <c r="J1179" s="728">
        <v>729718.61538461538</v>
      </c>
      <c r="K1179" s="321">
        <v>5837748.923076923</v>
      </c>
      <c r="L1179" s="22">
        <v>-2584.3599937692052</v>
      </c>
      <c r="M1179" s="33">
        <v>-20674.879950153641</v>
      </c>
      <c r="N1179" s="96">
        <v>-0.35290857481957971</v>
      </c>
      <c r="O1179" s="320">
        <v>702692</v>
      </c>
      <c r="P1179" s="321">
        <v>5621536</v>
      </c>
      <c r="Q1179" s="22">
        <v>-29610.975378384581</v>
      </c>
      <c r="R1179" s="33">
        <v>-236887.80302707665</v>
      </c>
      <c r="S1179" s="96">
        <v>-4.0435415905670027</v>
      </c>
      <c r="U1179" s="715"/>
    </row>
    <row r="1180" spans="1:21">
      <c r="A1180" s="315" t="s">
        <v>5</v>
      </c>
      <c r="B1180" s="716">
        <v>1127</v>
      </c>
      <c r="C1180" s="316" t="s">
        <v>152</v>
      </c>
      <c r="D1180" s="317">
        <v>47</v>
      </c>
      <c r="E1180" s="318">
        <v>8</v>
      </c>
      <c r="F1180" s="318">
        <v>227</v>
      </c>
      <c r="G1180" s="319">
        <v>28.375</v>
      </c>
      <c r="H1180" s="328">
        <v>649604.57271364296</v>
      </c>
      <c r="I1180" s="726">
        <v>5196836.5817091437</v>
      </c>
      <c r="J1180" s="728">
        <v>729718.61538461538</v>
      </c>
      <c r="K1180" s="321">
        <v>5837748.923076923</v>
      </c>
      <c r="L1180" s="22">
        <v>80114.042670972412</v>
      </c>
      <c r="M1180" s="33">
        <v>640912.3413677793</v>
      </c>
      <c r="N1180" s="96">
        <v>12.332739952292187</v>
      </c>
      <c r="O1180" s="320">
        <v>702692</v>
      </c>
      <c r="P1180" s="321">
        <v>5621536</v>
      </c>
      <c r="Q1180" s="22">
        <v>53087.427286357037</v>
      </c>
      <c r="R1180" s="33">
        <v>424699.41829085629</v>
      </c>
      <c r="S1180" s="96">
        <v>8.1722681022072976</v>
      </c>
      <c r="U1180" s="715"/>
    </row>
    <row r="1181" spans="1:21" hidden="1">
      <c r="A1181" s="315" t="s">
        <v>11</v>
      </c>
      <c r="B1181" s="716">
        <v>1128</v>
      </c>
      <c r="C1181" s="316" t="s">
        <v>152</v>
      </c>
      <c r="D1181" s="317">
        <v>47</v>
      </c>
      <c r="E1181" s="318">
        <v>4</v>
      </c>
      <c r="F1181" s="318">
        <v>114</v>
      </c>
      <c r="G1181" s="319">
        <v>28.5</v>
      </c>
      <c r="H1181" s="328">
        <v>740630.42016806698</v>
      </c>
      <c r="I1181" s="726">
        <v>2962521.6806722679</v>
      </c>
      <c r="J1181" s="728">
        <v>729718.61538461538</v>
      </c>
      <c r="K1181" s="321">
        <v>2918874.4615384615</v>
      </c>
      <c r="L1181" s="22">
        <v>-10911.804783451604</v>
      </c>
      <c r="M1181" s="33">
        <v>-43647.219133806415</v>
      </c>
      <c r="N1181" s="96">
        <v>-1.4733130703671975</v>
      </c>
      <c r="O1181" s="320">
        <v>702692</v>
      </c>
      <c r="P1181" s="321">
        <v>2810768</v>
      </c>
      <c r="Q1181" s="22">
        <v>-37938.420168066979</v>
      </c>
      <c r="R1181" s="33">
        <v>-151753.68067226792</v>
      </c>
      <c r="S1181" s="96">
        <v>-5.1224496233165553</v>
      </c>
      <c r="U1181" s="715"/>
    </row>
    <row r="1182" spans="1:21" hidden="1">
      <c r="A1182" s="315" t="s">
        <v>13</v>
      </c>
      <c r="B1182" s="716">
        <v>1129</v>
      </c>
      <c r="C1182" s="316" t="s">
        <v>152</v>
      </c>
      <c r="D1182" s="317">
        <v>47</v>
      </c>
      <c r="E1182" s="318">
        <v>4</v>
      </c>
      <c r="F1182" s="318">
        <v>114</v>
      </c>
      <c r="G1182" s="319">
        <v>28.5</v>
      </c>
      <c r="H1182" s="328">
        <v>719858.77112316643</v>
      </c>
      <c r="I1182" s="726">
        <v>2879435.0844926657</v>
      </c>
      <c r="J1182" s="728">
        <v>729718.61538461538</v>
      </c>
      <c r="K1182" s="321">
        <v>2918874.4615384615</v>
      </c>
      <c r="L1182" s="22">
        <v>9859.8442614489468</v>
      </c>
      <c r="M1182" s="33">
        <v>39439.377045795787</v>
      </c>
      <c r="N1182" s="96">
        <v>1.3696914807421336</v>
      </c>
      <c r="O1182" s="320">
        <v>702692</v>
      </c>
      <c r="P1182" s="321">
        <v>2810768</v>
      </c>
      <c r="Q1182" s="22">
        <v>-17166.771123166429</v>
      </c>
      <c r="R1182" s="33">
        <v>-68667.084492665716</v>
      </c>
      <c r="S1182" s="96">
        <v>-2.3847415370631353</v>
      </c>
      <c r="U1182" s="715"/>
    </row>
    <row r="1183" spans="1:21" hidden="1">
      <c r="A1183" s="315" t="s">
        <v>14</v>
      </c>
      <c r="B1183" s="716">
        <v>1130</v>
      </c>
      <c r="C1183" s="316" t="s">
        <v>152</v>
      </c>
      <c r="D1183" s="317">
        <v>47</v>
      </c>
      <c r="E1183" s="318">
        <v>4</v>
      </c>
      <c r="F1183" s="318">
        <v>114</v>
      </c>
      <c r="G1183" s="319">
        <v>28.5</v>
      </c>
      <c r="H1183" s="328">
        <v>673084.00303260086</v>
      </c>
      <c r="I1183" s="726">
        <v>2692336.0121304034</v>
      </c>
      <c r="J1183" s="728">
        <v>729718.61538461538</v>
      </c>
      <c r="K1183" s="321">
        <v>2918874.4615384615</v>
      </c>
      <c r="L1183" s="22">
        <v>56634.612352014519</v>
      </c>
      <c r="M1183" s="33">
        <v>226538.44940805808</v>
      </c>
      <c r="N1183" s="96">
        <v>8.4141967565482929</v>
      </c>
      <c r="O1183" s="320">
        <v>702692</v>
      </c>
      <c r="P1183" s="321">
        <v>2810768</v>
      </c>
      <c r="Q1183" s="22">
        <v>29607.996967399144</v>
      </c>
      <c r="R1183" s="33">
        <v>118431.98786959657</v>
      </c>
      <c r="S1183" s="96">
        <v>4.3988561359354037</v>
      </c>
      <c r="U1183" s="715"/>
    </row>
    <row r="1184" spans="1:21" hidden="1">
      <c r="A1184" s="315" t="s">
        <v>11</v>
      </c>
      <c r="B1184" s="716">
        <v>1131</v>
      </c>
      <c r="C1184" s="316" t="s">
        <v>152</v>
      </c>
      <c r="D1184" s="317">
        <v>47</v>
      </c>
      <c r="E1184" s="318">
        <v>4</v>
      </c>
      <c r="F1184" s="318">
        <v>114</v>
      </c>
      <c r="G1184" s="319">
        <v>28.5</v>
      </c>
      <c r="H1184" s="328">
        <v>709433.05615958443</v>
      </c>
      <c r="I1184" s="726">
        <v>2837732.2246383377</v>
      </c>
      <c r="J1184" s="728">
        <v>729718.61538461538</v>
      </c>
      <c r="K1184" s="321">
        <v>2918874.4615384615</v>
      </c>
      <c r="L1184" s="22">
        <v>20285.559225030942</v>
      </c>
      <c r="M1184" s="33">
        <v>81142.236900123768</v>
      </c>
      <c r="N1184" s="96">
        <v>2.8594042875368615</v>
      </c>
      <c r="O1184" s="320">
        <v>702692</v>
      </c>
      <c r="P1184" s="321">
        <v>2810768</v>
      </c>
      <c r="Q1184" s="22">
        <v>-6741.0561595844338</v>
      </c>
      <c r="R1184" s="33">
        <v>-26964.224638337735</v>
      </c>
      <c r="S1184" s="96">
        <v>-0.95020327866819798</v>
      </c>
      <c r="U1184" s="715"/>
    </row>
    <row r="1185" spans="1:21" hidden="1">
      <c r="A1185" s="315" t="s">
        <v>13</v>
      </c>
      <c r="B1185" s="716">
        <v>1132</v>
      </c>
      <c r="C1185" s="316" t="s">
        <v>152</v>
      </c>
      <c r="D1185" s="317">
        <v>47</v>
      </c>
      <c r="E1185" s="318">
        <v>4</v>
      </c>
      <c r="F1185" s="318">
        <v>115</v>
      </c>
      <c r="G1185" s="319">
        <v>28.75</v>
      </c>
      <c r="H1185" s="328">
        <v>748261.16248856904</v>
      </c>
      <c r="I1185" s="726">
        <v>2993044.6499542762</v>
      </c>
      <c r="J1185" s="728">
        <v>729718.61538461538</v>
      </c>
      <c r="K1185" s="321">
        <v>2918874.4615384615</v>
      </c>
      <c r="L1185" s="22">
        <v>-18542.547103953664</v>
      </c>
      <c r="M1185" s="33">
        <v>-74170.188415814657</v>
      </c>
      <c r="N1185" s="96">
        <v>-2.4780849299039858</v>
      </c>
      <c r="O1185" s="320">
        <v>702692</v>
      </c>
      <c r="P1185" s="321">
        <v>2810768</v>
      </c>
      <c r="Q1185" s="22">
        <v>-45569.16248856904</v>
      </c>
      <c r="R1185" s="33">
        <v>-182276.64995427616</v>
      </c>
      <c r="S1185" s="96">
        <v>-6.0900077102779164</v>
      </c>
      <c r="U1185" s="715"/>
    </row>
    <row r="1186" spans="1:21" hidden="1">
      <c r="A1186" s="315" t="s">
        <v>14</v>
      </c>
      <c r="B1186" s="716">
        <v>1133</v>
      </c>
      <c r="C1186" s="316" t="s">
        <v>152</v>
      </c>
      <c r="D1186" s="317">
        <v>47</v>
      </c>
      <c r="E1186" s="318">
        <v>8</v>
      </c>
      <c r="F1186" s="318">
        <v>230</v>
      </c>
      <c r="G1186" s="319">
        <v>28.75</v>
      </c>
      <c r="H1186" s="328">
        <v>726805.13167719427</v>
      </c>
      <c r="I1186" s="726">
        <v>5814441.0534175541</v>
      </c>
      <c r="J1186" s="728">
        <v>729718.61538461538</v>
      </c>
      <c r="K1186" s="321">
        <v>5837748.923076923</v>
      </c>
      <c r="L1186" s="22">
        <v>2913.48370742111</v>
      </c>
      <c r="M1186" s="33">
        <v>23307.86965936888</v>
      </c>
      <c r="N1186" s="96">
        <v>0.40086174139935338</v>
      </c>
      <c r="O1186" s="320">
        <v>702692</v>
      </c>
      <c r="P1186" s="321">
        <v>5621536</v>
      </c>
      <c r="Q1186" s="22">
        <v>-24113.131677194266</v>
      </c>
      <c r="R1186" s="33">
        <v>-192905.05341755413</v>
      </c>
      <c r="S1186" s="96">
        <v>-3.3176886934672751</v>
      </c>
      <c r="U1186" s="715"/>
    </row>
    <row r="1187" spans="1:21" hidden="1">
      <c r="A1187" s="315" t="s">
        <v>14</v>
      </c>
      <c r="B1187" s="716">
        <v>1134</v>
      </c>
      <c r="C1187" s="316" t="s">
        <v>152</v>
      </c>
      <c r="D1187" s="317">
        <v>47</v>
      </c>
      <c r="E1187" s="318">
        <v>6</v>
      </c>
      <c r="F1187" s="318">
        <v>173</v>
      </c>
      <c r="G1187" s="319">
        <v>28.833333333333332</v>
      </c>
      <c r="H1187" s="328">
        <v>717970.74340527493</v>
      </c>
      <c r="I1187" s="726">
        <v>4307824.4604316493</v>
      </c>
      <c r="J1187" s="728">
        <v>729718.61538461538</v>
      </c>
      <c r="K1187" s="321">
        <v>4378311.692307692</v>
      </c>
      <c r="L1187" s="22">
        <v>11747.871979340445</v>
      </c>
      <c r="M1187" s="33">
        <v>70487.231876042672</v>
      </c>
      <c r="N1187" s="96">
        <v>1.6362605422640684</v>
      </c>
      <c r="O1187" s="320">
        <v>702692</v>
      </c>
      <c r="P1187" s="321">
        <v>4216152</v>
      </c>
      <c r="Q1187" s="22">
        <v>-15278.74340527493</v>
      </c>
      <c r="R1187" s="33">
        <v>-91672.46043164935</v>
      </c>
      <c r="S1187" s="96">
        <v>-2.1280454037457162</v>
      </c>
      <c r="U1187" s="715"/>
    </row>
    <row r="1188" spans="1:21" hidden="1">
      <c r="A1188" s="315" t="s">
        <v>4</v>
      </c>
      <c r="B1188" s="716">
        <v>1135</v>
      </c>
      <c r="C1188" s="316" t="s">
        <v>152</v>
      </c>
      <c r="D1188" s="317">
        <v>47</v>
      </c>
      <c r="E1188" s="318">
        <v>3</v>
      </c>
      <c r="F1188" s="318">
        <v>87</v>
      </c>
      <c r="G1188" s="319">
        <v>29</v>
      </c>
      <c r="H1188" s="328">
        <v>765212.16268573294</v>
      </c>
      <c r="I1188" s="726">
        <v>2295636.4880571989</v>
      </c>
      <c r="J1188" s="728">
        <v>729718.61538461538</v>
      </c>
      <c r="K1188" s="321">
        <v>2189155.846153846</v>
      </c>
      <c r="L1188" s="22">
        <v>-35493.547301117564</v>
      </c>
      <c r="M1188" s="33">
        <v>-106480.64190335292</v>
      </c>
      <c r="N1188" s="96">
        <v>-4.638392988493905</v>
      </c>
      <c r="O1188" s="320">
        <v>702692</v>
      </c>
      <c r="P1188" s="321">
        <v>2108076</v>
      </c>
      <c r="Q1188" s="22">
        <v>-62520.162685732939</v>
      </c>
      <c r="R1188" s="33">
        <v>-187560.48805719893</v>
      </c>
      <c r="S1188" s="96">
        <v>-8.1703043592904265</v>
      </c>
      <c r="U1188" s="715"/>
    </row>
    <row r="1189" spans="1:21" hidden="1">
      <c r="A1189" s="315" t="s">
        <v>16</v>
      </c>
      <c r="B1189" s="716">
        <v>1136</v>
      </c>
      <c r="C1189" s="316" t="s">
        <v>152</v>
      </c>
      <c r="D1189" s="317">
        <v>47</v>
      </c>
      <c r="E1189" s="318">
        <v>3</v>
      </c>
      <c r="F1189" s="318">
        <v>87</v>
      </c>
      <c r="G1189" s="319">
        <v>29</v>
      </c>
      <c r="H1189" s="328">
        <v>682418.36621283775</v>
      </c>
      <c r="I1189" s="726">
        <v>2047255.0986385134</v>
      </c>
      <c r="J1189" s="728">
        <v>729718.61538461538</v>
      </c>
      <c r="K1189" s="321">
        <v>2189155.846153846</v>
      </c>
      <c r="L1189" s="22">
        <v>47300.249171777628</v>
      </c>
      <c r="M1189" s="33">
        <v>141900.74751533265</v>
      </c>
      <c r="N1189" s="96">
        <v>6.9312684877278201</v>
      </c>
      <c r="O1189" s="320">
        <v>702692</v>
      </c>
      <c r="P1189" s="321">
        <v>2108076</v>
      </c>
      <c r="Q1189" s="22">
        <v>20273.633787162253</v>
      </c>
      <c r="R1189" s="33">
        <v>60820.901361486642</v>
      </c>
      <c r="S1189" s="96">
        <v>2.9708511363305092</v>
      </c>
      <c r="U1189" s="715"/>
    </row>
    <row r="1190" spans="1:21" hidden="1">
      <c r="A1190" s="315" t="s">
        <v>0</v>
      </c>
      <c r="B1190" s="716">
        <v>1137</v>
      </c>
      <c r="C1190" s="316" t="s">
        <v>152</v>
      </c>
      <c r="D1190" s="317">
        <v>47</v>
      </c>
      <c r="E1190" s="318">
        <v>12</v>
      </c>
      <c r="F1190" s="318">
        <v>348</v>
      </c>
      <c r="G1190" s="319">
        <v>29</v>
      </c>
      <c r="H1190" s="328">
        <v>718338.83853956277</v>
      </c>
      <c r="I1190" s="726">
        <v>8620066.0624747537</v>
      </c>
      <c r="J1190" s="728">
        <v>729718.61538461538</v>
      </c>
      <c r="K1190" s="321">
        <v>8756623.384615384</v>
      </c>
      <c r="L1190" s="22">
        <v>11379.776845052605</v>
      </c>
      <c r="M1190" s="33">
        <v>136557.32214063033</v>
      </c>
      <c r="N1190" s="96">
        <v>1.5841795312346676</v>
      </c>
      <c r="O1190" s="320">
        <v>702692</v>
      </c>
      <c r="P1190" s="321">
        <v>8432304</v>
      </c>
      <c r="Q1190" s="22">
        <v>-15646.83853956277</v>
      </c>
      <c r="R1190" s="33">
        <v>-187762.06247475371</v>
      </c>
      <c r="S1190" s="96">
        <v>-2.1781974884406878</v>
      </c>
      <c r="U1190" s="715"/>
    </row>
    <row r="1191" spans="1:21" hidden="1">
      <c r="A1191" s="315" t="s">
        <v>14</v>
      </c>
      <c r="B1191" s="716">
        <v>1138</v>
      </c>
      <c r="C1191" s="316" t="s">
        <v>152</v>
      </c>
      <c r="D1191" s="317">
        <v>47</v>
      </c>
      <c r="E1191" s="318">
        <v>4</v>
      </c>
      <c r="F1191" s="318">
        <v>116</v>
      </c>
      <c r="G1191" s="319">
        <v>29</v>
      </c>
      <c r="H1191" s="328">
        <v>744129.48929159681</v>
      </c>
      <c r="I1191" s="726">
        <v>2976517.9571663872</v>
      </c>
      <c r="J1191" s="728">
        <v>729718.61538461538</v>
      </c>
      <c r="K1191" s="321">
        <v>2918874.4615384615</v>
      </c>
      <c r="L1191" s="22">
        <v>-14410.873906981433</v>
      </c>
      <c r="M1191" s="33">
        <v>-57643.495627925731</v>
      </c>
      <c r="N1191" s="96">
        <v>-1.936608361093235</v>
      </c>
      <c r="O1191" s="320">
        <v>702692</v>
      </c>
      <c r="P1191" s="321">
        <v>2810768</v>
      </c>
      <c r="Q1191" s="22">
        <v>-41437.489291596808</v>
      </c>
      <c r="R1191" s="33">
        <v>-165749.95716638723</v>
      </c>
      <c r="S1191" s="96">
        <v>-5.5685858292008845</v>
      </c>
      <c r="U1191" s="715"/>
    </row>
    <row r="1192" spans="1:21" hidden="1">
      <c r="A1192" s="315" t="s">
        <v>12</v>
      </c>
      <c r="B1192" s="716">
        <v>1139</v>
      </c>
      <c r="C1192" s="316" t="s">
        <v>152</v>
      </c>
      <c r="D1192" s="317">
        <v>47</v>
      </c>
      <c r="E1192" s="318">
        <v>4</v>
      </c>
      <c r="F1192" s="318">
        <v>116</v>
      </c>
      <c r="G1192" s="319">
        <v>29</v>
      </c>
      <c r="H1192" s="328">
        <v>712560.20321761258</v>
      </c>
      <c r="I1192" s="726">
        <v>2850240.8128704503</v>
      </c>
      <c r="J1192" s="728">
        <v>729718.61538461538</v>
      </c>
      <c r="K1192" s="321">
        <v>2918874.4615384615</v>
      </c>
      <c r="L1192" s="22">
        <v>17158.412167002796</v>
      </c>
      <c r="M1192" s="33">
        <v>68633.648668011185</v>
      </c>
      <c r="N1192" s="96">
        <v>2.4079947335709875</v>
      </c>
      <c r="O1192" s="320">
        <v>702692</v>
      </c>
      <c r="P1192" s="321">
        <v>2810768</v>
      </c>
      <c r="Q1192" s="22">
        <v>-9868.2032176125795</v>
      </c>
      <c r="R1192" s="33">
        <v>-39472.812870450318</v>
      </c>
      <c r="S1192" s="96">
        <v>-1.384893960264975</v>
      </c>
      <c r="U1192" s="715"/>
    </row>
    <row r="1193" spans="1:21" hidden="1">
      <c r="A1193" s="315" t="s">
        <v>14</v>
      </c>
      <c r="B1193" s="716">
        <v>1140</v>
      </c>
      <c r="C1193" s="316" t="s">
        <v>152</v>
      </c>
      <c r="D1193" s="317">
        <v>47</v>
      </c>
      <c r="E1193" s="318">
        <v>4</v>
      </c>
      <c r="F1193" s="318">
        <v>116</v>
      </c>
      <c r="G1193" s="319">
        <v>29</v>
      </c>
      <c r="H1193" s="328">
        <v>738050</v>
      </c>
      <c r="I1193" s="726">
        <v>2952200</v>
      </c>
      <c r="J1193" s="728">
        <v>729718.61538461538</v>
      </c>
      <c r="K1193" s="321">
        <v>2918874.4615384615</v>
      </c>
      <c r="L1193" s="22">
        <v>-8331.3846153846243</v>
      </c>
      <c r="M1193" s="33">
        <v>-33325.538461538497</v>
      </c>
      <c r="N1193" s="96">
        <v>-1.1288374250233204</v>
      </c>
      <c r="O1193" s="320">
        <v>702692</v>
      </c>
      <c r="P1193" s="321">
        <v>2810768</v>
      </c>
      <c r="Q1193" s="22">
        <v>-35358</v>
      </c>
      <c r="R1193" s="33">
        <v>-141432</v>
      </c>
      <c r="S1193" s="96">
        <v>-4.7907323352076361</v>
      </c>
      <c r="U1193" s="715"/>
    </row>
    <row r="1194" spans="1:21" hidden="1">
      <c r="A1194" s="315" t="s">
        <v>12</v>
      </c>
      <c r="B1194" s="716">
        <v>1141</v>
      </c>
      <c r="C1194" s="316" t="s">
        <v>152</v>
      </c>
      <c r="D1194" s="317">
        <v>47</v>
      </c>
      <c r="E1194" s="318">
        <v>8</v>
      </c>
      <c r="F1194" s="318">
        <v>233</v>
      </c>
      <c r="G1194" s="319">
        <v>29.125</v>
      </c>
      <c r="H1194" s="328">
        <v>713215.94936708896</v>
      </c>
      <c r="I1194" s="726">
        <v>5705727.5949367117</v>
      </c>
      <c r="J1194" s="728">
        <v>729718.61538461538</v>
      </c>
      <c r="K1194" s="321">
        <v>5837748.923076923</v>
      </c>
      <c r="L1194" s="22">
        <v>16502.666017526411</v>
      </c>
      <c r="M1194" s="33">
        <v>132021.32814021129</v>
      </c>
      <c r="N1194" s="96">
        <v>2.3138386111767346</v>
      </c>
      <c r="O1194" s="320">
        <v>702692</v>
      </c>
      <c r="P1194" s="321">
        <v>5621536</v>
      </c>
      <c r="Q1194" s="22">
        <v>-10523.949367088964</v>
      </c>
      <c r="R1194" s="33">
        <v>-84191.594936711714</v>
      </c>
      <c r="S1194" s="96">
        <v>-1.4755628188668481</v>
      </c>
      <c r="U1194" s="715"/>
    </row>
    <row r="1195" spans="1:21" hidden="1">
      <c r="A1195" s="315" t="s">
        <v>16</v>
      </c>
      <c r="B1195" s="716">
        <v>1142</v>
      </c>
      <c r="C1195" s="316" t="s">
        <v>152</v>
      </c>
      <c r="D1195" s="317">
        <v>47</v>
      </c>
      <c r="E1195" s="318">
        <v>4</v>
      </c>
      <c r="F1195" s="318">
        <v>117</v>
      </c>
      <c r="G1195" s="319">
        <v>29.25</v>
      </c>
      <c r="H1195" s="328">
        <v>685313.27729925083</v>
      </c>
      <c r="I1195" s="726">
        <v>2741253.1091970033</v>
      </c>
      <c r="J1195" s="728">
        <v>729718.61538461538</v>
      </c>
      <c r="K1195" s="321">
        <v>2918874.4615384615</v>
      </c>
      <c r="L1195" s="22">
        <v>44405.33808536455</v>
      </c>
      <c r="M1195" s="33">
        <v>177621.3523414582</v>
      </c>
      <c r="N1195" s="96">
        <v>6.4795677475214575</v>
      </c>
      <c r="O1195" s="320">
        <v>702692</v>
      </c>
      <c r="P1195" s="321">
        <v>2810768</v>
      </c>
      <c r="Q1195" s="22">
        <v>17378.722700749175</v>
      </c>
      <c r="R1195" s="33">
        <v>69514.890802996699</v>
      </c>
      <c r="S1195" s="96">
        <v>2.5358800531688104</v>
      </c>
      <c r="U1195" s="715"/>
    </row>
    <row r="1196" spans="1:21" hidden="1">
      <c r="A1196" s="315" t="s">
        <v>8</v>
      </c>
      <c r="B1196" s="716">
        <v>1143</v>
      </c>
      <c r="C1196" s="316" t="s">
        <v>152</v>
      </c>
      <c r="D1196" s="317">
        <v>47</v>
      </c>
      <c r="E1196" s="318">
        <v>4</v>
      </c>
      <c r="F1196" s="318">
        <v>117</v>
      </c>
      <c r="G1196" s="319">
        <v>29.25</v>
      </c>
      <c r="H1196" s="328">
        <v>674626.94325000001</v>
      </c>
      <c r="I1196" s="726">
        <v>2698507.773</v>
      </c>
      <c r="J1196" s="728">
        <v>729718.61538461538</v>
      </c>
      <c r="K1196" s="321">
        <v>2918874.4615384615</v>
      </c>
      <c r="L1196" s="22">
        <v>55091.672134615364</v>
      </c>
      <c r="M1196" s="33">
        <v>220366.68853846146</v>
      </c>
      <c r="N1196" s="96">
        <v>8.1662424968105256</v>
      </c>
      <c r="O1196" s="320">
        <v>702692</v>
      </c>
      <c r="P1196" s="321">
        <v>2810768</v>
      </c>
      <c r="Q1196" s="22">
        <v>28065.056749999989</v>
      </c>
      <c r="R1196" s="33">
        <v>112260.22699999996</v>
      </c>
      <c r="S1196" s="96">
        <v>4.1600853672990326</v>
      </c>
      <c r="U1196" s="715"/>
    </row>
    <row r="1197" spans="1:21" hidden="1">
      <c r="A1197" s="315" t="s">
        <v>11</v>
      </c>
      <c r="B1197" s="716">
        <v>1144</v>
      </c>
      <c r="C1197" s="316" t="s">
        <v>152</v>
      </c>
      <c r="D1197" s="317">
        <v>47</v>
      </c>
      <c r="E1197" s="318">
        <v>8</v>
      </c>
      <c r="F1197" s="318">
        <v>235</v>
      </c>
      <c r="G1197" s="319">
        <v>29.375</v>
      </c>
      <c r="H1197" s="328">
        <v>741797.56097561074</v>
      </c>
      <c r="I1197" s="726">
        <v>5934380.487804886</v>
      </c>
      <c r="J1197" s="728">
        <v>729718.61538461538</v>
      </c>
      <c r="K1197" s="321">
        <v>5837748.923076923</v>
      </c>
      <c r="L1197" s="22">
        <v>-12078.945590995369</v>
      </c>
      <c r="M1197" s="33">
        <v>-96631.564727962948</v>
      </c>
      <c r="N1197" s="96">
        <v>-1.6283344980413688</v>
      </c>
      <c r="O1197" s="320">
        <v>702692</v>
      </c>
      <c r="P1197" s="321">
        <v>5621536</v>
      </c>
      <c r="Q1197" s="22">
        <v>-39105.560975610744</v>
      </c>
      <c r="R1197" s="33">
        <v>-312844.48780488595</v>
      </c>
      <c r="S1197" s="96">
        <v>-5.2717295166324334</v>
      </c>
      <c r="U1197" s="715"/>
    </row>
    <row r="1198" spans="1:21" hidden="1">
      <c r="A1198" s="315" t="s">
        <v>8</v>
      </c>
      <c r="B1198" s="716">
        <v>1145</v>
      </c>
      <c r="C1198" s="316" t="s">
        <v>152</v>
      </c>
      <c r="D1198" s="317">
        <v>47</v>
      </c>
      <c r="E1198" s="318">
        <v>4</v>
      </c>
      <c r="F1198" s="318">
        <v>118</v>
      </c>
      <c r="G1198" s="319">
        <v>29.5</v>
      </c>
      <c r="H1198" s="328">
        <v>734709.24049108406</v>
      </c>
      <c r="I1198" s="726">
        <v>2938836.9619643362</v>
      </c>
      <c r="J1198" s="728">
        <v>729718.61538461538</v>
      </c>
      <c r="K1198" s="321">
        <v>2918874.4615384615</v>
      </c>
      <c r="L1198" s="22">
        <v>-4990.6251064686803</v>
      </c>
      <c r="M1198" s="33">
        <v>-19962.500425874721</v>
      </c>
      <c r="N1198" s="96">
        <v>-0.6792653244884832</v>
      </c>
      <c r="O1198" s="320">
        <v>702692</v>
      </c>
      <c r="P1198" s="321">
        <v>2810768</v>
      </c>
      <c r="Q1198" s="22">
        <v>-32017.240491084056</v>
      </c>
      <c r="R1198" s="33">
        <v>-128068.96196433622</v>
      </c>
      <c r="S1198" s="96">
        <v>-4.3578110532111367</v>
      </c>
      <c r="U1198" s="715"/>
    </row>
    <row r="1199" spans="1:21" hidden="1">
      <c r="A1199" s="315" t="s">
        <v>7</v>
      </c>
      <c r="B1199" s="716">
        <v>1146</v>
      </c>
      <c r="C1199" s="316" t="s">
        <v>152</v>
      </c>
      <c r="D1199" s="317">
        <v>47</v>
      </c>
      <c r="E1199" s="318">
        <v>4</v>
      </c>
      <c r="F1199" s="318">
        <v>118</v>
      </c>
      <c r="G1199" s="319">
        <v>29.5</v>
      </c>
      <c r="H1199" s="328">
        <v>750484.13951308606</v>
      </c>
      <c r="I1199" s="726">
        <v>3001936.5580523442</v>
      </c>
      <c r="J1199" s="728">
        <v>729718.61538461538</v>
      </c>
      <c r="K1199" s="321">
        <v>2918874.4615384615</v>
      </c>
      <c r="L1199" s="22">
        <v>-20765.524128470686</v>
      </c>
      <c r="M1199" s="33">
        <v>-83062.096513882745</v>
      </c>
      <c r="N1199" s="96">
        <v>-2.7669504304172676</v>
      </c>
      <c r="O1199" s="320">
        <v>702692</v>
      </c>
      <c r="P1199" s="321">
        <v>2810768</v>
      </c>
      <c r="Q1199" s="22">
        <v>-47792.139513086062</v>
      </c>
      <c r="R1199" s="33">
        <v>-191168.55805234425</v>
      </c>
      <c r="S1199" s="96">
        <v>-6.368174488549954</v>
      </c>
      <c r="U1199" s="715"/>
    </row>
    <row r="1200" spans="1:21">
      <c r="A1200" s="315"/>
      <c r="B1200" s="757" t="s">
        <v>60</v>
      </c>
      <c r="C1200" s="316"/>
      <c r="D1200" s="317"/>
      <c r="E1200" s="318"/>
      <c r="F1200" s="318"/>
      <c r="G1200" s="319"/>
      <c r="H1200" s="328"/>
      <c r="I1200" s="726"/>
      <c r="J1200" s="728"/>
      <c r="K1200" s="321"/>
      <c r="L1200" s="22"/>
      <c r="M1200" s="33"/>
      <c r="N1200" s="96"/>
      <c r="O1200" s="320"/>
      <c r="P1200" s="321"/>
      <c r="Q1200" s="22"/>
      <c r="R1200" s="33"/>
      <c r="S1200" s="96"/>
      <c r="U1200" s="715"/>
    </row>
    <row r="1201" spans="1:21">
      <c r="A1201" s="315" t="s">
        <v>3</v>
      </c>
      <c r="B1201" s="716">
        <v>1147</v>
      </c>
      <c r="C1201" s="316" t="s">
        <v>152</v>
      </c>
      <c r="D1201" s="317">
        <v>47</v>
      </c>
      <c r="E1201" s="318">
        <v>4</v>
      </c>
      <c r="F1201" s="318">
        <v>118</v>
      </c>
      <c r="G1201" s="319">
        <v>29.5</v>
      </c>
      <c r="H1201" s="328">
        <v>766877.78571428452</v>
      </c>
      <c r="I1201" s="726">
        <v>3067511.1428571381</v>
      </c>
      <c r="J1201" s="728">
        <v>729718.61538461538</v>
      </c>
      <c r="K1201" s="321">
        <v>2918874.4615384615</v>
      </c>
      <c r="L1201" s="22">
        <v>-37159.170329669141</v>
      </c>
      <c r="M1201" s="33">
        <v>-148636.68131867656</v>
      </c>
      <c r="N1201" s="96">
        <v>-4.8455139817433093</v>
      </c>
      <c r="O1201" s="320">
        <v>702692</v>
      </c>
      <c r="P1201" s="321">
        <v>2810768</v>
      </c>
      <c r="Q1201" s="22">
        <v>-64185.785714284517</v>
      </c>
      <c r="R1201" s="33">
        <v>-256743.14285713807</v>
      </c>
      <c r="S1201" s="96">
        <v>-8.3697542046416942</v>
      </c>
      <c r="U1201" s="715"/>
    </row>
    <row r="1202" spans="1:21">
      <c r="A1202" s="315" t="s">
        <v>16</v>
      </c>
      <c r="B1202" s="716">
        <v>1148</v>
      </c>
      <c r="C1202" s="316" t="s">
        <v>152</v>
      </c>
      <c r="D1202" s="317">
        <v>47</v>
      </c>
      <c r="E1202" s="318">
        <v>3.97</v>
      </c>
      <c r="F1202" s="318">
        <v>118</v>
      </c>
      <c r="G1202" s="319">
        <v>29.722921914357681</v>
      </c>
      <c r="H1202" s="328">
        <v>632638.88252805255</v>
      </c>
      <c r="I1202" s="726">
        <v>2511576.3636363689</v>
      </c>
      <c r="J1202" s="728">
        <v>729718.61538461538</v>
      </c>
      <c r="K1202" s="321">
        <v>2896982.903076923</v>
      </c>
      <c r="L1202" s="22">
        <v>97079.732856562827</v>
      </c>
      <c r="M1202" s="33">
        <v>385406.5394405541</v>
      </c>
      <c r="N1202" s="96">
        <v>15.345204908782705</v>
      </c>
      <c r="O1202" s="320">
        <v>702692</v>
      </c>
      <c r="P1202" s="321">
        <v>2789687.24</v>
      </c>
      <c r="Q1202" s="22">
        <v>70053.117471947451</v>
      </c>
      <c r="R1202" s="33">
        <v>278110.87636363134</v>
      </c>
      <c r="S1202" s="96">
        <v>11.073160282531489</v>
      </c>
      <c r="U1202" s="715"/>
    </row>
    <row r="1203" spans="1:21">
      <c r="A1203" s="315" t="s">
        <v>13</v>
      </c>
      <c r="B1203" s="716">
        <v>1149</v>
      </c>
      <c r="C1203" s="316" t="s">
        <v>152</v>
      </c>
      <c r="D1203" s="317">
        <v>47</v>
      </c>
      <c r="E1203" s="318">
        <v>4</v>
      </c>
      <c r="F1203" s="318">
        <v>119</v>
      </c>
      <c r="G1203" s="319">
        <v>29.75</v>
      </c>
      <c r="H1203" s="328">
        <v>765464.60062909336</v>
      </c>
      <c r="I1203" s="726">
        <v>3061858.4025163734</v>
      </c>
      <c r="J1203" s="728">
        <v>729718.61538461538</v>
      </c>
      <c r="K1203" s="321">
        <v>2918874.4615384615</v>
      </c>
      <c r="L1203" s="22">
        <v>-35745.985244477983</v>
      </c>
      <c r="M1203" s="33">
        <v>-142983.94097791193</v>
      </c>
      <c r="N1203" s="96">
        <v>-4.6698417164033827</v>
      </c>
      <c r="O1203" s="320">
        <v>702692</v>
      </c>
      <c r="P1203" s="321">
        <v>2810768</v>
      </c>
      <c r="Q1203" s="22">
        <v>-62772.600629093358</v>
      </c>
      <c r="R1203" s="33">
        <v>-251090.40251637343</v>
      </c>
      <c r="S1203" s="96">
        <v>-8.200588319499559</v>
      </c>
      <c r="U1203" s="715"/>
    </row>
    <row r="1204" spans="1:21">
      <c r="A1204" s="315" t="s">
        <v>13</v>
      </c>
      <c r="B1204" s="716">
        <v>1150</v>
      </c>
      <c r="C1204" s="316" t="s">
        <v>152</v>
      </c>
      <c r="D1204" s="317">
        <v>47</v>
      </c>
      <c r="E1204" s="318">
        <v>8</v>
      </c>
      <c r="F1204" s="318">
        <v>240</v>
      </c>
      <c r="G1204" s="319">
        <v>30</v>
      </c>
      <c r="H1204" s="328">
        <v>784483.56246146397</v>
      </c>
      <c r="I1204" s="726">
        <v>6275868.4996917117</v>
      </c>
      <c r="J1204" s="728">
        <v>729718.61538461538</v>
      </c>
      <c r="K1204" s="321">
        <v>5837748.923076923</v>
      </c>
      <c r="L1204" s="22">
        <v>-54764.947076848592</v>
      </c>
      <c r="M1204" s="33">
        <v>-438119.57661478873</v>
      </c>
      <c r="N1204" s="96">
        <v>-6.9810190675013359</v>
      </c>
      <c r="O1204" s="320">
        <v>702692</v>
      </c>
      <c r="P1204" s="321">
        <v>5621536</v>
      </c>
      <c r="Q1204" s="22">
        <v>-81791.562461463967</v>
      </c>
      <c r="R1204" s="33">
        <v>-654332.49969171174</v>
      </c>
      <c r="S1204" s="96">
        <v>-10.426166509445736</v>
      </c>
      <c r="U1204" s="715"/>
    </row>
    <row r="1205" spans="1:21" hidden="1">
      <c r="A1205" s="315" t="s">
        <v>11</v>
      </c>
      <c r="B1205" s="716">
        <v>1151</v>
      </c>
      <c r="C1205" s="316" t="s">
        <v>152</v>
      </c>
      <c r="D1205" s="317">
        <v>47</v>
      </c>
      <c r="E1205" s="318">
        <v>3</v>
      </c>
      <c r="F1205" s="318">
        <v>90</v>
      </c>
      <c r="G1205" s="319">
        <v>30</v>
      </c>
      <c r="H1205" s="328">
        <v>757580.48780487909</v>
      </c>
      <c r="I1205" s="726">
        <v>2272741.4634146374</v>
      </c>
      <c r="J1205" s="728">
        <v>729718.61538461538</v>
      </c>
      <c r="K1205" s="321">
        <v>2189155.846153846</v>
      </c>
      <c r="L1205" s="22">
        <v>-27861.87242026371</v>
      </c>
      <c r="M1205" s="33">
        <v>-83585.617260791361</v>
      </c>
      <c r="N1205" s="96">
        <v>-3.677744195998855</v>
      </c>
      <c r="O1205" s="320">
        <v>702692</v>
      </c>
      <c r="P1205" s="321">
        <v>2108076</v>
      </c>
      <c r="Q1205" s="22">
        <v>-54888.487804879085</v>
      </c>
      <c r="R1205" s="33">
        <v>-164665.46341463737</v>
      </c>
      <c r="S1205" s="96">
        <v>-7.2452351517026017</v>
      </c>
      <c r="U1205" s="715"/>
    </row>
    <row r="1206" spans="1:21" hidden="1">
      <c r="A1206" s="315" t="s">
        <v>9</v>
      </c>
      <c r="B1206" s="716">
        <v>1152</v>
      </c>
      <c r="C1206" s="316" t="s">
        <v>152</v>
      </c>
      <c r="D1206" s="317">
        <v>47</v>
      </c>
      <c r="E1206" s="318">
        <v>4</v>
      </c>
      <c r="F1206" s="318">
        <v>120</v>
      </c>
      <c r="G1206" s="319">
        <v>30</v>
      </c>
      <c r="H1206" s="328">
        <v>735289.34010152391</v>
      </c>
      <c r="I1206" s="726">
        <v>2941157.3604060956</v>
      </c>
      <c r="J1206" s="728">
        <v>729718.61538461538</v>
      </c>
      <c r="K1206" s="321">
        <v>2918874.4615384615</v>
      </c>
      <c r="L1206" s="22">
        <v>-5570.7247169085313</v>
      </c>
      <c r="M1206" s="33">
        <v>-22282.898867634125</v>
      </c>
      <c r="N1206" s="96">
        <v>-0.75762348412929725</v>
      </c>
      <c r="O1206" s="320">
        <v>702692</v>
      </c>
      <c r="P1206" s="321">
        <v>2810768</v>
      </c>
      <c r="Q1206" s="22">
        <v>-32597.340101523907</v>
      </c>
      <c r="R1206" s="33">
        <v>-130389.36040609563</v>
      </c>
      <c r="S1206" s="96">
        <v>-4.4332670587911736</v>
      </c>
      <c r="U1206" s="715"/>
    </row>
    <row r="1207" spans="1:21" hidden="1">
      <c r="A1207" s="315" t="s">
        <v>11</v>
      </c>
      <c r="B1207" s="716">
        <v>1153</v>
      </c>
      <c r="C1207" s="316" t="s">
        <v>152</v>
      </c>
      <c r="D1207" s="317">
        <v>47</v>
      </c>
      <c r="E1207" s="318">
        <v>4</v>
      </c>
      <c r="F1207" s="318">
        <v>120</v>
      </c>
      <c r="G1207" s="319">
        <v>30</v>
      </c>
      <c r="H1207" s="328">
        <v>783045.37815125997</v>
      </c>
      <c r="I1207" s="726">
        <v>3132181.5126050399</v>
      </c>
      <c r="J1207" s="728">
        <v>729718.61538461538</v>
      </c>
      <c r="K1207" s="321">
        <v>2918874.4615384615</v>
      </c>
      <c r="L1207" s="22">
        <v>-53326.762766644591</v>
      </c>
      <c r="M1207" s="33">
        <v>-213307.05106657837</v>
      </c>
      <c r="N1207" s="96">
        <v>-6.8101752790556134</v>
      </c>
      <c r="O1207" s="320">
        <v>702692</v>
      </c>
      <c r="P1207" s="321">
        <v>2810768</v>
      </c>
      <c r="Q1207" s="22">
        <v>-80353.378151259967</v>
      </c>
      <c r="R1207" s="33">
        <v>-321413.51260503987</v>
      </c>
      <c r="S1207" s="96">
        <v>-10.261650268720217</v>
      </c>
      <c r="U1207" s="715"/>
    </row>
    <row r="1208" spans="1:21" hidden="1">
      <c r="A1208" s="315" t="s">
        <v>9</v>
      </c>
      <c r="B1208" s="716">
        <v>1154</v>
      </c>
      <c r="C1208" s="316" t="s">
        <v>152</v>
      </c>
      <c r="D1208" s="317">
        <v>47</v>
      </c>
      <c r="E1208" s="318">
        <v>8</v>
      </c>
      <c r="F1208" s="318">
        <v>240</v>
      </c>
      <c r="G1208" s="319">
        <v>30</v>
      </c>
      <c r="H1208" s="328">
        <v>735289.34010152391</v>
      </c>
      <c r="I1208" s="726">
        <v>5882314.7208121913</v>
      </c>
      <c r="J1208" s="728">
        <v>729718.61538461538</v>
      </c>
      <c r="K1208" s="321">
        <v>5837748.923076923</v>
      </c>
      <c r="L1208" s="22">
        <v>-5570.7247169085313</v>
      </c>
      <c r="M1208" s="33">
        <v>-44565.79773526825</v>
      </c>
      <c r="N1208" s="96">
        <v>-0.75762348412929725</v>
      </c>
      <c r="O1208" s="320">
        <v>702692</v>
      </c>
      <c r="P1208" s="321">
        <v>5621536</v>
      </c>
      <c r="Q1208" s="22">
        <v>-32597.340101523907</v>
      </c>
      <c r="R1208" s="33">
        <v>-260778.72081219126</v>
      </c>
      <c r="S1208" s="96">
        <v>-4.4332670587911736</v>
      </c>
      <c r="U1208" s="715"/>
    </row>
    <row r="1209" spans="1:21" hidden="1">
      <c r="A1209" s="315" t="s">
        <v>0</v>
      </c>
      <c r="B1209" s="716">
        <v>1155</v>
      </c>
      <c r="C1209" s="316" t="s">
        <v>152</v>
      </c>
      <c r="D1209" s="317">
        <v>47</v>
      </c>
      <c r="E1209" s="318">
        <v>8</v>
      </c>
      <c r="F1209" s="318">
        <v>241</v>
      </c>
      <c r="G1209" s="319">
        <v>30.125</v>
      </c>
      <c r="H1209" s="328">
        <v>761539.69118708512</v>
      </c>
      <c r="I1209" s="726">
        <v>6092317.5294966809</v>
      </c>
      <c r="J1209" s="728">
        <v>729718.61538461538</v>
      </c>
      <c r="K1209" s="321">
        <v>5837748.923076923</v>
      </c>
      <c r="L1209" s="22">
        <v>-31821.075802469742</v>
      </c>
      <c r="M1209" s="33">
        <v>-254568.60641975794</v>
      </c>
      <c r="N1209" s="96">
        <v>-4.1785183583625383</v>
      </c>
      <c r="O1209" s="320">
        <v>702692</v>
      </c>
      <c r="P1209" s="321">
        <v>5621536</v>
      </c>
      <c r="Q1209" s="22">
        <v>-58847.691187085118</v>
      </c>
      <c r="R1209" s="33">
        <v>-470781.52949668095</v>
      </c>
      <c r="S1209" s="96">
        <v>-7.7274621228676352</v>
      </c>
      <c r="U1209" s="715"/>
    </row>
    <row r="1210" spans="1:21" hidden="1">
      <c r="A1210" s="315" t="s">
        <v>11</v>
      </c>
      <c r="B1210" s="716">
        <v>1156</v>
      </c>
      <c r="C1210" s="316" t="s">
        <v>152</v>
      </c>
      <c r="D1210" s="317">
        <v>47</v>
      </c>
      <c r="E1210" s="318">
        <v>8</v>
      </c>
      <c r="F1210" s="318">
        <v>242</v>
      </c>
      <c r="G1210" s="319">
        <v>30.25</v>
      </c>
      <c r="H1210" s="328">
        <v>786253.68907562993</v>
      </c>
      <c r="I1210" s="726">
        <v>6290029.5126050394</v>
      </c>
      <c r="J1210" s="728">
        <v>729718.61538461538</v>
      </c>
      <c r="K1210" s="321">
        <v>5837748.923076923</v>
      </c>
      <c r="L1210" s="22">
        <v>-56535.07369101455</v>
      </c>
      <c r="M1210" s="33">
        <v>-452280.5895281164</v>
      </c>
      <c r="N1210" s="96">
        <v>-7.1904366843074285</v>
      </c>
      <c r="O1210" s="320">
        <v>702692</v>
      </c>
      <c r="P1210" s="321">
        <v>5621536</v>
      </c>
      <c r="Q1210" s="22">
        <v>-83561.689075629925</v>
      </c>
      <c r="R1210" s="33">
        <v>-668493.5126050394</v>
      </c>
      <c r="S1210" s="96">
        <v>-10.627827918221968</v>
      </c>
      <c r="U1210" s="715"/>
    </row>
    <row r="1211" spans="1:21" hidden="1">
      <c r="A1211" s="315" t="s">
        <v>12</v>
      </c>
      <c r="B1211" s="716">
        <v>1157</v>
      </c>
      <c r="C1211" s="316" t="s">
        <v>152</v>
      </c>
      <c r="D1211" s="317">
        <v>47</v>
      </c>
      <c r="E1211" s="318">
        <v>4</v>
      </c>
      <c r="F1211" s="318">
        <v>121</v>
      </c>
      <c r="G1211" s="319">
        <v>30.25</v>
      </c>
      <c r="H1211" s="328">
        <v>718924.32432432531</v>
      </c>
      <c r="I1211" s="726">
        <v>2875697.2972973012</v>
      </c>
      <c r="J1211" s="728">
        <v>729718.61538461538</v>
      </c>
      <c r="K1211" s="321">
        <v>2918874.4615384615</v>
      </c>
      <c r="L1211" s="22">
        <v>10794.291060290067</v>
      </c>
      <c r="M1211" s="33">
        <v>43177.164241160266</v>
      </c>
      <c r="N1211" s="96">
        <v>1.501450249361767</v>
      </c>
      <c r="O1211" s="320">
        <v>702692</v>
      </c>
      <c r="P1211" s="321">
        <v>2810768</v>
      </c>
      <c r="Q1211" s="22">
        <v>-16232.324324325309</v>
      </c>
      <c r="R1211" s="33">
        <v>-64929.297297301237</v>
      </c>
      <c r="S1211" s="96">
        <v>-2.2578627228368049</v>
      </c>
      <c r="U1211" s="715"/>
    </row>
    <row r="1212" spans="1:21" hidden="1">
      <c r="A1212" s="315" t="s">
        <v>13</v>
      </c>
      <c r="B1212" s="716">
        <v>1158</v>
      </c>
      <c r="C1212" s="316" t="s">
        <v>152</v>
      </c>
      <c r="D1212" s="317">
        <v>47</v>
      </c>
      <c r="E1212" s="318">
        <v>4</v>
      </c>
      <c r="F1212" s="318">
        <v>121</v>
      </c>
      <c r="G1212" s="319">
        <v>30.25</v>
      </c>
      <c r="H1212" s="328">
        <v>809429.13652220101</v>
      </c>
      <c r="I1212" s="726">
        <v>3237716.546088804</v>
      </c>
      <c r="J1212" s="728">
        <v>729718.61538461538</v>
      </c>
      <c r="K1212" s="321">
        <v>2918874.4615384615</v>
      </c>
      <c r="L1212" s="22">
        <v>-79710.521137585631</v>
      </c>
      <c r="M1212" s="33">
        <v>-318842.08455034252</v>
      </c>
      <c r="N1212" s="96">
        <v>-9.8477454715888371</v>
      </c>
      <c r="O1212" s="320">
        <v>702692</v>
      </c>
      <c r="P1212" s="321">
        <v>2810768</v>
      </c>
      <c r="Q1212" s="22">
        <v>-106737.13652220101</v>
      </c>
      <c r="R1212" s="33">
        <v>-426948.54608880403</v>
      </c>
      <c r="S1212" s="96">
        <v>-13.186717861529985</v>
      </c>
      <c r="U1212" s="715"/>
    </row>
    <row r="1213" spans="1:21" hidden="1">
      <c r="A1213" s="315" t="s">
        <v>8</v>
      </c>
      <c r="B1213" s="716">
        <v>1159</v>
      </c>
      <c r="C1213" s="316" t="s">
        <v>152</v>
      </c>
      <c r="D1213" s="317">
        <v>47</v>
      </c>
      <c r="E1213" s="318">
        <v>4</v>
      </c>
      <c r="F1213" s="318">
        <v>121</v>
      </c>
      <c r="G1213" s="319">
        <v>30.25</v>
      </c>
      <c r="H1213" s="328">
        <v>719441.02758563461</v>
      </c>
      <c r="I1213" s="726">
        <v>2877764.1103425384</v>
      </c>
      <c r="J1213" s="728">
        <v>729718.61538461538</v>
      </c>
      <c r="K1213" s="321">
        <v>2918874.4615384615</v>
      </c>
      <c r="L1213" s="22">
        <v>10277.587798980763</v>
      </c>
      <c r="M1213" s="33">
        <v>41110.351195923053</v>
      </c>
      <c r="N1213" s="96">
        <v>1.4285518068758449</v>
      </c>
      <c r="O1213" s="320">
        <v>702692</v>
      </c>
      <c r="P1213" s="321">
        <v>2810768</v>
      </c>
      <c r="Q1213" s="22">
        <v>-16749.027585634612</v>
      </c>
      <c r="R1213" s="33">
        <v>-66996.11034253845</v>
      </c>
      <c r="S1213" s="96">
        <v>-2.328061223008433</v>
      </c>
      <c r="U1213" s="715"/>
    </row>
    <row r="1214" spans="1:21" hidden="1">
      <c r="A1214" s="315" t="s">
        <v>15</v>
      </c>
      <c r="B1214" s="716">
        <v>1160</v>
      </c>
      <c r="C1214" s="316" t="s">
        <v>152</v>
      </c>
      <c r="D1214" s="317">
        <v>47</v>
      </c>
      <c r="E1214" s="318">
        <v>4</v>
      </c>
      <c r="F1214" s="318">
        <v>121</v>
      </c>
      <c r="G1214" s="319">
        <v>30.25</v>
      </c>
      <c r="H1214" s="328">
        <v>758992.3471169438</v>
      </c>
      <c r="I1214" s="726">
        <v>3035969.3884677752</v>
      </c>
      <c r="J1214" s="728">
        <v>729718.61538461538</v>
      </c>
      <c r="K1214" s="321">
        <v>2918874.4615384615</v>
      </c>
      <c r="L1214" s="22">
        <v>-29273.731732328422</v>
      </c>
      <c r="M1214" s="33">
        <v>-117094.92692931369</v>
      </c>
      <c r="N1214" s="96">
        <v>-3.8569205399139577</v>
      </c>
      <c r="O1214" s="320">
        <v>702692</v>
      </c>
      <c r="P1214" s="321">
        <v>2810768</v>
      </c>
      <c r="Q1214" s="22">
        <v>-56300.347116943798</v>
      </c>
      <c r="R1214" s="33">
        <v>-225201.38846777519</v>
      </c>
      <c r="S1214" s="96">
        <v>-7.4177753347319566</v>
      </c>
      <c r="U1214" s="715"/>
    </row>
    <row r="1215" spans="1:21" hidden="1">
      <c r="A1215" s="315" t="s">
        <v>8</v>
      </c>
      <c r="B1215" s="716">
        <v>1161</v>
      </c>
      <c r="C1215" s="316" t="s">
        <v>152</v>
      </c>
      <c r="D1215" s="317">
        <v>47</v>
      </c>
      <c r="E1215" s="318">
        <v>8</v>
      </c>
      <c r="F1215" s="318">
        <v>243</v>
      </c>
      <c r="G1215" s="319">
        <v>30.375</v>
      </c>
      <c r="H1215" s="328">
        <v>722553.34835718153</v>
      </c>
      <c r="I1215" s="726">
        <v>5780426.7868574522</v>
      </c>
      <c r="J1215" s="728">
        <v>729718.61538461538</v>
      </c>
      <c r="K1215" s="321">
        <v>5837748.923076923</v>
      </c>
      <c r="L1215" s="22">
        <v>7165.2670274338452</v>
      </c>
      <c r="M1215" s="33">
        <v>57322.136219470762</v>
      </c>
      <c r="N1215" s="96">
        <v>0.99165923785766097</v>
      </c>
      <c r="O1215" s="320">
        <v>702692</v>
      </c>
      <c r="P1215" s="321">
        <v>5621536</v>
      </c>
      <c r="Q1215" s="22">
        <v>-19861.34835718153</v>
      </c>
      <c r="R1215" s="33">
        <v>-158890.78685745224</v>
      </c>
      <c r="S1215" s="96">
        <v>-2.7487725857666874</v>
      </c>
      <c r="U1215" s="715"/>
    </row>
    <row r="1216" spans="1:21" hidden="1">
      <c r="A1216" s="315" t="s">
        <v>15</v>
      </c>
      <c r="B1216" s="716">
        <v>1162</v>
      </c>
      <c r="C1216" s="316" t="s">
        <v>152</v>
      </c>
      <c r="D1216" s="317">
        <v>47</v>
      </c>
      <c r="E1216" s="318">
        <v>8</v>
      </c>
      <c r="F1216" s="318">
        <v>243</v>
      </c>
      <c r="G1216" s="319">
        <v>30.375</v>
      </c>
      <c r="H1216" s="328">
        <v>757176.4609446472</v>
      </c>
      <c r="I1216" s="726">
        <v>6057411.6875571776</v>
      </c>
      <c r="J1216" s="728">
        <v>729718.61538461538</v>
      </c>
      <c r="K1216" s="321">
        <v>5837748.923076923</v>
      </c>
      <c r="L1216" s="22">
        <v>-27457.845560031827</v>
      </c>
      <c r="M1216" s="33">
        <v>-219662.76448025461</v>
      </c>
      <c r="N1216" s="96">
        <v>-3.6263469582474386</v>
      </c>
      <c r="O1216" s="320">
        <v>702692</v>
      </c>
      <c r="P1216" s="321">
        <v>5621536</v>
      </c>
      <c r="Q1216" s="22">
        <v>-54484.460944647202</v>
      </c>
      <c r="R1216" s="33">
        <v>-435875.68755717762</v>
      </c>
      <c r="S1216" s="96">
        <v>-7.1957415153493827</v>
      </c>
      <c r="U1216" s="715"/>
    </row>
    <row r="1217" spans="1:21" hidden="1">
      <c r="A1217" s="315" t="s">
        <v>11</v>
      </c>
      <c r="B1217" s="716">
        <v>1163</v>
      </c>
      <c r="C1217" s="316" t="s">
        <v>152</v>
      </c>
      <c r="D1217" s="317">
        <v>47</v>
      </c>
      <c r="E1217" s="318">
        <v>16</v>
      </c>
      <c r="F1217" s="318">
        <v>488</v>
      </c>
      <c r="G1217" s="319">
        <v>30.5</v>
      </c>
      <c r="H1217" s="328">
        <v>792738.28361344512</v>
      </c>
      <c r="I1217" s="726">
        <v>12683812.537815122</v>
      </c>
      <c r="J1217" s="728">
        <v>729718.61538461538</v>
      </c>
      <c r="K1217" s="321">
        <v>11675497.846153846</v>
      </c>
      <c r="L1217" s="22">
        <v>-63019.668228829745</v>
      </c>
      <c r="M1217" s="33">
        <v>-1008314.6916612759</v>
      </c>
      <c r="N1217" s="96">
        <v>-7.9496183710940045</v>
      </c>
      <c r="O1217" s="320">
        <v>702692</v>
      </c>
      <c r="P1217" s="321">
        <v>11243072</v>
      </c>
      <c r="Q1217" s="22">
        <v>-90046.283613445121</v>
      </c>
      <c r="R1217" s="33">
        <v>-1440740.5378151219</v>
      </c>
      <c r="S1217" s="96">
        <v>-11.358891764757189</v>
      </c>
      <c r="U1217" s="715"/>
    </row>
    <row r="1218" spans="1:21" hidden="1">
      <c r="A1218" s="315" t="s">
        <v>13</v>
      </c>
      <c r="B1218" s="716">
        <v>1164</v>
      </c>
      <c r="C1218" s="316" t="s">
        <v>152</v>
      </c>
      <c r="D1218" s="317">
        <v>47</v>
      </c>
      <c r="E1218" s="318">
        <v>4</v>
      </c>
      <c r="F1218" s="318">
        <v>122</v>
      </c>
      <c r="G1218" s="319">
        <v>30.5</v>
      </c>
      <c r="H1218" s="328">
        <v>770375.17611426581</v>
      </c>
      <c r="I1218" s="726">
        <v>3081500.7044570632</v>
      </c>
      <c r="J1218" s="728">
        <v>729718.61538461538</v>
      </c>
      <c r="K1218" s="321">
        <v>2918874.4615384615</v>
      </c>
      <c r="L1218" s="22">
        <v>-40656.560729650431</v>
      </c>
      <c r="M1218" s="33">
        <v>-162626.24291860173</v>
      </c>
      <c r="N1218" s="96">
        <v>-5.2775014032409757</v>
      </c>
      <c r="O1218" s="320">
        <v>702692</v>
      </c>
      <c r="P1218" s="321">
        <v>2810768</v>
      </c>
      <c r="Q1218" s="22">
        <v>-67683.176114265807</v>
      </c>
      <c r="R1218" s="33">
        <v>-270732.70445706323</v>
      </c>
      <c r="S1218" s="96">
        <v>-8.7857420920098122</v>
      </c>
      <c r="U1218" s="715"/>
    </row>
    <row r="1219" spans="1:21">
      <c r="A1219" s="315"/>
      <c r="B1219" s="757" t="s">
        <v>60</v>
      </c>
      <c r="C1219" s="316"/>
      <c r="D1219" s="317"/>
      <c r="E1219" s="318"/>
      <c r="F1219" s="318"/>
      <c r="G1219" s="319"/>
      <c r="H1219" s="328"/>
      <c r="I1219" s="726"/>
      <c r="J1219" s="728"/>
      <c r="K1219" s="321"/>
      <c r="L1219" s="22"/>
      <c r="M1219" s="33"/>
      <c r="N1219" s="96"/>
      <c r="O1219" s="320"/>
      <c r="P1219" s="321"/>
      <c r="Q1219" s="22"/>
      <c r="R1219" s="33"/>
      <c r="S1219" s="96"/>
      <c r="U1219" s="715"/>
    </row>
    <row r="1220" spans="1:21">
      <c r="A1220" s="315" t="s">
        <v>5</v>
      </c>
      <c r="B1220" s="716">
        <v>1165</v>
      </c>
      <c r="C1220" s="316" t="s">
        <v>152</v>
      </c>
      <c r="D1220" s="317">
        <v>47</v>
      </c>
      <c r="E1220" s="318">
        <v>4</v>
      </c>
      <c r="F1220" s="318">
        <v>122</v>
      </c>
      <c r="G1220" s="319">
        <v>30.5</v>
      </c>
      <c r="H1220" s="328">
        <v>698253.37331334315</v>
      </c>
      <c r="I1220" s="726">
        <v>2793013.4932533726</v>
      </c>
      <c r="J1220" s="728">
        <v>729718.61538461538</v>
      </c>
      <c r="K1220" s="321">
        <v>2918874.4615384615</v>
      </c>
      <c r="L1220" s="22">
        <v>31465.242071272223</v>
      </c>
      <c r="M1220" s="33">
        <v>125860.96828508889</v>
      </c>
      <c r="N1220" s="96">
        <v>4.5062785621734776</v>
      </c>
      <c r="O1220" s="320">
        <v>702692</v>
      </c>
      <c r="P1220" s="321">
        <v>2810768</v>
      </c>
      <c r="Q1220" s="22">
        <v>4438.6266866568476</v>
      </c>
      <c r="R1220" s="33">
        <v>17754.50674662739</v>
      </c>
      <c r="S1220" s="96">
        <v>0.63567565246333402</v>
      </c>
      <c r="U1220" s="715"/>
    </row>
    <row r="1221" spans="1:21">
      <c r="A1221" s="315" t="s">
        <v>5</v>
      </c>
      <c r="B1221" s="716">
        <v>1166</v>
      </c>
      <c r="C1221" s="316" t="s">
        <v>152</v>
      </c>
      <c r="D1221" s="317">
        <v>47</v>
      </c>
      <c r="E1221" s="318">
        <v>3.96</v>
      </c>
      <c r="F1221" s="318">
        <v>121</v>
      </c>
      <c r="G1221" s="319">
        <v>30.555555555555557</v>
      </c>
      <c r="H1221" s="328">
        <v>729139.71935600881</v>
      </c>
      <c r="I1221" s="726">
        <v>2887393.2886497946</v>
      </c>
      <c r="J1221" s="728">
        <v>729718.61538461538</v>
      </c>
      <c r="K1221" s="321">
        <v>2889685.7169230767</v>
      </c>
      <c r="L1221" s="22">
        <v>578.89602860657033</v>
      </c>
      <c r="M1221" s="33">
        <v>2292.4282732820138</v>
      </c>
      <c r="N1221" s="96">
        <v>7.9394389475567095E-2</v>
      </c>
      <c r="O1221" s="320">
        <v>702692</v>
      </c>
      <c r="P1221" s="321">
        <v>2782660.32</v>
      </c>
      <c r="Q1221" s="22">
        <v>-26447.719356008805</v>
      </c>
      <c r="R1221" s="33">
        <v>-104732.96864979481</v>
      </c>
      <c r="S1221" s="96">
        <v>-3.627249847171683</v>
      </c>
      <c r="U1221" s="715"/>
    </row>
    <row r="1222" spans="1:21">
      <c r="A1222" s="315" t="s">
        <v>15</v>
      </c>
      <c r="B1222" s="716">
        <v>1167</v>
      </c>
      <c r="C1222" s="316" t="s">
        <v>152</v>
      </c>
      <c r="D1222" s="317">
        <v>47</v>
      </c>
      <c r="E1222" s="318">
        <v>4</v>
      </c>
      <c r="F1222" s="318">
        <v>123</v>
      </c>
      <c r="G1222" s="319">
        <v>30.75</v>
      </c>
      <c r="H1222" s="328">
        <v>767829.04502251069</v>
      </c>
      <c r="I1222" s="726">
        <v>3071316.1800900428</v>
      </c>
      <c r="J1222" s="728">
        <v>729718.61538461538</v>
      </c>
      <c r="K1222" s="321">
        <v>2918874.4615384615</v>
      </c>
      <c r="L1222" s="22">
        <v>-38110.429637895315</v>
      </c>
      <c r="M1222" s="33">
        <v>-152441.71855158126</v>
      </c>
      <c r="N1222" s="96">
        <v>-4.9634003669108466</v>
      </c>
      <c r="O1222" s="320">
        <v>702692</v>
      </c>
      <c r="P1222" s="321">
        <v>2810768</v>
      </c>
      <c r="Q1222" s="22">
        <v>-65137.045022510691</v>
      </c>
      <c r="R1222" s="33">
        <v>-260548.18009004276</v>
      </c>
      <c r="S1222" s="96">
        <v>-8.483274427395628</v>
      </c>
      <c r="U1222" s="715"/>
    </row>
    <row r="1223" spans="1:21" hidden="1">
      <c r="A1223" s="315" t="s">
        <v>13</v>
      </c>
      <c r="B1223" s="716">
        <v>1168</v>
      </c>
      <c r="C1223" s="316" t="s">
        <v>152</v>
      </c>
      <c r="D1223" s="317">
        <v>47</v>
      </c>
      <c r="E1223" s="318">
        <v>4</v>
      </c>
      <c r="F1223" s="318">
        <v>123</v>
      </c>
      <c r="G1223" s="319">
        <v>30.75</v>
      </c>
      <c r="H1223" s="328">
        <v>785211.64970613201</v>
      </c>
      <c r="I1223" s="726">
        <v>3140846.598824528</v>
      </c>
      <c r="J1223" s="728">
        <v>729718.61538461538</v>
      </c>
      <c r="K1223" s="321">
        <v>2918874.4615384615</v>
      </c>
      <c r="L1223" s="22">
        <v>-55493.034321516636</v>
      </c>
      <c r="M1223" s="33">
        <v>-221972.13728606654</v>
      </c>
      <c r="N1223" s="96">
        <v>-7.0672708870640264</v>
      </c>
      <c r="O1223" s="320">
        <v>702692</v>
      </c>
      <c r="P1223" s="321">
        <v>2810768</v>
      </c>
      <c r="Q1223" s="22">
        <v>-82519.649706132011</v>
      </c>
      <c r="R1223" s="33">
        <v>-330078.59882452805</v>
      </c>
      <c r="S1223" s="96">
        <v>-10.509223817172767</v>
      </c>
      <c r="U1223" s="715"/>
    </row>
    <row r="1224" spans="1:21" hidden="1">
      <c r="A1224" s="315" t="s">
        <v>7</v>
      </c>
      <c r="B1224" s="716">
        <v>1169</v>
      </c>
      <c r="C1224" s="316" t="s">
        <v>152</v>
      </c>
      <c r="D1224" s="317">
        <v>47</v>
      </c>
      <c r="E1224" s="318">
        <v>3</v>
      </c>
      <c r="F1224" s="318">
        <v>94</v>
      </c>
      <c r="G1224" s="319">
        <v>31.333333333333332</v>
      </c>
      <c r="H1224" s="328">
        <v>799330.98591549322</v>
      </c>
      <c r="I1224" s="726">
        <v>2397992.9577464797</v>
      </c>
      <c r="J1224" s="728">
        <v>729718.61538461538</v>
      </c>
      <c r="K1224" s="321">
        <v>2189155.846153846</v>
      </c>
      <c r="L1224" s="22">
        <v>-69612.370530877844</v>
      </c>
      <c r="M1224" s="33">
        <v>-208837.11159263365</v>
      </c>
      <c r="N1224" s="96">
        <v>-8.7088292281262198</v>
      </c>
      <c r="O1224" s="320">
        <v>702692</v>
      </c>
      <c r="P1224" s="321">
        <v>2108076</v>
      </c>
      <c r="Q1224" s="22">
        <v>-96638.98591549322</v>
      </c>
      <c r="R1224" s="33">
        <v>-289916.95774647966</v>
      </c>
      <c r="S1224" s="96">
        <v>-12.089983701158573</v>
      </c>
      <c r="U1224" s="715"/>
    </row>
    <row r="1225" spans="1:21" hidden="1">
      <c r="A1225" s="315" t="s">
        <v>7</v>
      </c>
      <c r="B1225" s="716">
        <v>1170</v>
      </c>
      <c r="C1225" s="316" t="s">
        <v>152</v>
      </c>
      <c r="D1225" s="317">
        <v>47</v>
      </c>
      <c r="E1225" s="318">
        <v>5</v>
      </c>
      <c r="F1225" s="318">
        <v>157</v>
      </c>
      <c r="G1225" s="319">
        <v>31.4</v>
      </c>
      <c r="H1225" s="328">
        <v>799369.70597666618</v>
      </c>
      <c r="I1225" s="726">
        <v>3996848.5298833307</v>
      </c>
      <c r="J1225" s="728">
        <v>729718.61538461538</v>
      </c>
      <c r="K1225" s="321">
        <v>3648593.076923077</v>
      </c>
      <c r="L1225" s="22">
        <v>-69651.090592050808</v>
      </c>
      <c r="M1225" s="33">
        <v>-348255.45296025369</v>
      </c>
      <c r="N1225" s="96">
        <v>-8.7132512117095331</v>
      </c>
      <c r="O1225" s="320">
        <v>702692</v>
      </c>
      <c r="P1225" s="321">
        <v>3513460</v>
      </c>
      <c r="Q1225" s="22">
        <v>-96677.705976666184</v>
      </c>
      <c r="R1225" s="33">
        <v>-483388.52988333069</v>
      </c>
      <c r="S1225" s="96">
        <v>-12.09424190757214</v>
      </c>
      <c r="U1225" s="715"/>
    </row>
    <row r="1226" spans="1:21" hidden="1">
      <c r="A1226" s="315" t="s">
        <v>15</v>
      </c>
      <c r="B1226" s="716">
        <v>1171</v>
      </c>
      <c r="C1226" s="316" t="s">
        <v>152</v>
      </c>
      <c r="D1226" s="317">
        <v>47</v>
      </c>
      <c r="E1226" s="318">
        <v>7.97</v>
      </c>
      <c r="F1226" s="318">
        <v>252</v>
      </c>
      <c r="G1226" s="319">
        <v>31.618569636135508</v>
      </c>
      <c r="H1226" s="328">
        <v>770156.88438524201</v>
      </c>
      <c r="I1226" s="726">
        <v>6138150.3685503788</v>
      </c>
      <c r="J1226" s="728">
        <v>729718.61538461538</v>
      </c>
      <c r="K1226" s="321">
        <v>5815857.3646153845</v>
      </c>
      <c r="L1226" s="22">
        <v>-40438.269000626635</v>
      </c>
      <c r="M1226" s="33">
        <v>-322293.00393499434</v>
      </c>
      <c r="N1226" s="96">
        <v>-5.2506534474343454</v>
      </c>
      <c r="O1226" s="320">
        <v>702692</v>
      </c>
      <c r="P1226" s="321">
        <v>5600455.2400000002</v>
      </c>
      <c r="Q1226" s="22">
        <v>-67464.88438524201</v>
      </c>
      <c r="R1226" s="33">
        <v>-537695.12855037861</v>
      </c>
      <c r="S1226" s="96">
        <v>-8.7598885049367681</v>
      </c>
      <c r="U1226" s="715"/>
    </row>
    <row r="1227" spans="1:21" hidden="1">
      <c r="A1227" s="315" t="s">
        <v>13</v>
      </c>
      <c r="B1227" s="716">
        <v>1172</v>
      </c>
      <c r="C1227" s="316" t="s">
        <v>152</v>
      </c>
      <c r="D1227" s="317">
        <v>47</v>
      </c>
      <c r="E1227" s="318">
        <v>0.31</v>
      </c>
      <c r="F1227" s="318">
        <v>10</v>
      </c>
      <c r="G1227" s="319">
        <v>32.258064516129032</v>
      </c>
      <c r="H1227" s="328">
        <v>893391.44019897422</v>
      </c>
      <c r="I1227" s="726">
        <v>276951.346461682</v>
      </c>
      <c r="J1227" s="728">
        <v>729718.61538461538</v>
      </c>
      <c r="K1227" s="321">
        <v>226212.77076923076</v>
      </c>
      <c r="L1227" s="22">
        <v>-163672.82481435884</v>
      </c>
      <c r="M1227" s="33">
        <v>-50738.575692451239</v>
      </c>
      <c r="N1227" s="96">
        <v>-18.3203932173232</v>
      </c>
      <c r="O1227" s="320">
        <v>702692</v>
      </c>
      <c r="P1227" s="321">
        <v>217834.52</v>
      </c>
      <c r="Q1227" s="22">
        <v>-190699.44019897422</v>
      </c>
      <c r="R1227" s="33">
        <v>-59116.826461682009</v>
      </c>
      <c r="S1227" s="96">
        <v>-21.345563838903814</v>
      </c>
      <c r="U1227" s="715"/>
    </row>
    <row r="1228" spans="1:21">
      <c r="A1228" s="315"/>
      <c r="B1228" s="757" t="s">
        <v>60</v>
      </c>
      <c r="C1228" s="316"/>
      <c r="D1228" s="317"/>
      <c r="E1228" s="318"/>
      <c r="F1228" s="318"/>
      <c r="G1228" s="319"/>
      <c r="H1228" s="328"/>
      <c r="I1228" s="726"/>
      <c r="J1228" s="728"/>
      <c r="K1228" s="321"/>
      <c r="L1228" s="22"/>
      <c r="M1228" s="33"/>
      <c r="N1228" s="96"/>
      <c r="O1228" s="320"/>
      <c r="P1228" s="321"/>
      <c r="Q1228" s="22"/>
      <c r="R1228" s="33"/>
      <c r="S1228" s="96"/>
      <c r="U1228" s="715"/>
    </row>
    <row r="1229" spans="1:21">
      <c r="A1229" s="315" t="s">
        <v>10</v>
      </c>
      <c r="B1229" s="716">
        <v>1173</v>
      </c>
      <c r="C1229" s="316" t="s">
        <v>152</v>
      </c>
      <c r="D1229" s="317">
        <v>47</v>
      </c>
      <c r="E1229" s="318">
        <v>7</v>
      </c>
      <c r="F1229" s="318">
        <v>227</v>
      </c>
      <c r="G1229" s="319">
        <v>32.428571428571431</v>
      </c>
      <c r="H1229" s="328">
        <v>826726.59416707919</v>
      </c>
      <c r="I1229" s="726">
        <v>5787086.1591695547</v>
      </c>
      <c r="J1229" s="728">
        <v>729718.61538461538</v>
      </c>
      <c r="K1229" s="321">
        <v>5108030.307692308</v>
      </c>
      <c r="L1229" s="22">
        <v>-97007.978782463819</v>
      </c>
      <c r="M1229" s="33">
        <v>-679055.85147724673</v>
      </c>
      <c r="N1229" s="96">
        <v>-11.733985511884811</v>
      </c>
      <c r="O1229" s="320">
        <v>702692</v>
      </c>
      <c r="P1229" s="321">
        <v>4918844</v>
      </c>
      <c r="Q1229" s="22">
        <v>-124034.59416707919</v>
      </c>
      <c r="R1229" s="33">
        <v>-868242.15916955471</v>
      </c>
      <c r="S1229" s="96">
        <v>-15.003097159592784</v>
      </c>
      <c r="U1229" s="715"/>
    </row>
    <row r="1230" spans="1:21">
      <c r="A1230" s="315" t="s">
        <v>15</v>
      </c>
      <c r="B1230" s="716">
        <v>1174</v>
      </c>
      <c r="C1230" s="316" t="s">
        <v>152</v>
      </c>
      <c r="D1230" s="317">
        <v>47</v>
      </c>
      <c r="E1230" s="318">
        <v>4</v>
      </c>
      <c r="F1230" s="318">
        <v>133</v>
      </c>
      <c r="G1230" s="319">
        <v>33.25</v>
      </c>
      <c r="H1230" s="328">
        <v>829938.13931182842</v>
      </c>
      <c r="I1230" s="726">
        <v>3319752.5572473137</v>
      </c>
      <c r="J1230" s="728">
        <v>729718.61538461538</v>
      </c>
      <c r="K1230" s="321">
        <v>2918874.4615384615</v>
      </c>
      <c r="L1230" s="22">
        <v>-100219.52392721304</v>
      </c>
      <c r="M1230" s="33">
        <v>-400878.09570885217</v>
      </c>
      <c r="N1230" s="96">
        <v>-12.075541438584025</v>
      </c>
      <c r="O1230" s="320">
        <v>702692</v>
      </c>
      <c r="P1230" s="321">
        <v>2810768</v>
      </c>
      <c r="Q1230" s="22">
        <v>-127246.13931182842</v>
      </c>
      <c r="R1230" s="33">
        <v>-508984.55724731367</v>
      </c>
      <c r="S1230" s="96">
        <v>-15.332002866784606</v>
      </c>
      <c r="U1230" s="715"/>
    </row>
    <row r="1231" spans="1:21" ht="16.5" thickBot="1">
      <c r="A1231" s="333" t="s">
        <v>8</v>
      </c>
      <c r="B1231" s="758">
        <v>1175</v>
      </c>
      <c r="C1231" s="334" t="s">
        <v>152</v>
      </c>
      <c r="D1231" s="335">
        <v>47</v>
      </c>
      <c r="E1231" s="336">
        <v>0.24</v>
      </c>
      <c r="F1231" s="336">
        <v>8</v>
      </c>
      <c r="G1231" s="337">
        <v>33.333333333333336</v>
      </c>
      <c r="H1231" s="338">
        <v>834563.05133333337</v>
      </c>
      <c r="I1231" s="727">
        <v>200295.13232</v>
      </c>
      <c r="J1231" s="729">
        <v>729718.61538461538</v>
      </c>
      <c r="K1231" s="340">
        <v>175132.46769230769</v>
      </c>
      <c r="L1231" s="240">
        <v>-104844.43594871799</v>
      </c>
      <c r="M1231" s="241">
        <v>-25162.664627692313</v>
      </c>
      <c r="N1231" s="242">
        <v>-12.562793881326769</v>
      </c>
      <c r="O1231" s="339">
        <v>702692</v>
      </c>
      <c r="P1231" s="340">
        <v>168646.08</v>
      </c>
      <c r="Q1231" s="240">
        <v>-131871.05133333337</v>
      </c>
      <c r="R1231" s="241">
        <v>-31649.052320000017</v>
      </c>
      <c r="S1231" s="242">
        <v>-15.801208922759116</v>
      </c>
      <c r="U1231" s="715"/>
    </row>
    <row r="1232" spans="1:21" ht="16.5" thickBot="1">
      <c r="O1232" s="31"/>
      <c r="P1232" s="326"/>
      <c r="U1232" s="715"/>
    </row>
    <row r="1233" spans="1:21" s="24" customFormat="1" ht="27.75" customHeight="1" thickBot="1">
      <c r="A1233" s="720" t="s">
        <v>27</v>
      </c>
      <c r="B1233" s="721"/>
      <c r="C1233" s="722"/>
      <c r="D1233" s="723"/>
      <c r="E1233" s="719">
        <v>5751.1099999999979</v>
      </c>
      <c r="F1233" s="697">
        <v>146812</v>
      </c>
      <c r="G1233" s="332">
        <v>25.52759380363096</v>
      </c>
      <c r="H1233" s="697">
        <v>666058.31827102019</v>
      </c>
      <c r="I1233" s="697">
        <v>3830574654.7916455</v>
      </c>
      <c r="J1233" s="724">
        <v>625614.3096124063</v>
      </c>
      <c r="K1233" s="725">
        <v>3597976712.1550045</v>
      </c>
      <c r="L1233" s="114">
        <v>-40444.008658613893</v>
      </c>
      <c r="M1233" s="114">
        <v>-232597942.63664103</v>
      </c>
      <c r="N1233" s="115">
        <v>-6.0721422658003945</v>
      </c>
      <c r="O1233" s="724">
        <v>541651.84482786071</v>
      </c>
      <c r="P1233" s="725">
        <v>3115099341.3079567</v>
      </c>
      <c r="Q1233" s="114">
        <v>-124406.47344315948</v>
      </c>
      <c r="R1233" s="114">
        <v>-715475313.4836874</v>
      </c>
      <c r="S1233" s="115">
        <v>-18.678015127278741</v>
      </c>
      <c r="T1233" s="31"/>
      <c r="U1233" s="715"/>
    </row>
    <row r="1234" spans="1:21">
      <c r="L1234" s="717"/>
      <c r="M1234" s="717"/>
      <c r="N1234" s="718"/>
      <c r="T1234" s="24"/>
      <c r="U1234" s="715"/>
    </row>
    <row r="1235" spans="1:21">
      <c r="U1235" s="715"/>
    </row>
    <row r="1236" spans="1:21">
      <c r="U1236" s="715"/>
    </row>
    <row r="1237" spans="1:21">
      <c r="U1237" s="715"/>
    </row>
    <row r="1238" spans="1:21">
      <c r="U1238" s="715"/>
    </row>
    <row r="1239" spans="1:21">
      <c r="U1239" s="715"/>
    </row>
    <row r="1240" spans="1:21">
      <c r="U1240" s="715"/>
    </row>
    <row r="1241" spans="1:21">
      <c r="U1241" s="715"/>
    </row>
    <row r="1242" spans="1:21">
      <c r="U1242" s="715"/>
    </row>
    <row r="1243" spans="1:21">
      <c r="U1243" s="715"/>
    </row>
    <row r="1244" spans="1:21">
      <c r="U1244" s="715"/>
    </row>
    <row r="1245" spans="1:21">
      <c r="U1245" s="715"/>
    </row>
    <row r="1246" spans="1:21">
      <c r="U1246" s="715"/>
    </row>
    <row r="1247" spans="1:21">
      <c r="U1247" s="715"/>
    </row>
    <row r="1248" spans="1:21">
      <c r="U1248" s="715"/>
    </row>
    <row r="1249" spans="21:21">
      <c r="U1249" s="715"/>
    </row>
    <row r="1250" spans="21:21">
      <c r="U1250" s="715"/>
    </row>
    <row r="1251" spans="21:21">
      <c r="U1251" s="715"/>
    </row>
    <row r="1252" spans="21:21">
      <c r="U1252" s="715"/>
    </row>
    <row r="1253" spans="21:21">
      <c r="U1253" s="715"/>
    </row>
    <row r="1254" spans="21:21">
      <c r="U1254" s="715"/>
    </row>
    <row r="1255" spans="21:21">
      <c r="U1255" s="715"/>
    </row>
    <row r="1256" spans="21:21">
      <c r="U1256" s="715"/>
    </row>
  </sheetData>
  <mergeCells count="4">
    <mergeCell ref="J2:N2"/>
    <mergeCell ref="O2:S2"/>
    <mergeCell ref="A2:I2"/>
    <mergeCell ref="A1:S1"/>
  </mergeCells>
  <conditionalFormatting sqref="J4:K1231">
    <cfRule type="expression" dxfId="1" priority="2">
      <formula>J4&lt;H4</formula>
    </cfRule>
  </conditionalFormatting>
  <conditionalFormatting sqref="P4:P1231">
    <cfRule type="expression" dxfId="0" priority="1">
      <formula>P4&lt;I4</formula>
    </cfRule>
  </conditionalFormatting>
  <pageMargins left="0.70866141732283472" right="0.31496062992125984" top="0.78740157480314965" bottom="0.39370078740157483" header="0.31496062992125984" footer="0.31496062992125984"/>
  <pageSetup paperSize="9" scale="52" orientation="portrait" horizontalDpi="4294967293" verticalDpi="0" r:id="rId1"/>
  <headerFooter>
    <oddHeader>&amp;R&amp;"Arial,tučné kurzíva"Příloha č. 2 k č.j. 4 906/2011-26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AC174"/>
  <sheetViews>
    <sheetView zoomScale="80" zoomScaleNormal="80" workbookViewId="0">
      <selection activeCell="G7" sqref="G7"/>
    </sheetView>
  </sheetViews>
  <sheetFormatPr defaultRowHeight="16.5"/>
  <cols>
    <col min="1" max="1" width="9.42578125" style="5" customWidth="1"/>
    <col min="2" max="2" width="10.140625" style="5" customWidth="1"/>
    <col min="3" max="3" width="11.42578125" style="5" customWidth="1"/>
    <col min="4" max="4" width="12.140625" style="5" customWidth="1"/>
    <col min="5" max="5" width="12.42578125" style="5" customWidth="1"/>
    <col min="6" max="6" width="14.7109375" style="5" customWidth="1"/>
    <col min="7" max="7" width="14.42578125" style="5" customWidth="1"/>
    <col min="8" max="10" width="12" style="5" customWidth="1"/>
    <col min="11" max="11" width="11" style="5" customWidth="1"/>
    <col min="12" max="12" width="10.42578125" style="5" customWidth="1"/>
    <col min="13" max="13" width="9.85546875" style="5" customWidth="1"/>
    <col min="14" max="14" width="10.5703125" style="5" customWidth="1"/>
    <col min="15" max="15" width="9.5703125" style="5" customWidth="1"/>
    <col min="16" max="17" width="9.140625" style="5"/>
    <col min="18" max="18" width="10.5703125" style="5" bestFit="1" customWidth="1"/>
    <col min="19" max="19" width="10" style="5" customWidth="1"/>
    <col min="20" max="20" width="9.42578125" style="5" customWidth="1"/>
    <col min="21" max="22" width="10" style="5" customWidth="1"/>
    <col min="23" max="23" width="8" style="5" customWidth="1"/>
    <col min="24" max="24" width="11.7109375" style="5" customWidth="1"/>
    <col min="25" max="16384" width="9.140625" style="5"/>
  </cols>
  <sheetData>
    <row r="1" spans="1:13" ht="39.75" customHeight="1">
      <c r="A1" s="909" t="s">
        <v>208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</row>
    <row r="2" spans="1:13" ht="20.25" customHeight="1">
      <c r="A2" s="911" t="s">
        <v>40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</row>
    <row r="3" spans="1:13" s="524" customFormat="1" ht="18" customHeight="1">
      <c r="A3" s="914"/>
      <c r="B3" s="914"/>
      <c r="C3" s="914"/>
      <c r="D3" s="914"/>
      <c r="E3" s="914"/>
      <c r="F3" s="914"/>
      <c r="G3" s="914"/>
      <c r="H3" s="914"/>
      <c r="I3" s="914"/>
      <c r="J3" s="914"/>
      <c r="K3" s="914"/>
      <c r="L3" s="914"/>
      <c r="M3" s="914"/>
    </row>
    <row r="4" spans="1:13" s="524" customFormat="1" ht="18.75" customHeight="1">
      <c r="A4" s="447" t="s">
        <v>192</v>
      </c>
      <c r="B4" s="447"/>
    </row>
    <row r="5" spans="1:13" s="524" customFormat="1" ht="18.75" customHeight="1">
      <c r="A5" s="447" t="s">
        <v>303</v>
      </c>
      <c r="B5" s="447"/>
    </row>
    <row r="6" spans="1:13" s="524" customFormat="1" ht="18.75" customHeight="1">
      <c r="A6" s="447" t="s">
        <v>264</v>
      </c>
      <c r="B6" s="447"/>
    </row>
    <row r="7" spans="1:13" s="524" customFormat="1" ht="18.75" customHeight="1">
      <c r="A7" s="447"/>
      <c r="B7" s="447" t="s">
        <v>262</v>
      </c>
    </row>
    <row r="8" spans="1:13" s="524" customFormat="1" ht="18.75" customHeight="1">
      <c r="A8" s="447"/>
      <c r="B8" s="447" t="s">
        <v>263</v>
      </c>
    </row>
    <row r="9" spans="1:13" s="524" customFormat="1" ht="18.75" customHeight="1">
      <c r="A9" s="447" t="s">
        <v>265</v>
      </c>
      <c r="B9" s="447"/>
    </row>
    <row r="10" spans="1:13" s="524" customFormat="1" ht="18.75" customHeight="1">
      <c r="A10" s="447"/>
      <c r="B10" s="447" t="s">
        <v>266</v>
      </c>
    </row>
    <row r="11" spans="1:13" s="524" customFormat="1" ht="18.75" customHeight="1">
      <c r="A11" s="447"/>
      <c r="B11" s="447" t="s">
        <v>267</v>
      </c>
    </row>
    <row r="12" spans="1:13" s="524" customFormat="1" ht="18.75" customHeight="1">
      <c r="A12" s="447" t="s">
        <v>268</v>
      </c>
      <c r="B12" s="447"/>
      <c r="I12" s="579"/>
      <c r="J12" s="579"/>
      <c r="K12" s="579"/>
      <c r="L12" s="579"/>
    </row>
    <row r="13" spans="1:13" s="524" customFormat="1" ht="7.5" customHeight="1"/>
    <row r="14" spans="1:13" s="524" customFormat="1" ht="4.5" customHeight="1"/>
    <row r="15" spans="1:13" s="524" customFormat="1">
      <c r="A15" s="450" t="s">
        <v>209</v>
      </c>
    </row>
    <row r="16" spans="1:13" s="524" customFormat="1">
      <c r="A16" s="447" t="s">
        <v>210</v>
      </c>
    </row>
    <row r="17" spans="1:19" s="524" customFormat="1" ht="18.75">
      <c r="A17" s="447" t="s">
        <v>212</v>
      </c>
      <c r="B17" s="527"/>
      <c r="C17" s="527"/>
      <c r="D17" s="528"/>
      <c r="E17" s="528"/>
      <c r="F17" s="528"/>
      <c r="G17" s="528"/>
      <c r="H17" s="528"/>
      <c r="I17" s="528"/>
      <c r="J17" s="528"/>
      <c r="K17" s="528"/>
      <c r="L17" s="528"/>
      <c r="M17" s="528"/>
    </row>
    <row r="18" spans="1:19" s="448" customFormat="1" ht="33" customHeight="1">
      <c r="A18" s="912" t="s">
        <v>223</v>
      </c>
      <c r="B18" s="912"/>
      <c r="C18" s="912"/>
      <c r="D18" s="912"/>
      <c r="E18" s="912"/>
      <c r="F18" s="912"/>
      <c r="G18" s="912"/>
      <c r="H18" s="912"/>
      <c r="I18" s="912"/>
      <c r="J18" s="912"/>
      <c r="K18" s="912"/>
      <c r="L18" s="912"/>
      <c r="M18" s="912"/>
      <c r="R18" s="525"/>
      <c r="S18" s="525"/>
    </row>
    <row r="19" spans="1:19" s="448" customFormat="1" ht="15" customHeight="1">
      <c r="A19" s="447" t="s">
        <v>214</v>
      </c>
      <c r="R19" s="525"/>
      <c r="S19" s="526"/>
    </row>
    <row r="20" spans="1:19" s="448" customFormat="1" ht="14.25">
      <c r="A20" s="447"/>
      <c r="R20" s="525"/>
      <c r="S20" s="526"/>
    </row>
    <row r="21" spans="1:19" s="448" customFormat="1">
      <c r="A21" s="447" t="s">
        <v>211</v>
      </c>
      <c r="B21" s="524"/>
      <c r="C21" s="524"/>
      <c r="D21" s="524"/>
      <c r="E21" s="524"/>
      <c r="F21" s="524"/>
      <c r="G21" s="524"/>
      <c r="H21" s="524"/>
      <c r="I21" s="524"/>
      <c r="J21" s="524"/>
      <c r="K21" s="524"/>
      <c r="L21" s="524"/>
      <c r="M21" s="524"/>
    </row>
    <row r="22" spans="1:19" s="448" customFormat="1" ht="18.75">
      <c r="A22" s="447" t="s">
        <v>213</v>
      </c>
      <c r="B22" s="527"/>
      <c r="C22" s="527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R22" s="523"/>
      <c r="S22" s="523"/>
    </row>
    <row r="23" spans="1:19" s="448" customFormat="1" ht="33" customHeight="1">
      <c r="A23" s="912" t="s">
        <v>224</v>
      </c>
      <c r="B23" s="912"/>
      <c r="C23" s="912"/>
      <c r="D23" s="912"/>
      <c r="E23" s="912"/>
      <c r="F23" s="912"/>
      <c r="G23" s="912"/>
      <c r="H23" s="912"/>
      <c r="I23" s="912"/>
      <c r="J23" s="912"/>
      <c r="K23" s="912"/>
      <c r="L23" s="912"/>
      <c r="M23" s="912"/>
    </row>
    <row r="24" spans="1:19" s="448" customFormat="1" ht="14.25">
      <c r="A24" s="447" t="s">
        <v>215</v>
      </c>
      <c r="B24" s="447"/>
    </row>
    <row r="25" spans="1:19" s="448" customFormat="1" ht="14.25">
      <c r="A25" s="447"/>
      <c r="B25" s="447" t="s">
        <v>216</v>
      </c>
    </row>
    <row r="26" spans="1:19" s="448" customFormat="1" ht="14.25">
      <c r="A26" s="447"/>
      <c r="B26" s="447" t="s">
        <v>217</v>
      </c>
    </row>
    <row r="27" spans="1:19" s="448" customFormat="1" ht="14.25"/>
    <row r="28" spans="1:19" s="448" customFormat="1" ht="17.25" customHeight="1">
      <c r="A28" s="913" t="s">
        <v>218</v>
      </c>
      <c r="B28" s="913"/>
      <c r="C28" s="913"/>
      <c r="D28" s="913"/>
      <c r="E28" s="913"/>
      <c r="F28" s="913"/>
      <c r="G28" s="913"/>
      <c r="H28" s="913"/>
      <c r="I28" s="913"/>
      <c r="J28" s="913"/>
      <c r="K28" s="913"/>
      <c r="L28" s="913"/>
      <c r="M28" s="913"/>
    </row>
    <row r="29" spans="1:19" s="448" customFormat="1" ht="14.25">
      <c r="A29" s="524"/>
    </row>
    <row r="30" spans="1:19" s="448" customFormat="1" ht="15">
      <c r="A30" s="453" t="s">
        <v>182</v>
      </c>
    </row>
    <row r="31" spans="1:19" s="448" customFormat="1" ht="18.75">
      <c r="A31" s="32" t="s">
        <v>31</v>
      </c>
    </row>
    <row r="32" spans="1:19" s="448" customFormat="1" ht="6.75" customHeight="1" thickBot="1">
      <c r="A32" s="495"/>
      <c r="B32" s="495"/>
      <c r="C32" s="495"/>
      <c r="D32" s="495"/>
      <c r="E32" s="495"/>
      <c r="F32" s="495"/>
      <c r="G32" s="495"/>
      <c r="H32" s="495"/>
      <c r="I32" s="495"/>
      <c r="J32" s="495"/>
      <c r="K32" s="495"/>
      <c r="L32" s="495"/>
    </row>
    <row r="33" spans="1:29" s="456" customFormat="1" hidden="1">
      <c r="R33" s="455"/>
      <c r="S33" s="455">
        <v>17.8</v>
      </c>
      <c r="U33" s="457">
        <v>18.899999999999999</v>
      </c>
      <c r="W33" s="457">
        <v>20.399999999999999</v>
      </c>
      <c r="Y33" s="457"/>
      <c r="AA33" s="457"/>
      <c r="AC33" s="457"/>
    </row>
    <row r="34" spans="1:29" s="456" customFormat="1" hidden="1">
      <c r="F34" s="456">
        <f>F57/25000/12*S33</f>
        <v>39.575333333333333</v>
      </c>
      <c r="R34" s="458">
        <f>F57/25000/12</f>
        <v>2.2233333333333332</v>
      </c>
      <c r="S34" s="458">
        <f>D57/R34</f>
        <v>17.800000000000004</v>
      </c>
      <c r="T34" s="455">
        <f>G66/25000/12</f>
        <v>4.666666666666667</v>
      </c>
      <c r="U34" s="458">
        <f>E66/T34</f>
        <v>18.899999999999999</v>
      </c>
      <c r="V34" s="455" t="e">
        <f>#REF!/25000/12</f>
        <v>#REF!</v>
      </c>
      <c r="W34" s="458" t="e">
        <f>#REF!/V34</f>
        <v>#REF!</v>
      </c>
      <c r="X34" s="455"/>
      <c r="Y34" s="458"/>
      <c r="Z34" s="455"/>
      <c r="AA34" s="458"/>
      <c r="AB34" s="455"/>
      <c r="AC34" s="458"/>
    </row>
    <row r="35" spans="1:29" s="456" customFormat="1" ht="17.25" hidden="1" thickBot="1">
      <c r="A35" s="529"/>
      <c r="B35" s="529"/>
      <c r="C35" s="529"/>
      <c r="D35" s="529"/>
      <c r="E35" s="529"/>
      <c r="F35" s="530"/>
      <c r="G35" s="530"/>
      <c r="H35" s="531"/>
      <c r="I35" s="531"/>
      <c r="J35" s="531"/>
      <c r="R35" s="458">
        <f>F66/25000/12</f>
        <v>2.7997614033333331</v>
      </c>
      <c r="S35" s="458">
        <f>D66/R35</f>
        <v>17.800000000000004</v>
      </c>
      <c r="T35" s="455">
        <f>G66/25000/12</f>
        <v>4.666666666666667</v>
      </c>
      <c r="U35" s="458">
        <f>E66/T35</f>
        <v>18.899999999999999</v>
      </c>
      <c r="V35" s="455" t="e">
        <f>#REF!/25000/12</f>
        <v>#REF!</v>
      </c>
      <c r="W35" s="458" t="e">
        <f>#REF!/V35</f>
        <v>#REF!</v>
      </c>
    </row>
    <row r="36" spans="1:29" s="13" customFormat="1" ht="84.75" customHeight="1" thickBot="1">
      <c r="A36" s="550" t="s">
        <v>219</v>
      </c>
      <c r="B36" s="563" t="s">
        <v>221</v>
      </c>
      <c r="C36" s="568" t="s">
        <v>220</v>
      </c>
      <c r="D36" s="533" t="s">
        <v>193</v>
      </c>
      <c r="E36" s="569" t="s">
        <v>194</v>
      </c>
      <c r="F36" s="558" t="s">
        <v>195</v>
      </c>
      <c r="G36" s="552" t="s">
        <v>196</v>
      </c>
      <c r="H36" s="553" t="s">
        <v>197</v>
      </c>
      <c r="I36" s="551" t="s">
        <v>198</v>
      </c>
      <c r="J36" s="552" t="s">
        <v>199</v>
      </c>
      <c r="O36" s="534"/>
      <c r="R36" s="535"/>
      <c r="S36" s="536"/>
      <c r="T36" s="535"/>
      <c r="U36" s="536"/>
      <c r="V36" s="535"/>
      <c r="W36" s="536"/>
    </row>
    <row r="37" spans="1:29">
      <c r="A37" s="548">
        <v>1</v>
      </c>
      <c r="B37" s="564">
        <v>31</v>
      </c>
      <c r="C37" s="570">
        <v>23.6</v>
      </c>
      <c r="D37" s="498">
        <f t="shared" ref="D37:D66" si="0">F37/12/25000*$S$33</f>
        <v>16.774400786666668</v>
      </c>
      <c r="E37" s="571">
        <f t="shared" ref="E37:E66" si="1">G37/12/25000*$U$33</f>
        <v>54.4012308</v>
      </c>
      <c r="F37" s="499">
        <f t="shared" ref="F37:F56" si="2">F$57-F$57*H37*($A$57-$A37)</f>
        <v>282714.62</v>
      </c>
      <c r="G37" s="559">
        <f t="shared" ref="G37:G65" si="3">G$66-G$66*I37*($B$66-$B37)</f>
        <v>863511.60000000009</v>
      </c>
      <c r="H37" s="554">
        <v>2.8806999999999999E-2</v>
      </c>
      <c r="I37" s="500">
        <v>1.3214E-2</v>
      </c>
      <c r="J37" s="549">
        <v>1.0714E-2</v>
      </c>
      <c r="S37" s="15"/>
      <c r="W37" s="15"/>
    </row>
    <row r="38" spans="1:29">
      <c r="A38" s="539">
        <v>2</v>
      </c>
      <c r="B38" s="565">
        <v>32</v>
      </c>
      <c r="C38" s="572">
        <v>23.6</v>
      </c>
      <c r="D38" s="501">
        <f t="shared" si="0"/>
        <v>17.914447414000001</v>
      </c>
      <c r="E38" s="573">
        <f t="shared" si="1"/>
        <v>55.566705599999992</v>
      </c>
      <c r="F38" s="502">
        <f t="shared" si="2"/>
        <v>301928.88899999997</v>
      </c>
      <c r="G38" s="560">
        <f t="shared" si="3"/>
        <v>882011.20000000007</v>
      </c>
      <c r="H38" s="555">
        <v>2.8806999999999999E-2</v>
      </c>
      <c r="I38" s="503">
        <v>1.3214E-2</v>
      </c>
      <c r="J38" s="538">
        <v>1.0714E-2</v>
      </c>
      <c r="S38" s="15"/>
      <c r="W38" s="15"/>
    </row>
    <row r="39" spans="1:29">
      <c r="A39" s="537">
        <v>3</v>
      </c>
      <c r="B39" s="566">
        <v>33</v>
      </c>
      <c r="C39" s="572">
        <v>23.6</v>
      </c>
      <c r="D39" s="501">
        <f t="shared" si="0"/>
        <v>19.054494041333331</v>
      </c>
      <c r="E39" s="573">
        <f t="shared" si="1"/>
        <v>56.732180399999997</v>
      </c>
      <c r="F39" s="502">
        <f t="shared" si="2"/>
        <v>321143.158</v>
      </c>
      <c r="G39" s="560">
        <f t="shared" si="3"/>
        <v>900510.8</v>
      </c>
      <c r="H39" s="555">
        <v>2.8806999999999999E-2</v>
      </c>
      <c r="I39" s="503">
        <v>1.3214E-2</v>
      </c>
      <c r="J39" s="538">
        <v>1.0714E-2</v>
      </c>
      <c r="S39" s="15"/>
      <c r="W39" s="15"/>
    </row>
    <row r="40" spans="1:29">
      <c r="A40" s="539">
        <v>4</v>
      </c>
      <c r="B40" s="565">
        <v>34</v>
      </c>
      <c r="C40" s="572">
        <v>23.6</v>
      </c>
      <c r="D40" s="501">
        <f t="shared" si="0"/>
        <v>20.194540668666669</v>
      </c>
      <c r="E40" s="573">
        <f t="shared" si="1"/>
        <v>57.897655199999996</v>
      </c>
      <c r="F40" s="502">
        <f t="shared" si="2"/>
        <v>340357.42700000003</v>
      </c>
      <c r="G40" s="560">
        <f t="shared" si="3"/>
        <v>919010.4</v>
      </c>
      <c r="H40" s="555">
        <v>2.8806999999999999E-2</v>
      </c>
      <c r="I40" s="503">
        <v>1.3214E-2</v>
      </c>
      <c r="J40" s="538">
        <v>1.0714E-2</v>
      </c>
      <c r="S40" s="15"/>
      <c r="W40" s="15"/>
    </row>
    <row r="41" spans="1:29">
      <c r="A41" s="537">
        <v>5</v>
      </c>
      <c r="B41" s="566">
        <v>35</v>
      </c>
      <c r="C41" s="574">
        <v>23.6</v>
      </c>
      <c r="D41" s="504">
        <f t="shared" si="0"/>
        <v>21.334587296000002</v>
      </c>
      <c r="E41" s="575">
        <f t="shared" si="1"/>
        <v>59.063129999999994</v>
      </c>
      <c r="F41" s="505">
        <f t="shared" si="2"/>
        <v>359571.696</v>
      </c>
      <c r="G41" s="560">
        <f t="shared" si="3"/>
        <v>937510</v>
      </c>
      <c r="H41" s="556">
        <v>2.8806999999999999E-2</v>
      </c>
      <c r="I41" s="506">
        <v>1.3214E-2</v>
      </c>
      <c r="J41" s="540">
        <v>1.0714E-2</v>
      </c>
      <c r="K41" s="12"/>
      <c r="L41" s="12"/>
      <c r="M41" s="12"/>
      <c r="S41" s="15"/>
      <c r="W41" s="15"/>
    </row>
    <row r="42" spans="1:29">
      <c r="A42" s="539">
        <v>6</v>
      </c>
      <c r="B42" s="565">
        <v>36</v>
      </c>
      <c r="C42" s="574">
        <v>23.6</v>
      </c>
      <c r="D42" s="504">
        <f t="shared" si="0"/>
        <v>22.474633923333332</v>
      </c>
      <c r="E42" s="575">
        <f t="shared" si="1"/>
        <v>60.228604799999999</v>
      </c>
      <c r="F42" s="505">
        <f t="shared" si="2"/>
        <v>378785.96499999997</v>
      </c>
      <c r="G42" s="560">
        <f t="shared" si="3"/>
        <v>956009.60000000009</v>
      </c>
      <c r="H42" s="556">
        <v>2.8806999999999999E-2</v>
      </c>
      <c r="I42" s="506">
        <v>1.3214E-2</v>
      </c>
      <c r="J42" s="540">
        <v>1.0714E-2</v>
      </c>
      <c r="S42" s="15"/>
      <c r="W42" s="15"/>
    </row>
    <row r="43" spans="1:29">
      <c r="A43" s="541">
        <v>7</v>
      </c>
      <c r="B43" s="566">
        <v>37</v>
      </c>
      <c r="C43" s="576">
        <v>23.6</v>
      </c>
      <c r="D43" s="507">
        <f t="shared" si="0"/>
        <v>23.614680550666666</v>
      </c>
      <c r="E43" s="575">
        <f t="shared" si="1"/>
        <v>61.394079599999991</v>
      </c>
      <c r="F43" s="508">
        <f t="shared" si="2"/>
        <v>398000.234</v>
      </c>
      <c r="G43" s="560">
        <f t="shared" si="3"/>
        <v>974509.2</v>
      </c>
      <c r="H43" s="556">
        <v>2.8806999999999999E-2</v>
      </c>
      <c r="I43" s="506">
        <v>1.3214E-2</v>
      </c>
      <c r="J43" s="540">
        <v>1.0714E-2</v>
      </c>
      <c r="S43" s="15"/>
      <c r="W43" s="15"/>
    </row>
    <row r="44" spans="1:29">
      <c r="A44" s="539">
        <v>8</v>
      </c>
      <c r="B44" s="565">
        <v>38</v>
      </c>
      <c r="C44" s="574">
        <v>23.6</v>
      </c>
      <c r="D44" s="504">
        <f t="shared" si="0"/>
        <v>24.754727178000003</v>
      </c>
      <c r="E44" s="575">
        <f t="shared" si="1"/>
        <v>62.559554399999996</v>
      </c>
      <c r="F44" s="505">
        <f t="shared" si="2"/>
        <v>417214.50300000003</v>
      </c>
      <c r="G44" s="560">
        <f t="shared" si="3"/>
        <v>993008.8</v>
      </c>
      <c r="H44" s="556">
        <v>2.8806999999999999E-2</v>
      </c>
      <c r="I44" s="506">
        <v>1.3214E-2</v>
      </c>
      <c r="J44" s="540">
        <v>1.0714E-2</v>
      </c>
      <c r="S44" s="15"/>
      <c r="W44" s="15"/>
    </row>
    <row r="45" spans="1:29">
      <c r="A45" s="537">
        <v>9</v>
      </c>
      <c r="B45" s="566">
        <v>39</v>
      </c>
      <c r="C45" s="574">
        <v>23.6</v>
      </c>
      <c r="D45" s="504">
        <f t="shared" si="0"/>
        <v>25.894773805333333</v>
      </c>
      <c r="E45" s="575">
        <f t="shared" si="1"/>
        <v>63.725029200000002</v>
      </c>
      <c r="F45" s="505">
        <f t="shared" si="2"/>
        <v>436428.772</v>
      </c>
      <c r="G45" s="560">
        <f t="shared" si="3"/>
        <v>1011508.4</v>
      </c>
      <c r="H45" s="556">
        <v>2.8806999999999999E-2</v>
      </c>
      <c r="I45" s="506">
        <v>1.3214E-2</v>
      </c>
      <c r="J45" s="540">
        <v>1.0714E-2</v>
      </c>
      <c r="S45" s="15"/>
      <c r="W45" s="15"/>
    </row>
    <row r="46" spans="1:29" s="401" customFormat="1">
      <c r="A46" s="537">
        <v>10</v>
      </c>
      <c r="B46" s="565">
        <v>40</v>
      </c>
      <c r="C46" s="574">
        <v>23.6</v>
      </c>
      <c r="D46" s="504">
        <f t="shared" si="0"/>
        <v>27.034820432666667</v>
      </c>
      <c r="E46" s="575">
        <f t="shared" si="1"/>
        <v>64.890503999999993</v>
      </c>
      <c r="F46" s="505">
        <f t="shared" si="2"/>
        <v>455643.04099999997</v>
      </c>
      <c r="G46" s="560">
        <f t="shared" si="3"/>
        <v>1030008</v>
      </c>
      <c r="H46" s="556">
        <v>2.8806999999999999E-2</v>
      </c>
      <c r="I46" s="506">
        <v>1.3214E-2</v>
      </c>
      <c r="J46" s="540">
        <v>1.0714E-2</v>
      </c>
      <c r="K46" s="400"/>
      <c r="L46" s="400"/>
      <c r="M46" s="400"/>
      <c r="S46" s="15"/>
      <c r="W46" s="15"/>
    </row>
    <row r="47" spans="1:29">
      <c r="A47" s="537">
        <v>11</v>
      </c>
      <c r="B47" s="566">
        <v>41</v>
      </c>
      <c r="C47" s="574">
        <v>23.6</v>
      </c>
      <c r="D47" s="504">
        <f t="shared" si="0"/>
        <v>28.17486706</v>
      </c>
      <c r="E47" s="575">
        <f t="shared" si="1"/>
        <v>66.055978800000005</v>
      </c>
      <c r="F47" s="505">
        <f t="shared" si="2"/>
        <v>474857.31</v>
      </c>
      <c r="G47" s="560">
        <f t="shared" si="3"/>
        <v>1048507.6000000001</v>
      </c>
      <c r="H47" s="556">
        <v>2.8806999999999999E-2</v>
      </c>
      <c r="I47" s="506">
        <v>1.3214E-2</v>
      </c>
      <c r="J47" s="540">
        <v>1.0714E-2</v>
      </c>
      <c r="S47" s="15"/>
      <c r="W47" s="15"/>
    </row>
    <row r="48" spans="1:29">
      <c r="A48" s="537">
        <v>12</v>
      </c>
      <c r="B48" s="565">
        <v>42</v>
      </c>
      <c r="C48" s="574">
        <v>23.6</v>
      </c>
      <c r="D48" s="504">
        <f t="shared" si="0"/>
        <v>29.314913687333338</v>
      </c>
      <c r="E48" s="575">
        <f t="shared" si="1"/>
        <v>67.22145359999999</v>
      </c>
      <c r="F48" s="505">
        <f t="shared" si="2"/>
        <v>494071.57900000003</v>
      </c>
      <c r="G48" s="560">
        <f t="shared" si="3"/>
        <v>1067007.2</v>
      </c>
      <c r="H48" s="556">
        <v>2.8806999999999999E-2</v>
      </c>
      <c r="I48" s="506">
        <v>1.3214E-2</v>
      </c>
      <c r="J48" s="540">
        <v>1.0714E-2</v>
      </c>
      <c r="K48" s="13"/>
      <c r="S48" s="15"/>
      <c r="W48" s="15"/>
    </row>
    <row r="49" spans="1:23">
      <c r="A49" s="537">
        <v>13</v>
      </c>
      <c r="B49" s="566">
        <v>43</v>
      </c>
      <c r="C49" s="574">
        <v>23.6</v>
      </c>
      <c r="D49" s="504">
        <f t="shared" si="0"/>
        <v>30.454960314666668</v>
      </c>
      <c r="E49" s="575">
        <f t="shared" si="1"/>
        <v>68.386928400000002</v>
      </c>
      <c r="F49" s="505">
        <f t="shared" si="2"/>
        <v>513285.848</v>
      </c>
      <c r="G49" s="560">
        <f t="shared" si="3"/>
        <v>1085506.8</v>
      </c>
      <c r="H49" s="556">
        <v>2.8806999999999999E-2</v>
      </c>
      <c r="I49" s="506">
        <v>1.3214E-2</v>
      </c>
      <c r="J49" s="540">
        <v>1.0714E-2</v>
      </c>
      <c r="K49" s="12"/>
      <c r="L49" s="12"/>
      <c r="M49" s="12"/>
      <c r="S49" s="15"/>
      <c r="W49" s="15"/>
    </row>
    <row r="50" spans="1:23" s="401" customFormat="1">
      <c r="A50" s="542">
        <v>14</v>
      </c>
      <c r="B50" s="565">
        <v>44</v>
      </c>
      <c r="C50" s="574">
        <v>23.6</v>
      </c>
      <c r="D50" s="504">
        <f t="shared" si="0"/>
        <v>31.595006942000001</v>
      </c>
      <c r="E50" s="575">
        <f t="shared" si="1"/>
        <v>69.552403199999986</v>
      </c>
      <c r="F50" s="505">
        <f t="shared" si="2"/>
        <v>532500.11699999997</v>
      </c>
      <c r="G50" s="560">
        <f t="shared" si="3"/>
        <v>1104006.3999999999</v>
      </c>
      <c r="H50" s="556">
        <v>2.8806999999999999E-2</v>
      </c>
      <c r="I50" s="506">
        <v>1.3214E-2</v>
      </c>
      <c r="J50" s="540">
        <v>1.0714E-2</v>
      </c>
      <c r="P50" s="5"/>
      <c r="S50" s="15"/>
      <c r="W50" s="15"/>
    </row>
    <row r="51" spans="1:23">
      <c r="A51" s="537">
        <v>15</v>
      </c>
      <c r="B51" s="565">
        <v>45</v>
      </c>
      <c r="C51" s="574">
        <v>23.6</v>
      </c>
      <c r="D51" s="504">
        <f t="shared" si="0"/>
        <v>32.735053569333331</v>
      </c>
      <c r="E51" s="575">
        <f t="shared" si="1"/>
        <v>70.717877999999999</v>
      </c>
      <c r="F51" s="505">
        <f t="shared" si="2"/>
        <v>551714.38599999994</v>
      </c>
      <c r="G51" s="560">
        <f t="shared" si="3"/>
        <v>1122506</v>
      </c>
      <c r="H51" s="556">
        <v>2.8806999999999999E-2</v>
      </c>
      <c r="I51" s="506">
        <v>1.3214E-2</v>
      </c>
      <c r="J51" s="540">
        <v>1.0714E-2</v>
      </c>
      <c r="S51" s="15"/>
      <c r="W51" s="15"/>
    </row>
    <row r="52" spans="1:23">
      <c r="A52" s="537">
        <v>16</v>
      </c>
      <c r="B52" s="565">
        <v>46</v>
      </c>
      <c r="C52" s="574">
        <v>23.6</v>
      </c>
      <c r="D52" s="504">
        <f t="shared" si="0"/>
        <v>33.875100196666672</v>
      </c>
      <c r="E52" s="575">
        <f t="shared" si="1"/>
        <v>71.883352799999997</v>
      </c>
      <c r="F52" s="505">
        <f t="shared" si="2"/>
        <v>570928.65500000003</v>
      </c>
      <c r="G52" s="560">
        <f t="shared" si="3"/>
        <v>1141005.6000000001</v>
      </c>
      <c r="H52" s="556">
        <v>2.8806999999999999E-2</v>
      </c>
      <c r="I52" s="506">
        <v>1.3214E-2</v>
      </c>
      <c r="J52" s="540">
        <v>1.0714E-2</v>
      </c>
      <c r="S52" s="15"/>
      <c r="W52" s="15"/>
    </row>
    <row r="53" spans="1:23">
      <c r="A53" s="537">
        <v>17</v>
      </c>
      <c r="B53" s="566">
        <v>47</v>
      </c>
      <c r="C53" s="574">
        <v>23.6</v>
      </c>
      <c r="D53" s="504">
        <f t="shared" si="0"/>
        <v>35.015146823999999</v>
      </c>
      <c r="E53" s="575">
        <f t="shared" si="1"/>
        <v>73.048827599999996</v>
      </c>
      <c r="F53" s="505">
        <f t="shared" si="2"/>
        <v>590142.924</v>
      </c>
      <c r="G53" s="560">
        <f t="shared" si="3"/>
        <v>1159505.2</v>
      </c>
      <c r="H53" s="556">
        <v>2.8806999999999999E-2</v>
      </c>
      <c r="I53" s="506">
        <v>1.3214E-2</v>
      </c>
      <c r="J53" s="540">
        <v>1.0714E-2</v>
      </c>
      <c r="S53" s="15"/>
      <c r="W53" s="15"/>
    </row>
    <row r="54" spans="1:23">
      <c r="A54" s="537">
        <v>18</v>
      </c>
      <c r="B54" s="565">
        <v>48</v>
      </c>
      <c r="C54" s="574">
        <v>23.6</v>
      </c>
      <c r="D54" s="504">
        <f t="shared" si="0"/>
        <v>36.155193451333332</v>
      </c>
      <c r="E54" s="575">
        <f t="shared" si="1"/>
        <v>74.214302399999994</v>
      </c>
      <c r="F54" s="505">
        <f t="shared" si="2"/>
        <v>609357.19299999997</v>
      </c>
      <c r="G54" s="560">
        <f t="shared" si="3"/>
        <v>1178004.8</v>
      </c>
      <c r="H54" s="556">
        <v>2.8806999999999999E-2</v>
      </c>
      <c r="I54" s="506">
        <v>1.3214E-2</v>
      </c>
      <c r="J54" s="540">
        <v>1.0714E-2</v>
      </c>
      <c r="L54" s="15"/>
      <c r="N54" s="15"/>
      <c r="S54" s="15"/>
      <c r="W54" s="15"/>
    </row>
    <row r="55" spans="1:23">
      <c r="A55" s="537">
        <v>19</v>
      </c>
      <c r="B55" s="566">
        <v>49</v>
      </c>
      <c r="C55" s="574">
        <v>23.6</v>
      </c>
      <c r="D55" s="504">
        <f t="shared" si="0"/>
        <v>37.295240078666673</v>
      </c>
      <c r="E55" s="575">
        <f t="shared" si="1"/>
        <v>75.379777199999992</v>
      </c>
      <c r="F55" s="505">
        <f t="shared" si="2"/>
        <v>628571.46200000006</v>
      </c>
      <c r="G55" s="560">
        <f t="shared" si="3"/>
        <v>1196504.3999999999</v>
      </c>
      <c r="H55" s="556">
        <v>2.8806999999999999E-2</v>
      </c>
      <c r="I55" s="506">
        <v>1.3214E-2</v>
      </c>
      <c r="J55" s="540">
        <v>1.0714E-2</v>
      </c>
      <c r="S55" s="15"/>
      <c r="W55" s="15"/>
    </row>
    <row r="56" spans="1:23">
      <c r="A56" s="537">
        <v>20</v>
      </c>
      <c r="B56" s="565">
        <v>50</v>
      </c>
      <c r="C56" s="574">
        <v>23.6</v>
      </c>
      <c r="D56" s="504">
        <f t="shared" si="0"/>
        <v>38.435286706000007</v>
      </c>
      <c r="E56" s="575">
        <f t="shared" si="1"/>
        <v>76.545251999999991</v>
      </c>
      <c r="F56" s="505">
        <f t="shared" si="2"/>
        <v>647785.73100000003</v>
      </c>
      <c r="G56" s="560">
        <f t="shared" si="3"/>
        <v>1215004</v>
      </c>
      <c r="H56" s="556">
        <v>2.8806999999999999E-2</v>
      </c>
      <c r="I56" s="506">
        <v>1.3214E-2</v>
      </c>
      <c r="J56" s="540">
        <v>1.0714E-2</v>
      </c>
      <c r="S56" s="15"/>
      <c r="W56" s="15"/>
    </row>
    <row r="57" spans="1:23">
      <c r="A57" s="543">
        <v>21</v>
      </c>
      <c r="B57" s="566">
        <v>51</v>
      </c>
      <c r="C57" s="574">
        <v>23.6</v>
      </c>
      <c r="D57" s="532">
        <f t="shared" si="0"/>
        <v>39.57533333333334</v>
      </c>
      <c r="E57" s="575">
        <f t="shared" si="1"/>
        <v>77.710726800000003</v>
      </c>
      <c r="F57" s="509">
        <v>667000</v>
      </c>
      <c r="G57" s="560">
        <f t="shared" si="3"/>
        <v>1233503.6000000001</v>
      </c>
      <c r="H57" s="556">
        <v>2.8806999999999999E-2</v>
      </c>
      <c r="I57" s="506">
        <v>1.3214E-2</v>
      </c>
      <c r="J57" s="540">
        <v>1.0714E-2</v>
      </c>
      <c r="S57" s="15"/>
      <c r="W57" s="15"/>
    </row>
    <row r="58" spans="1:23">
      <c r="A58" s="542">
        <v>22</v>
      </c>
      <c r="B58" s="565">
        <v>52</v>
      </c>
      <c r="C58" s="574">
        <v>23.6</v>
      </c>
      <c r="D58" s="504">
        <f t="shared" si="0"/>
        <v>40.715379960666674</v>
      </c>
      <c r="E58" s="575">
        <f t="shared" si="1"/>
        <v>78.876201599999987</v>
      </c>
      <c r="F58" s="505">
        <f t="shared" ref="F58:F66" si="4">F$57-F$57*H58*($A$57-$A58)</f>
        <v>686214.26899999997</v>
      </c>
      <c r="G58" s="560">
        <f t="shared" si="3"/>
        <v>1252003.2</v>
      </c>
      <c r="H58" s="556">
        <v>2.8806999999999999E-2</v>
      </c>
      <c r="I58" s="506">
        <v>1.3214E-2</v>
      </c>
      <c r="J58" s="540">
        <v>1.0714E-2</v>
      </c>
      <c r="S58" s="15"/>
      <c r="W58" s="15"/>
    </row>
    <row r="59" spans="1:23">
      <c r="A59" s="537">
        <v>23</v>
      </c>
      <c r="B59" s="566">
        <v>53</v>
      </c>
      <c r="C59" s="574">
        <v>23.6</v>
      </c>
      <c r="D59" s="504">
        <f t="shared" si="0"/>
        <v>41.855426587999993</v>
      </c>
      <c r="E59" s="575">
        <f t="shared" si="1"/>
        <v>80.041676399999986</v>
      </c>
      <c r="F59" s="505">
        <f t="shared" si="4"/>
        <v>705428.53799999994</v>
      </c>
      <c r="G59" s="560">
        <f t="shared" si="3"/>
        <v>1270502.8</v>
      </c>
      <c r="H59" s="556">
        <v>2.8806999999999999E-2</v>
      </c>
      <c r="I59" s="506">
        <v>1.3214E-2</v>
      </c>
      <c r="J59" s="540">
        <v>1.0714E-2</v>
      </c>
      <c r="S59" s="15"/>
      <c r="W59" s="15"/>
    </row>
    <row r="60" spans="1:23">
      <c r="A60" s="537">
        <v>24</v>
      </c>
      <c r="B60" s="566">
        <v>54</v>
      </c>
      <c r="C60" s="574">
        <v>23.6</v>
      </c>
      <c r="D60" s="504">
        <f t="shared" si="0"/>
        <v>42.995473215333334</v>
      </c>
      <c r="E60" s="575">
        <f t="shared" si="1"/>
        <v>81.207151199999984</v>
      </c>
      <c r="F60" s="505">
        <f t="shared" si="4"/>
        <v>724642.80700000003</v>
      </c>
      <c r="G60" s="560">
        <f t="shared" si="3"/>
        <v>1289002.3999999999</v>
      </c>
      <c r="H60" s="556">
        <v>2.8806999999999999E-2</v>
      </c>
      <c r="I60" s="506">
        <v>1.3214E-2</v>
      </c>
      <c r="J60" s="540">
        <v>1.0714E-2</v>
      </c>
      <c r="S60" s="15"/>
      <c r="W60" s="15"/>
    </row>
    <row r="61" spans="1:23">
      <c r="A61" s="537">
        <v>25</v>
      </c>
      <c r="B61" s="566">
        <v>55</v>
      </c>
      <c r="C61" s="574">
        <v>23.6</v>
      </c>
      <c r="D61" s="504">
        <f t="shared" si="0"/>
        <v>44.135519842666668</v>
      </c>
      <c r="E61" s="575">
        <f t="shared" si="1"/>
        <v>82.372625999999997</v>
      </c>
      <c r="F61" s="505">
        <f t="shared" si="4"/>
        <v>743857.076</v>
      </c>
      <c r="G61" s="560">
        <f t="shared" si="3"/>
        <v>1307502</v>
      </c>
      <c r="H61" s="556">
        <v>2.8806999999999999E-2</v>
      </c>
      <c r="I61" s="506">
        <v>1.3214E-2</v>
      </c>
      <c r="J61" s="540">
        <v>1.0714E-2</v>
      </c>
    </row>
    <row r="62" spans="1:23">
      <c r="A62" s="542">
        <v>26</v>
      </c>
      <c r="B62" s="565">
        <v>56</v>
      </c>
      <c r="C62" s="574">
        <v>23.6</v>
      </c>
      <c r="D62" s="504">
        <f t="shared" si="0"/>
        <v>45.275566470000001</v>
      </c>
      <c r="E62" s="575">
        <f t="shared" si="1"/>
        <v>83.538100800000009</v>
      </c>
      <c r="F62" s="505">
        <f t="shared" si="4"/>
        <v>763071.34499999997</v>
      </c>
      <c r="G62" s="560">
        <f t="shared" si="3"/>
        <v>1326001.6000000001</v>
      </c>
      <c r="H62" s="556">
        <v>2.8806999999999999E-2</v>
      </c>
      <c r="I62" s="506">
        <v>1.3214E-2</v>
      </c>
      <c r="J62" s="540">
        <v>1.0714E-2</v>
      </c>
    </row>
    <row r="63" spans="1:23">
      <c r="A63" s="537">
        <v>27</v>
      </c>
      <c r="B63" s="566">
        <v>57</v>
      </c>
      <c r="C63" s="574">
        <v>23.6</v>
      </c>
      <c r="D63" s="504">
        <f t="shared" si="0"/>
        <v>46.415613097333335</v>
      </c>
      <c r="E63" s="575">
        <f t="shared" si="1"/>
        <v>84.703575599999979</v>
      </c>
      <c r="F63" s="505">
        <f t="shared" si="4"/>
        <v>782285.61400000006</v>
      </c>
      <c r="G63" s="560">
        <f t="shared" si="3"/>
        <v>1344501.2</v>
      </c>
      <c r="H63" s="556">
        <v>2.8806999999999999E-2</v>
      </c>
      <c r="I63" s="506">
        <v>1.3214E-2</v>
      </c>
      <c r="J63" s="540">
        <v>1.0714E-2</v>
      </c>
    </row>
    <row r="64" spans="1:23">
      <c r="A64" s="542">
        <v>28</v>
      </c>
      <c r="B64" s="565">
        <v>58</v>
      </c>
      <c r="C64" s="574">
        <v>23.6</v>
      </c>
      <c r="D64" s="504">
        <f t="shared" si="0"/>
        <v>47.555659724666675</v>
      </c>
      <c r="E64" s="575">
        <f t="shared" si="1"/>
        <v>85.869050399999992</v>
      </c>
      <c r="F64" s="505">
        <f t="shared" si="4"/>
        <v>801499.88300000003</v>
      </c>
      <c r="G64" s="560">
        <f t="shared" si="3"/>
        <v>1363000.8</v>
      </c>
      <c r="H64" s="556">
        <v>2.8806999999999999E-2</v>
      </c>
      <c r="I64" s="506">
        <v>1.3214E-2</v>
      </c>
      <c r="J64" s="540">
        <v>1.0714E-2</v>
      </c>
    </row>
    <row r="65" spans="1:10">
      <c r="A65" s="537">
        <v>29</v>
      </c>
      <c r="B65" s="566">
        <v>59</v>
      </c>
      <c r="C65" s="574">
        <v>23.6</v>
      </c>
      <c r="D65" s="504">
        <f t="shared" si="0"/>
        <v>48.695706352000009</v>
      </c>
      <c r="E65" s="575">
        <f t="shared" si="1"/>
        <v>87.03452519999999</v>
      </c>
      <c r="F65" s="505">
        <f t="shared" si="4"/>
        <v>820714.152</v>
      </c>
      <c r="G65" s="560">
        <f t="shared" si="3"/>
        <v>1381500.4</v>
      </c>
      <c r="H65" s="556">
        <v>2.8806999999999999E-2</v>
      </c>
      <c r="I65" s="506">
        <v>1.3214E-2</v>
      </c>
      <c r="J65" s="540">
        <v>1.0714E-2</v>
      </c>
    </row>
    <row r="66" spans="1:10" ht="17.25" thickBot="1">
      <c r="A66" s="544">
        <v>30</v>
      </c>
      <c r="B66" s="567">
        <v>60</v>
      </c>
      <c r="C66" s="577">
        <v>23.6</v>
      </c>
      <c r="D66" s="545">
        <f t="shared" si="0"/>
        <v>49.835752979333343</v>
      </c>
      <c r="E66" s="578">
        <f t="shared" si="1"/>
        <v>88.2</v>
      </c>
      <c r="F66" s="561">
        <f t="shared" si="4"/>
        <v>839928.42099999997</v>
      </c>
      <c r="G66" s="562">
        <v>1400000</v>
      </c>
      <c r="H66" s="557">
        <v>2.8806999999999999E-2</v>
      </c>
      <c r="I66" s="546">
        <v>1.3214E-2</v>
      </c>
      <c r="J66" s="547">
        <v>1.0714E-2</v>
      </c>
    </row>
    <row r="67" spans="1:10" customFormat="1" ht="18.75" customHeight="1">
      <c r="A67" s="609" t="s">
        <v>241</v>
      </c>
    </row>
    <row r="68" spans="1:10" customFormat="1" ht="12.75"/>
    <row r="69" spans="1:10" customFormat="1" ht="12.75"/>
    <row r="70" spans="1:10" customFormat="1" ht="12.75"/>
    <row r="71" spans="1:10" customFormat="1" ht="12.75"/>
    <row r="72" spans="1:10" customFormat="1" ht="12.75"/>
    <row r="73" spans="1:10" customFormat="1" ht="12.75"/>
    <row r="74" spans="1:10" customFormat="1" ht="12.75"/>
    <row r="75" spans="1:10" customFormat="1" ht="12.75"/>
    <row r="76" spans="1:10" customFormat="1" ht="12.75"/>
    <row r="77" spans="1:10" customFormat="1" ht="12.75"/>
    <row r="78" spans="1:10" customFormat="1" ht="12.75"/>
    <row r="79" spans="1:10" customFormat="1" ht="12.75"/>
    <row r="80" spans="1:10" customFormat="1" ht="12.75"/>
    <row r="81" customFormat="1" ht="12.75"/>
    <row r="82" customFormat="1" ht="12.75"/>
    <row r="83" customFormat="1" ht="12.75"/>
    <row r="84" customFormat="1" ht="12.75"/>
    <row r="85" customFormat="1" ht="12.75"/>
    <row r="86" customFormat="1" ht="12.75"/>
    <row r="87" customFormat="1" ht="12.75"/>
    <row r="88" customFormat="1" ht="12.75"/>
    <row r="89" customFormat="1" ht="12.75"/>
    <row r="90" customFormat="1" ht="12.75"/>
    <row r="91" customFormat="1" ht="12.75"/>
    <row r="92" customFormat="1" ht="12.75"/>
    <row r="93" customFormat="1" ht="12.75"/>
    <row r="94" customFormat="1" ht="12.75"/>
    <row r="95" customFormat="1" ht="12.75"/>
    <row r="96" customFormat="1" ht="12.75"/>
    <row r="97" customFormat="1" ht="12.75"/>
    <row r="98" customFormat="1" ht="12.75"/>
    <row r="99" customFormat="1" ht="12.75"/>
    <row r="100" customFormat="1" ht="12.75"/>
    <row r="101" customFormat="1" ht="12.75"/>
    <row r="102" customFormat="1" ht="12.75"/>
    <row r="103" customFormat="1" ht="12.75"/>
    <row r="104" customFormat="1" ht="12.75"/>
    <row r="105" customFormat="1" ht="12.75"/>
    <row r="106" customFormat="1" ht="12.75"/>
    <row r="107" customFormat="1" ht="12.75"/>
    <row r="108" customFormat="1" ht="12.75"/>
    <row r="109" customFormat="1" ht="12.75"/>
    <row r="110" customFormat="1" ht="12.75"/>
    <row r="111" customFormat="1" ht="12.75"/>
    <row r="112" customFormat="1" ht="12.75"/>
    <row r="113" customFormat="1" ht="12.75"/>
    <row r="114" customFormat="1" ht="12.75"/>
    <row r="115" customFormat="1" ht="12.75"/>
    <row r="116" customFormat="1" ht="12.75"/>
    <row r="117" customFormat="1" ht="12.75"/>
    <row r="118" customFormat="1" ht="12.75"/>
    <row r="119" customFormat="1" ht="12.75"/>
    <row r="120" customFormat="1" ht="12.75"/>
    <row r="121" customFormat="1" ht="12.75"/>
    <row r="122" customFormat="1" ht="12.75"/>
    <row r="123" customFormat="1" ht="12.75"/>
    <row r="124" customFormat="1" ht="12.75"/>
    <row r="125" customFormat="1" ht="12.75"/>
    <row r="126" customFormat="1" ht="12.75"/>
    <row r="127" customFormat="1" ht="12.75"/>
    <row r="128" customFormat="1" ht="12.75"/>
    <row r="129" customFormat="1" ht="12.75"/>
    <row r="130" customFormat="1" ht="12.75"/>
    <row r="131" customFormat="1" ht="12.75"/>
    <row r="132" customFormat="1" ht="12.75"/>
    <row r="133" customFormat="1" ht="12.75"/>
    <row r="134" customFormat="1" ht="12.75"/>
    <row r="135" customFormat="1" ht="12.75"/>
    <row r="136" customFormat="1" ht="12.75"/>
    <row r="137" customFormat="1" ht="12.75"/>
    <row r="138" customFormat="1" ht="12.75"/>
    <row r="139" customFormat="1" ht="12.75"/>
    <row r="140" customFormat="1" ht="12.75"/>
    <row r="141" customFormat="1" ht="12.75"/>
    <row r="142" customFormat="1" ht="12.75"/>
    <row r="143" customFormat="1" ht="12.75"/>
    <row r="144" customFormat="1" ht="12.75"/>
    <row r="145" customFormat="1" ht="12.75"/>
    <row r="146" customFormat="1" ht="12.75"/>
    <row r="147" customFormat="1" ht="12.75"/>
    <row r="148" customFormat="1" ht="12.75"/>
    <row r="149" customFormat="1" ht="12.75"/>
    <row r="150" customFormat="1" ht="12.75"/>
    <row r="151" customFormat="1" ht="12.75"/>
    <row r="152" customFormat="1" ht="12.75"/>
    <row r="153" customFormat="1" ht="12.75"/>
    <row r="154" customFormat="1" ht="12.75"/>
    <row r="155" customFormat="1" ht="12.75"/>
    <row r="156" customFormat="1" ht="12.75"/>
    <row r="157" customFormat="1" ht="12.75"/>
    <row r="158" customFormat="1" ht="12.75"/>
    <row r="159" customFormat="1" ht="12.75"/>
    <row r="160" customFormat="1" ht="12.75"/>
    <row r="161" spans="8:8">
      <c r="H161" s="15"/>
    </row>
    <row r="162" spans="8:8">
      <c r="H162" s="15"/>
    </row>
    <row r="163" spans="8:8">
      <c r="H163" s="15"/>
    </row>
    <row r="164" spans="8:8">
      <c r="H164" s="15"/>
    </row>
    <row r="165" spans="8:8">
      <c r="H165" s="15"/>
    </row>
    <row r="166" spans="8:8">
      <c r="H166" s="15"/>
    </row>
    <row r="167" spans="8:8">
      <c r="H167" s="15"/>
    </row>
    <row r="168" spans="8:8">
      <c r="H168" s="15"/>
    </row>
    <row r="169" spans="8:8">
      <c r="H169" s="15"/>
    </row>
    <row r="170" spans="8:8">
      <c r="H170" s="15"/>
    </row>
    <row r="171" spans="8:8">
      <c r="H171" s="15"/>
    </row>
    <row r="172" spans="8:8">
      <c r="H172" s="15"/>
    </row>
    <row r="173" spans="8:8">
      <c r="H173" s="15"/>
    </row>
    <row r="174" spans="8:8">
      <c r="H174" s="15"/>
    </row>
  </sheetData>
  <mergeCells count="6">
    <mergeCell ref="A1:M1"/>
    <mergeCell ref="A2:M2"/>
    <mergeCell ref="A18:M18"/>
    <mergeCell ref="A23:M23"/>
    <mergeCell ref="A28:M28"/>
    <mergeCell ref="A3:M3"/>
  </mergeCells>
  <pageMargins left="0.70866141732283472" right="0.31496062992125984" top="0.78740157480314965" bottom="0.39370078740157483" header="0.31496062992125984" footer="0.31496062992125984"/>
  <pageSetup paperSize="9" scale="61" orientation="portrait" r:id="rId1"/>
  <headerFooter>
    <oddHeader>&amp;R&amp;"Arial,tučné kurzíva"Příloha č. 2 k č.j. 4 906/2011-26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W1903"/>
  <sheetViews>
    <sheetView view="pageBreakPreview" zoomScale="60" zoomScaleNormal="60" workbookViewId="0">
      <pane ySplit="3" topLeftCell="A1423" activePane="bottomLeft" state="frozen"/>
      <selection sqref="A1:M1"/>
      <selection pane="bottomLeft" activeCell="V1463" sqref="V1463"/>
    </sheetView>
  </sheetViews>
  <sheetFormatPr defaultRowHeight="23.25"/>
  <cols>
    <col min="1" max="1" width="17.140625" style="438" customWidth="1"/>
    <col min="2" max="3" width="15.7109375" style="436" customWidth="1"/>
    <col min="4" max="4" width="15.7109375" style="438" customWidth="1"/>
    <col min="5" max="5" width="13" style="438" customWidth="1"/>
    <col min="6" max="6" width="17.7109375" style="513" customWidth="1"/>
    <col min="7" max="7" width="23.85546875" style="463" customWidth="1"/>
    <col min="8" max="8" width="13" style="513" hidden="1" customWidth="1"/>
    <col min="9" max="9" width="12.42578125" style="514" hidden="1" customWidth="1"/>
    <col min="10" max="10" width="13.5703125" style="513" hidden="1" customWidth="1"/>
    <col min="11" max="11" width="13.28515625" style="514" hidden="1" customWidth="1"/>
    <col min="12" max="12" width="13.85546875" style="514" hidden="1" customWidth="1"/>
    <col min="13" max="15" width="16.7109375" style="438" hidden="1" customWidth="1"/>
    <col min="16" max="16" width="23.85546875" style="464" customWidth="1"/>
    <col min="17" max="17" width="21.7109375" style="440" customWidth="1"/>
    <col min="18" max="18" width="17.5703125" style="440" customWidth="1"/>
    <col min="19" max="20" width="9.140625" style="439"/>
    <col min="21" max="21" width="9.5703125" bestFit="1" customWidth="1"/>
    <col min="22" max="22" width="15.140625" customWidth="1"/>
    <col min="24" max="16384" width="9.140625" style="439"/>
  </cols>
  <sheetData>
    <row r="1" spans="1:22" ht="68.25" customHeight="1" thickBot="1">
      <c r="A1" s="915" t="s">
        <v>235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</row>
    <row r="2" spans="1:22" ht="22.5" customHeight="1" thickBot="1">
      <c r="P2" s="916" t="s">
        <v>302</v>
      </c>
      <c r="Q2" s="917"/>
      <c r="R2" s="917"/>
      <c r="S2"/>
      <c r="T2"/>
    </row>
    <row r="3" spans="1:22" s="462" customFormat="1" ht="148.5" customHeight="1" thickBot="1">
      <c r="A3" s="481" t="s">
        <v>57</v>
      </c>
      <c r="B3" s="482" t="s">
        <v>23</v>
      </c>
      <c r="C3" s="482" t="s">
        <v>24</v>
      </c>
      <c r="D3" s="483" t="s">
        <v>58</v>
      </c>
      <c r="E3" s="484" t="s">
        <v>25</v>
      </c>
      <c r="F3" s="588" t="s">
        <v>255</v>
      </c>
      <c r="G3" s="485" t="s">
        <v>256</v>
      </c>
      <c r="H3" s="588" t="s">
        <v>203</v>
      </c>
      <c r="I3" s="589" t="s">
        <v>205</v>
      </c>
      <c r="J3" s="588" t="s">
        <v>204</v>
      </c>
      <c r="K3" s="589" t="s">
        <v>206</v>
      </c>
      <c r="L3" s="589" t="s">
        <v>207</v>
      </c>
      <c r="M3" s="590" t="s">
        <v>200</v>
      </c>
      <c r="N3" s="590" t="s">
        <v>201</v>
      </c>
      <c r="O3" s="590" t="s">
        <v>202</v>
      </c>
      <c r="P3" s="882" t="s">
        <v>257</v>
      </c>
      <c r="Q3" s="591" t="s">
        <v>163</v>
      </c>
      <c r="R3" s="592" t="s">
        <v>26</v>
      </c>
      <c r="S3" s="461"/>
    </row>
    <row r="4" spans="1:22" s="462" customFormat="1" ht="27" customHeight="1">
      <c r="A4" s="582" t="s">
        <v>236</v>
      </c>
      <c r="B4" s="583"/>
      <c r="C4" s="583"/>
      <c r="D4" s="584"/>
      <c r="E4" s="583"/>
      <c r="F4" s="584"/>
      <c r="G4" s="584"/>
      <c r="H4" s="584"/>
      <c r="I4" s="585"/>
      <c r="J4" s="584"/>
      <c r="K4" s="585"/>
      <c r="L4" s="585"/>
      <c r="M4" s="586"/>
      <c r="N4" s="586"/>
      <c r="O4" s="586"/>
      <c r="P4" s="586"/>
      <c r="Q4" s="587"/>
      <c r="R4" s="587"/>
      <c r="S4" s="461"/>
      <c r="U4"/>
      <c r="V4"/>
    </row>
    <row r="5" spans="1:22" s="437" customFormat="1">
      <c r="A5" s="518">
        <v>1</v>
      </c>
      <c r="B5" s="465">
        <v>1</v>
      </c>
      <c r="C5" s="497">
        <v>5</v>
      </c>
      <c r="D5" s="466">
        <v>42574.352799518398</v>
      </c>
      <c r="E5" s="467">
        <v>5</v>
      </c>
      <c r="F5" s="468">
        <v>212871.76399759197</v>
      </c>
      <c r="G5" s="487">
        <v>212871.76399759197</v>
      </c>
      <c r="H5" s="468">
        <v>667000</v>
      </c>
      <c r="I5" s="580">
        <v>2.8806999999999999E-2</v>
      </c>
      <c r="J5" s="468"/>
      <c r="K5" s="519"/>
      <c r="L5" s="519"/>
      <c r="M5" s="468">
        <v>359571.696</v>
      </c>
      <c r="N5" s="468">
        <v>0</v>
      </c>
      <c r="O5" s="468">
        <v>0</v>
      </c>
      <c r="P5" s="469">
        <v>359571.696</v>
      </c>
      <c r="Q5" s="470">
        <v>146699.93200240802</v>
      </c>
      <c r="R5" s="593">
        <v>68.914697396911464</v>
      </c>
      <c r="T5" s="5"/>
      <c r="U5"/>
      <c r="V5"/>
    </row>
    <row r="6" spans="1:22" s="437" customFormat="1">
      <c r="A6" s="518">
        <v>2</v>
      </c>
      <c r="B6" s="465">
        <v>1</v>
      </c>
      <c r="C6" s="497">
        <v>6</v>
      </c>
      <c r="D6" s="466">
        <v>40343.4610303831</v>
      </c>
      <c r="E6" s="467">
        <v>6</v>
      </c>
      <c r="F6" s="468">
        <v>242060.7661822986</v>
      </c>
      <c r="G6" s="487">
        <v>242060.7661822986</v>
      </c>
      <c r="H6" s="468">
        <v>667000</v>
      </c>
      <c r="I6" s="580">
        <v>2.8806999999999999E-2</v>
      </c>
      <c r="J6" s="468"/>
      <c r="K6" s="519"/>
      <c r="L6" s="519"/>
      <c r="M6" s="468">
        <v>378785.96499999997</v>
      </c>
      <c r="N6" s="468">
        <v>0</v>
      </c>
      <c r="O6" s="468">
        <v>0</v>
      </c>
      <c r="P6" s="469">
        <v>378785.96499999997</v>
      </c>
      <c r="Q6" s="470">
        <v>136725.19881770137</v>
      </c>
      <c r="R6" s="593">
        <v>56.483832954049291</v>
      </c>
      <c r="T6" s="5"/>
      <c r="U6"/>
      <c r="V6"/>
    </row>
    <row r="7" spans="1:22" s="437" customFormat="1">
      <c r="A7" s="471">
        <v>3</v>
      </c>
      <c r="B7" s="465">
        <v>1</v>
      </c>
      <c r="C7" s="465">
        <v>6</v>
      </c>
      <c r="D7" s="466">
        <v>40343.4610303831</v>
      </c>
      <c r="E7" s="467">
        <v>6</v>
      </c>
      <c r="F7" s="468">
        <v>242060.7661822986</v>
      </c>
      <c r="G7" s="487">
        <v>242060.7661822986</v>
      </c>
      <c r="H7" s="468">
        <v>667000</v>
      </c>
      <c r="I7" s="580">
        <v>2.8806999999999999E-2</v>
      </c>
      <c r="J7" s="468"/>
      <c r="K7" s="519"/>
      <c r="L7" s="519"/>
      <c r="M7" s="468">
        <v>378785.96499999997</v>
      </c>
      <c r="N7" s="468">
        <v>0</v>
      </c>
      <c r="O7" s="468">
        <v>0</v>
      </c>
      <c r="P7" s="469">
        <v>378785.96499999997</v>
      </c>
      <c r="Q7" s="470">
        <v>136725.19881770137</v>
      </c>
      <c r="R7" s="472">
        <v>56.483832954049291</v>
      </c>
      <c r="T7" s="5"/>
      <c r="U7"/>
      <c r="V7"/>
    </row>
    <row r="8" spans="1:22" s="437" customFormat="1">
      <c r="A8" s="471">
        <v>4</v>
      </c>
      <c r="B8" s="465">
        <v>1</v>
      </c>
      <c r="C8" s="497">
        <v>7</v>
      </c>
      <c r="D8" s="466">
        <v>39459.8052851182</v>
      </c>
      <c r="E8" s="467">
        <v>7</v>
      </c>
      <c r="F8" s="468">
        <v>276218.63699582743</v>
      </c>
      <c r="G8" s="487">
        <v>276218.63699582743</v>
      </c>
      <c r="H8" s="468">
        <v>667000</v>
      </c>
      <c r="I8" s="580">
        <v>2.8806999999999999E-2</v>
      </c>
      <c r="J8" s="468"/>
      <c r="K8" s="519"/>
      <c r="L8" s="519"/>
      <c r="M8" s="468">
        <v>398000.234</v>
      </c>
      <c r="N8" s="468">
        <v>0</v>
      </c>
      <c r="O8" s="468">
        <v>0</v>
      </c>
      <c r="P8" s="469">
        <v>398000.234</v>
      </c>
      <c r="Q8" s="470">
        <v>121781.59700417257</v>
      </c>
      <c r="R8" s="472">
        <v>44.088841480313363</v>
      </c>
      <c r="T8" s="5"/>
      <c r="U8"/>
      <c r="V8"/>
    </row>
    <row r="9" spans="1:22" s="437" customFormat="1">
      <c r="A9" s="471">
        <v>5</v>
      </c>
      <c r="B9" s="465">
        <v>1</v>
      </c>
      <c r="C9" s="465">
        <v>7</v>
      </c>
      <c r="D9" s="466">
        <v>37106.927710843403</v>
      </c>
      <c r="E9" s="467">
        <v>7</v>
      </c>
      <c r="F9" s="468">
        <v>259748.49397590384</v>
      </c>
      <c r="G9" s="487">
        <v>259748.49397590384</v>
      </c>
      <c r="H9" s="468">
        <v>667000</v>
      </c>
      <c r="I9" s="580">
        <v>2.8806999999999999E-2</v>
      </c>
      <c r="J9" s="468"/>
      <c r="K9" s="519"/>
      <c r="L9" s="519"/>
      <c r="M9" s="468">
        <v>398000.234</v>
      </c>
      <c r="N9" s="468">
        <v>0</v>
      </c>
      <c r="O9" s="468">
        <v>0</v>
      </c>
      <c r="P9" s="469">
        <v>398000.234</v>
      </c>
      <c r="Q9" s="470">
        <v>138251.74002409616</v>
      </c>
      <c r="R9" s="472">
        <v>53.225232573214242</v>
      </c>
      <c r="T9" s="5"/>
      <c r="U9"/>
      <c r="V9"/>
    </row>
    <row r="10" spans="1:22" s="437" customFormat="1" hidden="1">
      <c r="A10" s="471">
        <v>6</v>
      </c>
      <c r="B10" s="465">
        <v>1</v>
      </c>
      <c r="C10" s="465">
        <v>7</v>
      </c>
      <c r="D10" s="466">
        <v>41540.936584149204</v>
      </c>
      <c r="E10" s="467">
        <v>7</v>
      </c>
      <c r="F10" s="468">
        <v>290786.55608904443</v>
      </c>
      <c r="G10" s="487">
        <v>290786.55608904443</v>
      </c>
      <c r="H10" s="468">
        <v>667000</v>
      </c>
      <c r="I10" s="580">
        <v>2.8806999999999999E-2</v>
      </c>
      <c r="J10" s="468"/>
      <c r="K10" s="519"/>
      <c r="L10" s="519"/>
      <c r="M10" s="468">
        <v>398000.234</v>
      </c>
      <c r="N10" s="468">
        <v>0</v>
      </c>
      <c r="O10" s="468">
        <v>0</v>
      </c>
      <c r="P10" s="469">
        <v>398000.234</v>
      </c>
      <c r="Q10" s="470">
        <v>107213.67791095556</v>
      </c>
      <c r="R10" s="472">
        <v>36.870232019297589</v>
      </c>
      <c r="T10" s="5"/>
      <c r="U10"/>
      <c r="V10"/>
    </row>
    <row r="11" spans="1:22" s="437" customFormat="1" hidden="1">
      <c r="A11" s="471">
        <v>7</v>
      </c>
      <c r="B11" s="465">
        <v>1</v>
      </c>
      <c r="C11" s="465">
        <v>7</v>
      </c>
      <c r="D11" s="466">
        <v>39491.199999999997</v>
      </c>
      <c r="E11" s="467">
        <v>7</v>
      </c>
      <c r="F11" s="468">
        <v>276438.39999999997</v>
      </c>
      <c r="G11" s="487">
        <v>276438.39999999997</v>
      </c>
      <c r="H11" s="468">
        <v>667000</v>
      </c>
      <c r="I11" s="580">
        <v>2.8806999999999999E-2</v>
      </c>
      <c r="J11" s="468"/>
      <c r="K11" s="519"/>
      <c r="L11" s="519"/>
      <c r="M11" s="468">
        <v>398000.234</v>
      </c>
      <c r="N11" s="468">
        <v>0</v>
      </c>
      <c r="O11" s="468">
        <v>0</v>
      </c>
      <c r="P11" s="469">
        <v>398000.234</v>
      </c>
      <c r="Q11" s="470">
        <v>121561.83400000003</v>
      </c>
      <c r="R11" s="472">
        <v>43.974293730538193</v>
      </c>
      <c r="T11" s="5"/>
      <c r="U11"/>
      <c r="V11"/>
    </row>
    <row r="12" spans="1:22" s="437" customFormat="1" hidden="1">
      <c r="A12" s="471">
        <v>8</v>
      </c>
      <c r="B12" s="465">
        <v>1</v>
      </c>
      <c r="C12" s="465">
        <v>7</v>
      </c>
      <c r="D12" s="466">
        <v>39816.9863013699</v>
      </c>
      <c r="E12" s="467">
        <v>7</v>
      </c>
      <c r="F12" s="468">
        <v>278718.90410958929</v>
      </c>
      <c r="G12" s="487">
        <v>278718.90410958929</v>
      </c>
      <c r="H12" s="468">
        <v>667000</v>
      </c>
      <c r="I12" s="580">
        <v>2.8806999999999999E-2</v>
      </c>
      <c r="J12" s="468"/>
      <c r="K12" s="519"/>
      <c r="L12" s="519"/>
      <c r="M12" s="468">
        <v>398000.234</v>
      </c>
      <c r="N12" s="468">
        <v>0</v>
      </c>
      <c r="O12" s="468">
        <v>0</v>
      </c>
      <c r="P12" s="469">
        <v>398000.234</v>
      </c>
      <c r="Q12" s="470">
        <v>119281.32989041071</v>
      </c>
      <c r="R12" s="472">
        <v>42.796282610063145</v>
      </c>
      <c r="T12" s="5"/>
      <c r="U12"/>
      <c r="V12"/>
    </row>
    <row r="13" spans="1:22" s="437" customFormat="1" hidden="1">
      <c r="A13" s="471">
        <v>9</v>
      </c>
      <c r="B13" s="465">
        <v>1</v>
      </c>
      <c r="C13" s="465">
        <v>7</v>
      </c>
      <c r="D13" s="466">
        <v>46771.636363636397</v>
      </c>
      <c r="E13" s="467">
        <v>7</v>
      </c>
      <c r="F13" s="468">
        <v>327401.45454545476</v>
      </c>
      <c r="G13" s="487">
        <v>327401.45454545476</v>
      </c>
      <c r="H13" s="468">
        <v>667000</v>
      </c>
      <c r="I13" s="580">
        <v>2.8806999999999999E-2</v>
      </c>
      <c r="J13" s="468"/>
      <c r="K13" s="519"/>
      <c r="L13" s="519"/>
      <c r="M13" s="468">
        <v>398000.234</v>
      </c>
      <c r="N13" s="468">
        <v>0</v>
      </c>
      <c r="O13" s="468">
        <v>0</v>
      </c>
      <c r="P13" s="469">
        <v>398000.234</v>
      </c>
      <c r="Q13" s="470">
        <v>70598.779454545234</v>
      </c>
      <c r="R13" s="472">
        <v>21.56336768648768</v>
      </c>
      <c r="T13" s="5"/>
      <c r="U13"/>
      <c r="V13"/>
    </row>
    <row r="14" spans="1:22" s="437" customFormat="1" hidden="1">
      <c r="A14" s="471">
        <v>10</v>
      </c>
      <c r="B14" s="465">
        <v>1</v>
      </c>
      <c r="C14" s="465">
        <v>7</v>
      </c>
      <c r="D14" s="466">
        <v>40685.869565217399</v>
      </c>
      <c r="E14" s="467">
        <v>7</v>
      </c>
      <c r="F14" s="468">
        <v>284801.08695652179</v>
      </c>
      <c r="G14" s="487">
        <v>284801.08695652179</v>
      </c>
      <c r="H14" s="468">
        <v>667000</v>
      </c>
      <c r="I14" s="580">
        <v>2.8806999999999999E-2</v>
      </c>
      <c r="J14" s="468"/>
      <c r="K14" s="519"/>
      <c r="L14" s="519"/>
      <c r="M14" s="468">
        <v>398000.234</v>
      </c>
      <c r="N14" s="468">
        <v>0</v>
      </c>
      <c r="O14" s="468">
        <v>0</v>
      </c>
      <c r="P14" s="469">
        <v>398000.234</v>
      </c>
      <c r="Q14" s="470">
        <v>113199.14704347821</v>
      </c>
      <c r="R14" s="472">
        <v>39.746739822225265</v>
      </c>
      <c r="T14" s="5"/>
      <c r="U14"/>
      <c r="V14"/>
    </row>
    <row r="15" spans="1:22" s="437" customFormat="1" hidden="1">
      <c r="A15" s="471">
        <v>11</v>
      </c>
      <c r="B15" s="465">
        <v>1</v>
      </c>
      <c r="C15" s="465">
        <v>7</v>
      </c>
      <c r="D15" s="466">
        <v>40685.869565217399</v>
      </c>
      <c r="E15" s="467">
        <v>7</v>
      </c>
      <c r="F15" s="468">
        <v>284801.08695652179</v>
      </c>
      <c r="G15" s="487">
        <v>284801.08695652179</v>
      </c>
      <c r="H15" s="468">
        <v>667000</v>
      </c>
      <c r="I15" s="580">
        <v>2.8806999999999999E-2</v>
      </c>
      <c r="J15" s="468"/>
      <c r="K15" s="519"/>
      <c r="L15" s="519"/>
      <c r="M15" s="468">
        <v>398000.234</v>
      </c>
      <c r="N15" s="468">
        <v>0</v>
      </c>
      <c r="O15" s="468">
        <v>0</v>
      </c>
      <c r="P15" s="469">
        <v>398000.234</v>
      </c>
      <c r="Q15" s="470">
        <v>113199.14704347821</v>
      </c>
      <c r="R15" s="472">
        <v>39.746739822225265</v>
      </c>
      <c r="T15" s="5"/>
      <c r="U15"/>
      <c r="V15"/>
    </row>
    <row r="16" spans="1:22" s="437" customFormat="1">
      <c r="A16" s="496" t="s">
        <v>60</v>
      </c>
      <c r="B16" s="465"/>
      <c r="C16" s="465"/>
      <c r="D16" s="466"/>
      <c r="E16" s="467"/>
      <c r="F16" s="468"/>
      <c r="G16" s="487"/>
      <c r="H16" s="468"/>
      <c r="I16" s="580"/>
      <c r="J16" s="468"/>
      <c r="K16" s="519"/>
      <c r="L16" s="519"/>
      <c r="M16" s="468"/>
      <c r="N16" s="468"/>
      <c r="O16" s="468"/>
      <c r="P16" s="469"/>
      <c r="Q16" s="470"/>
      <c r="R16" s="472"/>
      <c r="T16" s="5"/>
      <c r="U16"/>
      <c r="V16"/>
    </row>
    <row r="17" spans="1:22" s="437" customFormat="1" hidden="1">
      <c r="A17" s="471">
        <v>12</v>
      </c>
      <c r="B17" s="465">
        <v>1</v>
      </c>
      <c r="C17" s="465">
        <v>7</v>
      </c>
      <c r="D17" s="466">
        <v>37106.927710843403</v>
      </c>
      <c r="E17" s="467">
        <v>7</v>
      </c>
      <c r="F17" s="468">
        <v>259748.49397590384</v>
      </c>
      <c r="G17" s="487">
        <v>259748.49397590384</v>
      </c>
      <c r="H17" s="468">
        <v>667000</v>
      </c>
      <c r="I17" s="580">
        <v>2.8806999999999999E-2</v>
      </c>
      <c r="J17" s="468"/>
      <c r="K17" s="519"/>
      <c r="L17" s="519"/>
      <c r="M17" s="468">
        <v>398000.234</v>
      </c>
      <c r="N17" s="468">
        <v>0</v>
      </c>
      <c r="O17" s="468">
        <v>0</v>
      </c>
      <c r="P17" s="469">
        <v>398000.234</v>
      </c>
      <c r="Q17" s="470">
        <v>138251.74002409616</v>
      </c>
      <c r="R17" s="472">
        <v>53.225232573214242</v>
      </c>
      <c r="T17" s="5"/>
      <c r="U17"/>
      <c r="V17"/>
    </row>
    <row r="18" spans="1:22" s="437" customFormat="1">
      <c r="A18" s="471">
        <v>13</v>
      </c>
      <c r="B18" s="465">
        <v>1</v>
      </c>
      <c r="C18" s="465">
        <v>7</v>
      </c>
      <c r="D18" s="466">
        <v>39816.9863013699</v>
      </c>
      <c r="E18" s="467">
        <v>7</v>
      </c>
      <c r="F18" s="468">
        <v>278718.90410958929</v>
      </c>
      <c r="G18" s="487">
        <v>278718.90410958929</v>
      </c>
      <c r="H18" s="468">
        <v>667000</v>
      </c>
      <c r="I18" s="580">
        <v>2.8806999999999999E-2</v>
      </c>
      <c r="J18" s="468"/>
      <c r="K18" s="519"/>
      <c r="L18" s="519"/>
      <c r="M18" s="468">
        <v>398000.234</v>
      </c>
      <c r="N18" s="468">
        <v>0</v>
      </c>
      <c r="O18" s="468">
        <v>0</v>
      </c>
      <c r="P18" s="469">
        <v>398000.234</v>
      </c>
      <c r="Q18" s="470">
        <v>119281.32989041071</v>
      </c>
      <c r="R18" s="472">
        <v>42.796282610063145</v>
      </c>
      <c r="T18" s="5"/>
      <c r="U18"/>
      <c r="V18"/>
    </row>
    <row r="19" spans="1:22" s="437" customFormat="1">
      <c r="A19" s="471">
        <v>14</v>
      </c>
      <c r="B19" s="465">
        <v>1</v>
      </c>
      <c r="C19" s="497">
        <v>8</v>
      </c>
      <c r="D19" s="466">
        <v>37106.927710843403</v>
      </c>
      <c r="E19" s="467">
        <v>8</v>
      </c>
      <c r="F19" s="468">
        <v>296855.42168674723</v>
      </c>
      <c r="G19" s="487">
        <v>296855.42168674723</v>
      </c>
      <c r="H19" s="468">
        <v>667000</v>
      </c>
      <c r="I19" s="580">
        <v>2.8806999999999999E-2</v>
      </c>
      <c r="J19" s="468"/>
      <c r="K19" s="519"/>
      <c r="L19" s="519"/>
      <c r="M19" s="468">
        <v>417214.50300000003</v>
      </c>
      <c r="N19" s="468">
        <v>0</v>
      </c>
      <c r="O19" s="468">
        <v>0</v>
      </c>
      <c r="P19" s="469">
        <v>417214.50300000003</v>
      </c>
      <c r="Q19" s="470">
        <v>120359.0813132528</v>
      </c>
      <c r="R19" s="472">
        <v>40.54468017776685</v>
      </c>
      <c r="T19" s="5"/>
      <c r="U19"/>
      <c r="V19"/>
    </row>
    <row r="20" spans="1:22" s="437" customFormat="1">
      <c r="A20" s="471">
        <v>15</v>
      </c>
      <c r="B20" s="465">
        <v>1</v>
      </c>
      <c r="C20" s="465">
        <v>8</v>
      </c>
      <c r="D20" s="466">
        <v>37106.927710843403</v>
      </c>
      <c r="E20" s="467">
        <v>8</v>
      </c>
      <c r="F20" s="468">
        <v>296855.42168674723</v>
      </c>
      <c r="G20" s="487">
        <v>296855.42168674723</v>
      </c>
      <c r="H20" s="468">
        <v>667000</v>
      </c>
      <c r="I20" s="580">
        <v>2.8806999999999999E-2</v>
      </c>
      <c r="J20" s="468"/>
      <c r="K20" s="519"/>
      <c r="L20" s="519"/>
      <c r="M20" s="468">
        <v>417214.50300000003</v>
      </c>
      <c r="N20" s="468">
        <v>0</v>
      </c>
      <c r="O20" s="468">
        <v>0</v>
      </c>
      <c r="P20" s="469">
        <v>417214.50300000003</v>
      </c>
      <c r="Q20" s="470">
        <v>120359.0813132528</v>
      </c>
      <c r="R20" s="472">
        <v>40.54468017776685</v>
      </c>
      <c r="T20" s="5"/>
      <c r="U20"/>
      <c r="V20"/>
    </row>
    <row r="21" spans="1:22" s="437" customFormat="1">
      <c r="A21" s="471">
        <v>16</v>
      </c>
      <c r="B21" s="465">
        <v>1</v>
      </c>
      <c r="C21" s="465">
        <v>8</v>
      </c>
      <c r="D21" s="466">
        <v>39491.199999999997</v>
      </c>
      <c r="E21" s="467">
        <v>8</v>
      </c>
      <c r="F21" s="468">
        <v>315929.59999999998</v>
      </c>
      <c r="G21" s="487">
        <v>315929.59999999998</v>
      </c>
      <c r="H21" s="468">
        <v>667000</v>
      </c>
      <c r="I21" s="580">
        <v>2.8806999999999999E-2</v>
      </c>
      <c r="J21" s="468"/>
      <c r="K21" s="519"/>
      <c r="L21" s="519"/>
      <c r="M21" s="468">
        <v>417214.50300000003</v>
      </c>
      <c r="N21" s="468">
        <v>0</v>
      </c>
      <c r="O21" s="468">
        <v>0</v>
      </c>
      <c r="P21" s="469">
        <v>417214.50300000003</v>
      </c>
      <c r="Q21" s="470">
        <v>101284.90300000005</v>
      </c>
      <c r="R21" s="472">
        <v>32.059326824710325</v>
      </c>
      <c r="T21" s="5"/>
      <c r="U21"/>
      <c r="V21"/>
    </row>
    <row r="22" spans="1:22" s="437" customFormat="1" hidden="1">
      <c r="A22" s="471">
        <v>17</v>
      </c>
      <c r="B22" s="465">
        <v>2</v>
      </c>
      <c r="C22" s="465">
        <v>8</v>
      </c>
      <c r="D22" s="466">
        <v>40302.557200538402</v>
      </c>
      <c r="E22" s="467">
        <v>4</v>
      </c>
      <c r="F22" s="468">
        <v>161210.22880215361</v>
      </c>
      <c r="G22" s="487">
        <v>322420.45760430722</v>
      </c>
      <c r="H22" s="468">
        <v>667000</v>
      </c>
      <c r="I22" s="580">
        <v>2.8806999999999999E-2</v>
      </c>
      <c r="J22" s="468"/>
      <c r="K22" s="519"/>
      <c r="L22" s="519"/>
      <c r="M22" s="468">
        <v>417214.50300000003</v>
      </c>
      <c r="N22" s="468">
        <v>0</v>
      </c>
      <c r="O22" s="468">
        <v>0</v>
      </c>
      <c r="P22" s="469">
        <v>417214.50300000003</v>
      </c>
      <c r="Q22" s="470">
        <v>94794.04539569281</v>
      </c>
      <c r="R22" s="472">
        <v>29.400753941001312</v>
      </c>
      <c r="T22" s="5"/>
      <c r="U22"/>
      <c r="V22"/>
    </row>
    <row r="23" spans="1:22" s="437" customFormat="1" hidden="1">
      <c r="A23" s="471">
        <v>18</v>
      </c>
      <c r="B23" s="465">
        <v>1</v>
      </c>
      <c r="C23" s="465">
        <v>8</v>
      </c>
      <c r="D23" s="466">
        <v>41540.936584149204</v>
      </c>
      <c r="E23" s="467">
        <v>8</v>
      </c>
      <c r="F23" s="468">
        <v>332327.49267319363</v>
      </c>
      <c r="G23" s="487">
        <v>332327.49267319363</v>
      </c>
      <c r="H23" s="468">
        <v>667000</v>
      </c>
      <c r="I23" s="580">
        <v>2.8806999999999999E-2</v>
      </c>
      <c r="J23" s="468"/>
      <c r="K23" s="519"/>
      <c r="L23" s="519"/>
      <c r="M23" s="468">
        <v>417214.50300000003</v>
      </c>
      <c r="N23" s="468">
        <v>0</v>
      </c>
      <c r="O23" s="468">
        <v>0</v>
      </c>
      <c r="P23" s="469">
        <v>417214.50300000003</v>
      </c>
      <c r="Q23" s="470">
        <v>84887.010326806398</v>
      </c>
      <c r="R23" s="472">
        <v>25.54318020576261</v>
      </c>
      <c r="T23" s="5"/>
      <c r="U23"/>
      <c r="V23"/>
    </row>
    <row r="24" spans="1:22" s="437" customFormat="1" hidden="1">
      <c r="A24" s="471">
        <v>19</v>
      </c>
      <c r="B24" s="465">
        <v>1</v>
      </c>
      <c r="C24" s="465">
        <v>8</v>
      </c>
      <c r="D24" s="466">
        <v>40302.557200538402</v>
      </c>
      <c r="E24" s="467">
        <v>8</v>
      </c>
      <c r="F24" s="468">
        <v>322420.45760430722</v>
      </c>
      <c r="G24" s="487">
        <v>322420.45760430722</v>
      </c>
      <c r="H24" s="468">
        <v>667000</v>
      </c>
      <c r="I24" s="580">
        <v>2.8806999999999999E-2</v>
      </c>
      <c r="J24" s="468"/>
      <c r="K24" s="519"/>
      <c r="L24" s="519"/>
      <c r="M24" s="468">
        <v>417214.50300000003</v>
      </c>
      <c r="N24" s="468">
        <v>0</v>
      </c>
      <c r="O24" s="468">
        <v>0</v>
      </c>
      <c r="P24" s="469">
        <v>417214.50300000003</v>
      </c>
      <c r="Q24" s="470">
        <v>94794.04539569281</v>
      </c>
      <c r="R24" s="472">
        <v>29.400753941001312</v>
      </c>
      <c r="T24" s="5"/>
      <c r="U24"/>
      <c r="V24"/>
    </row>
    <row r="25" spans="1:22" s="437" customFormat="1">
      <c r="A25" s="496" t="s">
        <v>60</v>
      </c>
      <c r="B25" s="465"/>
      <c r="C25" s="465"/>
      <c r="D25" s="466"/>
      <c r="E25" s="467"/>
      <c r="F25" s="468"/>
      <c r="G25" s="487"/>
      <c r="H25" s="468"/>
      <c r="I25" s="580"/>
      <c r="J25" s="468"/>
      <c r="K25" s="519"/>
      <c r="L25" s="519"/>
      <c r="M25" s="468"/>
      <c r="N25" s="468"/>
      <c r="O25" s="468"/>
      <c r="P25" s="469"/>
      <c r="Q25" s="470"/>
      <c r="R25" s="472"/>
      <c r="T25" s="5"/>
      <c r="U25"/>
      <c r="V25"/>
    </row>
    <row r="26" spans="1:22" s="437" customFormat="1" hidden="1">
      <c r="A26" s="471">
        <v>20</v>
      </c>
      <c r="B26" s="465">
        <v>2</v>
      </c>
      <c r="C26" s="465">
        <v>8</v>
      </c>
      <c r="D26" s="466">
        <v>40590.120160213599</v>
      </c>
      <c r="E26" s="467">
        <v>4</v>
      </c>
      <c r="F26" s="468">
        <v>162360.4806408544</v>
      </c>
      <c r="G26" s="487">
        <v>324720.96128170879</v>
      </c>
      <c r="H26" s="468">
        <v>667000</v>
      </c>
      <c r="I26" s="580">
        <v>2.8806999999999999E-2</v>
      </c>
      <c r="J26" s="468"/>
      <c r="K26" s="519"/>
      <c r="L26" s="519"/>
      <c r="M26" s="468">
        <v>417214.50300000003</v>
      </c>
      <c r="N26" s="468">
        <v>0</v>
      </c>
      <c r="O26" s="468">
        <v>0</v>
      </c>
      <c r="P26" s="469">
        <v>417214.50300000003</v>
      </c>
      <c r="Q26" s="470">
        <v>92493.541718291235</v>
      </c>
      <c r="R26" s="472">
        <v>28.484007115897043</v>
      </c>
      <c r="T26" s="5"/>
      <c r="U26"/>
      <c r="V26"/>
    </row>
    <row r="27" spans="1:22" s="437" customFormat="1" hidden="1">
      <c r="A27" s="471">
        <v>21</v>
      </c>
      <c r="B27" s="465">
        <v>1</v>
      </c>
      <c r="C27" s="465">
        <v>8</v>
      </c>
      <c r="D27" s="466">
        <v>42574.352799518398</v>
      </c>
      <c r="E27" s="467">
        <v>8</v>
      </c>
      <c r="F27" s="468">
        <v>340594.82239614718</v>
      </c>
      <c r="G27" s="487">
        <v>340594.82239614718</v>
      </c>
      <c r="H27" s="468">
        <v>667000</v>
      </c>
      <c r="I27" s="580">
        <v>2.8806999999999999E-2</v>
      </c>
      <c r="J27" s="468"/>
      <c r="K27" s="519"/>
      <c r="L27" s="519"/>
      <c r="M27" s="468">
        <v>417214.50300000003</v>
      </c>
      <c r="N27" s="468">
        <v>0</v>
      </c>
      <c r="O27" s="468">
        <v>0</v>
      </c>
      <c r="P27" s="469">
        <v>417214.50300000003</v>
      </c>
      <c r="Q27" s="470">
        <v>76619.680603852845</v>
      </c>
      <c r="R27" s="472">
        <v>22.495844201276839</v>
      </c>
      <c r="T27" s="5"/>
      <c r="U27"/>
      <c r="V27"/>
    </row>
    <row r="28" spans="1:22" s="437" customFormat="1" hidden="1">
      <c r="A28" s="471">
        <v>22</v>
      </c>
      <c r="B28" s="465">
        <v>2</v>
      </c>
      <c r="C28" s="465">
        <v>8</v>
      </c>
      <c r="D28" s="466">
        <v>46771.636363636397</v>
      </c>
      <c r="E28" s="467">
        <v>4</v>
      </c>
      <c r="F28" s="468">
        <v>187086.54545454559</v>
      </c>
      <c r="G28" s="487">
        <v>374173.09090909117</v>
      </c>
      <c r="H28" s="468">
        <v>667000</v>
      </c>
      <c r="I28" s="580">
        <v>2.8806999999999999E-2</v>
      </c>
      <c r="J28" s="468"/>
      <c r="K28" s="519"/>
      <c r="L28" s="519"/>
      <c r="M28" s="468">
        <v>417214.50300000003</v>
      </c>
      <c r="N28" s="468">
        <v>0</v>
      </c>
      <c r="O28" s="468">
        <v>0</v>
      </c>
      <c r="P28" s="469">
        <v>417214.50300000003</v>
      </c>
      <c r="Q28" s="470">
        <v>43041.412090908852</v>
      </c>
      <c r="R28" s="472">
        <v>11.50307521749771</v>
      </c>
      <c r="T28" s="5"/>
      <c r="U28"/>
      <c r="V28"/>
    </row>
    <row r="29" spans="1:22" s="437" customFormat="1" hidden="1">
      <c r="A29" s="471">
        <v>23</v>
      </c>
      <c r="B29" s="465">
        <v>1</v>
      </c>
      <c r="C29" s="497">
        <v>9</v>
      </c>
      <c r="D29" s="466">
        <v>44164.037854889597</v>
      </c>
      <c r="E29" s="467">
        <v>9</v>
      </c>
      <c r="F29" s="468">
        <v>397476.34069400636</v>
      </c>
      <c r="G29" s="487">
        <v>397476.34069400636</v>
      </c>
      <c r="H29" s="468">
        <v>667000</v>
      </c>
      <c r="I29" s="580">
        <v>2.8806999999999999E-2</v>
      </c>
      <c r="J29" s="468"/>
      <c r="K29" s="519"/>
      <c r="L29" s="519"/>
      <c r="M29" s="468">
        <v>436428.772</v>
      </c>
      <c r="N29" s="468">
        <v>0</v>
      </c>
      <c r="O29" s="468">
        <v>0</v>
      </c>
      <c r="P29" s="469">
        <v>436428.772</v>
      </c>
      <c r="Q29" s="470">
        <v>38952.431305993639</v>
      </c>
      <c r="R29" s="472">
        <v>9.7999370825396852</v>
      </c>
      <c r="T29" s="5"/>
      <c r="U29"/>
      <c r="V29"/>
    </row>
    <row r="30" spans="1:22" s="437" customFormat="1" hidden="1">
      <c r="A30" s="471">
        <v>24</v>
      </c>
      <c r="B30" s="465">
        <v>1</v>
      </c>
      <c r="C30" s="465">
        <v>9</v>
      </c>
      <c r="D30" s="466">
        <v>46771.636363636397</v>
      </c>
      <c r="E30" s="467">
        <v>9</v>
      </c>
      <c r="F30" s="468">
        <v>420944.72727272758</v>
      </c>
      <c r="G30" s="487">
        <v>420944.72727272758</v>
      </c>
      <c r="H30" s="468">
        <v>667000</v>
      </c>
      <c r="I30" s="580">
        <v>2.8806999999999999E-2</v>
      </c>
      <c r="J30" s="468"/>
      <c r="K30" s="519"/>
      <c r="L30" s="519"/>
      <c r="M30" s="468">
        <v>436428.772</v>
      </c>
      <c r="N30" s="468">
        <v>0</v>
      </c>
      <c r="O30" s="468">
        <v>0</v>
      </c>
      <c r="P30" s="469">
        <v>436428.772</v>
      </c>
      <c r="Q30" s="470">
        <v>15484.044727272412</v>
      </c>
      <c r="R30" s="472">
        <v>3.6784032971721672</v>
      </c>
      <c r="T30" s="5"/>
      <c r="U30"/>
      <c r="V30"/>
    </row>
    <row r="31" spans="1:22" s="437" customFormat="1" hidden="1">
      <c r="A31" s="471">
        <v>25</v>
      </c>
      <c r="B31" s="465">
        <v>1</v>
      </c>
      <c r="C31" s="465">
        <v>9</v>
      </c>
      <c r="D31" s="466">
        <v>38990.625</v>
      </c>
      <c r="E31" s="467">
        <v>9</v>
      </c>
      <c r="F31" s="468">
        <v>350915.625</v>
      </c>
      <c r="G31" s="487">
        <v>350915.625</v>
      </c>
      <c r="H31" s="468">
        <v>667000</v>
      </c>
      <c r="I31" s="580">
        <v>2.8806999999999999E-2</v>
      </c>
      <c r="J31" s="468"/>
      <c r="K31" s="519"/>
      <c r="L31" s="519"/>
      <c r="M31" s="468">
        <v>436428.772</v>
      </c>
      <c r="N31" s="468">
        <v>0</v>
      </c>
      <c r="O31" s="468">
        <v>0</v>
      </c>
      <c r="P31" s="469">
        <v>436428.772</v>
      </c>
      <c r="Q31" s="470">
        <v>85513.146999999997</v>
      </c>
      <c r="R31" s="472">
        <v>24.368577774215666</v>
      </c>
      <c r="T31" s="5"/>
      <c r="U31"/>
      <c r="V31"/>
    </row>
    <row r="32" spans="1:22" s="437" customFormat="1" hidden="1">
      <c r="A32" s="471">
        <v>26</v>
      </c>
      <c r="B32" s="465">
        <v>1</v>
      </c>
      <c r="C32" s="465">
        <v>9</v>
      </c>
      <c r="D32" s="466">
        <v>37106.927710843403</v>
      </c>
      <c r="E32" s="467">
        <v>9</v>
      </c>
      <c r="F32" s="468">
        <v>333962.34939759062</v>
      </c>
      <c r="G32" s="487">
        <v>333962.34939759062</v>
      </c>
      <c r="H32" s="468">
        <v>667000</v>
      </c>
      <c r="I32" s="580">
        <v>2.8806999999999999E-2</v>
      </c>
      <c r="J32" s="468"/>
      <c r="K32" s="519"/>
      <c r="L32" s="519"/>
      <c r="M32" s="468">
        <v>436428.772</v>
      </c>
      <c r="N32" s="468">
        <v>0</v>
      </c>
      <c r="O32" s="468">
        <v>0</v>
      </c>
      <c r="P32" s="469">
        <v>436428.772</v>
      </c>
      <c r="Q32" s="470">
        <v>102466.42260240938</v>
      </c>
      <c r="R32" s="472">
        <v>30.682028314641087</v>
      </c>
      <c r="T32" s="5"/>
      <c r="U32"/>
      <c r="V32"/>
    </row>
    <row r="33" spans="1:22" s="437" customFormat="1" hidden="1">
      <c r="A33" s="471">
        <v>27</v>
      </c>
      <c r="B33" s="465">
        <v>1</v>
      </c>
      <c r="C33" s="465">
        <v>9</v>
      </c>
      <c r="D33" s="466">
        <v>39816.9863013699</v>
      </c>
      <c r="E33" s="467">
        <v>9</v>
      </c>
      <c r="F33" s="468">
        <v>358352.8767123291</v>
      </c>
      <c r="G33" s="487">
        <v>358352.8767123291</v>
      </c>
      <c r="H33" s="468">
        <v>667000</v>
      </c>
      <c r="I33" s="580">
        <v>2.8806999999999999E-2</v>
      </c>
      <c r="J33" s="468"/>
      <c r="K33" s="519"/>
      <c r="L33" s="519"/>
      <c r="M33" s="468">
        <v>436428.772</v>
      </c>
      <c r="N33" s="468">
        <v>0</v>
      </c>
      <c r="O33" s="468">
        <v>0</v>
      </c>
      <c r="P33" s="469">
        <v>436428.772</v>
      </c>
      <c r="Q33" s="470">
        <v>78075.895287670894</v>
      </c>
      <c r="R33" s="472">
        <v>21.787433661470772</v>
      </c>
      <c r="T33" s="5"/>
      <c r="U33"/>
      <c r="V33"/>
    </row>
    <row r="34" spans="1:22" s="437" customFormat="1" hidden="1">
      <c r="A34" s="471">
        <v>28</v>
      </c>
      <c r="B34" s="465">
        <v>1</v>
      </c>
      <c r="C34" s="465">
        <v>9</v>
      </c>
      <c r="D34" s="466">
        <v>40343.4610303831</v>
      </c>
      <c r="E34" s="467">
        <v>9</v>
      </c>
      <c r="F34" s="468">
        <v>363091.14927344793</v>
      </c>
      <c r="G34" s="487">
        <v>363091.14927344793</v>
      </c>
      <c r="H34" s="468">
        <v>667000</v>
      </c>
      <c r="I34" s="580">
        <v>2.8806999999999999E-2</v>
      </c>
      <c r="J34" s="468"/>
      <c r="K34" s="519"/>
      <c r="L34" s="519"/>
      <c r="M34" s="468">
        <v>436428.772</v>
      </c>
      <c r="N34" s="468">
        <v>0</v>
      </c>
      <c r="O34" s="468">
        <v>0</v>
      </c>
      <c r="P34" s="469">
        <v>436428.772</v>
      </c>
      <c r="Q34" s="470">
        <v>73337.622726552072</v>
      </c>
      <c r="R34" s="472">
        <v>20.198130104052936</v>
      </c>
      <c r="T34" s="5"/>
      <c r="U34"/>
      <c r="V34"/>
    </row>
    <row r="35" spans="1:22" s="437" customFormat="1" hidden="1">
      <c r="A35" s="471">
        <v>29</v>
      </c>
      <c r="B35" s="465">
        <v>1</v>
      </c>
      <c r="C35" s="465">
        <v>9</v>
      </c>
      <c r="D35" s="466">
        <v>40343.4610303831</v>
      </c>
      <c r="E35" s="467">
        <v>9</v>
      </c>
      <c r="F35" s="468">
        <v>363091.14927344793</v>
      </c>
      <c r="G35" s="487">
        <v>363091.14927344793</v>
      </c>
      <c r="H35" s="468">
        <v>667000</v>
      </c>
      <c r="I35" s="580">
        <v>2.8806999999999999E-2</v>
      </c>
      <c r="J35" s="468"/>
      <c r="K35" s="519"/>
      <c r="L35" s="519"/>
      <c r="M35" s="468">
        <v>436428.772</v>
      </c>
      <c r="N35" s="468">
        <v>0</v>
      </c>
      <c r="O35" s="468">
        <v>0</v>
      </c>
      <c r="P35" s="469">
        <v>436428.772</v>
      </c>
      <c r="Q35" s="470">
        <v>73337.622726552072</v>
      </c>
      <c r="R35" s="472">
        <v>20.198130104052936</v>
      </c>
      <c r="T35" s="5"/>
      <c r="U35"/>
      <c r="V35"/>
    </row>
    <row r="36" spans="1:22" s="437" customFormat="1" hidden="1">
      <c r="A36" s="471">
        <v>30</v>
      </c>
      <c r="B36" s="465">
        <v>1</v>
      </c>
      <c r="C36" s="465">
        <v>9</v>
      </c>
      <c r="D36" s="466">
        <v>46771.636363636397</v>
      </c>
      <c r="E36" s="467">
        <v>9</v>
      </c>
      <c r="F36" s="468">
        <v>420944.72727272758</v>
      </c>
      <c r="G36" s="487">
        <v>420944.72727272758</v>
      </c>
      <c r="H36" s="468">
        <v>667000</v>
      </c>
      <c r="I36" s="580">
        <v>2.8806999999999999E-2</v>
      </c>
      <c r="J36" s="468"/>
      <c r="K36" s="519"/>
      <c r="L36" s="519"/>
      <c r="M36" s="468">
        <v>436428.772</v>
      </c>
      <c r="N36" s="468">
        <v>0</v>
      </c>
      <c r="O36" s="468">
        <v>0</v>
      </c>
      <c r="P36" s="469">
        <v>436428.772</v>
      </c>
      <c r="Q36" s="470">
        <v>15484.044727272412</v>
      </c>
      <c r="R36" s="472">
        <v>3.6784032971721672</v>
      </c>
      <c r="T36" s="5"/>
      <c r="U36"/>
      <c r="V36"/>
    </row>
    <row r="37" spans="1:22" s="437" customFormat="1" hidden="1">
      <c r="A37" s="471">
        <v>31</v>
      </c>
      <c r="B37" s="465">
        <v>1</v>
      </c>
      <c r="C37" s="465">
        <v>9</v>
      </c>
      <c r="D37" s="466">
        <v>41540.936584149204</v>
      </c>
      <c r="E37" s="467">
        <v>9</v>
      </c>
      <c r="F37" s="468">
        <v>373868.42925734282</v>
      </c>
      <c r="G37" s="487">
        <v>373868.42925734282</v>
      </c>
      <c r="H37" s="468">
        <v>667000</v>
      </c>
      <c r="I37" s="580">
        <v>2.8806999999999999E-2</v>
      </c>
      <c r="J37" s="468"/>
      <c r="K37" s="519"/>
      <c r="L37" s="519"/>
      <c r="M37" s="468">
        <v>436428.772</v>
      </c>
      <c r="N37" s="468">
        <v>0</v>
      </c>
      <c r="O37" s="468">
        <v>0</v>
      </c>
      <c r="P37" s="469">
        <v>436428.772</v>
      </c>
      <c r="Q37" s="470">
        <v>62560.342742657172</v>
      </c>
      <c r="R37" s="472">
        <v>16.733251017457619</v>
      </c>
      <c r="T37" s="5"/>
      <c r="U37"/>
      <c r="V37"/>
    </row>
    <row r="38" spans="1:22" s="437" customFormat="1" hidden="1">
      <c r="A38" s="471">
        <v>32</v>
      </c>
      <c r="B38" s="465">
        <v>1</v>
      </c>
      <c r="C38" s="465">
        <v>9</v>
      </c>
      <c r="D38" s="466">
        <v>46771.636363636397</v>
      </c>
      <c r="E38" s="467">
        <v>9</v>
      </c>
      <c r="F38" s="468">
        <v>420944.72727272758</v>
      </c>
      <c r="G38" s="487">
        <v>420944.72727272758</v>
      </c>
      <c r="H38" s="468">
        <v>667000</v>
      </c>
      <c r="I38" s="580">
        <v>2.8806999999999999E-2</v>
      </c>
      <c r="J38" s="468"/>
      <c r="K38" s="519"/>
      <c r="L38" s="519"/>
      <c r="M38" s="468">
        <v>436428.772</v>
      </c>
      <c r="N38" s="468">
        <v>0</v>
      </c>
      <c r="O38" s="468">
        <v>0</v>
      </c>
      <c r="P38" s="469">
        <v>436428.772</v>
      </c>
      <c r="Q38" s="470">
        <v>15484.044727272412</v>
      </c>
      <c r="R38" s="472">
        <v>3.6784032971721672</v>
      </c>
      <c r="T38" s="5"/>
      <c r="U38"/>
      <c r="V38"/>
    </row>
    <row r="39" spans="1:22" s="437" customFormat="1" hidden="1">
      <c r="A39" s="471">
        <v>33</v>
      </c>
      <c r="B39" s="465">
        <v>1</v>
      </c>
      <c r="C39" s="465">
        <v>9</v>
      </c>
      <c r="D39" s="466">
        <v>44534.6850108617</v>
      </c>
      <c r="E39" s="467">
        <v>9</v>
      </c>
      <c r="F39" s="468">
        <v>400812.16509775532</v>
      </c>
      <c r="G39" s="487">
        <v>400812.16509775532</v>
      </c>
      <c r="H39" s="468">
        <v>667000</v>
      </c>
      <c r="I39" s="580">
        <v>2.8806999999999999E-2</v>
      </c>
      <c r="J39" s="468"/>
      <c r="K39" s="519"/>
      <c r="L39" s="519"/>
      <c r="M39" s="468">
        <v>436428.772</v>
      </c>
      <c r="N39" s="468">
        <v>0</v>
      </c>
      <c r="O39" s="468">
        <v>0</v>
      </c>
      <c r="P39" s="469">
        <v>436428.772</v>
      </c>
      <c r="Q39" s="470">
        <v>35616.606902244675</v>
      </c>
      <c r="R39" s="472">
        <v>8.8861092560796067</v>
      </c>
      <c r="T39" s="5"/>
      <c r="U39"/>
      <c r="V39"/>
    </row>
    <row r="40" spans="1:22" s="437" customFormat="1" hidden="1">
      <c r="A40" s="471">
        <v>34</v>
      </c>
      <c r="B40" s="465">
        <v>1</v>
      </c>
      <c r="C40" s="465">
        <v>9</v>
      </c>
      <c r="D40" s="466">
        <v>39459.8052851182</v>
      </c>
      <c r="E40" s="467">
        <v>9</v>
      </c>
      <c r="F40" s="468">
        <v>355138.24756606377</v>
      </c>
      <c r="G40" s="487">
        <v>355138.24756606377</v>
      </c>
      <c r="H40" s="468">
        <v>667000</v>
      </c>
      <c r="I40" s="580">
        <v>2.8806999999999999E-2</v>
      </c>
      <c r="J40" s="468"/>
      <c r="K40" s="519"/>
      <c r="L40" s="519"/>
      <c r="M40" s="468">
        <v>436428.772</v>
      </c>
      <c r="N40" s="468">
        <v>0</v>
      </c>
      <c r="O40" s="468">
        <v>0</v>
      </c>
      <c r="P40" s="469">
        <v>436428.772</v>
      </c>
      <c r="Q40" s="470">
        <v>81290.524433936225</v>
      </c>
      <c r="R40" s="472">
        <v>22.889825297911443</v>
      </c>
      <c r="T40" s="5"/>
      <c r="U40"/>
      <c r="V40"/>
    </row>
    <row r="41" spans="1:22" s="437" customFormat="1" hidden="1">
      <c r="A41" s="471">
        <v>35</v>
      </c>
      <c r="B41" s="465">
        <v>2</v>
      </c>
      <c r="C41" s="465">
        <v>9</v>
      </c>
      <c r="D41" s="466">
        <v>38990.625</v>
      </c>
      <c r="E41" s="467">
        <v>4.5</v>
      </c>
      <c r="F41" s="468">
        <v>175457.8125</v>
      </c>
      <c r="G41" s="487">
        <v>350915.625</v>
      </c>
      <c r="H41" s="468">
        <v>667000</v>
      </c>
      <c r="I41" s="580">
        <v>2.8806999999999999E-2</v>
      </c>
      <c r="J41" s="468"/>
      <c r="K41" s="519"/>
      <c r="L41" s="519"/>
      <c r="M41" s="468">
        <v>436428.772</v>
      </c>
      <c r="N41" s="468">
        <v>0</v>
      </c>
      <c r="O41" s="468">
        <v>0</v>
      </c>
      <c r="P41" s="469">
        <v>436428.772</v>
      </c>
      <c r="Q41" s="470">
        <v>85513.146999999997</v>
      </c>
      <c r="R41" s="472">
        <v>24.368577774215666</v>
      </c>
      <c r="T41" s="5"/>
      <c r="U41"/>
      <c r="V41"/>
    </row>
    <row r="42" spans="1:22" s="437" customFormat="1" hidden="1">
      <c r="A42" s="471">
        <v>36</v>
      </c>
      <c r="B42" s="465">
        <v>1</v>
      </c>
      <c r="C42" s="465">
        <v>9</v>
      </c>
      <c r="D42" s="466">
        <v>38990.625</v>
      </c>
      <c r="E42" s="467">
        <v>9</v>
      </c>
      <c r="F42" s="468">
        <v>350915.625</v>
      </c>
      <c r="G42" s="487">
        <v>350915.625</v>
      </c>
      <c r="H42" s="468">
        <v>667000</v>
      </c>
      <c r="I42" s="580">
        <v>2.8806999999999999E-2</v>
      </c>
      <c r="J42" s="468"/>
      <c r="K42" s="519"/>
      <c r="L42" s="519"/>
      <c r="M42" s="468">
        <v>436428.772</v>
      </c>
      <c r="N42" s="468">
        <v>0</v>
      </c>
      <c r="O42" s="468">
        <v>0</v>
      </c>
      <c r="P42" s="469">
        <v>436428.772</v>
      </c>
      <c r="Q42" s="470">
        <v>85513.146999999997</v>
      </c>
      <c r="R42" s="472">
        <v>24.368577774215666</v>
      </c>
      <c r="T42" s="5"/>
      <c r="U42"/>
      <c r="V42"/>
    </row>
    <row r="43" spans="1:22" s="437" customFormat="1">
      <c r="A43" s="471">
        <v>37</v>
      </c>
      <c r="B43" s="465">
        <v>1</v>
      </c>
      <c r="C43" s="465">
        <v>9</v>
      </c>
      <c r="D43" s="466">
        <v>39459.8052851182</v>
      </c>
      <c r="E43" s="467">
        <v>9</v>
      </c>
      <c r="F43" s="468">
        <v>355138.24756606377</v>
      </c>
      <c r="G43" s="487">
        <v>355138.24756606377</v>
      </c>
      <c r="H43" s="468">
        <v>667000</v>
      </c>
      <c r="I43" s="580">
        <v>2.8806999999999999E-2</v>
      </c>
      <c r="J43" s="468"/>
      <c r="K43" s="519"/>
      <c r="L43" s="519"/>
      <c r="M43" s="468">
        <v>436428.772</v>
      </c>
      <c r="N43" s="468">
        <v>0</v>
      </c>
      <c r="O43" s="468">
        <v>0</v>
      </c>
      <c r="P43" s="469">
        <v>436428.772</v>
      </c>
      <c r="Q43" s="470">
        <v>81290.524433936225</v>
      </c>
      <c r="R43" s="472">
        <v>22.889825297911443</v>
      </c>
      <c r="T43" s="5"/>
      <c r="U43"/>
      <c r="V43"/>
    </row>
    <row r="44" spans="1:22" s="437" customFormat="1">
      <c r="A44" s="471">
        <v>38</v>
      </c>
      <c r="B44" s="465">
        <v>1</v>
      </c>
      <c r="C44" s="497">
        <v>10</v>
      </c>
      <c r="D44" s="466">
        <v>39491.199999999997</v>
      </c>
      <c r="E44" s="467">
        <v>10</v>
      </c>
      <c r="F44" s="468">
        <v>394912</v>
      </c>
      <c r="G44" s="487">
        <v>394912</v>
      </c>
      <c r="H44" s="468">
        <v>667000</v>
      </c>
      <c r="I44" s="580">
        <v>2.8806999999999999E-2</v>
      </c>
      <c r="J44" s="468"/>
      <c r="K44" s="519"/>
      <c r="L44" s="519"/>
      <c r="M44" s="468">
        <v>455643.04099999997</v>
      </c>
      <c r="N44" s="468">
        <v>0</v>
      </c>
      <c r="O44" s="468">
        <v>0</v>
      </c>
      <c r="P44" s="469">
        <v>455643.04099999997</v>
      </c>
      <c r="Q44" s="470">
        <v>60731.040999999968</v>
      </c>
      <c r="R44" s="472">
        <v>15.378373156551334</v>
      </c>
      <c r="T44" s="5"/>
      <c r="U44"/>
      <c r="V44"/>
    </row>
    <row r="45" spans="1:22" s="437" customFormat="1">
      <c r="A45" s="471">
        <v>39</v>
      </c>
      <c r="B45" s="465">
        <v>1</v>
      </c>
      <c r="C45" s="465">
        <v>10</v>
      </c>
      <c r="D45" s="466">
        <v>37106.927710843403</v>
      </c>
      <c r="E45" s="467">
        <v>10</v>
      </c>
      <c r="F45" s="468">
        <v>371069.27710843401</v>
      </c>
      <c r="G45" s="487">
        <v>371069.27710843401</v>
      </c>
      <c r="H45" s="468">
        <v>667000</v>
      </c>
      <c r="I45" s="580">
        <v>2.8806999999999999E-2</v>
      </c>
      <c r="J45" s="468"/>
      <c r="K45" s="519"/>
      <c r="L45" s="519"/>
      <c r="M45" s="468">
        <v>455643.04099999997</v>
      </c>
      <c r="N45" s="468">
        <v>0</v>
      </c>
      <c r="O45" s="468">
        <v>0</v>
      </c>
      <c r="P45" s="469">
        <v>455643.04099999997</v>
      </c>
      <c r="Q45" s="470">
        <v>84573.763891565963</v>
      </c>
      <c r="R45" s="472">
        <v>22.791906824140497</v>
      </c>
      <c r="T45" s="5"/>
      <c r="U45"/>
      <c r="V45"/>
    </row>
    <row r="46" spans="1:22" s="437" customFormat="1">
      <c r="A46" s="471">
        <v>40</v>
      </c>
      <c r="B46" s="465">
        <v>1</v>
      </c>
      <c r="C46" s="465">
        <v>10</v>
      </c>
      <c r="D46" s="466">
        <v>42574.352799518398</v>
      </c>
      <c r="E46" s="467">
        <v>10</v>
      </c>
      <c r="F46" s="468">
        <v>425743.52799518395</v>
      </c>
      <c r="G46" s="487">
        <v>425743.52799518395</v>
      </c>
      <c r="H46" s="468">
        <v>667000</v>
      </c>
      <c r="I46" s="580">
        <v>2.8806999999999999E-2</v>
      </c>
      <c r="J46" s="468"/>
      <c r="K46" s="519"/>
      <c r="L46" s="519"/>
      <c r="M46" s="468">
        <v>455643.04099999997</v>
      </c>
      <c r="N46" s="468">
        <v>0</v>
      </c>
      <c r="O46" s="468">
        <v>0</v>
      </c>
      <c r="P46" s="469">
        <v>455643.04099999997</v>
      </c>
      <c r="Q46" s="470">
        <v>29899.513004816021</v>
      </c>
      <c r="R46" s="472">
        <v>7.0228931360653064</v>
      </c>
      <c r="T46" s="5"/>
      <c r="U46"/>
      <c r="V46"/>
    </row>
    <row r="47" spans="1:22" s="437" customFormat="1" hidden="1">
      <c r="A47" s="471">
        <v>41</v>
      </c>
      <c r="B47" s="465">
        <v>1</v>
      </c>
      <c r="C47" s="465">
        <v>10</v>
      </c>
      <c r="D47" s="466">
        <v>40078.740157480301</v>
      </c>
      <c r="E47" s="467">
        <v>10</v>
      </c>
      <c r="F47" s="468">
        <v>400787.40157480299</v>
      </c>
      <c r="G47" s="487">
        <v>400787.40157480299</v>
      </c>
      <c r="H47" s="468">
        <v>667000</v>
      </c>
      <c r="I47" s="580">
        <v>2.8806999999999999E-2</v>
      </c>
      <c r="J47" s="468"/>
      <c r="K47" s="519"/>
      <c r="L47" s="519"/>
      <c r="M47" s="468">
        <v>455643.04099999997</v>
      </c>
      <c r="N47" s="468">
        <v>0</v>
      </c>
      <c r="O47" s="468">
        <v>0</v>
      </c>
      <c r="P47" s="469">
        <v>455643.04099999997</v>
      </c>
      <c r="Q47" s="470">
        <v>54855.639425196976</v>
      </c>
      <c r="R47" s="472">
        <v>13.686967007858584</v>
      </c>
      <c r="T47" s="5"/>
      <c r="U47"/>
      <c r="V47"/>
    </row>
    <row r="48" spans="1:22" s="437" customFormat="1" hidden="1">
      <c r="A48" s="471">
        <v>42</v>
      </c>
      <c r="B48" s="465">
        <v>1</v>
      </c>
      <c r="C48" s="465">
        <v>10</v>
      </c>
      <c r="D48" s="466">
        <v>38169.927774130003</v>
      </c>
      <c r="E48" s="467">
        <v>10</v>
      </c>
      <c r="F48" s="468">
        <v>381699.27774130006</v>
      </c>
      <c r="G48" s="487">
        <v>381699.27774130006</v>
      </c>
      <c r="H48" s="468">
        <v>667000</v>
      </c>
      <c r="I48" s="580">
        <v>2.8806999999999999E-2</v>
      </c>
      <c r="J48" s="468"/>
      <c r="K48" s="519"/>
      <c r="L48" s="519"/>
      <c r="M48" s="468">
        <v>455643.04099999997</v>
      </c>
      <c r="N48" s="468">
        <v>0</v>
      </c>
      <c r="O48" s="468">
        <v>0</v>
      </c>
      <c r="P48" s="469">
        <v>455643.04099999997</v>
      </c>
      <c r="Q48" s="470">
        <v>73943.76325869991</v>
      </c>
      <c r="R48" s="472">
        <v>19.372256530392477</v>
      </c>
      <c r="T48" s="5"/>
      <c r="U48"/>
      <c r="V48"/>
    </row>
    <row r="49" spans="1:22" s="437" customFormat="1" hidden="1">
      <c r="A49" s="471">
        <v>43</v>
      </c>
      <c r="B49" s="465">
        <v>1</v>
      </c>
      <c r="C49" s="465">
        <v>10</v>
      </c>
      <c r="D49" s="466">
        <v>42497.512437810903</v>
      </c>
      <c r="E49" s="467">
        <v>10</v>
      </c>
      <c r="F49" s="468">
        <v>424975.124378109</v>
      </c>
      <c r="G49" s="487">
        <v>424975.124378109</v>
      </c>
      <c r="H49" s="468">
        <v>667000</v>
      </c>
      <c r="I49" s="580">
        <v>2.8806999999999999E-2</v>
      </c>
      <c r="J49" s="468"/>
      <c r="K49" s="519"/>
      <c r="L49" s="519"/>
      <c r="M49" s="468">
        <v>455643.04099999997</v>
      </c>
      <c r="N49" s="468">
        <v>0</v>
      </c>
      <c r="O49" s="468">
        <v>0</v>
      </c>
      <c r="P49" s="469">
        <v>455643.04099999997</v>
      </c>
      <c r="Q49" s="470">
        <v>30667.916621890967</v>
      </c>
      <c r="R49" s="472">
        <v>7.2164027639898052</v>
      </c>
      <c r="T49" s="5"/>
      <c r="U49"/>
      <c r="V49"/>
    </row>
    <row r="50" spans="1:22" s="437" customFormat="1" hidden="1">
      <c r="A50" s="471">
        <v>44</v>
      </c>
      <c r="B50" s="465">
        <v>1</v>
      </c>
      <c r="C50" s="465">
        <v>10</v>
      </c>
      <c r="D50" s="466">
        <v>41540.936584149204</v>
      </c>
      <c r="E50" s="467">
        <v>10</v>
      </c>
      <c r="F50" s="468">
        <v>415409.36584149202</v>
      </c>
      <c r="G50" s="487">
        <v>415409.36584149202</v>
      </c>
      <c r="H50" s="468">
        <v>667000</v>
      </c>
      <c r="I50" s="580">
        <v>2.8806999999999999E-2</v>
      </c>
      <c r="J50" s="468"/>
      <c r="K50" s="519"/>
      <c r="L50" s="519"/>
      <c r="M50" s="468">
        <v>455643.04099999997</v>
      </c>
      <c r="N50" s="468">
        <v>0</v>
      </c>
      <c r="O50" s="468">
        <v>0</v>
      </c>
      <c r="P50" s="469">
        <v>455643.04099999997</v>
      </c>
      <c r="Q50" s="470">
        <v>40233.675158507947</v>
      </c>
      <c r="R50" s="472">
        <v>9.6853076668136424</v>
      </c>
      <c r="T50" s="5"/>
      <c r="U50"/>
      <c r="V50"/>
    </row>
    <row r="51" spans="1:22" s="437" customFormat="1" hidden="1">
      <c r="A51" s="471">
        <v>45</v>
      </c>
      <c r="B51" s="465">
        <v>1</v>
      </c>
      <c r="C51" s="465">
        <v>10</v>
      </c>
      <c r="D51" s="466">
        <v>38169.927774130003</v>
      </c>
      <c r="E51" s="467">
        <v>10</v>
      </c>
      <c r="F51" s="468">
        <v>381699.27774130006</v>
      </c>
      <c r="G51" s="487">
        <v>381699.27774130006</v>
      </c>
      <c r="H51" s="468">
        <v>667000</v>
      </c>
      <c r="I51" s="580">
        <v>2.8806999999999999E-2</v>
      </c>
      <c r="J51" s="468"/>
      <c r="K51" s="519"/>
      <c r="L51" s="519"/>
      <c r="M51" s="468">
        <v>455643.04099999997</v>
      </c>
      <c r="N51" s="468">
        <v>0</v>
      </c>
      <c r="O51" s="468">
        <v>0</v>
      </c>
      <c r="P51" s="469">
        <v>455643.04099999997</v>
      </c>
      <c r="Q51" s="470">
        <v>73943.76325869991</v>
      </c>
      <c r="R51" s="472">
        <v>19.372256530392477</v>
      </c>
      <c r="T51" s="5"/>
      <c r="U51"/>
      <c r="V51"/>
    </row>
    <row r="52" spans="1:22" s="437" customFormat="1" hidden="1">
      <c r="A52" s="471">
        <v>46</v>
      </c>
      <c r="B52" s="465">
        <v>1</v>
      </c>
      <c r="C52" s="465">
        <v>10</v>
      </c>
      <c r="D52" s="466">
        <v>39459.8052851182</v>
      </c>
      <c r="E52" s="467">
        <v>10</v>
      </c>
      <c r="F52" s="468">
        <v>394598.052851182</v>
      </c>
      <c r="G52" s="487">
        <v>394598.052851182</v>
      </c>
      <c r="H52" s="468">
        <v>667000</v>
      </c>
      <c r="I52" s="580">
        <v>2.8806999999999999E-2</v>
      </c>
      <c r="J52" s="468"/>
      <c r="K52" s="519"/>
      <c r="L52" s="519"/>
      <c r="M52" s="468">
        <v>455643.04099999997</v>
      </c>
      <c r="N52" s="468">
        <v>0</v>
      </c>
      <c r="O52" s="468">
        <v>0</v>
      </c>
      <c r="P52" s="469">
        <v>455643.04099999997</v>
      </c>
      <c r="Q52" s="470">
        <v>61044.988148817967</v>
      </c>
      <c r="R52" s="472">
        <v>15.470169634070729</v>
      </c>
      <c r="T52" s="5"/>
      <c r="U52"/>
      <c r="V52"/>
    </row>
    <row r="53" spans="1:22" s="437" customFormat="1" hidden="1">
      <c r="A53" s="471">
        <v>47</v>
      </c>
      <c r="B53" s="465">
        <v>1</v>
      </c>
      <c r="C53" s="465">
        <v>10</v>
      </c>
      <c r="D53" s="466">
        <v>40611.881159837998</v>
      </c>
      <c r="E53" s="467">
        <v>10</v>
      </c>
      <c r="F53" s="468">
        <v>406118.81159837998</v>
      </c>
      <c r="G53" s="487">
        <v>406118.81159837998</v>
      </c>
      <c r="H53" s="468">
        <v>667000</v>
      </c>
      <c r="I53" s="580">
        <v>2.8806999999999999E-2</v>
      </c>
      <c r="J53" s="468"/>
      <c r="K53" s="519"/>
      <c r="L53" s="519"/>
      <c r="M53" s="468">
        <v>455643.04099999997</v>
      </c>
      <c r="N53" s="468">
        <v>0</v>
      </c>
      <c r="O53" s="468">
        <v>0</v>
      </c>
      <c r="P53" s="469">
        <v>455643.04099999997</v>
      </c>
      <c r="Q53" s="470">
        <v>49524.229401619988</v>
      </c>
      <c r="R53" s="472">
        <v>12.194517463179125</v>
      </c>
      <c r="T53" s="5"/>
      <c r="U53"/>
      <c r="V53"/>
    </row>
    <row r="54" spans="1:22" s="437" customFormat="1" hidden="1">
      <c r="A54" s="471">
        <v>48</v>
      </c>
      <c r="B54" s="465">
        <v>1</v>
      </c>
      <c r="C54" s="465">
        <v>10</v>
      </c>
      <c r="D54" s="466">
        <v>34137.882352941197</v>
      </c>
      <c r="E54" s="467">
        <v>10</v>
      </c>
      <c r="F54" s="468">
        <v>341378.82352941198</v>
      </c>
      <c r="G54" s="487">
        <v>341378.82352941198</v>
      </c>
      <c r="H54" s="468">
        <v>667000</v>
      </c>
      <c r="I54" s="580">
        <v>2.8806999999999999E-2</v>
      </c>
      <c r="J54" s="468"/>
      <c r="K54" s="519"/>
      <c r="L54" s="519"/>
      <c r="M54" s="468">
        <v>455643.04099999997</v>
      </c>
      <c r="N54" s="468">
        <v>0</v>
      </c>
      <c r="O54" s="468">
        <v>0</v>
      </c>
      <c r="P54" s="469">
        <v>455643.04099999997</v>
      </c>
      <c r="Q54" s="470">
        <v>114264.21747058799</v>
      </c>
      <c r="R54" s="472">
        <v>33.471384161807407</v>
      </c>
      <c r="T54" s="5"/>
      <c r="U54"/>
      <c r="V54"/>
    </row>
    <row r="55" spans="1:22" s="437" customFormat="1" hidden="1">
      <c r="A55" s="471">
        <v>49</v>
      </c>
      <c r="B55" s="465">
        <v>1</v>
      </c>
      <c r="C55" s="465">
        <v>10</v>
      </c>
      <c r="D55" s="466">
        <v>42497.512437810903</v>
      </c>
      <c r="E55" s="467">
        <v>10</v>
      </c>
      <c r="F55" s="468">
        <v>424975.124378109</v>
      </c>
      <c r="G55" s="487">
        <v>424975.124378109</v>
      </c>
      <c r="H55" s="468">
        <v>667000</v>
      </c>
      <c r="I55" s="580">
        <v>2.8806999999999999E-2</v>
      </c>
      <c r="J55" s="468"/>
      <c r="K55" s="519"/>
      <c r="L55" s="519"/>
      <c r="M55" s="468">
        <v>455643.04099999997</v>
      </c>
      <c r="N55" s="468">
        <v>0</v>
      </c>
      <c r="O55" s="468">
        <v>0</v>
      </c>
      <c r="P55" s="469">
        <v>455643.04099999997</v>
      </c>
      <c r="Q55" s="470">
        <v>30667.916621890967</v>
      </c>
      <c r="R55" s="472">
        <v>7.2164027639898052</v>
      </c>
      <c r="T55" s="5"/>
      <c r="U55"/>
      <c r="V55"/>
    </row>
    <row r="56" spans="1:22" s="437" customFormat="1">
      <c r="A56" s="496" t="s">
        <v>60</v>
      </c>
      <c r="B56" s="465"/>
      <c r="C56" s="465"/>
      <c r="D56" s="466"/>
      <c r="E56" s="467"/>
      <c r="F56" s="468"/>
      <c r="G56" s="487"/>
      <c r="H56" s="468"/>
      <c r="I56" s="580"/>
      <c r="J56" s="468"/>
      <c r="K56" s="519"/>
      <c r="L56" s="519"/>
      <c r="M56" s="468"/>
      <c r="N56" s="468"/>
      <c r="O56" s="468"/>
      <c r="P56" s="469"/>
      <c r="Q56" s="470"/>
      <c r="R56" s="472"/>
      <c r="T56" s="5"/>
      <c r="U56"/>
      <c r="V56"/>
    </row>
    <row r="57" spans="1:22" s="437" customFormat="1" hidden="1">
      <c r="A57" s="471">
        <v>50</v>
      </c>
      <c r="B57" s="465">
        <v>1</v>
      </c>
      <c r="C57" s="465">
        <v>10</v>
      </c>
      <c r="D57" s="466">
        <v>42497.512437810903</v>
      </c>
      <c r="E57" s="467">
        <v>10</v>
      </c>
      <c r="F57" s="468">
        <v>424975.124378109</v>
      </c>
      <c r="G57" s="487">
        <v>424975.124378109</v>
      </c>
      <c r="H57" s="468">
        <v>667000</v>
      </c>
      <c r="I57" s="580">
        <v>2.8806999999999999E-2</v>
      </c>
      <c r="J57" s="468"/>
      <c r="K57" s="519"/>
      <c r="L57" s="519"/>
      <c r="M57" s="468">
        <v>455643.04099999997</v>
      </c>
      <c r="N57" s="468">
        <v>0</v>
      </c>
      <c r="O57" s="468">
        <v>0</v>
      </c>
      <c r="P57" s="469">
        <v>455643.04099999997</v>
      </c>
      <c r="Q57" s="470">
        <v>30667.916621890967</v>
      </c>
      <c r="R57" s="472">
        <v>7.2164027639898052</v>
      </c>
      <c r="T57" s="5"/>
      <c r="U57"/>
      <c r="V57"/>
    </row>
    <row r="58" spans="1:22" s="437" customFormat="1" hidden="1">
      <c r="A58" s="471">
        <v>51</v>
      </c>
      <c r="B58" s="465">
        <v>1</v>
      </c>
      <c r="C58" s="465">
        <v>10</v>
      </c>
      <c r="D58" s="466">
        <v>41540.936584149204</v>
      </c>
      <c r="E58" s="467">
        <v>10</v>
      </c>
      <c r="F58" s="468">
        <v>415409.36584149202</v>
      </c>
      <c r="G58" s="487">
        <v>415409.36584149202</v>
      </c>
      <c r="H58" s="468">
        <v>667000</v>
      </c>
      <c r="I58" s="580">
        <v>2.8806999999999999E-2</v>
      </c>
      <c r="J58" s="468"/>
      <c r="K58" s="519"/>
      <c r="L58" s="519"/>
      <c r="M58" s="468">
        <v>455643.04099999997</v>
      </c>
      <c r="N58" s="468">
        <v>0</v>
      </c>
      <c r="O58" s="468">
        <v>0</v>
      </c>
      <c r="P58" s="469">
        <v>455643.04099999997</v>
      </c>
      <c r="Q58" s="470">
        <v>40233.675158507947</v>
      </c>
      <c r="R58" s="472">
        <v>9.6853076668136424</v>
      </c>
      <c r="T58" s="5"/>
      <c r="U58"/>
      <c r="V58"/>
    </row>
    <row r="59" spans="1:22" s="437" customFormat="1" hidden="1">
      <c r="A59" s="471">
        <v>52</v>
      </c>
      <c r="B59" s="465">
        <v>1</v>
      </c>
      <c r="C59" s="465">
        <v>10</v>
      </c>
      <c r="D59" s="466">
        <v>42497.512437810903</v>
      </c>
      <c r="E59" s="467">
        <v>10</v>
      </c>
      <c r="F59" s="468">
        <v>424975.124378109</v>
      </c>
      <c r="G59" s="487">
        <v>424975.124378109</v>
      </c>
      <c r="H59" s="468">
        <v>667000</v>
      </c>
      <c r="I59" s="580">
        <v>2.8806999999999999E-2</v>
      </c>
      <c r="J59" s="468"/>
      <c r="K59" s="519"/>
      <c r="L59" s="519"/>
      <c r="M59" s="468">
        <v>455643.04099999997</v>
      </c>
      <c r="N59" s="468">
        <v>0</v>
      </c>
      <c r="O59" s="468">
        <v>0</v>
      </c>
      <c r="P59" s="469">
        <v>455643.04099999997</v>
      </c>
      <c r="Q59" s="470">
        <v>30667.916621890967</v>
      </c>
      <c r="R59" s="472">
        <v>7.2164027639898052</v>
      </c>
      <c r="T59" s="5"/>
      <c r="U59"/>
      <c r="V59"/>
    </row>
    <row r="60" spans="1:22" s="437" customFormat="1" hidden="1">
      <c r="A60" s="471">
        <v>53</v>
      </c>
      <c r="B60" s="465">
        <v>1</v>
      </c>
      <c r="C60" s="465">
        <v>10</v>
      </c>
      <c r="D60" s="466">
        <v>38169.927774130003</v>
      </c>
      <c r="E60" s="467">
        <v>10</v>
      </c>
      <c r="F60" s="468">
        <v>381699.27774130006</v>
      </c>
      <c r="G60" s="487">
        <v>381699.27774130006</v>
      </c>
      <c r="H60" s="468">
        <v>667000</v>
      </c>
      <c r="I60" s="580">
        <v>2.8806999999999999E-2</v>
      </c>
      <c r="J60" s="468"/>
      <c r="K60" s="519"/>
      <c r="L60" s="519"/>
      <c r="M60" s="468">
        <v>455643.04099999997</v>
      </c>
      <c r="N60" s="468">
        <v>0</v>
      </c>
      <c r="O60" s="468">
        <v>0</v>
      </c>
      <c r="P60" s="469">
        <v>455643.04099999997</v>
      </c>
      <c r="Q60" s="470">
        <v>73943.76325869991</v>
      </c>
      <c r="R60" s="472">
        <v>19.372256530392477</v>
      </c>
      <c r="T60" s="5"/>
      <c r="U60"/>
      <c r="V60"/>
    </row>
    <row r="61" spans="1:22" s="437" customFormat="1" hidden="1">
      <c r="A61" s="471">
        <v>54</v>
      </c>
      <c r="B61" s="465">
        <v>1</v>
      </c>
      <c r="C61" s="465">
        <v>10</v>
      </c>
      <c r="D61" s="466">
        <v>40611.881159837998</v>
      </c>
      <c r="E61" s="467">
        <v>10</v>
      </c>
      <c r="F61" s="468">
        <v>406118.81159837998</v>
      </c>
      <c r="G61" s="487">
        <v>406118.81159837998</v>
      </c>
      <c r="H61" s="468">
        <v>667000</v>
      </c>
      <c r="I61" s="580">
        <v>2.8806999999999999E-2</v>
      </c>
      <c r="J61" s="468"/>
      <c r="K61" s="519"/>
      <c r="L61" s="519"/>
      <c r="M61" s="468">
        <v>455643.04099999997</v>
      </c>
      <c r="N61" s="468">
        <v>0</v>
      </c>
      <c r="O61" s="468">
        <v>0</v>
      </c>
      <c r="P61" s="469">
        <v>455643.04099999997</v>
      </c>
      <c r="Q61" s="470">
        <v>49524.229401619988</v>
      </c>
      <c r="R61" s="472">
        <v>12.194517463179125</v>
      </c>
      <c r="T61" s="5"/>
      <c r="U61"/>
      <c r="V61"/>
    </row>
    <row r="62" spans="1:22" s="437" customFormat="1" hidden="1">
      <c r="A62" s="471">
        <v>55</v>
      </c>
      <c r="B62" s="465">
        <v>1</v>
      </c>
      <c r="C62" s="497">
        <v>11</v>
      </c>
      <c r="D62" s="466">
        <v>36762.198669466001</v>
      </c>
      <c r="E62" s="467">
        <v>11</v>
      </c>
      <c r="F62" s="468">
        <v>404384.18536412599</v>
      </c>
      <c r="G62" s="487">
        <v>404384.18536412599</v>
      </c>
      <c r="H62" s="468">
        <v>667000</v>
      </c>
      <c r="I62" s="580">
        <v>2.8806999999999999E-2</v>
      </c>
      <c r="J62" s="468"/>
      <c r="K62" s="519"/>
      <c r="L62" s="519"/>
      <c r="M62" s="468">
        <v>474857.31</v>
      </c>
      <c r="N62" s="468">
        <v>0</v>
      </c>
      <c r="O62" s="468">
        <v>0</v>
      </c>
      <c r="P62" s="469">
        <v>474857.31</v>
      </c>
      <c r="Q62" s="470">
        <v>70473.124635874003</v>
      </c>
      <c r="R62" s="472">
        <v>17.427270201582388</v>
      </c>
      <c r="T62" s="5"/>
      <c r="U62"/>
      <c r="V62"/>
    </row>
    <row r="63" spans="1:22" s="437" customFormat="1" hidden="1">
      <c r="A63" s="471">
        <v>56</v>
      </c>
      <c r="B63" s="465">
        <v>1</v>
      </c>
      <c r="C63" s="465">
        <v>11</v>
      </c>
      <c r="D63" s="466">
        <v>33819.580419580401</v>
      </c>
      <c r="E63" s="467">
        <v>11</v>
      </c>
      <c r="F63" s="468">
        <v>372015.38461538439</v>
      </c>
      <c r="G63" s="487">
        <v>372015.38461538439</v>
      </c>
      <c r="H63" s="468">
        <v>667000</v>
      </c>
      <c r="I63" s="580">
        <v>2.8806999999999999E-2</v>
      </c>
      <c r="J63" s="468"/>
      <c r="K63" s="519"/>
      <c r="L63" s="519"/>
      <c r="M63" s="468">
        <v>474857.31</v>
      </c>
      <c r="N63" s="468">
        <v>0</v>
      </c>
      <c r="O63" s="468">
        <v>0</v>
      </c>
      <c r="P63" s="469">
        <v>474857.31</v>
      </c>
      <c r="Q63" s="470">
        <v>102841.92538461561</v>
      </c>
      <c r="R63" s="472">
        <v>27.644535585790564</v>
      </c>
      <c r="T63" s="5"/>
      <c r="U63"/>
      <c r="V63"/>
    </row>
    <row r="64" spans="1:22" s="437" customFormat="1" hidden="1">
      <c r="A64" s="471">
        <v>57</v>
      </c>
      <c r="B64" s="465">
        <v>1</v>
      </c>
      <c r="C64" s="465">
        <v>11</v>
      </c>
      <c r="D64" s="466">
        <v>35073.309608540898</v>
      </c>
      <c r="E64" s="467">
        <v>11</v>
      </c>
      <c r="F64" s="468">
        <v>385806.4056939499</v>
      </c>
      <c r="G64" s="487">
        <v>385806.4056939499</v>
      </c>
      <c r="H64" s="468">
        <v>667000</v>
      </c>
      <c r="I64" s="580">
        <v>2.8806999999999999E-2</v>
      </c>
      <c r="J64" s="468"/>
      <c r="K64" s="519"/>
      <c r="L64" s="519"/>
      <c r="M64" s="468">
        <v>474857.31</v>
      </c>
      <c r="N64" s="468">
        <v>0</v>
      </c>
      <c r="O64" s="468">
        <v>0</v>
      </c>
      <c r="P64" s="469">
        <v>474857.31</v>
      </c>
      <c r="Q64" s="470">
        <v>89050.904306050099</v>
      </c>
      <c r="R64" s="472">
        <v>23.081758880046138</v>
      </c>
      <c r="T64" s="5"/>
      <c r="U64"/>
      <c r="V64"/>
    </row>
    <row r="65" spans="1:22" s="437" customFormat="1" hidden="1">
      <c r="A65" s="471">
        <v>58</v>
      </c>
      <c r="B65" s="465">
        <v>1</v>
      </c>
      <c r="C65" s="465">
        <v>11</v>
      </c>
      <c r="D65" s="466">
        <v>39459.8052851182</v>
      </c>
      <c r="E65" s="467">
        <v>11</v>
      </c>
      <c r="F65" s="468">
        <v>434057.85813630023</v>
      </c>
      <c r="G65" s="487">
        <v>434057.85813630023</v>
      </c>
      <c r="H65" s="468">
        <v>667000</v>
      </c>
      <c r="I65" s="580">
        <v>2.8806999999999999E-2</v>
      </c>
      <c r="J65" s="468"/>
      <c r="K65" s="519"/>
      <c r="L65" s="519"/>
      <c r="M65" s="468">
        <v>474857.31</v>
      </c>
      <c r="N65" s="468">
        <v>0</v>
      </c>
      <c r="O65" s="468">
        <v>0</v>
      </c>
      <c r="P65" s="469">
        <v>474857.31</v>
      </c>
      <c r="Q65" s="470">
        <v>40799.451863699767</v>
      </c>
      <c r="R65" s="472">
        <v>9.3995422727465581</v>
      </c>
      <c r="T65" s="5"/>
      <c r="U65"/>
      <c r="V65"/>
    </row>
    <row r="66" spans="1:22" s="437" customFormat="1" hidden="1">
      <c r="A66" s="471">
        <v>59</v>
      </c>
      <c r="B66" s="465">
        <v>1</v>
      </c>
      <c r="C66" s="465">
        <v>11</v>
      </c>
      <c r="D66" s="466">
        <v>37396.969696969703</v>
      </c>
      <c r="E66" s="467">
        <v>11</v>
      </c>
      <c r="F66" s="468">
        <v>411366.66666666674</v>
      </c>
      <c r="G66" s="487">
        <v>411366.66666666674</v>
      </c>
      <c r="H66" s="468">
        <v>667000</v>
      </c>
      <c r="I66" s="580">
        <v>2.8806999999999999E-2</v>
      </c>
      <c r="J66" s="468"/>
      <c r="K66" s="519"/>
      <c r="L66" s="519"/>
      <c r="M66" s="468">
        <v>474857.31</v>
      </c>
      <c r="N66" s="468">
        <v>0</v>
      </c>
      <c r="O66" s="468">
        <v>0</v>
      </c>
      <c r="P66" s="469">
        <v>474857.31</v>
      </c>
      <c r="Q66" s="470">
        <v>63490.643333333253</v>
      </c>
      <c r="R66" s="472">
        <v>15.434075844745138</v>
      </c>
      <c r="T66" s="5"/>
      <c r="U66"/>
      <c r="V66"/>
    </row>
    <row r="67" spans="1:22" s="437" customFormat="1" hidden="1">
      <c r="A67" s="471">
        <v>60</v>
      </c>
      <c r="B67" s="465">
        <v>1</v>
      </c>
      <c r="C67" s="465">
        <v>11</v>
      </c>
      <c r="D67" s="466">
        <v>35073.309608540898</v>
      </c>
      <c r="E67" s="467">
        <v>11</v>
      </c>
      <c r="F67" s="468">
        <v>385806.4056939499</v>
      </c>
      <c r="G67" s="487">
        <v>385806.4056939499</v>
      </c>
      <c r="H67" s="468">
        <v>667000</v>
      </c>
      <c r="I67" s="580">
        <v>2.8806999999999999E-2</v>
      </c>
      <c r="J67" s="468"/>
      <c r="K67" s="519"/>
      <c r="L67" s="519"/>
      <c r="M67" s="468">
        <v>474857.31</v>
      </c>
      <c r="N67" s="468">
        <v>0</v>
      </c>
      <c r="O67" s="468">
        <v>0</v>
      </c>
      <c r="P67" s="469">
        <v>474857.31</v>
      </c>
      <c r="Q67" s="470">
        <v>89050.904306050099</v>
      </c>
      <c r="R67" s="472">
        <v>23.081758880046138</v>
      </c>
      <c r="T67" s="5"/>
      <c r="U67"/>
      <c r="V67"/>
    </row>
    <row r="68" spans="1:22" s="437" customFormat="1" hidden="1">
      <c r="A68" s="471">
        <v>61</v>
      </c>
      <c r="B68" s="465">
        <v>1</v>
      </c>
      <c r="C68" s="465">
        <v>11</v>
      </c>
      <c r="D68" s="466">
        <v>40762.460233297999</v>
      </c>
      <c r="E68" s="467">
        <v>11</v>
      </c>
      <c r="F68" s="468">
        <v>448387.06256627798</v>
      </c>
      <c r="G68" s="487">
        <v>448387.06256627798</v>
      </c>
      <c r="H68" s="468">
        <v>667000</v>
      </c>
      <c r="I68" s="580">
        <v>2.8806999999999999E-2</v>
      </c>
      <c r="J68" s="468"/>
      <c r="K68" s="519"/>
      <c r="L68" s="519"/>
      <c r="M68" s="468">
        <v>474857.31</v>
      </c>
      <c r="N68" s="468">
        <v>0</v>
      </c>
      <c r="O68" s="468">
        <v>0</v>
      </c>
      <c r="P68" s="469">
        <v>474857.31</v>
      </c>
      <c r="Q68" s="470">
        <v>26470.247433722019</v>
      </c>
      <c r="R68" s="472">
        <v>5.9034369284036501</v>
      </c>
      <c r="T68" s="5"/>
      <c r="U68"/>
      <c r="V68"/>
    </row>
    <row r="69" spans="1:22" s="437" customFormat="1" hidden="1">
      <c r="A69" s="471">
        <v>62</v>
      </c>
      <c r="B69" s="465">
        <v>1</v>
      </c>
      <c r="C69" s="465">
        <v>11</v>
      </c>
      <c r="D69" s="466">
        <v>41721.0758615331</v>
      </c>
      <c r="E69" s="467">
        <v>11</v>
      </c>
      <c r="F69" s="468">
        <v>458931.83447686408</v>
      </c>
      <c r="G69" s="487">
        <v>458931.83447686408</v>
      </c>
      <c r="H69" s="468">
        <v>667000</v>
      </c>
      <c r="I69" s="580">
        <v>2.8806999999999999E-2</v>
      </c>
      <c r="J69" s="468"/>
      <c r="K69" s="519"/>
      <c r="L69" s="519"/>
      <c r="M69" s="468">
        <v>474857.31</v>
      </c>
      <c r="N69" s="468">
        <v>0</v>
      </c>
      <c r="O69" s="468">
        <v>0</v>
      </c>
      <c r="P69" s="469">
        <v>474857.31</v>
      </c>
      <c r="Q69" s="470">
        <v>15925.475523135916</v>
      </c>
      <c r="R69" s="472">
        <v>3.4701178534039485</v>
      </c>
      <c r="T69" s="5"/>
      <c r="U69"/>
      <c r="V69"/>
    </row>
    <row r="70" spans="1:22" s="437" customFormat="1" hidden="1">
      <c r="A70" s="471">
        <v>63</v>
      </c>
      <c r="B70" s="465">
        <v>1</v>
      </c>
      <c r="C70" s="465">
        <v>11</v>
      </c>
      <c r="D70" s="466">
        <v>37396.969696969703</v>
      </c>
      <c r="E70" s="467">
        <v>11</v>
      </c>
      <c r="F70" s="468">
        <v>411366.66666666674</v>
      </c>
      <c r="G70" s="487">
        <v>411366.66666666674</v>
      </c>
      <c r="H70" s="468">
        <v>667000</v>
      </c>
      <c r="I70" s="580">
        <v>2.8806999999999999E-2</v>
      </c>
      <c r="J70" s="468"/>
      <c r="K70" s="519"/>
      <c r="L70" s="519"/>
      <c r="M70" s="468">
        <v>474857.31</v>
      </c>
      <c r="N70" s="468">
        <v>0</v>
      </c>
      <c r="O70" s="468">
        <v>0</v>
      </c>
      <c r="P70" s="469">
        <v>474857.31</v>
      </c>
      <c r="Q70" s="470">
        <v>63490.643333333253</v>
      </c>
      <c r="R70" s="472">
        <v>15.434075844745138</v>
      </c>
      <c r="T70" s="5"/>
      <c r="U70"/>
      <c r="V70"/>
    </row>
    <row r="71" spans="1:22" s="437" customFormat="1" hidden="1">
      <c r="A71" s="471">
        <v>64</v>
      </c>
      <c r="B71" s="465">
        <v>1</v>
      </c>
      <c r="C71" s="465">
        <v>11</v>
      </c>
      <c r="D71" s="466">
        <v>36762.198669466001</v>
      </c>
      <c r="E71" s="467">
        <v>11</v>
      </c>
      <c r="F71" s="468">
        <v>404384.18536412599</v>
      </c>
      <c r="G71" s="487">
        <v>404384.18536412599</v>
      </c>
      <c r="H71" s="468">
        <v>667000</v>
      </c>
      <c r="I71" s="580">
        <v>2.8806999999999999E-2</v>
      </c>
      <c r="J71" s="468"/>
      <c r="K71" s="519"/>
      <c r="L71" s="519"/>
      <c r="M71" s="468">
        <v>474857.31</v>
      </c>
      <c r="N71" s="468">
        <v>0</v>
      </c>
      <c r="O71" s="468">
        <v>0</v>
      </c>
      <c r="P71" s="469">
        <v>474857.31</v>
      </c>
      <c r="Q71" s="470">
        <v>70473.124635874003</v>
      </c>
      <c r="R71" s="472">
        <v>17.427270201582388</v>
      </c>
      <c r="T71" s="5"/>
      <c r="U71"/>
      <c r="V71"/>
    </row>
    <row r="72" spans="1:22" s="437" customFormat="1" hidden="1">
      <c r="A72" s="471">
        <v>65</v>
      </c>
      <c r="B72" s="465">
        <v>1</v>
      </c>
      <c r="C72" s="465">
        <v>11</v>
      </c>
      <c r="D72" s="466">
        <v>36762.198669466001</v>
      </c>
      <c r="E72" s="467">
        <v>11</v>
      </c>
      <c r="F72" s="468">
        <v>404384.18536412599</v>
      </c>
      <c r="G72" s="487">
        <v>404384.18536412599</v>
      </c>
      <c r="H72" s="468">
        <v>667000</v>
      </c>
      <c r="I72" s="580">
        <v>2.8806999999999999E-2</v>
      </c>
      <c r="J72" s="468"/>
      <c r="K72" s="519"/>
      <c r="L72" s="519"/>
      <c r="M72" s="468">
        <v>474857.31</v>
      </c>
      <c r="N72" s="468">
        <v>0</v>
      </c>
      <c r="O72" s="468">
        <v>0</v>
      </c>
      <c r="P72" s="469">
        <v>474857.31</v>
      </c>
      <c r="Q72" s="470">
        <v>70473.124635874003</v>
      </c>
      <c r="R72" s="472">
        <v>17.427270201582388</v>
      </c>
      <c r="T72" s="5"/>
      <c r="U72"/>
      <c r="V72"/>
    </row>
    <row r="73" spans="1:22" s="437" customFormat="1" hidden="1">
      <c r="A73" s="471">
        <v>66</v>
      </c>
      <c r="B73" s="465">
        <v>2</v>
      </c>
      <c r="C73" s="465">
        <v>11</v>
      </c>
      <c r="D73" s="466">
        <v>36697.058823529398</v>
      </c>
      <c r="E73" s="467">
        <v>5.5</v>
      </c>
      <c r="F73" s="468">
        <v>201833.82352941169</v>
      </c>
      <c r="G73" s="487">
        <v>403667.64705882338</v>
      </c>
      <c r="H73" s="468">
        <v>667000</v>
      </c>
      <c r="I73" s="580">
        <v>2.8806999999999999E-2</v>
      </c>
      <c r="J73" s="468"/>
      <c r="K73" s="519"/>
      <c r="L73" s="519"/>
      <c r="M73" s="468">
        <v>474857.31</v>
      </c>
      <c r="N73" s="468">
        <v>0</v>
      </c>
      <c r="O73" s="468">
        <v>0</v>
      </c>
      <c r="P73" s="469">
        <v>474857.31</v>
      </c>
      <c r="Q73" s="470">
        <v>71189.662941176619</v>
      </c>
      <c r="R73" s="472">
        <v>17.635711818837606</v>
      </c>
      <c r="T73" s="5"/>
      <c r="U73"/>
      <c r="V73"/>
    </row>
    <row r="74" spans="1:22" s="437" customFormat="1" hidden="1">
      <c r="A74" s="471">
        <v>67</v>
      </c>
      <c r="B74" s="465">
        <v>1</v>
      </c>
      <c r="C74" s="465">
        <v>11</v>
      </c>
      <c r="D74" s="466">
        <v>36762.198669466001</v>
      </c>
      <c r="E74" s="467">
        <v>11</v>
      </c>
      <c r="F74" s="468">
        <v>404384.18536412599</v>
      </c>
      <c r="G74" s="487">
        <v>404384.18536412599</v>
      </c>
      <c r="H74" s="468">
        <v>667000</v>
      </c>
      <c r="I74" s="580">
        <v>2.8806999999999999E-2</v>
      </c>
      <c r="J74" s="468"/>
      <c r="K74" s="519"/>
      <c r="L74" s="519"/>
      <c r="M74" s="468">
        <v>474857.31</v>
      </c>
      <c r="N74" s="468">
        <v>0</v>
      </c>
      <c r="O74" s="468">
        <v>0</v>
      </c>
      <c r="P74" s="469">
        <v>474857.31</v>
      </c>
      <c r="Q74" s="470">
        <v>70473.124635874003</v>
      </c>
      <c r="R74" s="472">
        <v>17.427270201582388</v>
      </c>
      <c r="T74" s="5"/>
      <c r="U74"/>
      <c r="V74"/>
    </row>
    <row r="75" spans="1:22" s="437" customFormat="1" hidden="1">
      <c r="A75" s="471">
        <v>68</v>
      </c>
      <c r="B75" s="465">
        <v>2</v>
      </c>
      <c r="C75" s="465">
        <v>11</v>
      </c>
      <c r="D75" s="466">
        <v>33819.580419580401</v>
      </c>
      <c r="E75" s="467">
        <v>5.5</v>
      </c>
      <c r="F75" s="468">
        <v>186007.6923076922</v>
      </c>
      <c r="G75" s="487">
        <v>372015.38461538439</v>
      </c>
      <c r="H75" s="468">
        <v>667000</v>
      </c>
      <c r="I75" s="580">
        <v>2.8806999999999999E-2</v>
      </c>
      <c r="J75" s="468"/>
      <c r="K75" s="519"/>
      <c r="L75" s="519"/>
      <c r="M75" s="468">
        <v>474857.31</v>
      </c>
      <c r="N75" s="468">
        <v>0</v>
      </c>
      <c r="O75" s="468">
        <v>0</v>
      </c>
      <c r="P75" s="469">
        <v>474857.31</v>
      </c>
      <c r="Q75" s="470">
        <v>102841.92538461561</v>
      </c>
      <c r="R75" s="472">
        <v>27.644535585790564</v>
      </c>
      <c r="T75" s="5"/>
      <c r="U75"/>
      <c r="V75"/>
    </row>
    <row r="76" spans="1:22" s="437" customFormat="1" hidden="1">
      <c r="A76" s="471">
        <v>69</v>
      </c>
      <c r="B76" s="465">
        <v>2</v>
      </c>
      <c r="C76" s="465">
        <v>11</v>
      </c>
      <c r="D76" s="466">
        <v>36697.058823529398</v>
      </c>
      <c r="E76" s="467">
        <v>5.5</v>
      </c>
      <c r="F76" s="468">
        <v>201833.82352941169</v>
      </c>
      <c r="G76" s="487">
        <v>403667.64705882338</v>
      </c>
      <c r="H76" s="468">
        <v>667000</v>
      </c>
      <c r="I76" s="580">
        <v>2.8806999999999999E-2</v>
      </c>
      <c r="J76" s="468"/>
      <c r="K76" s="519"/>
      <c r="L76" s="519"/>
      <c r="M76" s="468">
        <v>474857.31</v>
      </c>
      <c r="N76" s="468">
        <v>0</v>
      </c>
      <c r="O76" s="468">
        <v>0</v>
      </c>
      <c r="P76" s="469">
        <v>474857.31</v>
      </c>
      <c r="Q76" s="470">
        <v>71189.662941176619</v>
      </c>
      <c r="R76" s="472">
        <v>17.635711818837606</v>
      </c>
      <c r="T76" s="5"/>
      <c r="U76"/>
      <c r="V76"/>
    </row>
    <row r="77" spans="1:22" s="437" customFormat="1" hidden="1">
      <c r="A77" s="471">
        <v>70</v>
      </c>
      <c r="B77" s="465">
        <v>1</v>
      </c>
      <c r="C77" s="465">
        <v>11</v>
      </c>
      <c r="D77" s="466">
        <v>41721.0758615331</v>
      </c>
      <c r="E77" s="467">
        <v>11</v>
      </c>
      <c r="F77" s="468">
        <v>458931.83447686408</v>
      </c>
      <c r="G77" s="487">
        <v>458931.83447686408</v>
      </c>
      <c r="H77" s="468">
        <v>667000</v>
      </c>
      <c r="I77" s="580">
        <v>2.8806999999999999E-2</v>
      </c>
      <c r="J77" s="468"/>
      <c r="K77" s="519"/>
      <c r="L77" s="519"/>
      <c r="M77" s="468">
        <v>474857.31</v>
      </c>
      <c r="N77" s="468">
        <v>0</v>
      </c>
      <c r="O77" s="468">
        <v>0</v>
      </c>
      <c r="P77" s="469">
        <v>474857.31</v>
      </c>
      <c r="Q77" s="470">
        <v>15925.475523135916</v>
      </c>
      <c r="R77" s="472">
        <v>3.4701178534039485</v>
      </c>
      <c r="T77" s="5"/>
      <c r="U77"/>
      <c r="V77"/>
    </row>
    <row r="78" spans="1:22" s="437" customFormat="1" hidden="1">
      <c r="A78" s="471">
        <v>71</v>
      </c>
      <c r="B78" s="465">
        <v>4</v>
      </c>
      <c r="C78" s="465">
        <v>11</v>
      </c>
      <c r="D78" s="466">
        <v>36762.198669466001</v>
      </c>
      <c r="E78" s="467">
        <v>2.75</v>
      </c>
      <c r="F78" s="468">
        <v>101096.0463410315</v>
      </c>
      <c r="G78" s="487">
        <v>404384.18536412599</v>
      </c>
      <c r="H78" s="468">
        <v>667000</v>
      </c>
      <c r="I78" s="580">
        <v>2.8806999999999999E-2</v>
      </c>
      <c r="J78" s="468"/>
      <c r="K78" s="519"/>
      <c r="L78" s="519"/>
      <c r="M78" s="468">
        <v>474857.31</v>
      </c>
      <c r="N78" s="468">
        <v>0</v>
      </c>
      <c r="O78" s="468">
        <v>0</v>
      </c>
      <c r="P78" s="469">
        <v>474857.31</v>
      </c>
      <c r="Q78" s="470">
        <v>70473.124635874003</v>
      </c>
      <c r="R78" s="472">
        <v>17.427270201582388</v>
      </c>
      <c r="T78" s="5"/>
      <c r="U78"/>
      <c r="V78"/>
    </row>
    <row r="79" spans="1:22" s="437" customFormat="1" hidden="1">
      <c r="A79" s="471">
        <v>72</v>
      </c>
      <c r="B79" s="465">
        <v>1</v>
      </c>
      <c r="C79" s="465">
        <v>11</v>
      </c>
      <c r="D79" s="466">
        <v>37797.029702970198</v>
      </c>
      <c r="E79" s="467">
        <v>11</v>
      </c>
      <c r="F79" s="468">
        <v>415767.32673267217</v>
      </c>
      <c r="G79" s="487">
        <v>415767.32673267217</v>
      </c>
      <c r="H79" s="468">
        <v>667000</v>
      </c>
      <c r="I79" s="580">
        <v>2.8806999999999999E-2</v>
      </c>
      <c r="J79" s="468"/>
      <c r="K79" s="519"/>
      <c r="L79" s="519"/>
      <c r="M79" s="468">
        <v>474857.31</v>
      </c>
      <c r="N79" s="468">
        <v>0</v>
      </c>
      <c r="O79" s="468">
        <v>0</v>
      </c>
      <c r="P79" s="469">
        <v>474857.31</v>
      </c>
      <c r="Q79" s="470">
        <v>59089.983267327829</v>
      </c>
      <c r="R79" s="472">
        <v>14.212271977139082</v>
      </c>
      <c r="T79" s="5"/>
      <c r="U79"/>
      <c r="V79"/>
    </row>
    <row r="80" spans="1:22" s="437" customFormat="1" hidden="1">
      <c r="A80" s="471">
        <v>73</v>
      </c>
      <c r="B80" s="465">
        <v>1</v>
      </c>
      <c r="C80" s="465">
        <v>11</v>
      </c>
      <c r="D80" s="466">
        <v>40762.460233297999</v>
      </c>
      <c r="E80" s="467">
        <v>11</v>
      </c>
      <c r="F80" s="468">
        <v>448387.06256627798</v>
      </c>
      <c r="G80" s="487">
        <v>448387.06256627798</v>
      </c>
      <c r="H80" s="468">
        <v>667000</v>
      </c>
      <c r="I80" s="580">
        <v>2.8806999999999999E-2</v>
      </c>
      <c r="J80" s="468"/>
      <c r="K80" s="519"/>
      <c r="L80" s="519"/>
      <c r="M80" s="468">
        <v>474857.31</v>
      </c>
      <c r="N80" s="468">
        <v>0</v>
      </c>
      <c r="O80" s="468">
        <v>0</v>
      </c>
      <c r="P80" s="469">
        <v>474857.31</v>
      </c>
      <c r="Q80" s="470">
        <v>26470.247433722019</v>
      </c>
      <c r="R80" s="472">
        <v>5.9034369284036501</v>
      </c>
      <c r="T80" s="5"/>
      <c r="U80"/>
      <c r="V80"/>
    </row>
    <row r="81" spans="1:22" s="437" customFormat="1" hidden="1">
      <c r="A81" s="471">
        <v>74</v>
      </c>
      <c r="B81" s="465">
        <v>1</v>
      </c>
      <c r="C81" s="465">
        <v>11</v>
      </c>
      <c r="D81" s="466">
        <v>35073.309608540898</v>
      </c>
      <c r="E81" s="467">
        <v>11</v>
      </c>
      <c r="F81" s="468">
        <v>385806.4056939499</v>
      </c>
      <c r="G81" s="487">
        <v>385806.4056939499</v>
      </c>
      <c r="H81" s="468">
        <v>667000</v>
      </c>
      <c r="I81" s="580">
        <v>2.8806999999999999E-2</v>
      </c>
      <c r="J81" s="468"/>
      <c r="K81" s="519"/>
      <c r="L81" s="519"/>
      <c r="M81" s="468">
        <v>474857.31</v>
      </c>
      <c r="N81" s="468">
        <v>0</v>
      </c>
      <c r="O81" s="468">
        <v>0</v>
      </c>
      <c r="P81" s="469">
        <v>474857.31</v>
      </c>
      <c r="Q81" s="470">
        <v>89050.904306050099</v>
      </c>
      <c r="R81" s="472">
        <v>23.081758880046138</v>
      </c>
      <c r="T81" s="5"/>
      <c r="U81"/>
      <c r="V81"/>
    </row>
    <row r="82" spans="1:22" s="437" customFormat="1">
      <c r="A82" s="471">
        <v>75</v>
      </c>
      <c r="B82" s="465">
        <v>1</v>
      </c>
      <c r="C82" s="465">
        <v>11</v>
      </c>
      <c r="D82" s="466">
        <v>35073.309608540898</v>
      </c>
      <c r="E82" s="467">
        <v>11</v>
      </c>
      <c r="F82" s="468">
        <v>385806.4056939499</v>
      </c>
      <c r="G82" s="487">
        <v>385806.4056939499</v>
      </c>
      <c r="H82" s="468">
        <v>667000</v>
      </c>
      <c r="I82" s="580">
        <v>2.8806999999999999E-2</v>
      </c>
      <c r="J82" s="468"/>
      <c r="K82" s="519"/>
      <c r="L82" s="519"/>
      <c r="M82" s="468">
        <v>474857.31</v>
      </c>
      <c r="N82" s="468">
        <v>0</v>
      </c>
      <c r="O82" s="468">
        <v>0</v>
      </c>
      <c r="P82" s="469">
        <v>474857.31</v>
      </c>
      <c r="Q82" s="470">
        <v>89050.904306050099</v>
      </c>
      <c r="R82" s="472">
        <v>23.081758880046138</v>
      </c>
      <c r="T82" s="5"/>
      <c r="U82"/>
      <c r="V82"/>
    </row>
    <row r="83" spans="1:22" s="437" customFormat="1">
      <c r="A83" s="471">
        <v>76</v>
      </c>
      <c r="B83" s="465">
        <v>1</v>
      </c>
      <c r="C83" s="497">
        <v>12</v>
      </c>
      <c r="D83" s="466">
        <v>33507.159353348703</v>
      </c>
      <c r="E83" s="467">
        <v>12</v>
      </c>
      <c r="F83" s="468">
        <v>402085.91224018444</v>
      </c>
      <c r="G83" s="487">
        <v>402085.91224018444</v>
      </c>
      <c r="H83" s="468">
        <v>667000</v>
      </c>
      <c r="I83" s="580">
        <v>2.8806999999999999E-2</v>
      </c>
      <c r="J83" s="468"/>
      <c r="K83" s="519"/>
      <c r="L83" s="519"/>
      <c r="M83" s="468">
        <v>494071.57900000003</v>
      </c>
      <c r="N83" s="468">
        <v>0</v>
      </c>
      <c r="O83" s="468">
        <v>0</v>
      </c>
      <c r="P83" s="469">
        <v>494071.57900000003</v>
      </c>
      <c r="Q83" s="470">
        <v>91985.666759815591</v>
      </c>
      <c r="R83" s="472">
        <v>22.877117541205564</v>
      </c>
      <c r="T83" s="5"/>
      <c r="U83"/>
      <c r="V83"/>
    </row>
    <row r="84" spans="1:22" s="437" customFormat="1">
      <c r="A84" s="471">
        <v>77</v>
      </c>
      <c r="B84" s="465">
        <v>1</v>
      </c>
      <c r="C84" s="465">
        <v>12</v>
      </c>
      <c r="D84" s="466">
        <v>33401.265250790799</v>
      </c>
      <c r="E84" s="467">
        <v>12</v>
      </c>
      <c r="F84" s="468">
        <v>400815.18300948956</v>
      </c>
      <c r="G84" s="487">
        <v>400815.18300948956</v>
      </c>
      <c r="H84" s="468">
        <v>667000</v>
      </c>
      <c r="I84" s="580">
        <v>2.8806999999999999E-2</v>
      </c>
      <c r="J84" s="468"/>
      <c r="K84" s="519"/>
      <c r="L84" s="519"/>
      <c r="M84" s="468">
        <v>494071.57900000003</v>
      </c>
      <c r="N84" s="468">
        <v>0</v>
      </c>
      <c r="O84" s="468">
        <v>0</v>
      </c>
      <c r="P84" s="469">
        <v>494071.57900000003</v>
      </c>
      <c r="Q84" s="470">
        <v>93256.395990510471</v>
      </c>
      <c r="R84" s="472">
        <v>23.266682487001148</v>
      </c>
      <c r="T84" s="5"/>
      <c r="U84"/>
      <c r="V84"/>
    </row>
    <row r="85" spans="1:22" s="437" customFormat="1">
      <c r="A85" s="471">
        <v>78</v>
      </c>
      <c r="B85" s="465">
        <v>1</v>
      </c>
      <c r="C85" s="465">
        <v>12</v>
      </c>
      <c r="D85" s="466">
        <v>37977.2369792471</v>
      </c>
      <c r="E85" s="467">
        <v>12</v>
      </c>
      <c r="F85" s="468">
        <v>455726.8437509652</v>
      </c>
      <c r="G85" s="487">
        <v>455726.8437509652</v>
      </c>
      <c r="H85" s="468">
        <v>667000</v>
      </c>
      <c r="I85" s="580">
        <v>2.8806999999999999E-2</v>
      </c>
      <c r="J85" s="468"/>
      <c r="K85" s="519"/>
      <c r="L85" s="519"/>
      <c r="M85" s="468">
        <v>494071.57900000003</v>
      </c>
      <c r="N85" s="468">
        <v>0</v>
      </c>
      <c r="O85" s="468">
        <v>0</v>
      </c>
      <c r="P85" s="469">
        <v>494071.57900000003</v>
      </c>
      <c r="Q85" s="470">
        <v>38344.735249034828</v>
      </c>
      <c r="R85" s="472">
        <v>8.4139733647089088</v>
      </c>
      <c r="T85" s="5"/>
      <c r="U85"/>
      <c r="V85"/>
    </row>
    <row r="86" spans="1:22" s="437" customFormat="1" hidden="1">
      <c r="A86" s="471">
        <v>79</v>
      </c>
      <c r="B86" s="465">
        <v>1</v>
      </c>
      <c r="C86" s="465">
        <v>12</v>
      </c>
      <c r="D86" s="466">
        <v>35684.8192771084</v>
      </c>
      <c r="E86" s="467">
        <v>12</v>
      </c>
      <c r="F86" s="468">
        <v>428217.83132530079</v>
      </c>
      <c r="G86" s="487">
        <v>428217.83132530079</v>
      </c>
      <c r="H86" s="468">
        <v>667000</v>
      </c>
      <c r="I86" s="580">
        <v>2.8806999999999999E-2</v>
      </c>
      <c r="J86" s="468"/>
      <c r="K86" s="519"/>
      <c r="L86" s="519"/>
      <c r="M86" s="468">
        <v>494071.57900000003</v>
      </c>
      <c r="N86" s="468">
        <v>0</v>
      </c>
      <c r="O86" s="468">
        <v>0</v>
      </c>
      <c r="P86" s="469">
        <v>494071.57900000003</v>
      </c>
      <c r="Q86" s="470">
        <v>65853.747674699232</v>
      </c>
      <c r="R86" s="472">
        <v>15.378562698075186</v>
      </c>
      <c r="T86" s="5"/>
      <c r="U86"/>
      <c r="V86"/>
    </row>
    <row r="87" spans="1:22" s="437" customFormat="1" hidden="1">
      <c r="A87" s="471">
        <v>80</v>
      </c>
      <c r="B87" s="465">
        <v>1</v>
      </c>
      <c r="C87" s="465">
        <v>12</v>
      </c>
      <c r="D87" s="466">
        <v>35691.0607866508</v>
      </c>
      <c r="E87" s="467">
        <v>12</v>
      </c>
      <c r="F87" s="468">
        <v>428292.72943980957</v>
      </c>
      <c r="G87" s="487">
        <v>428292.72943980957</v>
      </c>
      <c r="H87" s="468">
        <v>667000</v>
      </c>
      <c r="I87" s="580">
        <v>2.8806999999999999E-2</v>
      </c>
      <c r="J87" s="468"/>
      <c r="K87" s="519"/>
      <c r="L87" s="519"/>
      <c r="M87" s="468">
        <v>494071.57900000003</v>
      </c>
      <c r="N87" s="468">
        <v>0</v>
      </c>
      <c r="O87" s="468">
        <v>0</v>
      </c>
      <c r="P87" s="469">
        <v>494071.57900000003</v>
      </c>
      <c r="Q87" s="470">
        <v>65778.849560190458</v>
      </c>
      <c r="R87" s="472">
        <v>15.358385757849931</v>
      </c>
      <c r="T87" s="5"/>
      <c r="U87"/>
      <c r="V87"/>
    </row>
    <row r="88" spans="1:22" s="437" customFormat="1" hidden="1">
      <c r="A88" s="471">
        <v>81</v>
      </c>
      <c r="B88" s="465">
        <v>1</v>
      </c>
      <c r="C88" s="465">
        <v>12</v>
      </c>
      <c r="D88" s="466">
        <v>36802.493685882597</v>
      </c>
      <c r="E88" s="467">
        <v>12</v>
      </c>
      <c r="F88" s="468">
        <v>441629.92423059116</v>
      </c>
      <c r="G88" s="487">
        <v>441629.92423059116</v>
      </c>
      <c r="H88" s="468">
        <v>667000</v>
      </c>
      <c r="I88" s="580">
        <v>2.8806999999999999E-2</v>
      </c>
      <c r="J88" s="468"/>
      <c r="K88" s="519"/>
      <c r="L88" s="519"/>
      <c r="M88" s="468">
        <v>494071.57900000003</v>
      </c>
      <c r="N88" s="468">
        <v>0</v>
      </c>
      <c r="O88" s="468">
        <v>0</v>
      </c>
      <c r="P88" s="469">
        <v>494071.57900000003</v>
      </c>
      <c r="Q88" s="470">
        <v>52441.654769408866</v>
      </c>
      <c r="R88" s="472">
        <v>11.874570062427921</v>
      </c>
      <c r="T88" s="5"/>
      <c r="U88"/>
      <c r="V88"/>
    </row>
    <row r="89" spans="1:22" s="437" customFormat="1" hidden="1">
      <c r="A89" s="471">
        <v>82</v>
      </c>
      <c r="B89" s="465">
        <v>1</v>
      </c>
      <c r="C89" s="465">
        <v>12</v>
      </c>
      <c r="D89" s="466">
        <v>33401.265250790799</v>
      </c>
      <c r="E89" s="467">
        <v>12</v>
      </c>
      <c r="F89" s="468">
        <v>400815.18300948956</v>
      </c>
      <c r="G89" s="487">
        <v>400815.18300948956</v>
      </c>
      <c r="H89" s="468">
        <v>667000</v>
      </c>
      <c r="I89" s="580">
        <v>2.8806999999999999E-2</v>
      </c>
      <c r="J89" s="468"/>
      <c r="K89" s="519"/>
      <c r="L89" s="519"/>
      <c r="M89" s="468">
        <v>494071.57900000003</v>
      </c>
      <c r="N89" s="468">
        <v>0</v>
      </c>
      <c r="O89" s="468">
        <v>0</v>
      </c>
      <c r="P89" s="469">
        <v>494071.57900000003</v>
      </c>
      <c r="Q89" s="470">
        <v>93256.395990510471</v>
      </c>
      <c r="R89" s="472">
        <v>23.266682487001148</v>
      </c>
      <c r="T89" s="5"/>
      <c r="U89"/>
      <c r="V89"/>
    </row>
    <row r="90" spans="1:22" s="437" customFormat="1" hidden="1">
      <c r="A90" s="471">
        <v>83</v>
      </c>
      <c r="B90" s="465">
        <v>1</v>
      </c>
      <c r="C90" s="465">
        <v>12</v>
      </c>
      <c r="D90" s="466">
        <v>35684.8192771084</v>
      </c>
      <c r="E90" s="467">
        <v>12</v>
      </c>
      <c r="F90" s="468">
        <v>428217.83132530079</v>
      </c>
      <c r="G90" s="487">
        <v>428217.83132530079</v>
      </c>
      <c r="H90" s="468">
        <v>667000</v>
      </c>
      <c r="I90" s="580">
        <v>2.8806999999999999E-2</v>
      </c>
      <c r="J90" s="468"/>
      <c r="K90" s="519"/>
      <c r="L90" s="519"/>
      <c r="M90" s="468">
        <v>494071.57900000003</v>
      </c>
      <c r="N90" s="468">
        <v>0</v>
      </c>
      <c r="O90" s="468">
        <v>0</v>
      </c>
      <c r="P90" s="469">
        <v>494071.57900000003</v>
      </c>
      <c r="Q90" s="470">
        <v>65853.747674699232</v>
      </c>
      <c r="R90" s="472">
        <v>15.378562698075186</v>
      </c>
      <c r="T90" s="5"/>
      <c r="U90"/>
      <c r="V90"/>
    </row>
    <row r="91" spans="1:22" s="437" customFormat="1" hidden="1">
      <c r="A91" s="471">
        <v>84</v>
      </c>
      <c r="B91" s="465">
        <v>1</v>
      </c>
      <c r="C91" s="465">
        <v>12</v>
      </c>
      <c r="D91" s="466">
        <v>35684.8192771084</v>
      </c>
      <c r="E91" s="467">
        <v>12</v>
      </c>
      <c r="F91" s="468">
        <v>428217.83132530079</v>
      </c>
      <c r="G91" s="487">
        <v>428217.83132530079</v>
      </c>
      <c r="H91" s="468">
        <v>667000</v>
      </c>
      <c r="I91" s="580">
        <v>2.8806999999999999E-2</v>
      </c>
      <c r="J91" s="468"/>
      <c r="K91" s="519"/>
      <c r="L91" s="519"/>
      <c r="M91" s="468">
        <v>494071.57900000003</v>
      </c>
      <c r="N91" s="468">
        <v>0</v>
      </c>
      <c r="O91" s="468">
        <v>0</v>
      </c>
      <c r="P91" s="469">
        <v>494071.57900000003</v>
      </c>
      <c r="Q91" s="470">
        <v>65853.747674699232</v>
      </c>
      <c r="R91" s="472">
        <v>15.378562698075186</v>
      </c>
      <c r="T91" s="5"/>
      <c r="U91"/>
      <c r="V91"/>
    </row>
    <row r="92" spans="1:22" s="437" customFormat="1" hidden="1">
      <c r="A92" s="471">
        <v>85</v>
      </c>
      <c r="B92" s="465">
        <v>1</v>
      </c>
      <c r="C92" s="465">
        <v>12</v>
      </c>
      <c r="D92" s="466">
        <v>35691.0607866508</v>
      </c>
      <c r="E92" s="467">
        <v>12</v>
      </c>
      <c r="F92" s="468">
        <v>428292.72943980957</v>
      </c>
      <c r="G92" s="487">
        <v>428292.72943980957</v>
      </c>
      <c r="H92" s="468">
        <v>667000</v>
      </c>
      <c r="I92" s="580">
        <v>2.8806999999999999E-2</v>
      </c>
      <c r="J92" s="468"/>
      <c r="K92" s="519"/>
      <c r="L92" s="519"/>
      <c r="M92" s="468">
        <v>494071.57900000003</v>
      </c>
      <c r="N92" s="468">
        <v>0</v>
      </c>
      <c r="O92" s="468">
        <v>0</v>
      </c>
      <c r="P92" s="469">
        <v>494071.57900000003</v>
      </c>
      <c r="Q92" s="470">
        <v>65778.849560190458</v>
      </c>
      <c r="R92" s="472">
        <v>15.358385757849931</v>
      </c>
      <c r="T92" s="5"/>
      <c r="U92"/>
      <c r="V92"/>
    </row>
    <row r="93" spans="1:22" s="437" customFormat="1" hidden="1">
      <c r="A93" s="471">
        <v>86</v>
      </c>
      <c r="B93" s="465">
        <v>1</v>
      </c>
      <c r="C93" s="465">
        <v>12</v>
      </c>
      <c r="D93" s="466">
        <v>33401.265250790799</v>
      </c>
      <c r="E93" s="467">
        <v>12</v>
      </c>
      <c r="F93" s="468">
        <v>400815.18300948956</v>
      </c>
      <c r="G93" s="487">
        <v>400815.18300948956</v>
      </c>
      <c r="H93" s="468">
        <v>667000</v>
      </c>
      <c r="I93" s="580">
        <v>2.8806999999999999E-2</v>
      </c>
      <c r="J93" s="468"/>
      <c r="K93" s="519"/>
      <c r="L93" s="519"/>
      <c r="M93" s="468">
        <v>494071.57900000003</v>
      </c>
      <c r="N93" s="468">
        <v>0</v>
      </c>
      <c r="O93" s="468">
        <v>0</v>
      </c>
      <c r="P93" s="469">
        <v>494071.57900000003</v>
      </c>
      <c r="Q93" s="470">
        <v>93256.395990510471</v>
      </c>
      <c r="R93" s="472">
        <v>23.266682487001148</v>
      </c>
      <c r="T93" s="5"/>
      <c r="U93"/>
      <c r="V93"/>
    </row>
    <row r="94" spans="1:22" s="437" customFormat="1" hidden="1">
      <c r="A94" s="471">
        <v>87</v>
      </c>
      <c r="B94" s="465">
        <v>1</v>
      </c>
      <c r="C94" s="465">
        <v>12</v>
      </c>
      <c r="D94" s="466">
        <v>36802.493685882597</v>
      </c>
      <c r="E94" s="467">
        <v>12</v>
      </c>
      <c r="F94" s="468">
        <v>441629.92423059116</v>
      </c>
      <c r="G94" s="487">
        <v>441629.92423059116</v>
      </c>
      <c r="H94" s="468">
        <v>667000</v>
      </c>
      <c r="I94" s="580">
        <v>2.8806999999999999E-2</v>
      </c>
      <c r="J94" s="468"/>
      <c r="K94" s="519"/>
      <c r="L94" s="519"/>
      <c r="M94" s="468">
        <v>494071.57900000003</v>
      </c>
      <c r="N94" s="468">
        <v>0</v>
      </c>
      <c r="O94" s="468">
        <v>0</v>
      </c>
      <c r="P94" s="469">
        <v>494071.57900000003</v>
      </c>
      <c r="Q94" s="470">
        <v>52441.654769408866</v>
      </c>
      <c r="R94" s="472">
        <v>11.874570062427921</v>
      </c>
      <c r="T94" s="5"/>
      <c r="U94"/>
      <c r="V94"/>
    </row>
    <row r="95" spans="1:22" s="437" customFormat="1" hidden="1">
      <c r="A95" s="471">
        <v>88</v>
      </c>
      <c r="B95" s="465">
        <v>1</v>
      </c>
      <c r="C95" s="465">
        <v>12</v>
      </c>
      <c r="D95" s="466">
        <v>35684.8192771084</v>
      </c>
      <c r="E95" s="467">
        <v>12</v>
      </c>
      <c r="F95" s="468">
        <v>428217.83132530079</v>
      </c>
      <c r="G95" s="487">
        <v>428217.83132530079</v>
      </c>
      <c r="H95" s="468">
        <v>667000</v>
      </c>
      <c r="I95" s="580">
        <v>2.8806999999999999E-2</v>
      </c>
      <c r="J95" s="468"/>
      <c r="K95" s="519"/>
      <c r="L95" s="519"/>
      <c r="M95" s="468">
        <v>494071.57900000003</v>
      </c>
      <c r="N95" s="468">
        <v>0</v>
      </c>
      <c r="O95" s="468">
        <v>0</v>
      </c>
      <c r="P95" s="469">
        <v>494071.57900000003</v>
      </c>
      <c r="Q95" s="470">
        <v>65853.747674699232</v>
      </c>
      <c r="R95" s="472">
        <v>15.378562698075186</v>
      </c>
      <c r="T95" s="5"/>
      <c r="U95"/>
      <c r="V95"/>
    </row>
    <row r="96" spans="1:22" s="437" customFormat="1" hidden="1">
      <c r="A96" s="471">
        <v>89</v>
      </c>
      <c r="B96" s="465">
        <v>1</v>
      </c>
      <c r="C96" s="465">
        <v>12</v>
      </c>
      <c r="D96" s="466">
        <v>36208.848386501202</v>
      </c>
      <c r="E96" s="467">
        <v>12</v>
      </c>
      <c r="F96" s="468">
        <v>434506.18063801446</v>
      </c>
      <c r="G96" s="487">
        <v>434506.18063801446</v>
      </c>
      <c r="H96" s="468">
        <v>667000</v>
      </c>
      <c r="I96" s="580">
        <v>2.8806999999999999E-2</v>
      </c>
      <c r="J96" s="468"/>
      <c r="K96" s="519"/>
      <c r="L96" s="519"/>
      <c r="M96" s="468">
        <v>494071.57900000003</v>
      </c>
      <c r="N96" s="468">
        <v>0</v>
      </c>
      <c r="O96" s="468">
        <v>0</v>
      </c>
      <c r="P96" s="469">
        <v>494071.57900000003</v>
      </c>
      <c r="Q96" s="470">
        <v>59565.398361985572</v>
      </c>
      <c r="R96" s="472">
        <v>13.708757439197242</v>
      </c>
      <c r="T96" s="5"/>
      <c r="U96"/>
      <c r="V96"/>
    </row>
    <row r="97" spans="1:22" s="437" customFormat="1" hidden="1">
      <c r="A97" s="471">
        <v>90</v>
      </c>
      <c r="B97" s="465">
        <v>1</v>
      </c>
      <c r="C97" s="465">
        <v>12</v>
      </c>
      <c r="D97" s="466">
        <v>36802.493685882597</v>
      </c>
      <c r="E97" s="467">
        <v>12</v>
      </c>
      <c r="F97" s="468">
        <v>441629.92423059116</v>
      </c>
      <c r="G97" s="487">
        <v>441629.92423059116</v>
      </c>
      <c r="H97" s="468">
        <v>667000</v>
      </c>
      <c r="I97" s="580">
        <v>2.8806999999999999E-2</v>
      </c>
      <c r="J97" s="468"/>
      <c r="K97" s="519"/>
      <c r="L97" s="519"/>
      <c r="M97" s="468">
        <v>494071.57900000003</v>
      </c>
      <c r="N97" s="468">
        <v>0</v>
      </c>
      <c r="O97" s="468">
        <v>0</v>
      </c>
      <c r="P97" s="469">
        <v>494071.57900000003</v>
      </c>
      <c r="Q97" s="470">
        <v>52441.654769408866</v>
      </c>
      <c r="R97" s="472">
        <v>11.874570062427921</v>
      </c>
      <c r="T97" s="5"/>
      <c r="U97"/>
      <c r="V97"/>
    </row>
    <row r="98" spans="1:22" s="437" customFormat="1" hidden="1">
      <c r="A98" s="471">
        <v>91</v>
      </c>
      <c r="B98" s="465">
        <v>1</v>
      </c>
      <c r="C98" s="465">
        <v>12</v>
      </c>
      <c r="D98" s="466">
        <v>35691.0607866508</v>
      </c>
      <c r="E98" s="467">
        <v>12</v>
      </c>
      <c r="F98" s="468">
        <v>428292.72943980957</v>
      </c>
      <c r="G98" s="487">
        <v>428292.72943980957</v>
      </c>
      <c r="H98" s="468">
        <v>667000</v>
      </c>
      <c r="I98" s="580">
        <v>2.8806999999999999E-2</v>
      </c>
      <c r="J98" s="468"/>
      <c r="K98" s="519"/>
      <c r="L98" s="519"/>
      <c r="M98" s="468">
        <v>494071.57900000003</v>
      </c>
      <c r="N98" s="468">
        <v>0</v>
      </c>
      <c r="O98" s="468">
        <v>0</v>
      </c>
      <c r="P98" s="469">
        <v>494071.57900000003</v>
      </c>
      <c r="Q98" s="470">
        <v>65778.849560190458</v>
      </c>
      <c r="R98" s="472">
        <v>15.358385757849931</v>
      </c>
      <c r="T98" s="5"/>
      <c r="U98"/>
      <c r="V98"/>
    </row>
    <row r="99" spans="1:22" s="437" customFormat="1" hidden="1">
      <c r="A99" s="471">
        <v>92</v>
      </c>
      <c r="B99" s="465">
        <v>1</v>
      </c>
      <c r="C99" s="465">
        <v>12</v>
      </c>
      <c r="D99" s="466">
        <v>36802.493685882597</v>
      </c>
      <c r="E99" s="467">
        <v>12</v>
      </c>
      <c r="F99" s="468">
        <v>441629.92423059116</v>
      </c>
      <c r="G99" s="487">
        <v>441629.92423059116</v>
      </c>
      <c r="H99" s="468">
        <v>667000</v>
      </c>
      <c r="I99" s="580">
        <v>2.8806999999999999E-2</v>
      </c>
      <c r="J99" s="468"/>
      <c r="K99" s="519"/>
      <c r="L99" s="519"/>
      <c r="M99" s="468">
        <v>494071.57900000003</v>
      </c>
      <c r="N99" s="468">
        <v>0</v>
      </c>
      <c r="O99" s="468">
        <v>0</v>
      </c>
      <c r="P99" s="469">
        <v>494071.57900000003</v>
      </c>
      <c r="Q99" s="470">
        <v>52441.654769408866</v>
      </c>
      <c r="R99" s="472">
        <v>11.874570062427921</v>
      </c>
      <c r="T99" s="5"/>
      <c r="U99"/>
      <c r="V99"/>
    </row>
    <row r="100" spans="1:22" s="437" customFormat="1">
      <c r="A100" s="496" t="s">
        <v>60</v>
      </c>
      <c r="B100" s="465"/>
      <c r="C100" s="465"/>
      <c r="D100" s="466"/>
      <c r="E100" s="467"/>
      <c r="F100" s="468"/>
      <c r="G100" s="487"/>
      <c r="H100" s="468"/>
      <c r="I100" s="580"/>
      <c r="J100" s="468"/>
      <c r="K100" s="519"/>
      <c r="L100" s="519"/>
      <c r="M100" s="468"/>
      <c r="N100" s="468"/>
      <c r="O100" s="468"/>
      <c r="P100" s="469"/>
      <c r="Q100" s="470"/>
      <c r="R100" s="472"/>
      <c r="T100" s="5"/>
      <c r="U100"/>
      <c r="V100"/>
    </row>
    <row r="101" spans="1:22" s="437" customFormat="1" hidden="1">
      <c r="A101" s="471">
        <v>93</v>
      </c>
      <c r="B101" s="465">
        <v>1</v>
      </c>
      <c r="C101" s="465">
        <v>12</v>
      </c>
      <c r="D101" s="466">
        <v>35466.725236108003</v>
      </c>
      <c r="E101" s="467">
        <v>12</v>
      </c>
      <c r="F101" s="468">
        <v>425600.70283329603</v>
      </c>
      <c r="G101" s="487">
        <v>425600.70283329603</v>
      </c>
      <c r="H101" s="468">
        <v>667000</v>
      </c>
      <c r="I101" s="580">
        <v>2.8806999999999999E-2</v>
      </c>
      <c r="J101" s="468"/>
      <c r="K101" s="519"/>
      <c r="L101" s="519"/>
      <c r="M101" s="468">
        <v>494071.57900000003</v>
      </c>
      <c r="N101" s="468">
        <v>0</v>
      </c>
      <c r="O101" s="468">
        <v>0</v>
      </c>
      <c r="P101" s="469">
        <v>494071.57900000003</v>
      </c>
      <c r="Q101" s="470">
        <v>68470.876166703994</v>
      </c>
      <c r="R101" s="472">
        <v>16.088055238368199</v>
      </c>
      <c r="T101" s="5"/>
      <c r="U101"/>
      <c r="V101"/>
    </row>
    <row r="102" spans="1:22" s="437" customFormat="1" hidden="1">
      <c r="A102" s="471">
        <v>94</v>
      </c>
      <c r="B102" s="465">
        <v>1</v>
      </c>
      <c r="C102" s="465">
        <v>12</v>
      </c>
      <c r="D102" s="466">
        <v>39293.636595962198</v>
      </c>
      <c r="E102" s="467">
        <v>12</v>
      </c>
      <c r="F102" s="468">
        <v>471523.63915154641</v>
      </c>
      <c r="G102" s="487">
        <v>471523.63915154641</v>
      </c>
      <c r="H102" s="468">
        <v>667000</v>
      </c>
      <c r="I102" s="580">
        <v>2.8806999999999999E-2</v>
      </c>
      <c r="J102" s="468"/>
      <c r="K102" s="519"/>
      <c r="L102" s="519"/>
      <c r="M102" s="468">
        <v>494071.57900000003</v>
      </c>
      <c r="N102" s="468">
        <v>0</v>
      </c>
      <c r="O102" s="468">
        <v>0</v>
      </c>
      <c r="P102" s="469">
        <v>494071.57900000003</v>
      </c>
      <c r="Q102" s="470">
        <v>22547.939848453621</v>
      </c>
      <c r="R102" s="472">
        <v>4.7819320127886016</v>
      </c>
      <c r="T102" s="5"/>
      <c r="U102"/>
      <c r="V102"/>
    </row>
    <row r="103" spans="1:22" s="437" customFormat="1" hidden="1">
      <c r="A103" s="471">
        <v>95</v>
      </c>
      <c r="B103" s="465">
        <v>1</v>
      </c>
      <c r="C103" s="465">
        <v>12</v>
      </c>
      <c r="D103" s="466">
        <v>33401.265250790799</v>
      </c>
      <c r="E103" s="467">
        <v>12</v>
      </c>
      <c r="F103" s="468">
        <v>400815.18300948956</v>
      </c>
      <c r="G103" s="487">
        <v>400815.18300948956</v>
      </c>
      <c r="H103" s="468">
        <v>667000</v>
      </c>
      <c r="I103" s="580">
        <v>2.8806999999999999E-2</v>
      </c>
      <c r="J103" s="468"/>
      <c r="K103" s="519"/>
      <c r="L103" s="519"/>
      <c r="M103" s="468">
        <v>494071.57900000003</v>
      </c>
      <c r="N103" s="468">
        <v>0</v>
      </c>
      <c r="O103" s="468">
        <v>0</v>
      </c>
      <c r="P103" s="469">
        <v>494071.57900000003</v>
      </c>
      <c r="Q103" s="470">
        <v>93256.395990510471</v>
      </c>
      <c r="R103" s="472">
        <v>23.266682487001148</v>
      </c>
      <c r="T103" s="5"/>
      <c r="U103"/>
      <c r="V103"/>
    </row>
    <row r="104" spans="1:22" s="437" customFormat="1" hidden="1">
      <c r="A104" s="471">
        <v>96</v>
      </c>
      <c r="B104" s="465">
        <v>1</v>
      </c>
      <c r="C104" s="465">
        <v>12</v>
      </c>
      <c r="D104" s="466">
        <v>36802.493685882597</v>
      </c>
      <c r="E104" s="467">
        <v>12</v>
      </c>
      <c r="F104" s="468">
        <v>441629.92423059116</v>
      </c>
      <c r="G104" s="487">
        <v>441629.92423059116</v>
      </c>
      <c r="H104" s="468">
        <v>667000</v>
      </c>
      <c r="I104" s="580">
        <v>2.8806999999999999E-2</v>
      </c>
      <c r="J104" s="468"/>
      <c r="K104" s="519"/>
      <c r="L104" s="519"/>
      <c r="M104" s="468">
        <v>494071.57900000003</v>
      </c>
      <c r="N104" s="468">
        <v>0</v>
      </c>
      <c r="O104" s="468">
        <v>0</v>
      </c>
      <c r="P104" s="469">
        <v>494071.57900000003</v>
      </c>
      <c r="Q104" s="470">
        <v>52441.654769408866</v>
      </c>
      <c r="R104" s="472">
        <v>11.874570062427921</v>
      </c>
      <c r="T104" s="5"/>
      <c r="U104"/>
      <c r="V104"/>
    </row>
    <row r="105" spans="1:22" s="437" customFormat="1" hidden="1">
      <c r="A105" s="471">
        <v>97</v>
      </c>
      <c r="B105" s="465">
        <v>1</v>
      </c>
      <c r="C105" s="465">
        <v>12</v>
      </c>
      <c r="D105" s="466">
        <v>33401.265250790799</v>
      </c>
      <c r="E105" s="467">
        <v>12</v>
      </c>
      <c r="F105" s="468">
        <v>400815.18300948956</v>
      </c>
      <c r="G105" s="487">
        <v>400815.18300948956</v>
      </c>
      <c r="H105" s="468">
        <v>667000</v>
      </c>
      <c r="I105" s="580">
        <v>2.8806999999999999E-2</v>
      </c>
      <c r="J105" s="468"/>
      <c r="K105" s="519"/>
      <c r="L105" s="519"/>
      <c r="M105" s="468">
        <v>494071.57900000003</v>
      </c>
      <c r="N105" s="468">
        <v>0</v>
      </c>
      <c r="O105" s="468">
        <v>0</v>
      </c>
      <c r="P105" s="469">
        <v>494071.57900000003</v>
      </c>
      <c r="Q105" s="470">
        <v>93256.395990510471</v>
      </c>
      <c r="R105" s="472">
        <v>23.266682487001148</v>
      </c>
      <c r="T105" s="5"/>
      <c r="U105"/>
      <c r="V105"/>
    </row>
    <row r="106" spans="1:22" s="437" customFormat="1" hidden="1">
      <c r="A106" s="471">
        <v>98</v>
      </c>
      <c r="B106" s="465">
        <v>1</v>
      </c>
      <c r="C106" s="497">
        <v>13</v>
      </c>
      <c r="D106" s="466">
        <v>35081.337246163501</v>
      </c>
      <c r="E106" s="467">
        <v>13</v>
      </c>
      <c r="F106" s="468">
        <v>456057.38420012553</v>
      </c>
      <c r="G106" s="487">
        <v>456057.38420012553</v>
      </c>
      <c r="H106" s="468">
        <v>667000</v>
      </c>
      <c r="I106" s="580">
        <v>2.8806999999999999E-2</v>
      </c>
      <c r="J106" s="468"/>
      <c r="K106" s="519"/>
      <c r="L106" s="519"/>
      <c r="M106" s="468">
        <v>513285.848</v>
      </c>
      <c r="N106" s="468">
        <v>0</v>
      </c>
      <c r="O106" s="468">
        <v>0</v>
      </c>
      <c r="P106" s="469">
        <v>513285.848</v>
      </c>
      <c r="Q106" s="470">
        <v>57228.463799874473</v>
      </c>
      <c r="R106" s="472">
        <v>12.548522572493127</v>
      </c>
      <c r="T106" s="5"/>
      <c r="U106"/>
      <c r="V106"/>
    </row>
    <row r="107" spans="1:22" s="437" customFormat="1" hidden="1">
      <c r="A107" s="471">
        <v>99</v>
      </c>
      <c r="B107" s="465">
        <v>2</v>
      </c>
      <c r="C107" s="465">
        <v>13</v>
      </c>
      <c r="D107" s="466">
        <v>35346.909779771799</v>
      </c>
      <c r="E107" s="467">
        <v>6.5</v>
      </c>
      <c r="F107" s="468">
        <v>229754.9135685167</v>
      </c>
      <c r="G107" s="487">
        <v>459509.8271370334</v>
      </c>
      <c r="H107" s="468">
        <v>667000</v>
      </c>
      <c r="I107" s="580">
        <v>2.8806999999999999E-2</v>
      </c>
      <c r="J107" s="468"/>
      <c r="K107" s="519"/>
      <c r="L107" s="519"/>
      <c r="M107" s="468">
        <v>513285.848</v>
      </c>
      <c r="N107" s="468">
        <v>0</v>
      </c>
      <c r="O107" s="468">
        <v>0</v>
      </c>
      <c r="P107" s="469">
        <v>513285.848</v>
      </c>
      <c r="Q107" s="470">
        <v>53776.020862966601</v>
      </c>
      <c r="R107" s="472">
        <v>11.702909858972333</v>
      </c>
      <c r="T107" s="5"/>
      <c r="U107"/>
      <c r="V107"/>
    </row>
    <row r="108" spans="1:22" s="437" customFormat="1" hidden="1">
      <c r="A108" s="471">
        <v>100</v>
      </c>
      <c r="B108" s="465">
        <v>1</v>
      </c>
      <c r="C108" s="465">
        <v>13</v>
      </c>
      <c r="D108" s="466">
        <v>31998.7012987013</v>
      </c>
      <c r="E108" s="467">
        <v>13</v>
      </c>
      <c r="F108" s="468">
        <v>415983.11688311689</v>
      </c>
      <c r="G108" s="487">
        <v>415983.11688311689</v>
      </c>
      <c r="H108" s="468">
        <v>667000</v>
      </c>
      <c r="I108" s="580">
        <v>2.8806999999999999E-2</v>
      </c>
      <c r="J108" s="468"/>
      <c r="K108" s="519"/>
      <c r="L108" s="519"/>
      <c r="M108" s="468">
        <v>513285.848</v>
      </c>
      <c r="N108" s="468">
        <v>0</v>
      </c>
      <c r="O108" s="468">
        <v>0</v>
      </c>
      <c r="P108" s="469">
        <v>513285.848</v>
      </c>
      <c r="Q108" s="470">
        <v>97302.731116883107</v>
      </c>
      <c r="R108" s="472">
        <v>23.391028906642688</v>
      </c>
      <c r="T108" s="5"/>
      <c r="U108"/>
      <c r="V108"/>
    </row>
    <row r="109" spans="1:22" s="437" customFormat="1" hidden="1">
      <c r="A109" s="471">
        <v>101</v>
      </c>
      <c r="B109" s="465">
        <v>1</v>
      </c>
      <c r="C109" s="465">
        <v>13</v>
      </c>
      <c r="D109" s="466">
        <v>32561.730318477799</v>
      </c>
      <c r="E109" s="467">
        <v>13</v>
      </c>
      <c r="F109" s="468">
        <v>423302.49414021138</v>
      </c>
      <c r="G109" s="487">
        <v>423302.49414021138</v>
      </c>
      <c r="H109" s="468">
        <v>667000</v>
      </c>
      <c r="I109" s="580">
        <v>2.8806999999999999E-2</v>
      </c>
      <c r="J109" s="468"/>
      <c r="K109" s="519"/>
      <c r="L109" s="519"/>
      <c r="M109" s="468">
        <v>513285.848</v>
      </c>
      <c r="N109" s="468">
        <v>0</v>
      </c>
      <c r="O109" s="468">
        <v>0</v>
      </c>
      <c r="P109" s="469">
        <v>513285.848</v>
      </c>
      <c r="Q109" s="470">
        <v>89983.353859788622</v>
      </c>
      <c r="R109" s="472">
        <v>21.25745893431548</v>
      </c>
      <c r="T109" s="5"/>
      <c r="U109"/>
      <c r="V109"/>
    </row>
    <row r="110" spans="1:22" s="437" customFormat="1" hidden="1">
      <c r="A110" s="471">
        <v>102</v>
      </c>
      <c r="B110" s="465">
        <v>1</v>
      </c>
      <c r="C110" s="465">
        <v>13</v>
      </c>
      <c r="D110" s="466">
        <v>34834.1232227488</v>
      </c>
      <c r="E110" s="467">
        <v>13</v>
      </c>
      <c r="F110" s="468">
        <v>452843.60189573438</v>
      </c>
      <c r="G110" s="487">
        <v>452843.60189573438</v>
      </c>
      <c r="H110" s="468">
        <v>667000</v>
      </c>
      <c r="I110" s="580">
        <v>2.8806999999999999E-2</v>
      </c>
      <c r="J110" s="468"/>
      <c r="K110" s="519"/>
      <c r="L110" s="519"/>
      <c r="M110" s="468">
        <v>513285.848</v>
      </c>
      <c r="N110" s="468">
        <v>0</v>
      </c>
      <c r="O110" s="468">
        <v>0</v>
      </c>
      <c r="P110" s="469">
        <v>513285.848</v>
      </c>
      <c r="Q110" s="470">
        <v>60442.246104265621</v>
      </c>
      <c r="R110" s="472">
        <v>13.347267323914224</v>
      </c>
      <c r="T110" s="5"/>
      <c r="U110"/>
      <c r="V110"/>
    </row>
    <row r="111" spans="1:22" s="437" customFormat="1" hidden="1">
      <c r="A111" s="471">
        <v>103</v>
      </c>
      <c r="B111" s="465">
        <v>1</v>
      </c>
      <c r="C111" s="465">
        <v>13</v>
      </c>
      <c r="D111" s="466">
        <v>34834.1232227488</v>
      </c>
      <c r="E111" s="467">
        <v>13</v>
      </c>
      <c r="F111" s="468">
        <v>452843.60189573438</v>
      </c>
      <c r="G111" s="487">
        <v>452843.60189573438</v>
      </c>
      <c r="H111" s="468">
        <v>667000</v>
      </c>
      <c r="I111" s="580">
        <v>2.8806999999999999E-2</v>
      </c>
      <c r="J111" s="468"/>
      <c r="K111" s="519"/>
      <c r="L111" s="519"/>
      <c r="M111" s="468">
        <v>513285.848</v>
      </c>
      <c r="N111" s="468">
        <v>0</v>
      </c>
      <c r="O111" s="468">
        <v>0</v>
      </c>
      <c r="P111" s="469">
        <v>513285.848</v>
      </c>
      <c r="Q111" s="470">
        <v>60442.246104265621</v>
      </c>
      <c r="R111" s="472">
        <v>13.347267323914224</v>
      </c>
      <c r="T111" s="5"/>
      <c r="U111"/>
      <c r="V111"/>
    </row>
    <row r="112" spans="1:22" s="437" customFormat="1" hidden="1">
      <c r="A112" s="471">
        <v>104</v>
      </c>
      <c r="B112" s="465">
        <v>1</v>
      </c>
      <c r="C112" s="465">
        <v>13</v>
      </c>
      <c r="D112" s="466">
        <v>34779.094076655099</v>
      </c>
      <c r="E112" s="467">
        <v>13</v>
      </c>
      <c r="F112" s="468">
        <v>452128.22299651627</v>
      </c>
      <c r="G112" s="487">
        <v>452128.22299651627</v>
      </c>
      <c r="H112" s="468">
        <v>667000</v>
      </c>
      <c r="I112" s="580">
        <v>2.8806999999999999E-2</v>
      </c>
      <c r="J112" s="468"/>
      <c r="K112" s="519"/>
      <c r="L112" s="519"/>
      <c r="M112" s="468">
        <v>513285.848</v>
      </c>
      <c r="N112" s="468">
        <v>0</v>
      </c>
      <c r="O112" s="468">
        <v>0</v>
      </c>
      <c r="P112" s="469">
        <v>513285.848</v>
      </c>
      <c r="Q112" s="470">
        <v>61157.625003483729</v>
      </c>
      <c r="R112" s="472">
        <v>13.526610791548592</v>
      </c>
      <c r="T112" s="5"/>
      <c r="U112"/>
      <c r="V112"/>
    </row>
    <row r="113" spans="1:22" s="437" customFormat="1" hidden="1">
      <c r="A113" s="471">
        <v>105</v>
      </c>
      <c r="B113" s="465">
        <v>1</v>
      </c>
      <c r="C113" s="465">
        <v>13</v>
      </c>
      <c r="D113" s="466">
        <v>34779.094076655099</v>
      </c>
      <c r="E113" s="467">
        <v>13</v>
      </c>
      <c r="F113" s="468">
        <v>452128.22299651627</v>
      </c>
      <c r="G113" s="487">
        <v>452128.22299651627</v>
      </c>
      <c r="H113" s="468">
        <v>667000</v>
      </c>
      <c r="I113" s="580">
        <v>2.8806999999999999E-2</v>
      </c>
      <c r="J113" s="468"/>
      <c r="K113" s="519"/>
      <c r="L113" s="519"/>
      <c r="M113" s="468">
        <v>513285.848</v>
      </c>
      <c r="N113" s="468">
        <v>0</v>
      </c>
      <c r="O113" s="468">
        <v>0</v>
      </c>
      <c r="P113" s="469">
        <v>513285.848</v>
      </c>
      <c r="Q113" s="470">
        <v>61157.625003483729</v>
      </c>
      <c r="R113" s="472">
        <v>13.526610791548592</v>
      </c>
      <c r="T113" s="5"/>
      <c r="U113"/>
      <c r="V113"/>
    </row>
    <row r="114" spans="1:22" s="437" customFormat="1" hidden="1">
      <c r="A114" s="471">
        <v>106</v>
      </c>
      <c r="B114" s="465">
        <v>1</v>
      </c>
      <c r="C114" s="465">
        <v>13</v>
      </c>
      <c r="D114" s="466">
        <v>34779.094076655099</v>
      </c>
      <c r="E114" s="467">
        <v>13</v>
      </c>
      <c r="F114" s="468">
        <v>452128.22299651627</v>
      </c>
      <c r="G114" s="487">
        <v>452128.22299651627</v>
      </c>
      <c r="H114" s="468">
        <v>667000</v>
      </c>
      <c r="I114" s="580">
        <v>2.8806999999999999E-2</v>
      </c>
      <c r="J114" s="468"/>
      <c r="K114" s="519"/>
      <c r="L114" s="519"/>
      <c r="M114" s="468">
        <v>513285.848</v>
      </c>
      <c r="N114" s="468">
        <v>0</v>
      </c>
      <c r="O114" s="468">
        <v>0</v>
      </c>
      <c r="P114" s="469">
        <v>513285.848</v>
      </c>
      <c r="Q114" s="470">
        <v>61157.625003483729</v>
      </c>
      <c r="R114" s="472">
        <v>13.526610791548592</v>
      </c>
      <c r="T114" s="5"/>
      <c r="U114"/>
      <c r="V114"/>
    </row>
    <row r="115" spans="1:22" s="437" customFormat="1" hidden="1">
      <c r="A115" s="471">
        <v>107</v>
      </c>
      <c r="B115" s="465">
        <v>1</v>
      </c>
      <c r="C115" s="465">
        <v>13</v>
      </c>
      <c r="D115" s="466">
        <v>33200.457665903901</v>
      </c>
      <c r="E115" s="467">
        <v>13</v>
      </c>
      <c r="F115" s="468">
        <v>431605.94965675072</v>
      </c>
      <c r="G115" s="487">
        <v>431605.94965675072</v>
      </c>
      <c r="H115" s="468">
        <v>667000</v>
      </c>
      <c r="I115" s="580">
        <v>2.8806999999999999E-2</v>
      </c>
      <c r="J115" s="468"/>
      <c r="K115" s="519"/>
      <c r="L115" s="519"/>
      <c r="M115" s="468">
        <v>513285.848</v>
      </c>
      <c r="N115" s="468">
        <v>0</v>
      </c>
      <c r="O115" s="468">
        <v>0</v>
      </c>
      <c r="P115" s="469">
        <v>513285.848</v>
      </c>
      <c r="Q115" s="470">
        <v>81679.898343249282</v>
      </c>
      <c r="R115" s="472">
        <v>18.924646059260297</v>
      </c>
      <c r="T115" s="5"/>
      <c r="U115"/>
      <c r="V115"/>
    </row>
    <row r="116" spans="1:22" s="437" customFormat="1" hidden="1">
      <c r="A116" s="471">
        <v>108</v>
      </c>
      <c r="B116" s="465">
        <v>2</v>
      </c>
      <c r="C116" s="465">
        <v>13</v>
      </c>
      <c r="D116" s="466">
        <v>32561.730318477799</v>
      </c>
      <c r="E116" s="467">
        <v>6.5</v>
      </c>
      <c r="F116" s="468">
        <v>211651.24707010569</v>
      </c>
      <c r="G116" s="487">
        <v>423302.49414021138</v>
      </c>
      <c r="H116" s="468">
        <v>667000</v>
      </c>
      <c r="I116" s="580">
        <v>2.8806999999999999E-2</v>
      </c>
      <c r="J116" s="468"/>
      <c r="K116" s="519"/>
      <c r="L116" s="519"/>
      <c r="M116" s="468">
        <v>513285.848</v>
      </c>
      <c r="N116" s="468">
        <v>0</v>
      </c>
      <c r="O116" s="468">
        <v>0</v>
      </c>
      <c r="P116" s="469">
        <v>513285.848</v>
      </c>
      <c r="Q116" s="470">
        <v>89983.353859788622</v>
      </c>
      <c r="R116" s="472">
        <v>21.25745893431548</v>
      </c>
      <c r="T116" s="5"/>
      <c r="U116"/>
      <c r="V116"/>
    </row>
    <row r="117" spans="1:22" s="437" customFormat="1" hidden="1">
      <c r="A117" s="471">
        <v>109</v>
      </c>
      <c r="B117" s="465">
        <v>1</v>
      </c>
      <c r="C117" s="465">
        <v>13</v>
      </c>
      <c r="D117" s="466">
        <v>34353.205849268801</v>
      </c>
      <c r="E117" s="467">
        <v>13</v>
      </c>
      <c r="F117" s="468">
        <v>446591.67604049441</v>
      </c>
      <c r="G117" s="487">
        <v>446591.67604049441</v>
      </c>
      <c r="H117" s="468">
        <v>667000</v>
      </c>
      <c r="I117" s="580">
        <v>2.8806999999999999E-2</v>
      </c>
      <c r="J117" s="468"/>
      <c r="K117" s="519"/>
      <c r="L117" s="519"/>
      <c r="M117" s="468">
        <v>513285.848</v>
      </c>
      <c r="N117" s="468">
        <v>0</v>
      </c>
      <c r="O117" s="468">
        <v>0</v>
      </c>
      <c r="P117" s="469">
        <v>513285.848</v>
      </c>
      <c r="Q117" s="470">
        <v>66694.171959505591</v>
      </c>
      <c r="R117" s="472">
        <v>14.934038303360182</v>
      </c>
      <c r="T117" s="5"/>
      <c r="U117"/>
      <c r="V117"/>
    </row>
    <row r="118" spans="1:22" s="437" customFormat="1" hidden="1">
      <c r="A118" s="471">
        <v>110</v>
      </c>
      <c r="B118" s="465">
        <v>1</v>
      </c>
      <c r="C118" s="465">
        <v>13</v>
      </c>
      <c r="D118" s="466">
        <v>38034.879406307999</v>
      </c>
      <c r="E118" s="467">
        <v>13</v>
      </c>
      <c r="F118" s="468">
        <v>494453.43228200398</v>
      </c>
      <c r="G118" s="487">
        <v>494453.43228200398</v>
      </c>
      <c r="H118" s="468">
        <v>667000</v>
      </c>
      <c r="I118" s="580">
        <v>2.8806999999999999E-2</v>
      </c>
      <c r="J118" s="468"/>
      <c r="K118" s="519"/>
      <c r="L118" s="519"/>
      <c r="M118" s="468">
        <v>513285.848</v>
      </c>
      <c r="N118" s="468">
        <v>0</v>
      </c>
      <c r="O118" s="468">
        <v>0</v>
      </c>
      <c r="P118" s="469">
        <v>513285.848</v>
      </c>
      <c r="Q118" s="470">
        <v>18832.415717996017</v>
      </c>
      <c r="R118" s="472">
        <v>3.8087339450917597</v>
      </c>
      <c r="T118" s="5"/>
      <c r="U118"/>
      <c r="V118"/>
    </row>
    <row r="119" spans="1:22" s="437" customFormat="1" hidden="1">
      <c r="A119" s="471">
        <v>111</v>
      </c>
      <c r="B119" s="465">
        <v>1</v>
      </c>
      <c r="C119" s="465">
        <v>13</v>
      </c>
      <c r="D119" s="466">
        <v>33200.457665903901</v>
      </c>
      <c r="E119" s="467">
        <v>13</v>
      </c>
      <c r="F119" s="468">
        <v>431605.94965675072</v>
      </c>
      <c r="G119" s="487">
        <v>431605.94965675072</v>
      </c>
      <c r="H119" s="468">
        <v>667000</v>
      </c>
      <c r="I119" s="580">
        <v>2.8806999999999999E-2</v>
      </c>
      <c r="J119" s="468"/>
      <c r="K119" s="519"/>
      <c r="L119" s="519"/>
      <c r="M119" s="468">
        <v>513285.848</v>
      </c>
      <c r="N119" s="468">
        <v>0</v>
      </c>
      <c r="O119" s="468">
        <v>0</v>
      </c>
      <c r="P119" s="469">
        <v>513285.848</v>
      </c>
      <c r="Q119" s="470">
        <v>81679.898343249282</v>
      </c>
      <c r="R119" s="472">
        <v>18.924646059260297</v>
      </c>
      <c r="T119" s="5"/>
      <c r="U119"/>
      <c r="V119"/>
    </row>
    <row r="120" spans="1:22" s="437" customFormat="1" hidden="1">
      <c r="A120" s="471">
        <v>112</v>
      </c>
      <c r="B120" s="465">
        <v>1</v>
      </c>
      <c r="C120" s="465">
        <v>13</v>
      </c>
      <c r="D120" s="466">
        <v>31998.7012987013</v>
      </c>
      <c r="E120" s="467">
        <v>13</v>
      </c>
      <c r="F120" s="468">
        <v>415983.11688311689</v>
      </c>
      <c r="G120" s="487">
        <v>415983.11688311689</v>
      </c>
      <c r="H120" s="468">
        <v>667000</v>
      </c>
      <c r="I120" s="580">
        <v>2.8806999999999999E-2</v>
      </c>
      <c r="J120" s="468"/>
      <c r="K120" s="519"/>
      <c r="L120" s="519"/>
      <c r="M120" s="468">
        <v>513285.848</v>
      </c>
      <c r="N120" s="468">
        <v>0</v>
      </c>
      <c r="O120" s="468">
        <v>0</v>
      </c>
      <c r="P120" s="469">
        <v>513285.848</v>
      </c>
      <c r="Q120" s="470">
        <v>97302.731116883107</v>
      </c>
      <c r="R120" s="472">
        <v>23.391028906642688</v>
      </c>
      <c r="T120" s="5"/>
      <c r="U120"/>
      <c r="V120"/>
    </row>
    <row r="121" spans="1:22" s="437" customFormat="1" hidden="1">
      <c r="A121" s="471">
        <v>113</v>
      </c>
      <c r="B121" s="465">
        <v>1</v>
      </c>
      <c r="C121" s="465">
        <v>13</v>
      </c>
      <c r="D121" s="466">
        <v>34834.1232227488</v>
      </c>
      <c r="E121" s="467">
        <v>13</v>
      </c>
      <c r="F121" s="468">
        <v>452843.60189573438</v>
      </c>
      <c r="G121" s="487">
        <v>452843.60189573438</v>
      </c>
      <c r="H121" s="468">
        <v>667000</v>
      </c>
      <c r="I121" s="580">
        <v>2.8806999999999999E-2</v>
      </c>
      <c r="J121" s="468"/>
      <c r="K121" s="519"/>
      <c r="L121" s="519"/>
      <c r="M121" s="468">
        <v>513285.848</v>
      </c>
      <c r="N121" s="468">
        <v>0</v>
      </c>
      <c r="O121" s="468">
        <v>0</v>
      </c>
      <c r="P121" s="469">
        <v>513285.848</v>
      </c>
      <c r="Q121" s="470">
        <v>60442.246104265621</v>
      </c>
      <c r="R121" s="472">
        <v>13.347267323914224</v>
      </c>
      <c r="T121" s="5"/>
      <c r="U121"/>
      <c r="V121"/>
    </row>
    <row r="122" spans="1:22" s="437" customFormat="1" hidden="1">
      <c r="A122" s="471">
        <v>114</v>
      </c>
      <c r="B122" s="465">
        <v>1</v>
      </c>
      <c r="C122" s="465">
        <v>13</v>
      </c>
      <c r="D122" s="466">
        <v>33200.457665903901</v>
      </c>
      <c r="E122" s="467">
        <v>13</v>
      </c>
      <c r="F122" s="468">
        <v>431605.94965675072</v>
      </c>
      <c r="G122" s="487">
        <v>431605.94965675072</v>
      </c>
      <c r="H122" s="468">
        <v>667000</v>
      </c>
      <c r="I122" s="580">
        <v>2.8806999999999999E-2</v>
      </c>
      <c r="J122" s="468"/>
      <c r="K122" s="519"/>
      <c r="L122" s="519"/>
      <c r="M122" s="468">
        <v>513285.848</v>
      </c>
      <c r="N122" s="468">
        <v>0</v>
      </c>
      <c r="O122" s="468">
        <v>0</v>
      </c>
      <c r="P122" s="469">
        <v>513285.848</v>
      </c>
      <c r="Q122" s="470">
        <v>81679.898343249282</v>
      </c>
      <c r="R122" s="472">
        <v>18.924646059260297</v>
      </c>
      <c r="T122" s="5"/>
      <c r="U122"/>
      <c r="V122"/>
    </row>
    <row r="123" spans="1:22" s="437" customFormat="1" hidden="1">
      <c r="A123" s="471">
        <v>115</v>
      </c>
      <c r="B123" s="465">
        <v>1</v>
      </c>
      <c r="C123" s="465">
        <v>13</v>
      </c>
      <c r="D123" s="466">
        <v>34353.205849268801</v>
      </c>
      <c r="E123" s="467">
        <v>13</v>
      </c>
      <c r="F123" s="468">
        <v>446591.67604049441</v>
      </c>
      <c r="G123" s="487">
        <v>446591.67604049441</v>
      </c>
      <c r="H123" s="468">
        <v>667000</v>
      </c>
      <c r="I123" s="580">
        <v>2.8806999999999999E-2</v>
      </c>
      <c r="J123" s="468"/>
      <c r="K123" s="519"/>
      <c r="L123" s="519"/>
      <c r="M123" s="468">
        <v>513285.848</v>
      </c>
      <c r="N123" s="468">
        <v>0</v>
      </c>
      <c r="O123" s="468">
        <v>0</v>
      </c>
      <c r="P123" s="469">
        <v>513285.848</v>
      </c>
      <c r="Q123" s="470">
        <v>66694.171959505591</v>
      </c>
      <c r="R123" s="472">
        <v>14.934038303360182</v>
      </c>
      <c r="T123" s="5"/>
      <c r="U123"/>
      <c r="V123"/>
    </row>
    <row r="124" spans="1:22" s="437" customFormat="1" hidden="1">
      <c r="A124" s="471">
        <v>116</v>
      </c>
      <c r="B124" s="465">
        <v>2</v>
      </c>
      <c r="C124" s="465">
        <v>13</v>
      </c>
      <c r="D124" s="466">
        <v>31998.7012987013</v>
      </c>
      <c r="E124" s="467">
        <v>6.5</v>
      </c>
      <c r="F124" s="468">
        <v>207991.55844155845</v>
      </c>
      <c r="G124" s="487">
        <v>415983.11688311689</v>
      </c>
      <c r="H124" s="468">
        <v>667000</v>
      </c>
      <c r="I124" s="580">
        <v>2.8806999999999999E-2</v>
      </c>
      <c r="J124" s="468"/>
      <c r="K124" s="519"/>
      <c r="L124" s="519"/>
      <c r="M124" s="468">
        <v>513285.848</v>
      </c>
      <c r="N124" s="468">
        <v>0</v>
      </c>
      <c r="O124" s="468">
        <v>0</v>
      </c>
      <c r="P124" s="469">
        <v>513285.848</v>
      </c>
      <c r="Q124" s="470">
        <v>97302.731116883107</v>
      </c>
      <c r="R124" s="472">
        <v>23.391028906642688</v>
      </c>
      <c r="T124" s="5"/>
      <c r="U124"/>
      <c r="V124"/>
    </row>
    <row r="125" spans="1:22" s="437" customFormat="1" hidden="1">
      <c r="A125" s="471">
        <v>117</v>
      </c>
      <c r="B125" s="465">
        <v>1</v>
      </c>
      <c r="C125" s="465">
        <v>13</v>
      </c>
      <c r="D125" s="466">
        <v>35081.337246163501</v>
      </c>
      <c r="E125" s="467">
        <v>13</v>
      </c>
      <c r="F125" s="468">
        <v>456057.38420012553</v>
      </c>
      <c r="G125" s="487">
        <v>456057.38420012553</v>
      </c>
      <c r="H125" s="468">
        <v>667000</v>
      </c>
      <c r="I125" s="580">
        <v>2.8806999999999999E-2</v>
      </c>
      <c r="J125" s="468"/>
      <c r="K125" s="519"/>
      <c r="L125" s="519"/>
      <c r="M125" s="468">
        <v>513285.848</v>
      </c>
      <c r="N125" s="468">
        <v>0</v>
      </c>
      <c r="O125" s="468">
        <v>0</v>
      </c>
      <c r="P125" s="469">
        <v>513285.848</v>
      </c>
      <c r="Q125" s="470">
        <v>57228.463799874473</v>
      </c>
      <c r="R125" s="472">
        <v>12.548522572493127</v>
      </c>
      <c r="T125" s="5"/>
      <c r="U125"/>
      <c r="V125"/>
    </row>
    <row r="126" spans="1:22" s="437" customFormat="1" hidden="1">
      <c r="A126" s="471">
        <v>118</v>
      </c>
      <c r="B126" s="465">
        <v>1</v>
      </c>
      <c r="C126" s="465">
        <v>13</v>
      </c>
      <c r="D126" s="466">
        <v>34201.385681293301</v>
      </c>
      <c r="E126" s="467">
        <v>13</v>
      </c>
      <c r="F126" s="468">
        <v>444618.0138568129</v>
      </c>
      <c r="G126" s="487">
        <v>444618.0138568129</v>
      </c>
      <c r="H126" s="468">
        <v>667000</v>
      </c>
      <c r="I126" s="580">
        <v>2.8806999999999999E-2</v>
      </c>
      <c r="J126" s="468"/>
      <c r="K126" s="519"/>
      <c r="L126" s="519"/>
      <c r="M126" s="468">
        <v>513285.848</v>
      </c>
      <c r="N126" s="468">
        <v>0</v>
      </c>
      <c r="O126" s="468">
        <v>0</v>
      </c>
      <c r="P126" s="469">
        <v>513285.848</v>
      </c>
      <c r="Q126" s="470">
        <v>68667.834143187094</v>
      </c>
      <c r="R126" s="472">
        <v>15.444231228404789</v>
      </c>
      <c r="T126" s="5"/>
      <c r="U126"/>
      <c r="V126"/>
    </row>
    <row r="127" spans="1:22" s="437" customFormat="1" hidden="1">
      <c r="A127" s="471">
        <v>119</v>
      </c>
      <c r="B127" s="465">
        <v>1</v>
      </c>
      <c r="C127" s="465">
        <v>13</v>
      </c>
      <c r="D127" s="466">
        <v>35346.909779771799</v>
      </c>
      <c r="E127" s="467">
        <v>13</v>
      </c>
      <c r="F127" s="468">
        <v>459509.8271370334</v>
      </c>
      <c r="G127" s="487">
        <v>459509.8271370334</v>
      </c>
      <c r="H127" s="468">
        <v>667000</v>
      </c>
      <c r="I127" s="580">
        <v>2.8806999999999999E-2</v>
      </c>
      <c r="J127" s="468"/>
      <c r="K127" s="519"/>
      <c r="L127" s="519"/>
      <c r="M127" s="468">
        <v>513285.848</v>
      </c>
      <c r="N127" s="468">
        <v>0</v>
      </c>
      <c r="O127" s="468">
        <v>0</v>
      </c>
      <c r="P127" s="469">
        <v>513285.848</v>
      </c>
      <c r="Q127" s="470">
        <v>53776.020862966601</v>
      </c>
      <c r="R127" s="472">
        <v>11.702909858972333</v>
      </c>
      <c r="T127" s="5"/>
      <c r="U127"/>
      <c r="V127"/>
    </row>
    <row r="128" spans="1:22" s="437" customFormat="1" hidden="1">
      <c r="A128" s="471">
        <v>120</v>
      </c>
      <c r="B128" s="465">
        <v>2</v>
      </c>
      <c r="C128" s="465">
        <v>13</v>
      </c>
      <c r="D128" s="466">
        <v>38103.810870531903</v>
      </c>
      <c r="E128" s="467">
        <v>6.5</v>
      </c>
      <c r="F128" s="468">
        <v>247674.77065845736</v>
      </c>
      <c r="G128" s="487">
        <v>495349.54131691472</v>
      </c>
      <c r="H128" s="468">
        <v>667000</v>
      </c>
      <c r="I128" s="580">
        <v>2.8806999999999999E-2</v>
      </c>
      <c r="J128" s="468"/>
      <c r="K128" s="519"/>
      <c r="L128" s="519"/>
      <c r="M128" s="468">
        <v>513285.848</v>
      </c>
      <c r="N128" s="468">
        <v>0</v>
      </c>
      <c r="O128" s="468">
        <v>0</v>
      </c>
      <c r="P128" s="469">
        <v>513285.848</v>
      </c>
      <c r="Q128" s="470">
        <v>17936.306683085277</v>
      </c>
      <c r="R128" s="472">
        <v>3.6209393947152222</v>
      </c>
      <c r="T128" s="5"/>
      <c r="U128"/>
      <c r="V128"/>
    </row>
    <row r="129" spans="1:22" s="437" customFormat="1" hidden="1">
      <c r="A129" s="471">
        <v>121</v>
      </c>
      <c r="B129" s="465">
        <v>2</v>
      </c>
      <c r="C129" s="465">
        <v>13</v>
      </c>
      <c r="D129" s="466">
        <v>38034.879406307999</v>
      </c>
      <c r="E129" s="467">
        <v>6.5</v>
      </c>
      <c r="F129" s="468">
        <v>247226.71614100199</v>
      </c>
      <c r="G129" s="487">
        <v>494453.43228200398</v>
      </c>
      <c r="H129" s="468">
        <v>667000</v>
      </c>
      <c r="I129" s="580">
        <v>2.8806999999999999E-2</v>
      </c>
      <c r="J129" s="468"/>
      <c r="K129" s="519"/>
      <c r="L129" s="519"/>
      <c r="M129" s="468">
        <v>513285.848</v>
      </c>
      <c r="N129" s="468">
        <v>0</v>
      </c>
      <c r="O129" s="468">
        <v>0</v>
      </c>
      <c r="P129" s="469">
        <v>513285.848</v>
      </c>
      <c r="Q129" s="470">
        <v>18832.415717996017</v>
      </c>
      <c r="R129" s="472">
        <v>3.8087339450917597</v>
      </c>
      <c r="T129" s="5"/>
      <c r="U129"/>
      <c r="V129"/>
    </row>
    <row r="130" spans="1:22" s="437" customFormat="1" hidden="1">
      <c r="A130" s="471">
        <v>122</v>
      </c>
      <c r="B130" s="465">
        <v>1</v>
      </c>
      <c r="C130" s="465">
        <v>13</v>
      </c>
      <c r="D130" s="466">
        <v>33979.295877832497</v>
      </c>
      <c r="E130" s="467">
        <v>13</v>
      </c>
      <c r="F130" s="468">
        <v>441730.84641182248</v>
      </c>
      <c r="G130" s="487">
        <v>441730.84641182248</v>
      </c>
      <c r="H130" s="468">
        <v>667000</v>
      </c>
      <c r="I130" s="580">
        <v>2.8806999999999999E-2</v>
      </c>
      <c r="J130" s="468"/>
      <c r="K130" s="519"/>
      <c r="L130" s="519"/>
      <c r="M130" s="468">
        <v>513285.848</v>
      </c>
      <c r="N130" s="468">
        <v>0</v>
      </c>
      <c r="O130" s="468">
        <v>0</v>
      </c>
      <c r="P130" s="469">
        <v>513285.848</v>
      </c>
      <c r="Q130" s="470">
        <v>71555.001588177518</v>
      </c>
      <c r="R130" s="472">
        <v>16.198778547936698</v>
      </c>
      <c r="T130" s="5"/>
      <c r="U130"/>
      <c r="V130"/>
    </row>
    <row r="131" spans="1:22" s="437" customFormat="1" hidden="1">
      <c r="A131" s="471">
        <v>123</v>
      </c>
      <c r="B131" s="465">
        <v>1</v>
      </c>
      <c r="C131" s="465">
        <v>13</v>
      </c>
      <c r="D131" s="466">
        <v>33979.295877832497</v>
      </c>
      <c r="E131" s="467">
        <v>13</v>
      </c>
      <c r="F131" s="468">
        <v>441730.84641182248</v>
      </c>
      <c r="G131" s="487">
        <v>441730.84641182248</v>
      </c>
      <c r="H131" s="468">
        <v>667000</v>
      </c>
      <c r="I131" s="580">
        <v>2.8806999999999999E-2</v>
      </c>
      <c r="J131" s="468"/>
      <c r="K131" s="519"/>
      <c r="L131" s="519"/>
      <c r="M131" s="468">
        <v>513285.848</v>
      </c>
      <c r="N131" s="468">
        <v>0</v>
      </c>
      <c r="O131" s="468">
        <v>0</v>
      </c>
      <c r="P131" s="469">
        <v>513285.848</v>
      </c>
      <c r="Q131" s="470">
        <v>71555.001588177518</v>
      </c>
      <c r="R131" s="472">
        <v>16.198778547936698</v>
      </c>
      <c r="T131" s="5"/>
      <c r="U131"/>
      <c r="V131"/>
    </row>
    <row r="132" spans="1:22" s="437" customFormat="1" hidden="1">
      <c r="A132" s="471">
        <v>124</v>
      </c>
      <c r="B132" s="465">
        <v>1</v>
      </c>
      <c r="C132" s="465">
        <v>13</v>
      </c>
      <c r="D132" s="466">
        <v>35346.909779771799</v>
      </c>
      <c r="E132" s="467">
        <v>13</v>
      </c>
      <c r="F132" s="468">
        <v>459509.8271370334</v>
      </c>
      <c r="G132" s="487">
        <v>459509.8271370334</v>
      </c>
      <c r="H132" s="468">
        <v>667000</v>
      </c>
      <c r="I132" s="580">
        <v>2.8806999999999999E-2</v>
      </c>
      <c r="J132" s="468"/>
      <c r="K132" s="519"/>
      <c r="L132" s="519"/>
      <c r="M132" s="468">
        <v>513285.848</v>
      </c>
      <c r="N132" s="468">
        <v>0</v>
      </c>
      <c r="O132" s="468">
        <v>0</v>
      </c>
      <c r="P132" s="469">
        <v>513285.848</v>
      </c>
      <c r="Q132" s="470">
        <v>53776.020862966601</v>
      </c>
      <c r="R132" s="472">
        <v>11.702909858972333</v>
      </c>
      <c r="T132" s="5"/>
      <c r="U132"/>
      <c r="V132"/>
    </row>
    <row r="133" spans="1:22" s="437" customFormat="1" hidden="1">
      <c r="A133" s="471">
        <v>125</v>
      </c>
      <c r="B133" s="465">
        <v>1</v>
      </c>
      <c r="C133" s="465">
        <v>13</v>
      </c>
      <c r="D133" s="466">
        <v>35081.337246163501</v>
      </c>
      <c r="E133" s="467">
        <v>13</v>
      </c>
      <c r="F133" s="468">
        <v>456057.38420012553</v>
      </c>
      <c r="G133" s="487">
        <v>456057.38420012553</v>
      </c>
      <c r="H133" s="468">
        <v>667000</v>
      </c>
      <c r="I133" s="580">
        <v>2.8806999999999999E-2</v>
      </c>
      <c r="J133" s="468"/>
      <c r="K133" s="519"/>
      <c r="L133" s="519"/>
      <c r="M133" s="468">
        <v>513285.848</v>
      </c>
      <c r="N133" s="468">
        <v>0</v>
      </c>
      <c r="O133" s="468">
        <v>0</v>
      </c>
      <c r="P133" s="469">
        <v>513285.848</v>
      </c>
      <c r="Q133" s="470">
        <v>57228.463799874473</v>
      </c>
      <c r="R133" s="472">
        <v>12.548522572493127</v>
      </c>
      <c r="T133" s="5"/>
      <c r="U133"/>
      <c r="V133"/>
    </row>
    <row r="134" spans="1:22" s="437" customFormat="1" hidden="1">
      <c r="A134" s="471">
        <v>126</v>
      </c>
      <c r="B134" s="465">
        <v>4</v>
      </c>
      <c r="C134" s="465">
        <v>13</v>
      </c>
      <c r="D134" s="466">
        <v>38034.879406307999</v>
      </c>
      <c r="E134" s="467">
        <v>3.25</v>
      </c>
      <c r="F134" s="468">
        <v>123613.358070501</v>
      </c>
      <c r="G134" s="487">
        <v>494453.43228200398</v>
      </c>
      <c r="H134" s="468">
        <v>667000</v>
      </c>
      <c r="I134" s="580">
        <v>2.8806999999999999E-2</v>
      </c>
      <c r="J134" s="468"/>
      <c r="K134" s="519"/>
      <c r="L134" s="519"/>
      <c r="M134" s="468">
        <v>513285.848</v>
      </c>
      <c r="N134" s="468">
        <v>0</v>
      </c>
      <c r="O134" s="468">
        <v>0</v>
      </c>
      <c r="P134" s="469">
        <v>513285.848</v>
      </c>
      <c r="Q134" s="470">
        <v>18832.415717996017</v>
      </c>
      <c r="R134" s="472">
        <v>3.8087339450917597</v>
      </c>
      <c r="T134" s="5"/>
      <c r="U134"/>
      <c r="V134"/>
    </row>
    <row r="135" spans="1:22" s="437" customFormat="1">
      <c r="A135" s="471">
        <v>127</v>
      </c>
      <c r="B135" s="465">
        <v>1</v>
      </c>
      <c r="C135" s="465">
        <v>13</v>
      </c>
      <c r="D135" s="466">
        <v>32561.730318477799</v>
      </c>
      <c r="E135" s="467">
        <v>13</v>
      </c>
      <c r="F135" s="468">
        <v>423302.49414021138</v>
      </c>
      <c r="G135" s="487">
        <v>423302.49414021138</v>
      </c>
      <c r="H135" s="468">
        <v>667000</v>
      </c>
      <c r="I135" s="580">
        <v>2.8806999999999999E-2</v>
      </c>
      <c r="J135" s="468"/>
      <c r="K135" s="519"/>
      <c r="L135" s="519"/>
      <c r="M135" s="468">
        <v>513285.848</v>
      </c>
      <c r="N135" s="468">
        <v>0</v>
      </c>
      <c r="O135" s="468">
        <v>0</v>
      </c>
      <c r="P135" s="469">
        <v>513285.848</v>
      </c>
      <c r="Q135" s="470">
        <v>89983.353859788622</v>
      </c>
      <c r="R135" s="472">
        <v>21.25745893431548</v>
      </c>
      <c r="T135" s="5"/>
      <c r="U135"/>
      <c r="V135"/>
    </row>
    <row r="136" spans="1:22" s="437" customFormat="1">
      <c r="A136" s="471">
        <v>128</v>
      </c>
      <c r="B136" s="465">
        <v>1</v>
      </c>
      <c r="C136" s="465">
        <v>13</v>
      </c>
      <c r="D136" s="466">
        <v>35346.909779771799</v>
      </c>
      <c r="E136" s="467">
        <v>13</v>
      </c>
      <c r="F136" s="468">
        <v>459509.8271370334</v>
      </c>
      <c r="G136" s="487">
        <v>459509.8271370334</v>
      </c>
      <c r="H136" s="468">
        <v>667000</v>
      </c>
      <c r="I136" s="580">
        <v>2.8806999999999999E-2</v>
      </c>
      <c r="J136" s="468"/>
      <c r="K136" s="519"/>
      <c r="L136" s="519"/>
      <c r="M136" s="468">
        <v>513285.848</v>
      </c>
      <c r="N136" s="468">
        <v>0</v>
      </c>
      <c r="O136" s="468">
        <v>0</v>
      </c>
      <c r="P136" s="469">
        <v>513285.848</v>
      </c>
      <c r="Q136" s="470">
        <v>53776.020862966601</v>
      </c>
      <c r="R136" s="472">
        <v>11.702909858972333</v>
      </c>
      <c r="T136" s="5"/>
      <c r="U136"/>
      <c r="V136"/>
    </row>
    <row r="137" spans="1:22" s="437" customFormat="1">
      <c r="A137" s="471">
        <v>129</v>
      </c>
      <c r="B137" s="465">
        <v>2</v>
      </c>
      <c r="C137" s="497">
        <v>14</v>
      </c>
      <c r="D137" s="466">
        <v>33163.407343175902</v>
      </c>
      <c r="E137" s="467">
        <v>7</v>
      </c>
      <c r="F137" s="468">
        <v>232143.85140223132</v>
      </c>
      <c r="G137" s="487">
        <v>464287.70280446263</v>
      </c>
      <c r="H137" s="468">
        <v>667000</v>
      </c>
      <c r="I137" s="580">
        <v>2.8806999999999999E-2</v>
      </c>
      <c r="J137" s="468"/>
      <c r="K137" s="519"/>
      <c r="L137" s="519"/>
      <c r="M137" s="468">
        <v>532500.11699999997</v>
      </c>
      <c r="N137" s="468">
        <v>0</v>
      </c>
      <c r="O137" s="468">
        <v>0</v>
      </c>
      <c r="P137" s="469">
        <v>532500.11699999997</v>
      </c>
      <c r="Q137" s="470">
        <v>68212.414195537334</v>
      </c>
      <c r="R137" s="472">
        <v>14.691841671340882</v>
      </c>
      <c r="T137" s="5"/>
      <c r="U137"/>
      <c r="V137"/>
    </row>
    <row r="138" spans="1:22" s="437" customFormat="1">
      <c r="A138" s="471">
        <v>130</v>
      </c>
      <c r="B138" s="465">
        <v>2</v>
      </c>
      <c r="C138" s="465">
        <v>14</v>
      </c>
      <c r="D138" s="466">
        <v>32346.294035421201</v>
      </c>
      <c r="E138" s="467">
        <v>7</v>
      </c>
      <c r="F138" s="468">
        <v>226424.05824794841</v>
      </c>
      <c r="G138" s="487">
        <v>452848.11649589683</v>
      </c>
      <c r="H138" s="468">
        <v>667000</v>
      </c>
      <c r="I138" s="580">
        <v>2.8806999999999999E-2</v>
      </c>
      <c r="J138" s="468"/>
      <c r="K138" s="519"/>
      <c r="L138" s="519"/>
      <c r="M138" s="468">
        <v>532500.11699999997</v>
      </c>
      <c r="N138" s="468">
        <v>0</v>
      </c>
      <c r="O138" s="468">
        <v>0</v>
      </c>
      <c r="P138" s="469">
        <v>532500.11699999997</v>
      </c>
      <c r="Q138" s="470">
        <v>79652.00050410314</v>
      </c>
      <c r="R138" s="472">
        <v>17.589120414244846</v>
      </c>
      <c r="T138" s="5"/>
      <c r="U138"/>
      <c r="V138"/>
    </row>
    <row r="139" spans="1:22" s="437" customFormat="1">
      <c r="A139" s="471">
        <v>131</v>
      </c>
      <c r="B139" s="465">
        <v>1</v>
      </c>
      <c r="C139" s="465">
        <v>14</v>
      </c>
      <c r="D139" s="466">
        <v>31445.980683854901</v>
      </c>
      <c r="E139" s="467">
        <v>14</v>
      </c>
      <c r="F139" s="468">
        <v>440243.72957396862</v>
      </c>
      <c r="G139" s="487">
        <v>440243.72957396862</v>
      </c>
      <c r="H139" s="468">
        <v>667000</v>
      </c>
      <c r="I139" s="580">
        <v>2.8806999999999999E-2</v>
      </c>
      <c r="J139" s="468"/>
      <c r="K139" s="519"/>
      <c r="L139" s="519"/>
      <c r="M139" s="468">
        <v>532500.11699999997</v>
      </c>
      <c r="N139" s="468">
        <v>0</v>
      </c>
      <c r="O139" s="468">
        <v>0</v>
      </c>
      <c r="P139" s="469">
        <v>532500.11699999997</v>
      </c>
      <c r="Q139" s="470">
        <v>92256.387426031346</v>
      </c>
      <c r="R139" s="472">
        <v>20.955752740716932</v>
      </c>
      <c r="T139" s="5"/>
      <c r="U139"/>
      <c r="V139"/>
    </row>
    <row r="140" spans="1:22" s="437" customFormat="1" hidden="1">
      <c r="A140" s="471">
        <v>132</v>
      </c>
      <c r="B140" s="465">
        <v>1</v>
      </c>
      <c r="C140" s="465">
        <v>14</v>
      </c>
      <c r="D140" s="466">
        <v>30801.9585373476</v>
      </c>
      <c r="E140" s="467">
        <v>14</v>
      </c>
      <c r="F140" s="468">
        <v>431227.41952286637</v>
      </c>
      <c r="G140" s="487">
        <v>431227.41952286637</v>
      </c>
      <c r="H140" s="468">
        <v>667000</v>
      </c>
      <c r="I140" s="580">
        <v>2.8806999999999999E-2</v>
      </c>
      <c r="J140" s="468"/>
      <c r="K140" s="519"/>
      <c r="L140" s="519"/>
      <c r="M140" s="468">
        <v>532500.11699999997</v>
      </c>
      <c r="N140" s="468">
        <v>0</v>
      </c>
      <c r="O140" s="468">
        <v>0</v>
      </c>
      <c r="P140" s="469">
        <v>532500.11699999997</v>
      </c>
      <c r="Q140" s="470">
        <v>101272.6974771336</v>
      </c>
      <c r="R140" s="472">
        <v>23.484753726742895</v>
      </c>
      <c r="T140" s="5"/>
      <c r="U140"/>
      <c r="V140"/>
    </row>
    <row r="141" spans="1:22" s="437" customFormat="1" hidden="1">
      <c r="A141" s="471">
        <v>133</v>
      </c>
      <c r="B141" s="465">
        <v>1</v>
      </c>
      <c r="C141" s="465">
        <v>14</v>
      </c>
      <c r="D141" s="466">
        <v>31445.980683854901</v>
      </c>
      <c r="E141" s="467">
        <v>14</v>
      </c>
      <c r="F141" s="468">
        <v>440243.72957396862</v>
      </c>
      <c r="G141" s="487">
        <v>440243.72957396862</v>
      </c>
      <c r="H141" s="468">
        <v>667000</v>
      </c>
      <c r="I141" s="580">
        <v>2.8806999999999999E-2</v>
      </c>
      <c r="J141" s="468"/>
      <c r="K141" s="519"/>
      <c r="L141" s="519"/>
      <c r="M141" s="468">
        <v>532500.11699999997</v>
      </c>
      <c r="N141" s="468">
        <v>0</v>
      </c>
      <c r="O141" s="468">
        <v>0</v>
      </c>
      <c r="P141" s="469">
        <v>532500.11699999997</v>
      </c>
      <c r="Q141" s="470">
        <v>92256.387426031346</v>
      </c>
      <c r="R141" s="472">
        <v>20.955752740716932</v>
      </c>
      <c r="T141" s="5"/>
      <c r="U141"/>
      <c r="V141"/>
    </row>
    <row r="142" spans="1:22" s="437" customFormat="1" hidden="1">
      <c r="A142" s="471">
        <v>134</v>
      </c>
      <c r="B142" s="465">
        <v>1</v>
      </c>
      <c r="C142" s="465">
        <v>14</v>
      </c>
      <c r="D142" s="466">
        <v>30585.758513931902</v>
      </c>
      <c r="E142" s="467">
        <v>14</v>
      </c>
      <c r="F142" s="468">
        <v>428200.6191950466</v>
      </c>
      <c r="G142" s="487">
        <v>428200.6191950466</v>
      </c>
      <c r="H142" s="468">
        <v>667000</v>
      </c>
      <c r="I142" s="580">
        <v>2.8806999999999999E-2</v>
      </c>
      <c r="J142" s="468"/>
      <c r="K142" s="519"/>
      <c r="L142" s="519"/>
      <c r="M142" s="468">
        <v>532500.11699999997</v>
      </c>
      <c r="N142" s="468">
        <v>0</v>
      </c>
      <c r="O142" s="468">
        <v>0</v>
      </c>
      <c r="P142" s="469">
        <v>532500.11699999997</v>
      </c>
      <c r="Q142" s="470">
        <v>104299.49780495337</v>
      </c>
      <c r="R142" s="472">
        <v>24.357624237214054</v>
      </c>
      <c r="T142" s="5"/>
      <c r="U142"/>
      <c r="V142"/>
    </row>
    <row r="143" spans="1:22" s="437" customFormat="1" hidden="1">
      <c r="A143" s="471">
        <v>135</v>
      </c>
      <c r="B143" s="465">
        <v>1</v>
      </c>
      <c r="C143" s="465">
        <v>14</v>
      </c>
      <c r="D143" s="466">
        <v>32909.333333333299</v>
      </c>
      <c r="E143" s="467">
        <v>14</v>
      </c>
      <c r="F143" s="468">
        <v>460730.66666666616</v>
      </c>
      <c r="G143" s="487">
        <v>460730.66666666616</v>
      </c>
      <c r="H143" s="468">
        <v>667000</v>
      </c>
      <c r="I143" s="580">
        <v>2.8806999999999999E-2</v>
      </c>
      <c r="J143" s="468"/>
      <c r="K143" s="519"/>
      <c r="L143" s="519"/>
      <c r="M143" s="468">
        <v>532500.11699999997</v>
      </c>
      <c r="N143" s="468">
        <v>0</v>
      </c>
      <c r="O143" s="468">
        <v>0</v>
      </c>
      <c r="P143" s="469">
        <v>532500.11699999997</v>
      </c>
      <c r="Q143" s="470">
        <v>71769.450333333807</v>
      </c>
      <c r="R143" s="472">
        <v>15.577311328672266</v>
      </c>
      <c r="T143" s="5"/>
      <c r="U143"/>
      <c r="V143"/>
    </row>
    <row r="144" spans="1:22" s="437" customFormat="1" hidden="1">
      <c r="A144" s="471">
        <v>136</v>
      </c>
      <c r="B144" s="465">
        <v>1</v>
      </c>
      <c r="C144" s="465">
        <v>14</v>
      </c>
      <c r="D144" s="466">
        <v>34098.274618052303</v>
      </c>
      <c r="E144" s="467">
        <v>14</v>
      </c>
      <c r="F144" s="468">
        <v>477375.84465273225</v>
      </c>
      <c r="G144" s="487">
        <v>477375.84465273225</v>
      </c>
      <c r="H144" s="468">
        <v>667000</v>
      </c>
      <c r="I144" s="580">
        <v>2.8806999999999999E-2</v>
      </c>
      <c r="J144" s="468"/>
      <c r="K144" s="519"/>
      <c r="L144" s="519"/>
      <c r="M144" s="468">
        <v>532500.11699999997</v>
      </c>
      <c r="N144" s="468">
        <v>0</v>
      </c>
      <c r="O144" s="468">
        <v>0</v>
      </c>
      <c r="P144" s="469">
        <v>532500.11699999997</v>
      </c>
      <c r="Q144" s="470">
        <v>55124.272347267717</v>
      </c>
      <c r="R144" s="472">
        <v>11.547352670801331</v>
      </c>
      <c r="T144" s="5"/>
      <c r="U144"/>
      <c r="V144"/>
    </row>
    <row r="145" spans="1:22" s="437" customFormat="1" hidden="1">
      <c r="A145" s="471">
        <v>137</v>
      </c>
      <c r="B145" s="465">
        <v>1</v>
      </c>
      <c r="C145" s="465">
        <v>14</v>
      </c>
      <c r="D145" s="466">
        <v>33412.887828162297</v>
      </c>
      <c r="E145" s="467">
        <v>14</v>
      </c>
      <c r="F145" s="468">
        <v>467780.42959427217</v>
      </c>
      <c r="G145" s="487">
        <v>467780.42959427217</v>
      </c>
      <c r="H145" s="468">
        <v>667000</v>
      </c>
      <c r="I145" s="580">
        <v>2.8806999999999999E-2</v>
      </c>
      <c r="J145" s="468"/>
      <c r="K145" s="519"/>
      <c r="L145" s="519"/>
      <c r="M145" s="468">
        <v>532500.11699999997</v>
      </c>
      <c r="N145" s="468">
        <v>0</v>
      </c>
      <c r="O145" s="468">
        <v>0</v>
      </c>
      <c r="P145" s="469">
        <v>532500.11699999997</v>
      </c>
      <c r="Q145" s="470">
        <v>64719.687405727804</v>
      </c>
      <c r="R145" s="472">
        <v>13.835484195408142</v>
      </c>
      <c r="T145" s="5"/>
      <c r="U145"/>
      <c r="V145"/>
    </row>
    <row r="146" spans="1:22" s="437" customFormat="1" hidden="1">
      <c r="A146" s="471">
        <v>138</v>
      </c>
      <c r="B146" s="465">
        <v>1</v>
      </c>
      <c r="C146" s="465">
        <v>14</v>
      </c>
      <c r="D146" s="466">
        <v>33951.020408163298</v>
      </c>
      <c r="E146" s="467">
        <v>14</v>
      </c>
      <c r="F146" s="468">
        <v>475314.28571428615</v>
      </c>
      <c r="G146" s="487">
        <v>475314.28571428615</v>
      </c>
      <c r="H146" s="468">
        <v>667000</v>
      </c>
      <c r="I146" s="580">
        <v>2.8806999999999999E-2</v>
      </c>
      <c r="J146" s="468"/>
      <c r="K146" s="519"/>
      <c r="L146" s="519"/>
      <c r="M146" s="468">
        <v>532500.11699999997</v>
      </c>
      <c r="N146" s="468">
        <v>0</v>
      </c>
      <c r="O146" s="468">
        <v>0</v>
      </c>
      <c r="P146" s="469">
        <v>532500.11699999997</v>
      </c>
      <c r="Q146" s="470">
        <v>57185.831285713823</v>
      </c>
      <c r="R146" s="472">
        <v>12.031161907910445</v>
      </c>
      <c r="T146" s="5"/>
      <c r="U146"/>
      <c r="V146"/>
    </row>
    <row r="147" spans="1:22" s="437" customFormat="1" hidden="1">
      <c r="A147" s="471">
        <v>139</v>
      </c>
      <c r="B147" s="465">
        <v>1</v>
      </c>
      <c r="C147" s="465">
        <v>14</v>
      </c>
      <c r="D147" s="466">
        <v>33412.887828162297</v>
      </c>
      <c r="E147" s="467">
        <v>14</v>
      </c>
      <c r="F147" s="468">
        <v>467780.42959427217</v>
      </c>
      <c r="G147" s="487">
        <v>467780.42959427217</v>
      </c>
      <c r="H147" s="468">
        <v>667000</v>
      </c>
      <c r="I147" s="580">
        <v>2.8806999999999999E-2</v>
      </c>
      <c r="J147" s="468"/>
      <c r="K147" s="519"/>
      <c r="L147" s="519"/>
      <c r="M147" s="468">
        <v>532500.11699999997</v>
      </c>
      <c r="N147" s="468">
        <v>0</v>
      </c>
      <c r="O147" s="468">
        <v>0</v>
      </c>
      <c r="P147" s="469">
        <v>532500.11699999997</v>
      </c>
      <c r="Q147" s="470">
        <v>64719.687405727804</v>
      </c>
      <c r="R147" s="472">
        <v>13.835484195408142</v>
      </c>
      <c r="T147" s="5"/>
      <c r="U147"/>
      <c r="V147"/>
    </row>
    <row r="148" spans="1:22" s="437" customFormat="1">
      <c r="A148" s="496" t="s">
        <v>60</v>
      </c>
      <c r="B148" s="465"/>
      <c r="C148" s="465"/>
      <c r="D148" s="466"/>
      <c r="E148" s="467"/>
      <c r="F148" s="468"/>
      <c r="G148" s="487"/>
      <c r="H148" s="468"/>
      <c r="I148" s="580"/>
      <c r="J148" s="468"/>
      <c r="K148" s="519"/>
      <c r="L148" s="519"/>
      <c r="M148" s="468"/>
      <c r="N148" s="468"/>
      <c r="O148" s="468"/>
      <c r="P148" s="469"/>
      <c r="Q148" s="470"/>
      <c r="R148" s="472"/>
      <c r="T148" s="5"/>
      <c r="U148"/>
      <c r="V148"/>
    </row>
    <row r="149" spans="1:22" s="437" customFormat="1" hidden="1">
      <c r="A149" s="471">
        <v>140</v>
      </c>
      <c r="B149" s="465">
        <v>1</v>
      </c>
      <c r="C149" s="465">
        <v>14</v>
      </c>
      <c r="D149" s="466">
        <v>34098.274618052303</v>
      </c>
      <c r="E149" s="467">
        <v>14</v>
      </c>
      <c r="F149" s="468">
        <v>477375.84465273225</v>
      </c>
      <c r="G149" s="487">
        <v>477375.84465273225</v>
      </c>
      <c r="H149" s="468">
        <v>667000</v>
      </c>
      <c r="I149" s="580">
        <v>2.8806999999999999E-2</v>
      </c>
      <c r="J149" s="468"/>
      <c r="K149" s="519"/>
      <c r="L149" s="519"/>
      <c r="M149" s="468">
        <v>532500.11699999997</v>
      </c>
      <c r="N149" s="468">
        <v>0</v>
      </c>
      <c r="O149" s="468">
        <v>0</v>
      </c>
      <c r="P149" s="469">
        <v>532500.11699999997</v>
      </c>
      <c r="Q149" s="470">
        <v>55124.272347267717</v>
      </c>
      <c r="R149" s="472">
        <v>11.547352670801331</v>
      </c>
      <c r="T149" s="5"/>
      <c r="U149"/>
      <c r="V149"/>
    </row>
    <row r="150" spans="1:22" s="437" customFormat="1" hidden="1">
      <c r="A150" s="471">
        <v>141</v>
      </c>
      <c r="B150" s="465">
        <v>1</v>
      </c>
      <c r="C150" s="465">
        <v>14</v>
      </c>
      <c r="D150" s="466">
        <v>32767.9288551073</v>
      </c>
      <c r="E150" s="467">
        <v>14</v>
      </c>
      <c r="F150" s="468">
        <v>458751.00397150218</v>
      </c>
      <c r="G150" s="487">
        <v>458751.00397150218</v>
      </c>
      <c r="H150" s="468">
        <v>667000</v>
      </c>
      <c r="I150" s="580">
        <v>2.8806999999999999E-2</v>
      </c>
      <c r="J150" s="468"/>
      <c r="K150" s="519"/>
      <c r="L150" s="519"/>
      <c r="M150" s="468">
        <v>532500.11699999997</v>
      </c>
      <c r="N150" s="468">
        <v>0</v>
      </c>
      <c r="O150" s="468">
        <v>0</v>
      </c>
      <c r="P150" s="469">
        <v>532500.11699999997</v>
      </c>
      <c r="Q150" s="470">
        <v>73749.113028497784</v>
      </c>
      <c r="R150" s="472">
        <v>16.076065750273344</v>
      </c>
      <c r="T150" s="5"/>
      <c r="U150"/>
      <c r="V150"/>
    </row>
    <row r="151" spans="1:22" s="437" customFormat="1" hidden="1">
      <c r="A151" s="471">
        <v>142</v>
      </c>
      <c r="B151" s="465">
        <v>1</v>
      </c>
      <c r="C151" s="465">
        <v>14</v>
      </c>
      <c r="D151" s="466">
        <v>32346.294035421201</v>
      </c>
      <c r="E151" s="467">
        <v>14</v>
      </c>
      <c r="F151" s="468">
        <v>452848.11649589683</v>
      </c>
      <c r="G151" s="487">
        <v>452848.11649589683</v>
      </c>
      <c r="H151" s="468">
        <v>667000</v>
      </c>
      <c r="I151" s="580">
        <v>2.8806999999999999E-2</v>
      </c>
      <c r="J151" s="468"/>
      <c r="K151" s="519"/>
      <c r="L151" s="519"/>
      <c r="M151" s="468">
        <v>532500.11699999997</v>
      </c>
      <c r="N151" s="468">
        <v>0</v>
      </c>
      <c r="O151" s="468">
        <v>0</v>
      </c>
      <c r="P151" s="469">
        <v>532500.11699999997</v>
      </c>
      <c r="Q151" s="470">
        <v>79652.00050410314</v>
      </c>
      <c r="R151" s="472">
        <v>17.589120414244846</v>
      </c>
      <c r="T151" s="5"/>
      <c r="U151"/>
      <c r="V151"/>
    </row>
    <row r="152" spans="1:22" s="437" customFormat="1" hidden="1">
      <c r="A152" s="471">
        <v>143</v>
      </c>
      <c r="B152" s="465">
        <v>1</v>
      </c>
      <c r="C152" s="465">
        <v>14</v>
      </c>
      <c r="D152" s="466">
        <v>33163.407343175902</v>
      </c>
      <c r="E152" s="467">
        <v>14</v>
      </c>
      <c r="F152" s="468">
        <v>464287.70280446263</v>
      </c>
      <c r="G152" s="487">
        <v>464287.70280446263</v>
      </c>
      <c r="H152" s="468">
        <v>667000</v>
      </c>
      <c r="I152" s="580">
        <v>2.8806999999999999E-2</v>
      </c>
      <c r="J152" s="468"/>
      <c r="K152" s="519"/>
      <c r="L152" s="519"/>
      <c r="M152" s="468">
        <v>532500.11699999997</v>
      </c>
      <c r="N152" s="468">
        <v>0</v>
      </c>
      <c r="O152" s="468">
        <v>0</v>
      </c>
      <c r="P152" s="469">
        <v>532500.11699999997</v>
      </c>
      <c r="Q152" s="470">
        <v>68212.414195537334</v>
      </c>
      <c r="R152" s="472">
        <v>14.691841671340882</v>
      </c>
      <c r="T152" s="5"/>
      <c r="U152"/>
      <c r="V152"/>
    </row>
    <row r="153" spans="1:22" s="437" customFormat="1">
      <c r="A153" s="471">
        <v>144</v>
      </c>
      <c r="B153" s="465">
        <v>1</v>
      </c>
      <c r="C153" s="465">
        <v>14</v>
      </c>
      <c r="D153" s="466">
        <v>32767.9288551073</v>
      </c>
      <c r="E153" s="467">
        <v>14</v>
      </c>
      <c r="F153" s="468">
        <v>458751.00397150218</v>
      </c>
      <c r="G153" s="487">
        <v>458751.00397150218</v>
      </c>
      <c r="H153" s="468">
        <v>667000</v>
      </c>
      <c r="I153" s="580">
        <v>2.8806999999999999E-2</v>
      </c>
      <c r="J153" s="468"/>
      <c r="K153" s="519"/>
      <c r="L153" s="519"/>
      <c r="M153" s="468">
        <v>532500.11699999997</v>
      </c>
      <c r="N153" s="468">
        <v>0</v>
      </c>
      <c r="O153" s="468">
        <v>0</v>
      </c>
      <c r="P153" s="469">
        <v>532500.11699999997</v>
      </c>
      <c r="Q153" s="470">
        <v>73749.113028497784</v>
      </c>
      <c r="R153" s="472">
        <v>16.076065750273344</v>
      </c>
      <c r="T153" s="5"/>
      <c r="U153"/>
      <c r="V153"/>
    </row>
    <row r="154" spans="1:22" s="437" customFormat="1">
      <c r="A154" s="471">
        <v>145</v>
      </c>
      <c r="B154" s="465">
        <v>2</v>
      </c>
      <c r="C154" s="497">
        <v>15</v>
      </c>
      <c r="D154" s="466">
        <v>33198.226164079802</v>
      </c>
      <c r="E154" s="467">
        <v>7.5</v>
      </c>
      <c r="F154" s="468">
        <v>248986.69623059852</v>
      </c>
      <c r="G154" s="487">
        <v>497973.39246119704</v>
      </c>
      <c r="H154" s="468">
        <v>667000</v>
      </c>
      <c r="I154" s="580">
        <v>2.8806999999999999E-2</v>
      </c>
      <c r="J154" s="468"/>
      <c r="K154" s="519"/>
      <c r="L154" s="519"/>
      <c r="M154" s="468">
        <v>551714.38599999994</v>
      </c>
      <c r="N154" s="468">
        <v>0</v>
      </c>
      <c r="O154" s="468">
        <v>0</v>
      </c>
      <c r="P154" s="469">
        <v>551714.38599999994</v>
      </c>
      <c r="Q154" s="470">
        <v>53740.993538802897</v>
      </c>
      <c r="R154" s="472">
        <v>10.791940764785039</v>
      </c>
      <c r="T154" s="5"/>
      <c r="U154"/>
      <c r="V154"/>
    </row>
    <row r="155" spans="1:22" s="437" customFormat="1">
      <c r="A155" s="471">
        <v>146</v>
      </c>
      <c r="B155" s="465">
        <v>1</v>
      </c>
      <c r="C155" s="465">
        <v>15</v>
      </c>
      <c r="D155" s="466">
        <v>30324.9230769231</v>
      </c>
      <c r="E155" s="467">
        <v>15</v>
      </c>
      <c r="F155" s="468">
        <v>454873.84615384648</v>
      </c>
      <c r="G155" s="487">
        <v>454873.84615384648</v>
      </c>
      <c r="H155" s="468">
        <v>667000</v>
      </c>
      <c r="I155" s="580">
        <v>2.8806999999999999E-2</v>
      </c>
      <c r="J155" s="468"/>
      <c r="K155" s="519"/>
      <c r="L155" s="519"/>
      <c r="M155" s="468">
        <v>551714.38599999994</v>
      </c>
      <c r="N155" s="468">
        <v>0</v>
      </c>
      <c r="O155" s="468">
        <v>0</v>
      </c>
      <c r="P155" s="469">
        <v>551714.38599999994</v>
      </c>
      <c r="Q155" s="470">
        <v>96840.539846153464</v>
      </c>
      <c r="R155" s="472">
        <v>21.289537893853819</v>
      </c>
      <c r="T155" s="5"/>
      <c r="U155"/>
      <c r="V155"/>
    </row>
    <row r="156" spans="1:22" s="437" customFormat="1">
      <c r="A156" s="471">
        <v>147</v>
      </c>
      <c r="B156" s="465">
        <v>1</v>
      </c>
      <c r="C156" s="465">
        <v>15</v>
      </c>
      <c r="D156" s="466">
        <v>31813.533834586498</v>
      </c>
      <c r="E156" s="467">
        <v>15</v>
      </c>
      <c r="F156" s="468">
        <v>477203.00751879747</v>
      </c>
      <c r="G156" s="487">
        <v>477203.00751879747</v>
      </c>
      <c r="H156" s="468">
        <v>667000</v>
      </c>
      <c r="I156" s="580">
        <v>2.8806999999999999E-2</v>
      </c>
      <c r="J156" s="468"/>
      <c r="K156" s="519"/>
      <c r="L156" s="519"/>
      <c r="M156" s="468">
        <v>551714.38599999994</v>
      </c>
      <c r="N156" s="468">
        <v>0</v>
      </c>
      <c r="O156" s="468">
        <v>0</v>
      </c>
      <c r="P156" s="469">
        <v>551714.38599999994</v>
      </c>
      <c r="Q156" s="470">
        <v>74511.378481202468</v>
      </c>
      <c r="R156" s="472">
        <v>15.614188784899355</v>
      </c>
      <c r="T156" s="5"/>
      <c r="U156"/>
      <c r="V156"/>
    </row>
    <row r="157" spans="1:22" s="437" customFormat="1" hidden="1">
      <c r="A157" s="471">
        <v>148</v>
      </c>
      <c r="B157" s="465">
        <v>2</v>
      </c>
      <c r="C157" s="465">
        <v>15</v>
      </c>
      <c r="D157" s="466">
        <v>31082.599138617199</v>
      </c>
      <c r="E157" s="467">
        <v>7.5</v>
      </c>
      <c r="F157" s="468">
        <v>233119.49353962898</v>
      </c>
      <c r="G157" s="487">
        <v>466238.98707925796</v>
      </c>
      <c r="H157" s="468">
        <v>667000</v>
      </c>
      <c r="I157" s="580">
        <v>2.8806999999999999E-2</v>
      </c>
      <c r="J157" s="468"/>
      <c r="K157" s="519"/>
      <c r="L157" s="519"/>
      <c r="M157" s="468">
        <v>551714.38599999994</v>
      </c>
      <c r="N157" s="468">
        <v>0</v>
      </c>
      <c r="O157" s="468">
        <v>0</v>
      </c>
      <c r="P157" s="469">
        <v>551714.38599999994</v>
      </c>
      <c r="Q157" s="470">
        <v>85475.39892074198</v>
      </c>
      <c r="R157" s="472">
        <v>18.332958265931467</v>
      </c>
      <c r="T157" s="5"/>
      <c r="U157"/>
      <c r="V157"/>
    </row>
    <row r="158" spans="1:22" s="437" customFormat="1" hidden="1">
      <c r="A158" s="471">
        <v>149</v>
      </c>
      <c r="B158" s="465">
        <v>1</v>
      </c>
      <c r="C158" s="465">
        <v>15</v>
      </c>
      <c r="D158" s="466">
        <v>35970.522868171698</v>
      </c>
      <c r="E158" s="467">
        <v>15</v>
      </c>
      <c r="F158" s="468">
        <v>539557.84302257549</v>
      </c>
      <c r="G158" s="487">
        <v>539557.84302257549</v>
      </c>
      <c r="H158" s="468">
        <v>667000</v>
      </c>
      <c r="I158" s="580">
        <v>2.8806999999999999E-2</v>
      </c>
      <c r="J158" s="468"/>
      <c r="K158" s="519"/>
      <c r="L158" s="519"/>
      <c r="M158" s="468">
        <v>551714.38599999994</v>
      </c>
      <c r="N158" s="468">
        <v>0</v>
      </c>
      <c r="O158" s="468">
        <v>0</v>
      </c>
      <c r="P158" s="469">
        <v>551714.38599999994</v>
      </c>
      <c r="Q158" s="470">
        <v>12156.542977424455</v>
      </c>
      <c r="R158" s="472">
        <v>2.2530564859040965</v>
      </c>
      <c r="T158" s="5"/>
      <c r="U158"/>
      <c r="V158"/>
    </row>
    <row r="159" spans="1:22" s="437" customFormat="1" hidden="1">
      <c r="A159" s="471">
        <v>150</v>
      </c>
      <c r="B159" s="465">
        <v>1</v>
      </c>
      <c r="C159" s="465">
        <v>15</v>
      </c>
      <c r="D159" s="466">
        <v>31878.914405010401</v>
      </c>
      <c r="E159" s="467">
        <v>15</v>
      </c>
      <c r="F159" s="468">
        <v>478183.716075156</v>
      </c>
      <c r="G159" s="487">
        <v>478183.716075156</v>
      </c>
      <c r="H159" s="468">
        <v>667000</v>
      </c>
      <c r="I159" s="580">
        <v>2.8806999999999999E-2</v>
      </c>
      <c r="J159" s="468"/>
      <c r="K159" s="519"/>
      <c r="L159" s="519"/>
      <c r="M159" s="468">
        <v>551714.38599999994</v>
      </c>
      <c r="N159" s="468">
        <v>0</v>
      </c>
      <c r="O159" s="468">
        <v>0</v>
      </c>
      <c r="P159" s="469">
        <v>551714.38599999994</v>
      </c>
      <c r="Q159" s="470">
        <v>73530.66992484394</v>
      </c>
      <c r="R159" s="472">
        <v>15.377075264789468</v>
      </c>
      <c r="T159" s="5"/>
      <c r="U159"/>
      <c r="V159"/>
    </row>
    <row r="160" spans="1:22" s="437" customFormat="1" hidden="1">
      <c r="A160" s="471">
        <v>151</v>
      </c>
      <c r="B160" s="465">
        <v>1</v>
      </c>
      <c r="C160" s="465">
        <v>15</v>
      </c>
      <c r="D160" s="466">
        <v>33198.226164079802</v>
      </c>
      <c r="E160" s="467">
        <v>15</v>
      </c>
      <c r="F160" s="468">
        <v>497973.39246119704</v>
      </c>
      <c r="G160" s="487">
        <v>497973.39246119704</v>
      </c>
      <c r="H160" s="468">
        <v>667000</v>
      </c>
      <c r="I160" s="580">
        <v>2.8806999999999999E-2</v>
      </c>
      <c r="J160" s="468"/>
      <c r="K160" s="519"/>
      <c r="L160" s="519"/>
      <c r="M160" s="468">
        <v>551714.38599999994</v>
      </c>
      <c r="N160" s="468">
        <v>0</v>
      </c>
      <c r="O160" s="468">
        <v>0</v>
      </c>
      <c r="P160" s="469">
        <v>551714.38599999994</v>
      </c>
      <c r="Q160" s="470">
        <v>53740.993538802897</v>
      </c>
      <c r="R160" s="472">
        <v>10.791940764785039</v>
      </c>
      <c r="T160" s="5"/>
      <c r="U160"/>
      <c r="V160"/>
    </row>
    <row r="161" spans="1:22" s="437" customFormat="1" hidden="1">
      <c r="A161" s="471">
        <v>152</v>
      </c>
      <c r="B161" s="465">
        <v>1</v>
      </c>
      <c r="C161" s="465">
        <v>15</v>
      </c>
      <c r="D161" s="466">
        <v>30324.9230769231</v>
      </c>
      <c r="E161" s="467">
        <v>15</v>
      </c>
      <c r="F161" s="468">
        <v>454873.84615384648</v>
      </c>
      <c r="G161" s="487">
        <v>454873.84615384648</v>
      </c>
      <c r="H161" s="468">
        <v>667000</v>
      </c>
      <c r="I161" s="580">
        <v>2.8806999999999999E-2</v>
      </c>
      <c r="J161" s="468"/>
      <c r="K161" s="519"/>
      <c r="L161" s="519"/>
      <c r="M161" s="468">
        <v>551714.38599999994</v>
      </c>
      <c r="N161" s="468">
        <v>0</v>
      </c>
      <c r="O161" s="468">
        <v>0</v>
      </c>
      <c r="P161" s="469">
        <v>551714.38599999994</v>
      </c>
      <c r="Q161" s="470">
        <v>96840.539846153464</v>
      </c>
      <c r="R161" s="472">
        <v>21.289537893853819</v>
      </c>
      <c r="T161" s="5"/>
      <c r="U161"/>
      <c r="V161"/>
    </row>
    <row r="162" spans="1:22" s="437" customFormat="1" hidden="1">
      <c r="A162" s="471">
        <v>153</v>
      </c>
      <c r="B162" s="465">
        <v>1</v>
      </c>
      <c r="C162" s="465">
        <v>15</v>
      </c>
      <c r="D162" s="466">
        <v>30324.9230769231</v>
      </c>
      <c r="E162" s="467">
        <v>15</v>
      </c>
      <c r="F162" s="468">
        <v>454873.84615384648</v>
      </c>
      <c r="G162" s="487">
        <v>454873.84615384648</v>
      </c>
      <c r="H162" s="468">
        <v>667000</v>
      </c>
      <c r="I162" s="580">
        <v>2.8806999999999999E-2</v>
      </c>
      <c r="J162" s="468"/>
      <c r="K162" s="519"/>
      <c r="L162" s="519"/>
      <c r="M162" s="468">
        <v>551714.38599999994</v>
      </c>
      <c r="N162" s="468">
        <v>0</v>
      </c>
      <c r="O162" s="468">
        <v>0</v>
      </c>
      <c r="P162" s="469">
        <v>551714.38599999994</v>
      </c>
      <c r="Q162" s="470">
        <v>96840.539846153464</v>
      </c>
      <c r="R162" s="472">
        <v>21.289537893853819</v>
      </c>
      <c r="T162" s="5"/>
      <c r="U162"/>
      <c r="V162"/>
    </row>
    <row r="163" spans="1:22" s="437" customFormat="1" hidden="1">
      <c r="A163" s="471">
        <v>154</v>
      </c>
      <c r="B163" s="465">
        <v>1</v>
      </c>
      <c r="C163" s="465">
        <v>15</v>
      </c>
      <c r="D163" s="466">
        <v>30324.9230769231</v>
      </c>
      <c r="E163" s="467">
        <v>15</v>
      </c>
      <c r="F163" s="468">
        <v>454873.84615384648</v>
      </c>
      <c r="G163" s="487">
        <v>454873.84615384648</v>
      </c>
      <c r="H163" s="468">
        <v>667000</v>
      </c>
      <c r="I163" s="580">
        <v>2.8806999999999999E-2</v>
      </c>
      <c r="J163" s="468"/>
      <c r="K163" s="519"/>
      <c r="L163" s="519"/>
      <c r="M163" s="468">
        <v>551714.38599999994</v>
      </c>
      <c r="N163" s="468">
        <v>0</v>
      </c>
      <c r="O163" s="468">
        <v>0</v>
      </c>
      <c r="P163" s="469">
        <v>551714.38599999994</v>
      </c>
      <c r="Q163" s="470">
        <v>96840.539846153464</v>
      </c>
      <c r="R163" s="472">
        <v>21.289537893853819</v>
      </c>
      <c r="T163" s="5"/>
      <c r="U163"/>
      <c r="V163"/>
    </row>
    <row r="164" spans="1:22" s="437" customFormat="1" hidden="1">
      <c r="A164" s="471">
        <v>155</v>
      </c>
      <c r="B164" s="465">
        <v>1</v>
      </c>
      <c r="C164" s="465">
        <v>15</v>
      </c>
      <c r="D164" s="466">
        <v>30945.449652026698</v>
      </c>
      <c r="E164" s="467">
        <v>15</v>
      </c>
      <c r="F164" s="468">
        <v>464181.74478040048</v>
      </c>
      <c r="G164" s="487">
        <v>464181.74478040048</v>
      </c>
      <c r="H164" s="468">
        <v>667000</v>
      </c>
      <c r="I164" s="580">
        <v>2.8806999999999999E-2</v>
      </c>
      <c r="J164" s="468"/>
      <c r="K164" s="519"/>
      <c r="L164" s="519"/>
      <c r="M164" s="468">
        <v>551714.38599999994</v>
      </c>
      <c r="N164" s="468">
        <v>0</v>
      </c>
      <c r="O164" s="468">
        <v>0</v>
      </c>
      <c r="P164" s="469">
        <v>551714.38599999994</v>
      </c>
      <c r="Q164" s="470">
        <v>87532.641219599464</v>
      </c>
      <c r="R164" s="472">
        <v>18.857407083298867</v>
      </c>
      <c r="T164" s="5"/>
      <c r="U164"/>
      <c r="V164"/>
    </row>
    <row r="165" spans="1:22" s="437" customFormat="1" hidden="1">
      <c r="A165" s="471">
        <v>156</v>
      </c>
      <c r="B165" s="465">
        <v>2</v>
      </c>
      <c r="C165" s="465">
        <v>15</v>
      </c>
      <c r="D165" s="466">
        <v>32187.431574337599</v>
      </c>
      <c r="E165" s="467">
        <v>7.5</v>
      </c>
      <c r="F165" s="468">
        <v>241405.736807532</v>
      </c>
      <c r="G165" s="487">
        <v>482811.47361506399</v>
      </c>
      <c r="H165" s="468">
        <v>667000</v>
      </c>
      <c r="I165" s="580">
        <v>2.8806999999999999E-2</v>
      </c>
      <c r="J165" s="468"/>
      <c r="K165" s="519"/>
      <c r="L165" s="519"/>
      <c r="M165" s="468">
        <v>551714.38599999994</v>
      </c>
      <c r="N165" s="468">
        <v>0</v>
      </c>
      <c r="O165" s="468">
        <v>0</v>
      </c>
      <c r="P165" s="469">
        <v>551714.38599999994</v>
      </c>
      <c r="Q165" s="470">
        <v>68902.912384935946</v>
      </c>
      <c r="R165" s="472">
        <v>14.27118371256249</v>
      </c>
      <c r="T165" s="5"/>
      <c r="U165"/>
      <c r="V165"/>
    </row>
    <row r="166" spans="1:22" s="437" customFormat="1" hidden="1">
      <c r="A166" s="471">
        <v>157</v>
      </c>
      <c r="B166" s="465">
        <v>1</v>
      </c>
      <c r="C166" s="465">
        <v>15</v>
      </c>
      <c r="D166" s="466">
        <v>34907.525128702298</v>
      </c>
      <c r="E166" s="467">
        <v>15</v>
      </c>
      <c r="F166" s="468">
        <v>523612.87693053449</v>
      </c>
      <c r="G166" s="487">
        <v>523612.87693053449</v>
      </c>
      <c r="H166" s="468">
        <v>667000</v>
      </c>
      <c r="I166" s="580">
        <v>2.8806999999999999E-2</v>
      </c>
      <c r="J166" s="468"/>
      <c r="K166" s="519"/>
      <c r="L166" s="519"/>
      <c r="M166" s="468">
        <v>551714.38599999994</v>
      </c>
      <c r="N166" s="468">
        <v>0</v>
      </c>
      <c r="O166" s="468">
        <v>0</v>
      </c>
      <c r="P166" s="469">
        <v>551714.38599999994</v>
      </c>
      <c r="Q166" s="470">
        <v>28101.50906946545</v>
      </c>
      <c r="R166" s="472">
        <v>5.3668483544940813</v>
      </c>
      <c r="T166" s="5"/>
      <c r="U166"/>
      <c r="V166"/>
    </row>
    <row r="167" spans="1:22" s="437" customFormat="1" hidden="1">
      <c r="A167" s="471">
        <v>158</v>
      </c>
      <c r="B167" s="465">
        <v>1</v>
      </c>
      <c r="C167" s="465">
        <v>15</v>
      </c>
      <c r="D167" s="466">
        <v>31082.599138617199</v>
      </c>
      <c r="E167" s="467">
        <v>15</v>
      </c>
      <c r="F167" s="468">
        <v>466238.98707925796</v>
      </c>
      <c r="G167" s="487">
        <v>466238.98707925796</v>
      </c>
      <c r="H167" s="468">
        <v>667000</v>
      </c>
      <c r="I167" s="580">
        <v>2.8806999999999999E-2</v>
      </c>
      <c r="J167" s="468"/>
      <c r="K167" s="519"/>
      <c r="L167" s="519"/>
      <c r="M167" s="468">
        <v>551714.38599999994</v>
      </c>
      <c r="N167" s="468">
        <v>0</v>
      </c>
      <c r="O167" s="468">
        <v>0</v>
      </c>
      <c r="P167" s="469">
        <v>551714.38599999994</v>
      </c>
      <c r="Q167" s="470">
        <v>85475.39892074198</v>
      </c>
      <c r="R167" s="472">
        <v>18.332958265931467</v>
      </c>
      <c r="T167" s="5"/>
      <c r="U167"/>
      <c r="V167"/>
    </row>
    <row r="168" spans="1:22" s="437" customFormat="1" hidden="1">
      <c r="A168" s="471">
        <v>159</v>
      </c>
      <c r="B168" s="465">
        <v>2</v>
      </c>
      <c r="C168" s="465">
        <v>15</v>
      </c>
      <c r="D168" s="466">
        <v>33198.226164079802</v>
      </c>
      <c r="E168" s="467">
        <v>7.5</v>
      </c>
      <c r="F168" s="468">
        <v>248986.69623059852</v>
      </c>
      <c r="G168" s="487">
        <v>497973.39246119704</v>
      </c>
      <c r="H168" s="468">
        <v>667000</v>
      </c>
      <c r="I168" s="580">
        <v>2.8806999999999999E-2</v>
      </c>
      <c r="J168" s="468"/>
      <c r="K168" s="519"/>
      <c r="L168" s="519"/>
      <c r="M168" s="468">
        <v>551714.38599999994</v>
      </c>
      <c r="N168" s="468">
        <v>0</v>
      </c>
      <c r="O168" s="468">
        <v>0</v>
      </c>
      <c r="P168" s="469">
        <v>551714.38599999994</v>
      </c>
      <c r="Q168" s="470">
        <v>53740.993538802897</v>
      </c>
      <c r="R168" s="472">
        <v>10.791940764785039</v>
      </c>
      <c r="T168" s="5"/>
      <c r="U168"/>
      <c r="V168"/>
    </row>
    <row r="169" spans="1:22" s="437" customFormat="1" hidden="1">
      <c r="A169" s="471">
        <v>160</v>
      </c>
      <c r="B169" s="465">
        <v>1</v>
      </c>
      <c r="C169" s="465">
        <v>15</v>
      </c>
      <c r="D169" s="466">
        <v>31813.533834586498</v>
      </c>
      <c r="E169" s="467">
        <v>15</v>
      </c>
      <c r="F169" s="468">
        <v>477203.00751879747</v>
      </c>
      <c r="G169" s="487">
        <v>477203.00751879747</v>
      </c>
      <c r="H169" s="468">
        <v>667000</v>
      </c>
      <c r="I169" s="580">
        <v>2.8806999999999999E-2</v>
      </c>
      <c r="J169" s="468"/>
      <c r="K169" s="519"/>
      <c r="L169" s="519"/>
      <c r="M169" s="468">
        <v>551714.38599999994</v>
      </c>
      <c r="N169" s="468">
        <v>0</v>
      </c>
      <c r="O169" s="468">
        <v>0</v>
      </c>
      <c r="P169" s="469">
        <v>551714.38599999994</v>
      </c>
      <c r="Q169" s="470">
        <v>74511.378481202468</v>
      </c>
      <c r="R169" s="472">
        <v>15.614188784899355</v>
      </c>
      <c r="T169" s="5"/>
      <c r="U169"/>
      <c r="V169"/>
    </row>
    <row r="170" spans="1:22" s="437" customFormat="1" hidden="1">
      <c r="A170" s="471">
        <v>161</v>
      </c>
      <c r="B170" s="465">
        <v>1</v>
      </c>
      <c r="C170" s="465">
        <v>15</v>
      </c>
      <c r="D170" s="466">
        <v>35970.522868171698</v>
      </c>
      <c r="E170" s="467">
        <v>15</v>
      </c>
      <c r="F170" s="468">
        <v>539557.84302257549</v>
      </c>
      <c r="G170" s="487">
        <v>539557.84302257549</v>
      </c>
      <c r="H170" s="468">
        <v>667000</v>
      </c>
      <c r="I170" s="580">
        <v>2.8806999999999999E-2</v>
      </c>
      <c r="J170" s="468"/>
      <c r="K170" s="519"/>
      <c r="L170" s="519"/>
      <c r="M170" s="468">
        <v>551714.38599999994</v>
      </c>
      <c r="N170" s="468">
        <v>0</v>
      </c>
      <c r="O170" s="468">
        <v>0</v>
      </c>
      <c r="P170" s="469">
        <v>551714.38599999994</v>
      </c>
      <c r="Q170" s="470">
        <v>12156.542977424455</v>
      </c>
      <c r="R170" s="472">
        <v>2.2530564859040965</v>
      </c>
      <c r="T170" s="5"/>
      <c r="U170"/>
      <c r="V170"/>
    </row>
    <row r="171" spans="1:22" s="437" customFormat="1">
      <c r="A171" s="496" t="s">
        <v>60</v>
      </c>
      <c r="B171" s="465"/>
      <c r="C171" s="465"/>
      <c r="D171" s="466"/>
      <c r="E171" s="467"/>
      <c r="F171" s="468"/>
      <c r="G171" s="487"/>
      <c r="H171" s="468"/>
      <c r="I171" s="580"/>
      <c r="J171" s="468"/>
      <c r="K171" s="519"/>
      <c r="L171" s="519"/>
      <c r="M171" s="468"/>
      <c r="N171" s="468"/>
      <c r="O171" s="468"/>
      <c r="P171" s="469"/>
      <c r="Q171" s="470"/>
      <c r="R171" s="472"/>
      <c r="T171" s="5"/>
      <c r="U171"/>
      <c r="V171"/>
    </row>
    <row r="172" spans="1:22" s="437" customFormat="1" hidden="1">
      <c r="A172" s="471">
        <v>162</v>
      </c>
      <c r="B172" s="465">
        <v>2</v>
      </c>
      <c r="C172" s="465">
        <v>15</v>
      </c>
      <c r="D172" s="466">
        <v>30945.449652026698</v>
      </c>
      <c r="E172" s="467">
        <v>7.5</v>
      </c>
      <c r="F172" s="468">
        <v>232090.87239020024</v>
      </c>
      <c r="G172" s="487">
        <v>464181.74478040048</v>
      </c>
      <c r="H172" s="468">
        <v>667000</v>
      </c>
      <c r="I172" s="580">
        <v>2.8806999999999999E-2</v>
      </c>
      <c r="J172" s="468"/>
      <c r="K172" s="519"/>
      <c r="L172" s="519"/>
      <c r="M172" s="468">
        <v>551714.38599999994</v>
      </c>
      <c r="N172" s="468">
        <v>0</v>
      </c>
      <c r="O172" s="468">
        <v>0</v>
      </c>
      <c r="P172" s="469">
        <v>551714.38599999994</v>
      </c>
      <c r="Q172" s="470">
        <v>87532.641219599464</v>
      </c>
      <c r="R172" s="472">
        <v>18.857407083298867</v>
      </c>
      <c r="T172" s="5"/>
      <c r="U172"/>
      <c r="V172"/>
    </row>
    <row r="173" spans="1:22" s="437" customFormat="1" hidden="1">
      <c r="A173" s="471">
        <v>163</v>
      </c>
      <c r="B173" s="465">
        <v>1</v>
      </c>
      <c r="C173" s="465">
        <v>15</v>
      </c>
      <c r="D173" s="466">
        <v>31082.599138617199</v>
      </c>
      <c r="E173" s="467">
        <v>15</v>
      </c>
      <c r="F173" s="468">
        <v>466238.98707925796</v>
      </c>
      <c r="G173" s="487">
        <v>466238.98707925796</v>
      </c>
      <c r="H173" s="468">
        <v>667000</v>
      </c>
      <c r="I173" s="580">
        <v>2.8806999999999999E-2</v>
      </c>
      <c r="J173" s="468"/>
      <c r="K173" s="519"/>
      <c r="L173" s="519"/>
      <c r="M173" s="468">
        <v>551714.38599999994</v>
      </c>
      <c r="N173" s="468">
        <v>0</v>
      </c>
      <c r="O173" s="468">
        <v>0</v>
      </c>
      <c r="P173" s="469">
        <v>551714.38599999994</v>
      </c>
      <c r="Q173" s="470">
        <v>85475.39892074198</v>
      </c>
      <c r="R173" s="472">
        <v>18.332958265931467</v>
      </c>
      <c r="T173" s="5"/>
      <c r="U173"/>
      <c r="V173"/>
    </row>
    <row r="174" spans="1:22" s="437" customFormat="1" hidden="1">
      <c r="A174" s="471">
        <v>164</v>
      </c>
      <c r="B174" s="465">
        <v>2</v>
      </c>
      <c r="C174" s="465">
        <v>15</v>
      </c>
      <c r="D174" s="466">
        <v>31082.599138617199</v>
      </c>
      <c r="E174" s="467">
        <v>7.5</v>
      </c>
      <c r="F174" s="468">
        <v>233119.49353962898</v>
      </c>
      <c r="G174" s="487">
        <v>466238.98707925796</v>
      </c>
      <c r="H174" s="468">
        <v>667000</v>
      </c>
      <c r="I174" s="580">
        <v>2.8806999999999999E-2</v>
      </c>
      <c r="J174" s="468"/>
      <c r="K174" s="519"/>
      <c r="L174" s="519"/>
      <c r="M174" s="468">
        <v>551714.38599999994</v>
      </c>
      <c r="N174" s="468">
        <v>0</v>
      </c>
      <c r="O174" s="468">
        <v>0</v>
      </c>
      <c r="P174" s="469">
        <v>551714.38599999994</v>
      </c>
      <c r="Q174" s="470">
        <v>85475.39892074198</v>
      </c>
      <c r="R174" s="472">
        <v>18.332958265931467</v>
      </c>
      <c r="T174" s="5"/>
      <c r="U174"/>
      <c r="V174"/>
    </row>
    <row r="175" spans="1:22" s="437" customFormat="1" hidden="1">
      <c r="A175" s="471">
        <v>165</v>
      </c>
      <c r="B175" s="465">
        <v>1</v>
      </c>
      <c r="C175" s="465">
        <v>15</v>
      </c>
      <c r="D175" s="466">
        <v>32135.3233830846</v>
      </c>
      <c r="E175" s="467">
        <v>15</v>
      </c>
      <c r="F175" s="468">
        <v>482029.85074626899</v>
      </c>
      <c r="G175" s="487">
        <v>482029.85074626899</v>
      </c>
      <c r="H175" s="468">
        <v>667000</v>
      </c>
      <c r="I175" s="580">
        <v>2.8806999999999999E-2</v>
      </c>
      <c r="J175" s="468"/>
      <c r="K175" s="519"/>
      <c r="L175" s="519"/>
      <c r="M175" s="468">
        <v>551714.38599999994</v>
      </c>
      <c r="N175" s="468">
        <v>0</v>
      </c>
      <c r="O175" s="468">
        <v>0</v>
      </c>
      <c r="P175" s="469">
        <v>551714.38599999994</v>
      </c>
      <c r="Q175" s="470">
        <v>69684.535253730952</v>
      </c>
      <c r="R175" s="472">
        <v>14.456477155065556</v>
      </c>
      <c r="T175" s="5"/>
      <c r="U175"/>
      <c r="V175"/>
    </row>
    <row r="176" spans="1:22" s="437" customFormat="1" hidden="1">
      <c r="A176" s="471">
        <v>166</v>
      </c>
      <c r="B176" s="465">
        <v>1</v>
      </c>
      <c r="C176" s="465">
        <v>15</v>
      </c>
      <c r="D176" s="466">
        <v>33012.5916613015</v>
      </c>
      <c r="E176" s="467">
        <v>15</v>
      </c>
      <c r="F176" s="468">
        <v>495188.8749195225</v>
      </c>
      <c r="G176" s="487">
        <v>495188.8749195225</v>
      </c>
      <c r="H176" s="468">
        <v>667000</v>
      </c>
      <c r="I176" s="580">
        <v>2.8806999999999999E-2</v>
      </c>
      <c r="J176" s="468"/>
      <c r="K176" s="519"/>
      <c r="L176" s="519"/>
      <c r="M176" s="468">
        <v>551714.38599999994</v>
      </c>
      <c r="N176" s="468">
        <v>0</v>
      </c>
      <c r="O176" s="468">
        <v>0</v>
      </c>
      <c r="P176" s="469">
        <v>551714.38599999994</v>
      </c>
      <c r="Q176" s="470">
        <v>56525.511080477445</v>
      </c>
      <c r="R176" s="472">
        <v>11.414939620698036</v>
      </c>
      <c r="T176" s="5"/>
      <c r="U176"/>
      <c r="V176"/>
    </row>
    <row r="177" spans="1:22" s="437" customFormat="1" hidden="1">
      <c r="A177" s="471">
        <v>167</v>
      </c>
      <c r="B177" s="465">
        <v>1</v>
      </c>
      <c r="C177" s="497">
        <v>16</v>
      </c>
      <c r="D177" s="466">
        <v>32478.0911062907</v>
      </c>
      <c r="E177" s="467">
        <v>16</v>
      </c>
      <c r="F177" s="468">
        <v>519649.4577006512</v>
      </c>
      <c r="G177" s="487">
        <v>519649.4577006512</v>
      </c>
      <c r="H177" s="468">
        <v>667000</v>
      </c>
      <c r="I177" s="580">
        <v>2.8806999999999999E-2</v>
      </c>
      <c r="J177" s="468"/>
      <c r="K177" s="519"/>
      <c r="L177" s="519"/>
      <c r="M177" s="468">
        <v>570928.65500000003</v>
      </c>
      <c r="N177" s="468">
        <v>0</v>
      </c>
      <c r="O177" s="468">
        <v>0</v>
      </c>
      <c r="P177" s="469">
        <v>570928.65500000003</v>
      </c>
      <c r="Q177" s="470">
        <v>51279.197299348831</v>
      </c>
      <c r="R177" s="472">
        <v>9.8680363347725546</v>
      </c>
      <c r="T177" s="5"/>
      <c r="U177"/>
      <c r="V177"/>
    </row>
    <row r="178" spans="1:22" s="437" customFormat="1" hidden="1">
      <c r="A178" s="471">
        <v>168</v>
      </c>
      <c r="B178" s="465">
        <v>2</v>
      </c>
      <c r="C178" s="465">
        <v>16</v>
      </c>
      <c r="D178" s="466">
        <v>29287.8999740328</v>
      </c>
      <c r="E178" s="467">
        <v>8</v>
      </c>
      <c r="F178" s="468">
        <v>234303.1997922624</v>
      </c>
      <c r="G178" s="487">
        <v>468606.3995845248</v>
      </c>
      <c r="H178" s="468">
        <v>667000</v>
      </c>
      <c r="I178" s="580">
        <v>2.8806999999999999E-2</v>
      </c>
      <c r="J178" s="468"/>
      <c r="K178" s="519"/>
      <c r="L178" s="519"/>
      <c r="M178" s="468">
        <v>570928.65500000003</v>
      </c>
      <c r="N178" s="468">
        <v>0</v>
      </c>
      <c r="O178" s="468">
        <v>0</v>
      </c>
      <c r="P178" s="469">
        <v>570928.65500000003</v>
      </c>
      <c r="Q178" s="470">
        <v>102322.25541547523</v>
      </c>
      <c r="R178" s="472">
        <v>21.835437054678735</v>
      </c>
      <c r="T178" s="5"/>
      <c r="U178"/>
      <c r="V178"/>
    </row>
    <row r="179" spans="1:22" s="437" customFormat="1" hidden="1">
      <c r="A179" s="471">
        <v>169</v>
      </c>
      <c r="B179" s="465">
        <v>2</v>
      </c>
      <c r="C179" s="465">
        <v>16</v>
      </c>
      <c r="D179" s="466">
        <v>30900.5771037333</v>
      </c>
      <c r="E179" s="467">
        <v>8</v>
      </c>
      <c r="F179" s="468">
        <v>247204.6168298664</v>
      </c>
      <c r="G179" s="487">
        <v>494409.2336597328</v>
      </c>
      <c r="H179" s="468">
        <v>667000</v>
      </c>
      <c r="I179" s="580">
        <v>2.8806999999999999E-2</v>
      </c>
      <c r="J179" s="468"/>
      <c r="K179" s="519"/>
      <c r="L179" s="519"/>
      <c r="M179" s="468">
        <v>570928.65500000003</v>
      </c>
      <c r="N179" s="468">
        <v>0</v>
      </c>
      <c r="O179" s="468">
        <v>0</v>
      </c>
      <c r="P179" s="469">
        <v>570928.65500000003</v>
      </c>
      <c r="Q179" s="470">
        <v>76519.421340267232</v>
      </c>
      <c r="R179" s="472">
        <v>15.47694018047612</v>
      </c>
      <c r="T179" s="5"/>
      <c r="U179"/>
      <c r="V179"/>
    </row>
    <row r="180" spans="1:22" s="437" customFormat="1" hidden="1">
      <c r="A180" s="471">
        <v>170</v>
      </c>
      <c r="B180" s="465">
        <v>1</v>
      </c>
      <c r="C180" s="465">
        <v>16</v>
      </c>
      <c r="D180" s="466">
        <v>30820.395421435998</v>
      </c>
      <c r="E180" s="467">
        <v>16</v>
      </c>
      <c r="F180" s="468">
        <v>493126.32674297597</v>
      </c>
      <c r="G180" s="487">
        <v>493126.32674297597</v>
      </c>
      <c r="H180" s="468">
        <v>667000</v>
      </c>
      <c r="I180" s="580">
        <v>2.8806999999999999E-2</v>
      </c>
      <c r="J180" s="468"/>
      <c r="K180" s="519"/>
      <c r="L180" s="519"/>
      <c r="M180" s="468">
        <v>570928.65500000003</v>
      </c>
      <c r="N180" s="468">
        <v>0</v>
      </c>
      <c r="O180" s="468">
        <v>0</v>
      </c>
      <c r="P180" s="469">
        <v>570928.65500000003</v>
      </c>
      <c r="Q180" s="470">
        <v>77802.328257024055</v>
      </c>
      <c r="R180" s="472">
        <v>15.777362521059572</v>
      </c>
      <c r="T180" s="5"/>
      <c r="U180"/>
      <c r="V180"/>
    </row>
    <row r="181" spans="1:22" s="437" customFormat="1" hidden="1">
      <c r="A181" s="471">
        <v>171</v>
      </c>
      <c r="B181" s="465">
        <v>1</v>
      </c>
      <c r="C181" s="465">
        <v>16</v>
      </c>
      <c r="D181" s="466">
        <v>29766.2337662338</v>
      </c>
      <c r="E181" s="467">
        <v>16</v>
      </c>
      <c r="F181" s="468">
        <v>476259.74025974079</v>
      </c>
      <c r="G181" s="487">
        <v>476259.74025974079</v>
      </c>
      <c r="H181" s="468">
        <v>667000</v>
      </c>
      <c r="I181" s="580">
        <v>2.8806999999999999E-2</v>
      </c>
      <c r="J181" s="468"/>
      <c r="K181" s="519"/>
      <c r="L181" s="519"/>
      <c r="M181" s="468">
        <v>570928.65500000003</v>
      </c>
      <c r="N181" s="468">
        <v>0</v>
      </c>
      <c r="O181" s="468">
        <v>0</v>
      </c>
      <c r="P181" s="469">
        <v>570928.65500000003</v>
      </c>
      <c r="Q181" s="470">
        <v>94668.914740259235</v>
      </c>
      <c r="R181" s="472">
        <v>19.877580810972816</v>
      </c>
      <c r="T181" s="5"/>
      <c r="U181"/>
      <c r="V181"/>
    </row>
    <row r="182" spans="1:22" s="437" customFormat="1" hidden="1">
      <c r="A182" s="471">
        <v>172</v>
      </c>
      <c r="B182" s="465">
        <v>1</v>
      </c>
      <c r="C182" s="465">
        <v>16</v>
      </c>
      <c r="D182" s="466">
        <v>30820.395421435998</v>
      </c>
      <c r="E182" s="467">
        <v>16</v>
      </c>
      <c r="F182" s="468">
        <v>493126.32674297597</v>
      </c>
      <c r="G182" s="487">
        <v>493126.32674297597</v>
      </c>
      <c r="H182" s="468">
        <v>667000</v>
      </c>
      <c r="I182" s="580">
        <v>2.8806999999999999E-2</v>
      </c>
      <c r="J182" s="468"/>
      <c r="K182" s="519"/>
      <c r="L182" s="519"/>
      <c r="M182" s="468">
        <v>570928.65500000003</v>
      </c>
      <c r="N182" s="468">
        <v>0</v>
      </c>
      <c r="O182" s="468">
        <v>0</v>
      </c>
      <c r="P182" s="469">
        <v>570928.65500000003</v>
      </c>
      <c r="Q182" s="470">
        <v>77802.328257024055</v>
      </c>
      <c r="R182" s="472">
        <v>15.777362521059572</v>
      </c>
      <c r="T182" s="5"/>
      <c r="U182"/>
      <c r="V182"/>
    </row>
    <row r="183" spans="1:22" s="437" customFormat="1" hidden="1">
      <c r="A183" s="471">
        <v>173</v>
      </c>
      <c r="B183" s="465">
        <v>2</v>
      </c>
      <c r="C183" s="465">
        <v>16</v>
      </c>
      <c r="D183" s="466">
        <v>35112.1260561772</v>
      </c>
      <c r="E183" s="467">
        <v>8</v>
      </c>
      <c r="F183" s="468">
        <v>280897.0084494176</v>
      </c>
      <c r="G183" s="487">
        <v>561794.01689883519</v>
      </c>
      <c r="H183" s="468">
        <v>667000</v>
      </c>
      <c r="I183" s="580">
        <v>2.8806999999999999E-2</v>
      </c>
      <c r="J183" s="468"/>
      <c r="K183" s="519"/>
      <c r="L183" s="519"/>
      <c r="M183" s="468">
        <v>570928.65500000003</v>
      </c>
      <c r="N183" s="468">
        <v>0</v>
      </c>
      <c r="O183" s="468">
        <v>0</v>
      </c>
      <c r="P183" s="469">
        <v>570928.65500000003</v>
      </c>
      <c r="Q183" s="470">
        <v>9134.6381011648336</v>
      </c>
      <c r="R183" s="472">
        <v>1.6259763946204089</v>
      </c>
      <c r="T183" s="5"/>
      <c r="U183"/>
      <c r="V183"/>
    </row>
    <row r="184" spans="1:22" s="437" customFormat="1" hidden="1">
      <c r="A184" s="471">
        <v>174</v>
      </c>
      <c r="B184" s="465">
        <v>2</v>
      </c>
      <c r="C184" s="465">
        <v>16</v>
      </c>
      <c r="D184" s="466">
        <v>32478.0911062907</v>
      </c>
      <c r="E184" s="467">
        <v>8</v>
      </c>
      <c r="F184" s="468">
        <v>259824.7288503256</v>
      </c>
      <c r="G184" s="487">
        <v>519649.4577006512</v>
      </c>
      <c r="H184" s="468">
        <v>667000</v>
      </c>
      <c r="I184" s="580">
        <v>2.8806999999999999E-2</v>
      </c>
      <c r="J184" s="468"/>
      <c r="K184" s="519"/>
      <c r="L184" s="519"/>
      <c r="M184" s="468">
        <v>570928.65500000003</v>
      </c>
      <c r="N184" s="468">
        <v>0</v>
      </c>
      <c r="O184" s="468">
        <v>0</v>
      </c>
      <c r="P184" s="469">
        <v>570928.65500000003</v>
      </c>
      <c r="Q184" s="470">
        <v>51279.197299348831</v>
      </c>
      <c r="R184" s="472">
        <v>9.8680363347725546</v>
      </c>
      <c r="T184" s="5"/>
      <c r="U184"/>
      <c r="V184"/>
    </row>
    <row r="185" spans="1:22" s="437" customFormat="1" hidden="1">
      <c r="A185" s="471">
        <v>175</v>
      </c>
      <c r="B185" s="465">
        <v>2</v>
      </c>
      <c r="C185" s="465">
        <v>16</v>
      </c>
      <c r="D185" s="466">
        <v>31845.672575599601</v>
      </c>
      <c r="E185" s="467">
        <v>8</v>
      </c>
      <c r="F185" s="468">
        <v>254765.38060479681</v>
      </c>
      <c r="G185" s="487">
        <v>509530.76120959362</v>
      </c>
      <c r="H185" s="468">
        <v>667000</v>
      </c>
      <c r="I185" s="580">
        <v>2.8806999999999999E-2</v>
      </c>
      <c r="J185" s="468"/>
      <c r="K185" s="519"/>
      <c r="L185" s="519"/>
      <c r="M185" s="468">
        <v>570928.65500000003</v>
      </c>
      <c r="N185" s="468">
        <v>0</v>
      </c>
      <c r="O185" s="468">
        <v>0</v>
      </c>
      <c r="P185" s="469">
        <v>570928.65500000003</v>
      </c>
      <c r="Q185" s="470">
        <v>61397.893790406408</v>
      </c>
      <c r="R185" s="472">
        <v>12.049889518868625</v>
      </c>
      <c r="T185" s="5"/>
      <c r="U185"/>
      <c r="V185"/>
    </row>
    <row r="186" spans="1:22" s="437" customFormat="1" hidden="1">
      <c r="A186" s="471">
        <v>176</v>
      </c>
      <c r="B186" s="465">
        <v>2</v>
      </c>
      <c r="C186" s="465">
        <v>16</v>
      </c>
      <c r="D186" s="466">
        <v>29766.2337662338</v>
      </c>
      <c r="E186" s="467">
        <v>8</v>
      </c>
      <c r="F186" s="468">
        <v>238129.8701298704</v>
      </c>
      <c r="G186" s="487">
        <v>476259.74025974079</v>
      </c>
      <c r="H186" s="468">
        <v>667000</v>
      </c>
      <c r="I186" s="580">
        <v>2.8806999999999999E-2</v>
      </c>
      <c r="J186" s="468"/>
      <c r="K186" s="519"/>
      <c r="L186" s="519"/>
      <c r="M186" s="468">
        <v>570928.65500000003</v>
      </c>
      <c r="N186" s="468">
        <v>0</v>
      </c>
      <c r="O186" s="468">
        <v>0</v>
      </c>
      <c r="P186" s="469">
        <v>570928.65500000003</v>
      </c>
      <c r="Q186" s="470">
        <v>94668.914740259235</v>
      </c>
      <c r="R186" s="472">
        <v>19.877580810972816</v>
      </c>
      <c r="T186" s="5"/>
      <c r="U186"/>
      <c r="V186"/>
    </row>
    <row r="187" spans="1:22" s="437" customFormat="1" hidden="1">
      <c r="A187" s="471">
        <v>177</v>
      </c>
      <c r="B187" s="465">
        <v>2</v>
      </c>
      <c r="C187" s="465">
        <v>16</v>
      </c>
      <c r="D187" s="466">
        <v>30066.016460553099</v>
      </c>
      <c r="E187" s="467">
        <v>8</v>
      </c>
      <c r="F187" s="468">
        <v>240528.13168442479</v>
      </c>
      <c r="G187" s="487">
        <v>481056.26336884958</v>
      </c>
      <c r="H187" s="468">
        <v>667000</v>
      </c>
      <c r="I187" s="580">
        <v>2.8806999999999999E-2</v>
      </c>
      <c r="J187" s="468"/>
      <c r="K187" s="519"/>
      <c r="L187" s="519"/>
      <c r="M187" s="468">
        <v>570928.65500000003</v>
      </c>
      <c r="N187" s="468">
        <v>0</v>
      </c>
      <c r="O187" s="468">
        <v>0</v>
      </c>
      <c r="P187" s="469">
        <v>570928.65500000003</v>
      </c>
      <c r="Q187" s="470">
        <v>89872.391631150444</v>
      </c>
      <c r="R187" s="472">
        <v>18.682303604524691</v>
      </c>
      <c r="T187" s="5"/>
      <c r="U187"/>
      <c r="V187"/>
    </row>
    <row r="188" spans="1:22" s="437" customFormat="1" hidden="1">
      <c r="A188" s="471">
        <v>178</v>
      </c>
      <c r="B188" s="465">
        <v>1</v>
      </c>
      <c r="C188" s="465">
        <v>16</v>
      </c>
      <c r="D188" s="466">
        <v>32313.140311804</v>
      </c>
      <c r="E188" s="467">
        <v>16</v>
      </c>
      <c r="F188" s="468">
        <v>517010.244988864</v>
      </c>
      <c r="G188" s="487">
        <v>517010.244988864</v>
      </c>
      <c r="H188" s="468">
        <v>667000</v>
      </c>
      <c r="I188" s="580">
        <v>2.8806999999999999E-2</v>
      </c>
      <c r="J188" s="468"/>
      <c r="K188" s="519"/>
      <c r="L188" s="519"/>
      <c r="M188" s="468">
        <v>570928.65500000003</v>
      </c>
      <c r="N188" s="468">
        <v>0</v>
      </c>
      <c r="O188" s="468">
        <v>0</v>
      </c>
      <c r="P188" s="469">
        <v>570928.65500000003</v>
      </c>
      <c r="Q188" s="470">
        <v>53918.410011136031</v>
      </c>
      <c r="R188" s="472">
        <v>10.428886184314862</v>
      </c>
      <c r="T188" s="5"/>
      <c r="U188"/>
      <c r="V188"/>
    </row>
    <row r="189" spans="1:22" s="437" customFormat="1" hidden="1">
      <c r="A189" s="471">
        <v>179</v>
      </c>
      <c r="B189" s="465">
        <v>2</v>
      </c>
      <c r="C189" s="465">
        <v>16</v>
      </c>
      <c r="D189" s="466">
        <v>35112.1260561772</v>
      </c>
      <c r="E189" s="467">
        <v>8</v>
      </c>
      <c r="F189" s="468">
        <v>280897.0084494176</v>
      </c>
      <c r="G189" s="487">
        <v>561794.01689883519</v>
      </c>
      <c r="H189" s="468">
        <v>667000</v>
      </c>
      <c r="I189" s="580">
        <v>2.8806999999999999E-2</v>
      </c>
      <c r="J189" s="468"/>
      <c r="K189" s="519"/>
      <c r="L189" s="519"/>
      <c r="M189" s="468">
        <v>570928.65500000003</v>
      </c>
      <c r="N189" s="468">
        <v>0</v>
      </c>
      <c r="O189" s="468">
        <v>0</v>
      </c>
      <c r="P189" s="469">
        <v>570928.65500000003</v>
      </c>
      <c r="Q189" s="470">
        <v>9134.6381011648336</v>
      </c>
      <c r="R189" s="472">
        <v>1.6259763946204089</v>
      </c>
      <c r="T189" s="5"/>
      <c r="U189"/>
      <c r="V189"/>
    </row>
    <row r="190" spans="1:22" s="437" customFormat="1" hidden="1">
      <c r="A190" s="471">
        <v>180</v>
      </c>
      <c r="B190" s="465">
        <v>1</v>
      </c>
      <c r="C190" s="465">
        <v>16</v>
      </c>
      <c r="D190" s="466">
        <v>32478.0911062907</v>
      </c>
      <c r="E190" s="467">
        <v>16</v>
      </c>
      <c r="F190" s="468">
        <v>519649.4577006512</v>
      </c>
      <c r="G190" s="487">
        <v>519649.4577006512</v>
      </c>
      <c r="H190" s="468">
        <v>667000</v>
      </c>
      <c r="I190" s="580">
        <v>2.8806999999999999E-2</v>
      </c>
      <c r="J190" s="468"/>
      <c r="K190" s="519"/>
      <c r="L190" s="519"/>
      <c r="M190" s="468">
        <v>570928.65500000003</v>
      </c>
      <c r="N190" s="468">
        <v>0</v>
      </c>
      <c r="O190" s="468">
        <v>0</v>
      </c>
      <c r="P190" s="469">
        <v>570928.65500000003</v>
      </c>
      <c r="Q190" s="470">
        <v>51279.197299348831</v>
      </c>
      <c r="R190" s="472">
        <v>9.8680363347725546</v>
      </c>
      <c r="T190" s="5"/>
      <c r="U190"/>
      <c r="V190"/>
    </row>
    <row r="191" spans="1:22" s="437" customFormat="1" hidden="1">
      <c r="A191" s="471">
        <v>181</v>
      </c>
      <c r="B191" s="465">
        <v>1</v>
      </c>
      <c r="C191" s="465">
        <v>16</v>
      </c>
      <c r="D191" s="466">
        <v>31845.672575599601</v>
      </c>
      <c r="E191" s="467">
        <v>16</v>
      </c>
      <c r="F191" s="468">
        <v>509530.76120959362</v>
      </c>
      <c r="G191" s="487">
        <v>509530.76120959362</v>
      </c>
      <c r="H191" s="468">
        <v>667000</v>
      </c>
      <c r="I191" s="580">
        <v>2.8806999999999999E-2</v>
      </c>
      <c r="J191" s="468"/>
      <c r="K191" s="519"/>
      <c r="L191" s="519"/>
      <c r="M191" s="468">
        <v>570928.65500000003</v>
      </c>
      <c r="N191" s="468">
        <v>0</v>
      </c>
      <c r="O191" s="468">
        <v>0</v>
      </c>
      <c r="P191" s="469">
        <v>570928.65500000003</v>
      </c>
      <c r="Q191" s="470">
        <v>61397.893790406408</v>
      </c>
      <c r="R191" s="472">
        <v>12.049889518868625</v>
      </c>
      <c r="T191" s="5"/>
      <c r="U191"/>
      <c r="V191"/>
    </row>
    <row r="192" spans="1:22" s="437" customFormat="1" hidden="1">
      <c r="A192" s="471">
        <v>182</v>
      </c>
      <c r="B192" s="465">
        <v>2</v>
      </c>
      <c r="C192" s="465">
        <v>16</v>
      </c>
      <c r="D192" s="466">
        <v>35112.1260561772</v>
      </c>
      <c r="E192" s="467">
        <v>8</v>
      </c>
      <c r="F192" s="468">
        <v>280897.0084494176</v>
      </c>
      <c r="G192" s="487">
        <v>561794.01689883519</v>
      </c>
      <c r="H192" s="468">
        <v>667000</v>
      </c>
      <c r="I192" s="580">
        <v>2.8806999999999999E-2</v>
      </c>
      <c r="J192" s="468"/>
      <c r="K192" s="519"/>
      <c r="L192" s="519"/>
      <c r="M192" s="468">
        <v>570928.65500000003</v>
      </c>
      <c r="N192" s="468">
        <v>0</v>
      </c>
      <c r="O192" s="468">
        <v>0</v>
      </c>
      <c r="P192" s="469">
        <v>570928.65500000003</v>
      </c>
      <c r="Q192" s="470">
        <v>9134.6381011648336</v>
      </c>
      <c r="R192" s="472">
        <v>1.6259763946204089</v>
      </c>
      <c r="T192" s="5"/>
      <c r="U192"/>
      <c r="V192"/>
    </row>
    <row r="193" spans="1:22" s="437" customFormat="1" hidden="1">
      <c r="A193" s="471">
        <v>183</v>
      </c>
      <c r="B193" s="465">
        <v>2</v>
      </c>
      <c r="C193" s="465">
        <v>16</v>
      </c>
      <c r="D193" s="466">
        <v>32478.0911062907</v>
      </c>
      <c r="E193" s="467">
        <v>8</v>
      </c>
      <c r="F193" s="468">
        <v>259824.7288503256</v>
      </c>
      <c r="G193" s="487">
        <v>519649.4577006512</v>
      </c>
      <c r="H193" s="468">
        <v>667000</v>
      </c>
      <c r="I193" s="580">
        <v>2.8806999999999999E-2</v>
      </c>
      <c r="J193" s="468"/>
      <c r="K193" s="519"/>
      <c r="L193" s="519"/>
      <c r="M193" s="468">
        <v>570928.65500000003</v>
      </c>
      <c r="N193" s="468">
        <v>0</v>
      </c>
      <c r="O193" s="468">
        <v>0</v>
      </c>
      <c r="P193" s="469">
        <v>570928.65500000003</v>
      </c>
      <c r="Q193" s="470">
        <v>51279.197299348831</v>
      </c>
      <c r="R193" s="472">
        <v>9.8680363347725546</v>
      </c>
      <c r="T193" s="5"/>
      <c r="U193"/>
      <c r="V193"/>
    </row>
    <row r="194" spans="1:22" s="437" customFormat="1" hidden="1">
      <c r="A194" s="471">
        <v>184</v>
      </c>
      <c r="B194" s="465">
        <v>2</v>
      </c>
      <c r="C194" s="465">
        <v>16</v>
      </c>
      <c r="D194" s="466">
        <v>30066.016460553099</v>
      </c>
      <c r="E194" s="467">
        <v>8</v>
      </c>
      <c r="F194" s="468">
        <v>240528.13168442479</v>
      </c>
      <c r="G194" s="487">
        <v>481056.26336884958</v>
      </c>
      <c r="H194" s="468">
        <v>667000</v>
      </c>
      <c r="I194" s="580">
        <v>2.8806999999999999E-2</v>
      </c>
      <c r="J194" s="468"/>
      <c r="K194" s="519"/>
      <c r="L194" s="519"/>
      <c r="M194" s="468">
        <v>570928.65500000003</v>
      </c>
      <c r="N194" s="468">
        <v>0</v>
      </c>
      <c r="O194" s="468">
        <v>0</v>
      </c>
      <c r="P194" s="469">
        <v>570928.65500000003</v>
      </c>
      <c r="Q194" s="470">
        <v>89872.391631150444</v>
      </c>
      <c r="R194" s="472">
        <v>18.682303604524691</v>
      </c>
      <c r="T194" s="5"/>
      <c r="U194"/>
      <c r="V194"/>
    </row>
    <row r="195" spans="1:22" s="437" customFormat="1" hidden="1">
      <c r="A195" s="471">
        <v>185</v>
      </c>
      <c r="B195" s="465">
        <v>1</v>
      </c>
      <c r="C195" s="465">
        <v>16</v>
      </c>
      <c r="D195" s="466">
        <v>30066.016460553099</v>
      </c>
      <c r="E195" s="467">
        <v>16</v>
      </c>
      <c r="F195" s="468">
        <v>481056.26336884958</v>
      </c>
      <c r="G195" s="487">
        <v>481056.26336884958</v>
      </c>
      <c r="H195" s="468">
        <v>667000</v>
      </c>
      <c r="I195" s="580">
        <v>2.8806999999999999E-2</v>
      </c>
      <c r="J195" s="468"/>
      <c r="K195" s="519"/>
      <c r="L195" s="519"/>
      <c r="M195" s="468">
        <v>570928.65500000003</v>
      </c>
      <c r="N195" s="468">
        <v>0</v>
      </c>
      <c r="O195" s="468">
        <v>0</v>
      </c>
      <c r="P195" s="469">
        <v>570928.65500000003</v>
      </c>
      <c r="Q195" s="470">
        <v>89872.391631150444</v>
      </c>
      <c r="R195" s="472">
        <v>18.682303604524691</v>
      </c>
      <c r="T195" s="5"/>
      <c r="U195"/>
      <c r="V195"/>
    </row>
    <row r="196" spans="1:22" s="437" customFormat="1" hidden="1">
      <c r="A196" s="471">
        <v>186</v>
      </c>
      <c r="B196" s="465">
        <v>1</v>
      </c>
      <c r="C196" s="465">
        <v>16</v>
      </c>
      <c r="D196" s="466">
        <v>29766.2337662338</v>
      </c>
      <c r="E196" s="467">
        <v>16</v>
      </c>
      <c r="F196" s="468">
        <v>476259.74025974079</v>
      </c>
      <c r="G196" s="487">
        <v>476259.74025974079</v>
      </c>
      <c r="H196" s="468">
        <v>667000</v>
      </c>
      <c r="I196" s="580">
        <v>2.8806999999999999E-2</v>
      </c>
      <c r="J196" s="468"/>
      <c r="K196" s="519"/>
      <c r="L196" s="519"/>
      <c r="M196" s="468">
        <v>570928.65500000003</v>
      </c>
      <c r="N196" s="468">
        <v>0</v>
      </c>
      <c r="O196" s="468">
        <v>0</v>
      </c>
      <c r="P196" s="469">
        <v>570928.65500000003</v>
      </c>
      <c r="Q196" s="470">
        <v>94668.914740259235</v>
      </c>
      <c r="R196" s="472">
        <v>19.877580810972816</v>
      </c>
      <c r="T196" s="5"/>
      <c r="U196"/>
      <c r="V196"/>
    </row>
    <row r="197" spans="1:22" s="437" customFormat="1" hidden="1">
      <c r="A197" s="471">
        <v>187</v>
      </c>
      <c r="B197" s="465">
        <v>2</v>
      </c>
      <c r="C197" s="465">
        <v>16</v>
      </c>
      <c r="D197" s="466">
        <v>30900.5771037333</v>
      </c>
      <c r="E197" s="467">
        <v>8</v>
      </c>
      <c r="F197" s="468">
        <v>247204.6168298664</v>
      </c>
      <c r="G197" s="487">
        <v>494409.2336597328</v>
      </c>
      <c r="H197" s="468">
        <v>667000</v>
      </c>
      <c r="I197" s="580">
        <v>2.8806999999999999E-2</v>
      </c>
      <c r="J197" s="468"/>
      <c r="K197" s="519"/>
      <c r="L197" s="519"/>
      <c r="M197" s="468">
        <v>570928.65500000003</v>
      </c>
      <c r="N197" s="468">
        <v>0</v>
      </c>
      <c r="O197" s="468">
        <v>0</v>
      </c>
      <c r="P197" s="469">
        <v>570928.65500000003</v>
      </c>
      <c r="Q197" s="470">
        <v>76519.421340267232</v>
      </c>
      <c r="R197" s="472">
        <v>15.47694018047612</v>
      </c>
      <c r="T197" s="5"/>
      <c r="U197"/>
      <c r="V197"/>
    </row>
    <row r="198" spans="1:22" s="437" customFormat="1" hidden="1">
      <c r="A198" s="471">
        <v>188</v>
      </c>
      <c r="B198" s="465">
        <v>2</v>
      </c>
      <c r="C198" s="465">
        <v>16</v>
      </c>
      <c r="D198" s="466">
        <v>29287.8999740328</v>
      </c>
      <c r="E198" s="467">
        <v>8</v>
      </c>
      <c r="F198" s="468">
        <v>234303.1997922624</v>
      </c>
      <c r="G198" s="487">
        <v>468606.3995845248</v>
      </c>
      <c r="H198" s="468">
        <v>667000</v>
      </c>
      <c r="I198" s="580">
        <v>2.8806999999999999E-2</v>
      </c>
      <c r="J198" s="468"/>
      <c r="K198" s="519"/>
      <c r="L198" s="519"/>
      <c r="M198" s="468">
        <v>570928.65500000003</v>
      </c>
      <c r="N198" s="468">
        <v>0</v>
      </c>
      <c r="O198" s="468">
        <v>0</v>
      </c>
      <c r="P198" s="469">
        <v>570928.65500000003</v>
      </c>
      <c r="Q198" s="470">
        <v>102322.25541547523</v>
      </c>
      <c r="R198" s="472">
        <v>21.835437054678735</v>
      </c>
      <c r="T198" s="5"/>
      <c r="U198"/>
      <c r="V198"/>
    </row>
    <row r="199" spans="1:22" s="437" customFormat="1" hidden="1">
      <c r="A199" s="471">
        <v>189</v>
      </c>
      <c r="B199" s="465">
        <v>2</v>
      </c>
      <c r="C199" s="465">
        <v>16</v>
      </c>
      <c r="D199" s="466">
        <v>32057.777577457498</v>
      </c>
      <c r="E199" s="467">
        <v>8</v>
      </c>
      <c r="F199" s="468">
        <v>256462.22061965999</v>
      </c>
      <c r="G199" s="487">
        <v>512924.44123931997</v>
      </c>
      <c r="H199" s="468">
        <v>667000</v>
      </c>
      <c r="I199" s="580">
        <v>2.8806999999999999E-2</v>
      </c>
      <c r="J199" s="468"/>
      <c r="K199" s="519"/>
      <c r="L199" s="519"/>
      <c r="M199" s="468">
        <v>570928.65500000003</v>
      </c>
      <c r="N199" s="468">
        <v>0</v>
      </c>
      <c r="O199" s="468">
        <v>0</v>
      </c>
      <c r="P199" s="469">
        <v>570928.65500000003</v>
      </c>
      <c r="Q199" s="470">
        <v>58004.213760680053</v>
      </c>
      <c r="R199" s="472">
        <v>11.308529891952745</v>
      </c>
      <c r="T199" s="5"/>
      <c r="U199"/>
      <c r="V199"/>
    </row>
    <row r="200" spans="1:22" s="437" customFormat="1" hidden="1">
      <c r="A200" s="471">
        <v>190</v>
      </c>
      <c r="B200" s="465">
        <v>1</v>
      </c>
      <c r="C200" s="465">
        <v>16</v>
      </c>
      <c r="D200" s="466">
        <v>30820.395421435998</v>
      </c>
      <c r="E200" s="467">
        <v>16</v>
      </c>
      <c r="F200" s="468">
        <v>493126.32674297597</v>
      </c>
      <c r="G200" s="487">
        <v>493126.32674297597</v>
      </c>
      <c r="H200" s="468">
        <v>667000</v>
      </c>
      <c r="I200" s="580">
        <v>2.8806999999999999E-2</v>
      </c>
      <c r="J200" s="468"/>
      <c r="K200" s="519"/>
      <c r="L200" s="519"/>
      <c r="M200" s="468">
        <v>570928.65500000003</v>
      </c>
      <c r="N200" s="468">
        <v>0</v>
      </c>
      <c r="O200" s="468">
        <v>0</v>
      </c>
      <c r="P200" s="469">
        <v>570928.65500000003</v>
      </c>
      <c r="Q200" s="470">
        <v>77802.328257024055</v>
      </c>
      <c r="R200" s="472">
        <v>15.777362521059572</v>
      </c>
      <c r="T200" s="5"/>
      <c r="U200"/>
      <c r="V200"/>
    </row>
    <row r="201" spans="1:22" s="437" customFormat="1" hidden="1">
      <c r="A201" s="471">
        <v>191</v>
      </c>
      <c r="B201" s="465">
        <v>1</v>
      </c>
      <c r="C201" s="465">
        <v>16</v>
      </c>
      <c r="D201" s="466">
        <v>30900.5771037333</v>
      </c>
      <c r="E201" s="467">
        <v>16</v>
      </c>
      <c r="F201" s="468">
        <v>494409.2336597328</v>
      </c>
      <c r="G201" s="487">
        <v>494409.2336597328</v>
      </c>
      <c r="H201" s="468">
        <v>667000</v>
      </c>
      <c r="I201" s="580">
        <v>2.8806999999999999E-2</v>
      </c>
      <c r="J201" s="468"/>
      <c r="K201" s="519"/>
      <c r="L201" s="519"/>
      <c r="M201" s="468">
        <v>570928.65500000003</v>
      </c>
      <c r="N201" s="468">
        <v>0</v>
      </c>
      <c r="O201" s="468">
        <v>0</v>
      </c>
      <c r="P201" s="469">
        <v>570928.65500000003</v>
      </c>
      <c r="Q201" s="470">
        <v>76519.421340267232</v>
      </c>
      <c r="R201" s="472">
        <v>15.47694018047612</v>
      </c>
      <c r="T201" s="5"/>
      <c r="U201"/>
      <c r="V201"/>
    </row>
    <row r="202" spans="1:22" s="437" customFormat="1" hidden="1">
      <c r="A202" s="471">
        <v>192</v>
      </c>
      <c r="B202" s="465">
        <v>1</v>
      </c>
      <c r="C202" s="465">
        <v>16</v>
      </c>
      <c r="D202" s="466">
        <v>30900.5771037333</v>
      </c>
      <c r="E202" s="467">
        <v>16</v>
      </c>
      <c r="F202" s="468">
        <v>494409.2336597328</v>
      </c>
      <c r="G202" s="487">
        <v>494409.2336597328</v>
      </c>
      <c r="H202" s="468">
        <v>667000</v>
      </c>
      <c r="I202" s="580">
        <v>2.8806999999999999E-2</v>
      </c>
      <c r="J202" s="468"/>
      <c r="K202" s="519"/>
      <c r="L202" s="519"/>
      <c r="M202" s="468">
        <v>570928.65500000003</v>
      </c>
      <c r="N202" s="468">
        <v>0</v>
      </c>
      <c r="O202" s="468">
        <v>0</v>
      </c>
      <c r="P202" s="469">
        <v>570928.65500000003</v>
      </c>
      <c r="Q202" s="470">
        <v>76519.421340267232</v>
      </c>
      <c r="R202" s="472">
        <v>15.47694018047612</v>
      </c>
      <c r="T202" s="5"/>
      <c r="U202"/>
      <c r="V202"/>
    </row>
    <row r="203" spans="1:22" s="437" customFormat="1" hidden="1">
      <c r="A203" s="471">
        <v>193</v>
      </c>
      <c r="B203" s="465">
        <v>1</v>
      </c>
      <c r="C203" s="465">
        <v>16</v>
      </c>
      <c r="D203" s="466">
        <v>30900.5771037333</v>
      </c>
      <c r="E203" s="467">
        <v>16</v>
      </c>
      <c r="F203" s="468">
        <v>494409.2336597328</v>
      </c>
      <c r="G203" s="487">
        <v>494409.2336597328</v>
      </c>
      <c r="H203" s="468">
        <v>667000</v>
      </c>
      <c r="I203" s="580">
        <v>2.8806999999999999E-2</v>
      </c>
      <c r="J203" s="468"/>
      <c r="K203" s="519"/>
      <c r="L203" s="519"/>
      <c r="M203" s="468">
        <v>570928.65500000003</v>
      </c>
      <c r="N203" s="468">
        <v>0</v>
      </c>
      <c r="O203" s="468">
        <v>0</v>
      </c>
      <c r="P203" s="469">
        <v>570928.65500000003</v>
      </c>
      <c r="Q203" s="470">
        <v>76519.421340267232</v>
      </c>
      <c r="R203" s="472">
        <v>15.47694018047612</v>
      </c>
      <c r="T203" s="5"/>
      <c r="U203"/>
      <c r="V203"/>
    </row>
    <row r="204" spans="1:22" s="437" customFormat="1" hidden="1">
      <c r="A204" s="471">
        <v>194</v>
      </c>
      <c r="B204" s="465">
        <v>2</v>
      </c>
      <c r="C204" s="465">
        <v>16</v>
      </c>
      <c r="D204" s="466">
        <v>30820.395421435998</v>
      </c>
      <c r="E204" s="467">
        <v>8</v>
      </c>
      <c r="F204" s="468">
        <v>246563.16337148799</v>
      </c>
      <c r="G204" s="487">
        <v>493126.32674297597</v>
      </c>
      <c r="H204" s="468">
        <v>667000</v>
      </c>
      <c r="I204" s="580">
        <v>2.8806999999999999E-2</v>
      </c>
      <c r="J204" s="468"/>
      <c r="K204" s="519"/>
      <c r="L204" s="519"/>
      <c r="M204" s="468">
        <v>570928.65500000003</v>
      </c>
      <c r="N204" s="468">
        <v>0</v>
      </c>
      <c r="O204" s="468">
        <v>0</v>
      </c>
      <c r="P204" s="469">
        <v>570928.65500000003</v>
      </c>
      <c r="Q204" s="470">
        <v>77802.328257024055</v>
      </c>
      <c r="R204" s="472">
        <v>15.777362521059572</v>
      </c>
      <c r="T204" s="5"/>
      <c r="U204"/>
      <c r="V204"/>
    </row>
    <row r="205" spans="1:22" s="437" customFormat="1" hidden="1">
      <c r="A205" s="471">
        <v>195</v>
      </c>
      <c r="B205" s="465">
        <v>2</v>
      </c>
      <c r="C205" s="465">
        <v>16</v>
      </c>
      <c r="D205" s="466">
        <v>32313.140311804</v>
      </c>
      <c r="E205" s="467">
        <v>8</v>
      </c>
      <c r="F205" s="468">
        <v>258505.122494432</v>
      </c>
      <c r="G205" s="487">
        <v>517010.244988864</v>
      </c>
      <c r="H205" s="468">
        <v>667000</v>
      </c>
      <c r="I205" s="580">
        <v>2.8806999999999999E-2</v>
      </c>
      <c r="J205" s="468"/>
      <c r="K205" s="519"/>
      <c r="L205" s="519"/>
      <c r="M205" s="468">
        <v>570928.65500000003</v>
      </c>
      <c r="N205" s="468">
        <v>0</v>
      </c>
      <c r="O205" s="468">
        <v>0</v>
      </c>
      <c r="P205" s="469">
        <v>570928.65500000003</v>
      </c>
      <c r="Q205" s="470">
        <v>53918.410011136031</v>
      </c>
      <c r="R205" s="472">
        <v>10.428886184314862</v>
      </c>
      <c r="T205" s="5"/>
      <c r="U205"/>
      <c r="V205"/>
    </row>
    <row r="206" spans="1:22" s="437" customFormat="1" hidden="1">
      <c r="A206" s="471">
        <v>196</v>
      </c>
      <c r="B206" s="465">
        <v>2</v>
      </c>
      <c r="C206" s="465">
        <v>16</v>
      </c>
      <c r="D206" s="466">
        <v>31845.672575599601</v>
      </c>
      <c r="E206" s="467">
        <v>8</v>
      </c>
      <c r="F206" s="468">
        <v>254765.38060479681</v>
      </c>
      <c r="G206" s="487">
        <v>509530.76120959362</v>
      </c>
      <c r="H206" s="468">
        <v>667000</v>
      </c>
      <c r="I206" s="580">
        <v>2.8806999999999999E-2</v>
      </c>
      <c r="J206" s="468"/>
      <c r="K206" s="519"/>
      <c r="L206" s="519"/>
      <c r="M206" s="468">
        <v>570928.65500000003</v>
      </c>
      <c r="N206" s="468">
        <v>0</v>
      </c>
      <c r="O206" s="468">
        <v>0</v>
      </c>
      <c r="P206" s="469">
        <v>570928.65500000003</v>
      </c>
      <c r="Q206" s="470">
        <v>61397.893790406408</v>
      </c>
      <c r="R206" s="472">
        <v>12.049889518868625</v>
      </c>
      <c r="T206" s="5"/>
      <c r="U206"/>
      <c r="V206"/>
    </row>
    <row r="207" spans="1:22" s="437" customFormat="1" hidden="1">
      <c r="A207" s="471">
        <v>197</v>
      </c>
      <c r="B207" s="465">
        <v>1</v>
      </c>
      <c r="C207" s="465">
        <v>16</v>
      </c>
      <c r="D207" s="466">
        <v>30066.016460553099</v>
      </c>
      <c r="E207" s="467">
        <v>16</v>
      </c>
      <c r="F207" s="468">
        <v>481056.26336884958</v>
      </c>
      <c r="G207" s="487">
        <v>481056.26336884958</v>
      </c>
      <c r="H207" s="468">
        <v>667000</v>
      </c>
      <c r="I207" s="580">
        <v>2.8806999999999999E-2</v>
      </c>
      <c r="J207" s="468"/>
      <c r="K207" s="519"/>
      <c r="L207" s="519"/>
      <c r="M207" s="468">
        <v>570928.65500000003</v>
      </c>
      <c r="N207" s="468">
        <v>0</v>
      </c>
      <c r="O207" s="468">
        <v>0</v>
      </c>
      <c r="P207" s="469">
        <v>570928.65500000003</v>
      </c>
      <c r="Q207" s="470">
        <v>89872.391631150444</v>
      </c>
      <c r="R207" s="472">
        <v>18.682303604524691</v>
      </c>
      <c r="T207" s="5"/>
      <c r="U207"/>
      <c r="V207"/>
    </row>
    <row r="208" spans="1:22" s="437" customFormat="1" hidden="1">
      <c r="A208" s="471">
        <v>198</v>
      </c>
      <c r="B208" s="465">
        <v>2</v>
      </c>
      <c r="C208" s="465">
        <v>16</v>
      </c>
      <c r="D208" s="466">
        <v>29766.2337662338</v>
      </c>
      <c r="E208" s="467">
        <v>8</v>
      </c>
      <c r="F208" s="468">
        <v>238129.8701298704</v>
      </c>
      <c r="G208" s="487">
        <v>476259.74025974079</v>
      </c>
      <c r="H208" s="468">
        <v>667000</v>
      </c>
      <c r="I208" s="580">
        <v>2.8806999999999999E-2</v>
      </c>
      <c r="J208" s="468"/>
      <c r="K208" s="519"/>
      <c r="L208" s="519"/>
      <c r="M208" s="468">
        <v>570928.65500000003</v>
      </c>
      <c r="N208" s="468">
        <v>0</v>
      </c>
      <c r="O208" s="468">
        <v>0</v>
      </c>
      <c r="P208" s="469">
        <v>570928.65500000003</v>
      </c>
      <c r="Q208" s="470">
        <v>94668.914740259235</v>
      </c>
      <c r="R208" s="472">
        <v>19.877580810972816</v>
      </c>
      <c r="T208" s="5"/>
      <c r="U208"/>
      <c r="V208"/>
    </row>
    <row r="209" spans="1:22" s="437" customFormat="1" hidden="1">
      <c r="A209" s="471">
        <v>199</v>
      </c>
      <c r="B209" s="465">
        <v>2</v>
      </c>
      <c r="C209" s="465">
        <v>16</v>
      </c>
      <c r="D209" s="466">
        <v>35112.1260561772</v>
      </c>
      <c r="E209" s="467">
        <v>8</v>
      </c>
      <c r="F209" s="468">
        <v>280897.0084494176</v>
      </c>
      <c r="G209" s="487">
        <v>561794.01689883519</v>
      </c>
      <c r="H209" s="468">
        <v>667000</v>
      </c>
      <c r="I209" s="580">
        <v>2.8806999999999999E-2</v>
      </c>
      <c r="J209" s="468"/>
      <c r="K209" s="519"/>
      <c r="L209" s="519"/>
      <c r="M209" s="468">
        <v>570928.65500000003</v>
      </c>
      <c r="N209" s="468">
        <v>0</v>
      </c>
      <c r="O209" s="468">
        <v>0</v>
      </c>
      <c r="P209" s="469">
        <v>570928.65500000003</v>
      </c>
      <c r="Q209" s="470">
        <v>9134.6381011648336</v>
      </c>
      <c r="R209" s="472">
        <v>1.6259763946204089</v>
      </c>
      <c r="T209" s="5"/>
      <c r="U209"/>
      <c r="V209"/>
    </row>
    <row r="210" spans="1:22" s="437" customFormat="1" hidden="1">
      <c r="A210" s="471">
        <v>200</v>
      </c>
      <c r="B210" s="465">
        <v>1</v>
      </c>
      <c r="C210" s="465">
        <v>16</v>
      </c>
      <c r="D210" s="466">
        <v>31845.672575599601</v>
      </c>
      <c r="E210" s="467">
        <v>16</v>
      </c>
      <c r="F210" s="468">
        <v>509530.76120959362</v>
      </c>
      <c r="G210" s="487">
        <v>509530.76120959362</v>
      </c>
      <c r="H210" s="468">
        <v>667000</v>
      </c>
      <c r="I210" s="580">
        <v>2.8806999999999999E-2</v>
      </c>
      <c r="J210" s="468"/>
      <c r="K210" s="519"/>
      <c r="L210" s="519"/>
      <c r="M210" s="468">
        <v>570928.65500000003</v>
      </c>
      <c r="N210" s="468">
        <v>0</v>
      </c>
      <c r="O210" s="468">
        <v>0</v>
      </c>
      <c r="P210" s="469">
        <v>570928.65500000003</v>
      </c>
      <c r="Q210" s="470">
        <v>61397.893790406408</v>
      </c>
      <c r="R210" s="472">
        <v>12.049889518868625</v>
      </c>
      <c r="T210" s="5"/>
      <c r="U210"/>
      <c r="V210"/>
    </row>
    <row r="211" spans="1:22" s="437" customFormat="1" hidden="1">
      <c r="A211" s="471">
        <v>201</v>
      </c>
      <c r="B211" s="465">
        <v>2</v>
      </c>
      <c r="C211" s="465">
        <v>16</v>
      </c>
      <c r="D211" s="466">
        <v>33635.059104338899</v>
      </c>
      <c r="E211" s="467">
        <v>8</v>
      </c>
      <c r="F211" s="468">
        <v>269080.4728347112</v>
      </c>
      <c r="G211" s="487">
        <v>538160.94566942239</v>
      </c>
      <c r="H211" s="468">
        <v>667000</v>
      </c>
      <c r="I211" s="580">
        <v>2.8806999999999999E-2</v>
      </c>
      <c r="J211" s="468"/>
      <c r="K211" s="519"/>
      <c r="L211" s="519"/>
      <c r="M211" s="468">
        <v>570928.65500000003</v>
      </c>
      <c r="N211" s="468">
        <v>0</v>
      </c>
      <c r="O211" s="468">
        <v>0</v>
      </c>
      <c r="P211" s="469">
        <v>570928.65500000003</v>
      </c>
      <c r="Q211" s="470">
        <v>32767.709330577636</v>
      </c>
      <c r="R211" s="472">
        <v>6.0888307845931848</v>
      </c>
      <c r="T211" s="5"/>
      <c r="U211"/>
      <c r="V211"/>
    </row>
    <row r="212" spans="1:22" s="437" customFormat="1" hidden="1">
      <c r="A212" s="471">
        <v>202</v>
      </c>
      <c r="B212" s="465">
        <v>1</v>
      </c>
      <c r="C212" s="465">
        <v>16</v>
      </c>
      <c r="D212" s="466">
        <v>29766.2337662338</v>
      </c>
      <c r="E212" s="467">
        <v>16</v>
      </c>
      <c r="F212" s="468">
        <v>476259.74025974079</v>
      </c>
      <c r="G212" s="487">
        <v>476259.74025974079</v>
      </c>
      <c r="H212" s="468">
        <v>667000</v>
      </c>
      <c r="I212" s="580">
        <v>2.8806999999999999E-2</v>
      </c>
      <c r="J212" s="468"/>
      <c r="K212" s="519"/>
      <c r="L212" s="519"/>
      <c r="M212" s="468">
        <v>570928.65500000003</v>
      </c>
      <c r="N212" s="468">
        <v>0</v>
      </c>
      <c r="O212" s="468">
        <v>0</v>
      </c>
      <c r="P212" s="469">
        <v>570928.65500000003</v>
      </c>
      <c r="Q212" s="470">
        <v>94668.914740259235</v>
      </c>
      <c r="R212" s="472">
        <v>19.877580810972816</v>
      </c>
      <c r="T212" s="5"/>
      <c r="U212"/>
      <c r="V212"/>
    </row>
    <row r="213" spans="1:22" s="437" customFormat="1" hidden="1">
      <c r="A213" s="471">
        <v>203</v>
      </c>
      <c r="B213" s="465">
        <v>1</v>
      </c>
      <c r="C213" s="465">
        <v>16</v>
      </c>
      <c r="D213" s="466">
        <v>29766.2337662338</v>
      </c>
      <c r="E213" s="467">
        <v>16</v>
      </c>
      <c r="F213" s="468">
        <v>476259.74025974079</v>
      </c>
      <c r="G213" s="487">
        <v>476259.74025974079</v>
      </c>
      <c r="H213" s="468">
        <v>667000</v>
      </c>
      <c r="I213" s="580">
        <v>2.8806999999999999E-2</v>
      </c>
      <c r="J213" s="468"/>
      <c r="K213" s="519"/>
      <c r="L213" s="519"/>
      <c r="M213" s="468">
        <v>570928.65500000003</v>
      </c>
      <c r="N213" s="468">
        <v>0</v>
      </c>
      <c r="O213" s="468">
        <v>0</v>
      </c>
      <c r="P213" s="469">
        <v>570928.65500000003</v>
      </c>
      <c r="Q213" s="470">
        <v>94668.914740259235</v>
      </c>
      <c r="R213" s="472">
        <v>19.877580810972816</v>
      </c>
      <c r="T213" s="5"/>
      <c r="U213"/>
      <c r="V213"/>
    </row>
    <row r="214" spans="1:22" s="437" customFormat="1" hidden="1">
      <c r="A214" s="471">
        <v>204</v>
      </c>
      <c r="B214" s="465">
        <v>1</v>
      </c>
      <c r="C214" s="465">
        <v>16</v>
      </c>
      <c r="D214" s="466">
        <v>30066.016460553099</v>
      </c>
      <c r="E214" s="467">
        <v>16</v>
      </c>
      <c r="F214" s="468">
        <v>481056.26336884958</v>
      </c>
      <c r="G214" s="487">
        <v>481056.26336884958</v>
      </c>
      <c r="H214" s="468">
        <v>667000</v>
      </c>
      <c r="I214" s="580">
        <v>2.8806999999999999E-2</v>
      </c>
      <c r="J214" s="468"/>
      <c r="K214" s="519"/>
      <c r="L214" s="519"/>
      <c r="M214" s="468">
        <v>570928.65500000003</v>
      </c>
      <c r="N214" s="468">
        <v>0</v>
      </c>
      <c r="O214" s="468">
        <v>0</v>
      </c>
      <c r="P214" s="469">
        <v>570928.65500000003</v>
      </c>
      <c r="Q214" s="470">
        <v>89872.391631150444</v>
      </c>
      <c r="R214" s="472">
        <v>18.682303604524691</v>
      </c>
      <c r="T214" s="5"/>
      <c r="U214"/>
      <c r="V214"/>
    </row>
    <row r="215" spans="1:22" s="437" customFormat="1" hidden="1">
      <c r="A215" s="471">
        <v>205</v>
      </c>
      <c r="B215" s="465">
        <v>1</v>
      </c>
      <c r="C215" s="465">
        <v>16</v>
      </c>
      <c r="D215" s="466">
        <v>32057.777577457498</v>
      </c>
      <c r="E215" s="467">
        <v>16</v>
      </c>
      <c r="F215" s="468">
        <v>512924.44123931997</v>
      </c>
      <c r="G215" s="487">
        <v>512924.44123931997</v>
      </c>
      <c r="H215" s="468">
        <v>667000</v>
      </c>
      <c r="I215" s="580">
        <v>2.8806999999999999E-2</v>
      </c>
      <c r="J215" s="468"/>
      <c r="K215" s="519"/>
      <c r="L215" s="519"/>
      <c r="M215" s="468">
        <v>570928.65500000003</v>
      </c>
      <c r="N215" s="468">
        <v>0</v>
      </c>
      <c r="O215" s="468">
        <v>0</v>
      </c>
      <c r="P215" s="469">
        <v>570928.65500000003</v>
      </c>
      <c r="Q215" s="470">
        <v>58004.213760680053</v>
      </c>
      <c r="R215" s="472">
        <v>11.308529891952745</v>
      </c>
      <c r="T215" s="5"/>
      <c r="U215"/>
      <c r="V215"/>
    </row>
    <row r="216" spans="1:22" s="437" customFormat="1" hidden="1">
      <c r="A216" s="471">
        <v>206</v>
      </c>
      <c r="B216" s="465">
        <v>1</v>
      </c>
      <c r="C216" s="465">
        <v>16</v>
      </c>
      <c r="D216" s="466">
        <v>30900.5771037333</v>
      </c>
      <c r="E216" s="467">
        <v>16</v>
      </c>
      <c r="F216" s="468">
        <v>494409.2336597328</v>
      </c>
      <c r="G216" s="487">
        <v>494409.2336597328</v>
      </c>
      <c r="H216" s="468">
        <v>667000</v>
      </c>
      <c r="I216" s="580">
        <v>2.8806999999999999E-2</v>
      </c>
      <c r="J216" s="468"/>
      <c r="K216" s="519"/>
      <c r="L216" s="519"/>
      <c r="M216" s="468">
        <v>570928.65500000003</v>
      </c>
      <c r="N216" s="468">
        <v>0</v>
      </c>
      <c r="O216" s="468">
        <v>0</v>
      </c>
      <c r="P216" s="469">
        <v>570928.65500000003</v>
      </c>
      <c r="Q216" s="470">
        <v>76519.421340267232</v>
      </c>
      <c r="R216" s="472">
        <v>15.47694018047612</v>
      </c>
      <c r="T216" s="5"/>
      <c r="U216"/>
      <c r="V216"/>
    </row>
    <row r="217" spans="1:22" s="437" customFormat="1" hidden="1">
      <c r="A217" s="471">
        <v>207</v>
      </c>
      <c r="B217" s="465">
        <v>1</v>
      </c>
      <c r="C217" s="465">
        <v>16</v>
      </c>
      <c r="D217" s="466">
        <v>29766.2337662338</v>
      </c>
      <c r="E217" s="467">
        <v>16</v>
      </c>
      <c r="F217" s="468">
        <v>476259.74025974079</v>
      </c>
      <c r="G217" s="487">
        <v>476259.74025974079</v>
      </c>
      <c r="H217" s="468">
        <v>667000</v>
      </c>
      <c r="I217" s="580">
        <v>2.8806999999999999E-2</v>
      </c>
      <c r="J217" s="468"/>
      <c r="K217" s="519"/>
      <c r="L217" s="519"/>
      <c r="M217" s="468">
        <v>570928.65500000003</v>
      </c>
      <c r="N217" s="468">
        <v>0</v>
      </c>
      <c r="O217" s="468">
        <v>0</v>
      </c>
      <c r="P217" s="469">
        <v>570928.65500000003</v>
      </c>
      <c r="Q217" s="470">
        <v>94668.914740259235</v>
      </c>
      <c r="R217" s="472">
        <v>19.877580810972816</v>
      </c>
      <c r="T217" s="5"/>
      <c r="U217"/>
      <c r="V217"/>
    </row>
    <row r="218" spans="1:22" s="437" customFormat="1">
      <c r="A218" s="471">
        <v>208</v>
      </c>
      <c r="B218" s="465">
        <v>2</v>
      </c>
      <c r="C218" s="465">
        <v>16</v>
      </c>
      <c r="D218" s="466">
        <v>30066.016460553099</v>
      </c>
      <c r="E218" s="467">
        <v>8</v>
      </c>
      <c r="F218" s="468">
        <v>240528.13168442479</v>
      </c>
      <c r="G218" s="487">
        <v>481056.26336884958</v>
      </c>
      <c r="H218" s="468">
        <v>667000</v>
      </c>
      <c r="I218" s="580">
        <v>2.8806999999999999E-2</v>
      </c>
      <c r="J218" s="468"/>
      <c r="K218" s="519"/>
      <c r="L218" s="519"/>
      <c r="M218" s="468">
        <v>570928.65500000003</v>
      </c>
      <c r="N218" s="468">
        <v>0</v>
      </c>
      <c r="O218" s="468">
        <v>0</v>
      </c>
      <c r="P218" s="469">
        <v>570928.65500000003</v>
      </c>
      <c r="Q218" s="470">
        <v>89872.391631150444</v>
      </c>
      <c r="R218" s="472">
        <v>18.682303604524691</v>
      </c>
      <c r="T218" s="5"/>
      <c r="U218"/>
      <c r="V218"/>
    </row>
    <row r="219" spans="1:22" s="437" customFormat="1">
      <c r="A219" s="471">
        <v>209</v>
      </c>
      <c r="B219" s="465">
        <v>1</v>
      </c>
      <c r="C219" s="465">
        <v>16</v>
      </c>
      <c r="D219" s="466">
        <v>32057.777577457498</v>
      </c>
      <c r="E219" s="467">
        <v>16</v>
      </c>
      <c r="F219" s="468">
        <v>512924.44123931997</v>
      </c>
      <c r="G219" s="487">
        <v>512924.44123931997</v>
      </c>
      <c r="H219" s="468">
        <v>667000</v>
      </c>
      <c r="I219" s="580">
        <v>2.8806999999999999E-2</v>
      </c>
      <c r="J219" s="468"/>
      <c r="K219" s="519"/>
      <c r="L219" s="519"/>
      <c r="M219" s="468">
        <v>570928.65500000003</v>
      </c>
      <c r="N219" s="468">
        <v>0</v>
      </c>
      <c r="O219" s="468">
        <v>0</v>
      </c>
      <c r="P219" s="469">
        <v>570928.65500000003</v>
      </c>
      <c r="Q219" s="470">
        <v>58004.213760680053</v>
      </c>
      <c r="R219" s="472">
        <v>11.308529891952745</v>
      </c>
      <c r="T219" s="5"/>
      <c r="U219"/>
      <c r="V219"/>
    </row>
    <row r="220" spans="1:22" s="437" customFormat="1">
      <c r="A220" s="471">
        <v>210</v>
      </c>
      <c r="B220" s="465">
        <v>2</v>
      </c>
      <c r="C220" s="497">
        <v>17</v>
      </c>
      <c r="D220" s="466">
        <v>31044.294063365101</v>
      </c>
      <c r="E220" s="467">
        <v>8.5</v>
      </c>
      <c r="F220" s="468">
        <v>263876.49953860336</v>
      </c>
      <c r="G220" s="487">
        <v>527752.99907720671</v>
      </c>
      <c r="H220" s="468">
        <v>667000</v>
      </c>
      <c r="I220" s="580">
        <v>2.8806999999999999E-2</v>
      </c>
      <c r="J220" s="468"/>
      <c r="K220" s="519"/>
      <c r="L220" s="519"/>
      <c r="M220" s="468">
        <v>590142.924</v>
      </c>
      <c r="N220" s="468">
        <v>0</v>
      </c>
      <c r="O220" s="468">
        <v>0</v>
      </c>
      <c r="P220" s="469">
        <v>590142.924</v>
      </c>
      <c r="Q220" s="470">
        <v>62389.924922793289</v>
      </c>
      <c r="R220" s="472">
        <v>11.82180395599535</v>
      </c>
      <c r="T220" s="5"/>
      <c r="U220"/>
      <c r="V220"/>
    </row>
    <row r="221" spans="1:22" s="437" customFormat="1">
      <c r="A221" s="471">
        <v>211</v>
      </c>
      <c r="B221" s="465">
        <v>2</v>
      </c>
      <c r="C221" s="465">
        <v>17</v>
      </c>
      <c r="D221" s="466">
        <v>31202.011753023799</v>
      </c>
      <c r="E221" s="467">
        <v>8.5</v>
      </c>
      <c r="F221" s="468">
        <v>265217.09990070231</v>
      </c>
      <c r="G221" s="487">
        <v>530434.19980140461</v>
      </c>
      <c r="H221" s="468">
        <v>667000</v>
      </c>
      <c r="I221" s="580">
        <v>2.8806999999999999E-2</v>
      </c>
      <c r="J221" s="468"/>
      <c r="K221" s="519"/>
      <c r="L221" s="519"/>
      <c r="M221" s="468">
        <v>590142.924</v>
      </c>
      <c r="N221" s="468">
        <v>0</v>
      </c>
      <c r="O221" s="468">
        <v>0</v>
      </c>
      <c r="P221" s="469">
        <v>590142.924</v>
      </c>
      <c r="Q221" s="470">
        <v>59708.724198595388</v>
      </c>
      <c r="R221" s="472">
        <v>11.25657512674529</v>
      </c>
      <c r="T221" s="5"/>
      <c r="U221"/>
      <c r="V221"/>
    </row>
    <row r="222" spans="1:22" s="437" customFormat="1">
      <c r="A222" s="471">
        <v>212</v>
      </c>
      <c r="B222" s="465">
        <v>2</v>
      </c>
      <c r="C222" s="465">
        <v>17</v>
      </c>
      <c r="D222" s="466">
        <v>29947.826086956498</v>
      </c>
      <c r="E222" s="467">
        <v>8.5</v>
      </c>
      <c r="F222" s="468">
        <v>254556.52173913023</v>
      </c>
      <c r="G222" s="487">
        <v>509113.04347826046</v>
      </c>
      <c r="H222" s="468">
        <v>667000</v>
      </c>
      <c r="I222" s="580">
        <v>2.8806999999999999E-2</v>
      </c>
      <c r="J222" s="468"/>
      <c r="K222" s="519"/>
      <c r="L222" s="519"/>
      <c r="M222" s="468">
        <v>590142.924</v>
      </c>
      <c r="N222" s="468">
        <v>0</v>
      </c>
      <c r="O222" s="468">
        <v>0</v>
      </c>
      <c r="P222" s="469">
        <v>590142.924</v>
      </c>
      <c r="Q222" s="470">
        <v>81029.880521739542</v>
      </c>
      <c r="R222" s="472">
        <v>15.915891678622771</v>
      </c>
      <c r="T222" s="5"/>
      <c r="U222"/>
      <c r="V222"/>
    </row>
    <row r="223" spans="1:22" s="437" customFormat="1" hidden="1">
      <c r="A223" s="471">
        <v>213</v>
      </c>
      <c r="B223" s="465">
        <v>2</v>
      </c>
      <c r="C223" s="465">
        <v>17</v>
      </c>
      <c r="D223" s="466">
        <v>31856.170212765999</v>
      </c>
      <c r="E223" s="467">
        <v>8.5</v>
      </c>
      <c r="F223" s="468">
        <v>270777.44680851098</v>
      </c>
      <c r="G223" s="487">
        <v>541554.89361702197</v>
      </c>
      <c r="H223" s="468">
        <v>667000</v>
      </c>
      <c r="I223" s="580">
        <v>2.8806999999999999E-2</v>
      </c>
      <c r="J223" s="468"/>
      <c r="K223" s="519"/>
      <c r="L223" s="519"/>
      <c r="M223" s="468">
        <v>590142.924</v>
      </c>
      <c r="N223" s="468">
        <v>0</v>
      </c>
      <c r="O223" s="468">
        <v>0</v>
      </c>
      <c r="P223" s="469">
        <v>590142.924</v>
      </c>
      <c r="Q223" s="470">
        <v>48588.030382978031</v>
      </c>
      <c r="R223" s="472">
        <v>8.9719492807941634</v>
      </c>
      <c r="T223" s="5"/>
      <c r="U223"/>
      <c r="V223"/>
    </row>
    <row r="224" spans="1:22" s="437" customFormat="1" hidden="1">
      <c r="A224" s="471">
        <v>214</v>
      </c>
      <c r="B224" s="465">
        <v>2</v>
      </c>
      <c r="C224" s="465">
        <v>17</v>
      </c>
      <c r="D224" s="466">
        <v>29224.325860074499</v>
      </c>
      <c r="E224" s="467">
        <v>8.5</v>
      </c>
      <c r="F224" s="468">
        <v>248406.76981063324</v>
      </c>
      <c r="G224" s="487">
        <v>496813.53962126648</v>
      </c>
      <c r="H224" s="468">
        <v>667000</v>
      </c>
      <c r="I224" s="580">
        <v>2.8806999999999999E-2</v>
      </c>
      <c r="J224" s="468"/>
      <c r="K224" s="519"/>
      <c r="L224" s="519"/>
      <c r="M224" s="468">
        <v>590142.924</v>
      </c>
      <c r="N224" s="468">
        <v>0</v>
      </c>
      <c r="O224" s="468">
        <v>0</v>
      </c>
      <c r="P224" s="469">
        <v>590142.924</v>
      </c>
      <c r="Q224" s="470">
        <v>93329.384378733521</v>
      </c>
      <c r="R224" s="472">
        <v>18.785595990375143</v>
      </c>
      <c r="T224" s="5"/>
      <c r="U224"/>
      <c r="V224"/>
    </row>
    <row r="225" spans="1:22" s="437" customFormat="1" hidden="1">
      <c r="A225" s="471">
        <v>215</v>
      </c>
      <c r="B225" s="465">
        <v>1</v>
      </c>
      <c r="C225" s="465">
        <v>17</v>
      </c>
      <c r="D225" s="466">
        <v>34343.533616260902</v>
      </c>
      <c r="E225" s="467">
        <v>17</v>
      </c>
      <c r="F225" s="468">
        <v>583840.07147643529</v>
      </c>
      <c r="G225" s="487">
        <v>583840.07147643529</v>
      </c>
      <c r="H225" s="468">
        <v>667000</v>
      </c>
      <c r="I225" s="580">
        <v>2.8806999999999999E-2</v>
      </c>
      <c r="J225" s="468"/>
      <c r="K225" s="519"/>
      <c r="L225" s="519"/>
      <c r="M225" s="468">
        <v>590142.924</v>
      </c>
      <c r="N225" s="468">
        <v>0</v>
      </c>
      <c r="O225" s="468">
        <v>0</v>
      </c>
      <c r="P225" s="469">
        <v>590142.924</v>
      </c>
      <c r="Q225" s="470">
        <v>6302.8525235647103</v>
      </c>
      <c r="R225" s="472">
        <v>1.0795512044292792</v>
      </c>
      <c r="T225" s="5"/>
      <c r="U225"/>
      <c r="V225"/>
    </row>
    <row r="226" spans="1:22" s="437" customFormat="1" hidden="1">
      <c r="A226" s="471">
        <v>216</v>
      </c>
      <c r="B226" s="465">
        <v>2</v>
      </c>
      <c r="C226" s="465">
        <v>17</v>
      </c>
      <c r="D226" s="466">
        <v>31856.170212765999</v>
      </c>
      <c r="E226" s="467">
        <v>8.5</v>
      </c>
      <c r="F226" s="468">
        <v>270777.44680851098</v>
      </c>
      <c r="G226" s="487">
        <v>541554.89361702197</v>
      </c>
      <c r="H226" s="468">
        <v>667000</v>
      </c>
      <c r="I226" s="580">
        <v>2.8806999999999999E-2</v>
      </c>
      <c r="J226" s="468"/>
      <c r="K226" s="519"/>
      <c r="L226" s="519"/>
      <c r="M226" s="468">
        <v>590142.924</v>
      </c>
      <c r="N226" s="468">
        <v>0</v>
      </c>
      <c r="O226" s="468">
        <v>0</v>
      </c>
      <c r="P226" s="469">
        <v>590142.924</v>
      </c>
      <c r="Q226" s="470">
        <v>48588.030382978031</v>
      </c>
      <c r="R226" s="472">
        <v>8.9719492807941634</v>
      </c>
      <c r="T226" s="5"/>
      <c r="U226"/>
      <c r="V226"/>
    </row>
    <row r="227" spans="1:22" s="437" customFormat="1" hidden="1">
      <c r="A227" s="471">
        <v>217</v>
      </c>
      <c r="B227" s="465">
        <v>1</v>
      </c>
      <c r="C227" s="465">
        <v>17</v>
      </c>
      <c r="D227" s="466">
        <v>31044.294063365101</v>
      </c>
      <c r="E227" s="467">
        <v>17</v>
      </c>
      <c r="F227" s="468">
        <v>527752.99907720671</v>
      </c>
      <c r="G227" s="487">
        <v>527752.99907720671</v>
      </c>
      <c r="H227" s="468">
        <v>667000</v>
      </c>
      <c r="I227" s="580">
        <v>2.8806999999999999E-2</v>
      </c>
      <c r="J227" s="468"/>
      <c r="K227" s="519"/>
      <c r="L227" s="519"/>
      <c r="M227" s="468">
        <v>590142.924</v>
      </c>
      <c r="N227" s="468">
        <v>0</v>
      </c>
      <c r="O227" s="468">
        <v>0</v>
      </c>
      <c r="P227" s="469">
        <v>590142.924</v>
      </c>
      <c r="Q227" s="470">
        <v>62389.924922793289</v>
      </c>
      <c r="R227" s="472">
        <v>11.82180395599535</v>
      </c>
      <c r="T227" s="5"/>
      <c r="U227"/>
      <c r="V227"/>
    </row>
    <row r="228" spans="1:22" s="437" customFormat="1" hidden="1">
      <c r="A228" s="471">
        <v>218</v>
      </c>
      <c r="B228" s="465">
        <v>2</v>
      </c>
      <c r="C228" s="465">
        <v>17</v>
      </c>
      <c r="D228" s="466">
        <v>29259.574468085098</v>
      </c>
      <c r="E228" s="467">
        <v>8.5</v>
      </c>
      <c r="F228" s="468">
        <v>248706.38297872333</v>
      </c>
      <c r="G228" s="487">
        <v>497412.76595744665</v>
      </c>
      <c r="H228" s="468">
        <v>667000</v>
      </c>
      <c r="I228" s="580">
        <v>2.8806999999999999E-2</v>
      </c>
      <c r="J228" s="468"/>
      <c r="K228" s="519"/>
      <c r="L228" s="519"/>
      <c r="M228" s="468">
        <v>590142.924</v>
      </c>
      <c r="N228" s="468">
        <v>0</v>
      </c>
      <c r="O228" s="468">
        <v>0</v>
      </c>
      <c r="P228" s="469">
        <v>590142.924</v>
      </c>
      <c r="Q228" s="470">
        <v>92730.158042553347</v>
      </c>
      <c r="R228" s="472">
        <v>18.642496612257503</v>
      </c>
      <c r="T228" s="5"/>
      <c r="U228"/>
      <c r="V228"/>
    </row>
    <row r="229" spans="1:22" s="437" customFormat="1" hidden="1">
      <c r="A229" s="471">
        <v>219</v>
      </c>
      <c r="B229" s="465">
        <v>2</v>
      </c>
      <c r="C229" s="465">
        <v>17</v>
      </c>
      <c r="D229" s="466">
        <v>31856.170212765999</v>
      </c>
      <c r="E229" s="467">
        <v>8.5</v>
      </c>
      <c r="F229" s="468">
        <v>270777.44680851098</v>
      </c>
      <c r="G229" s="487">
        <v>541554.89361702197</v>
      </c>
      <c r="H229" s="468">
        <v>667000</v>
      </c>
      <c r="I229" s="580">
        <v>2.8806999999999999E-2</v>
      </c>
      <c r="J229" s="468"/>
      <c r="K229" s="519"/>
      <c r="L229" s="519"/>
      <c r="M229" s="468">
        <v>590142.924</v>
      </c>
      <c r="N229" s="468">
        <v>0</v>
      </c>
      <c r="O229" s="468">
        <v>0</v>
      </c>
      <c r="P229" s="469">
        <v>590142.924</v>
      </c>
      <c r="Q229" s="470">
        <v>48588.030382978031</v>
      </c>
      <c r="R229" s="472">
        <v>8.9719492807941634</v>
      </c>
      <c r="T229" s="5"/>
      <c r="U229"/>
      <c r="V229"/>
    </row>
    <row r="230" spans="1:22" s="437" customFormat="1" hidden="1">
      <c r="A230" s="471">
        <v>220</v>
      </c>
      <c r="B230" s="465">
        <v>2</v>
      </c>
      <c r="C230" s="465">
        <v>17</v>
      </c>
      <c r="D230" s="466">
        <v>31202.011753023799</v>
      </c>
      <c r="E230" s="467">
        <v>8.5</v>
      </c>
      <c r="F230" s="468">
        <v>265217.09990070231</v>
      </c>
      <c r="G230" s="487">
        <v>530434.19980140461</v>
      </c>
      <c r="H230" s="468">
        <v>667000</v>
      </c>
      <c r="I230" s="580">
        <v>2.8806999999999999E-2</v>
      </c>
      <c r="J230" s="468"/>
      <c r="K230" s="519"/>
      <c r="L230" s="519"/>
      <c r="M230" s="468">
        <v>590142.924</v>
      </c>
      <c r="N230" s="468">
        <v>0</v>
      </c>
      <c r="O230" s="468">
        <v>0</v>
      </c>
      <c r="P230" s="469">
        <v>590142.924</v>
      </c>
      <c r="Q230" s="470">
        <v>59708.724198595388</v>
      </c>
      <c r="R230" s="472">
        <v>11.25657512674529</v>
      </c>
      <c r="T230" s="5"/>
      <c r="U230"/>
      <c r="V230"/>
    </row>
    <row r="231" spans="1:22" s="437" customFormat="1" hidden="1">
      <c r="A231" s="471">
        <v>221</v>
      </c>
      <c r="B231" s="465">
        <v>2</v>
      </c>
      <c r="C231" s="465">
        <v>17</v>
      </c>
      <c r="D231" s="466">
        <v>31202.011753023799</v>
      </c>
      <c r="E231" s="467">
        <v>8.5</v>
      </c>
      <c r="F231" s="468">
        <v>265217.09990070231</v>
      </c>
      <c r="G231" s="487">
        <v>530434.19980140461</v>
      </c>
      <c r="H231" s="468">
        <v>667000</v>
      </c>
      <c r="I231" s="580">
        <v>2.8806999999999999E-2</v>
      </c>
      <c r="J231" s="468"/>
      <c r="K231" s="519"/>
      <c r="L231" s="519"/>
      <c r="M231" s="468">
        <v>590142.924</v>
      </c>
      <c r="N231" s="468">
        <v>0</v>
      </c>
      <c r="O231" s="468">
        <v>0</v>
      </c>
      <c r="P231" s="469">
        <v>590142.924</v>
      </c>
      <c r="Q231" s="470">
        <v>59708.724198595388</v>
      </c>
      <c r="R231" s="472">
        <v>11.25657512674529</v>
      </c>
      <c r="T231" s="5"/>
      <c r="U231"/>
      <c r="V231"/>
    </row>
    <row r="232" spans="1:22" s="437" customFormat="1" hidden="1">
      <c r="A232" s="471">
        <v>222</v>
      </c>
      <c r="B232" s="465">
        <v>1</v>
      </c>
      <c r="C232" s="465">
        <v>17</v>
      </c>
      <c r="D232" s="466">
        <v>27940.685982106901</v>
      </c>
      <c r="E232" s="467">
        <v>17</v>
      </c>
      <c r="F232" s="468">
        <v>474991.66169581731</v>
      </c>
      <c r="G232" s="487">
        <v>474991.66169581731</v>
      </c>
      <c r="H232" s="468">
        <v>667000</v>
      </c>
      <c r="I232" s="580">
        <v>2.8806999999999999E-2</v>
      </c>
      <c r="J232" s="468"/>
      <c r="K232" s="519"/>
      <c r="L232" s="519"/>
      <c r="M232" s="468">
        <v>590142.924</v>
      </c>
      <c r="N232" s="468">
        <v>0</v>
      </c>
      <c r="O232" s="468">
        <v>0</v>
      </c>
      <c r="P232" s="469">
        <v>590142.924</v>
      </c>
      <c r="Q232" s="470">
        <v>115151.26230418269</v>
      </c>
      <c r="R232" s="472">
        <v>24.242796577327084</v>
      </c>
      <c r="T232" s="5"/>
      <c r="U232"/>
      <c r="V232"/>
    </row>
    <row r="233" spans="1:22" s="437" customFormat="1" hidden="1">
      <c r="A233" s="471">
        <v>223</v>
      </c>
      <c r="B233" s="465">
        <v>1</v>
      </c>
      <c r="C233" s="465">
        <v>17</v>
      </c>
      <c r="D233" s="466">
        <v>29259.574468085098</v>
      </c>
      <c r="E233" s="467">
        <v>17</v>
      </c>
      <c r="F233" s="468">
        <v>497412.76595744665</v>
      </c>
      <c r="G233" s="487">
        <v>497412.76595744665</v>
      </c>
      <c r="H233" s="468">
        <v>667000</v>
      </c>
      <c r="I233" s="580">
        <v>2.8806999999999999E-2</v>
      </c>
      <c r="J233" s="468"/>
      <c r="K233" s="519"/>
      <c r="L233" s="519"/>
      <c r="M233" s="468">
        <v>590142.924</v>
      </c>
      <c r="N233" s="468">
        <v>0</v>
      </c>
      <c r="O233" s="468">
        <v>0</v>
      </c>
      <c r="P233" s="469">
        <v>590142.924</v>
      </c>
      <c r="Q233" s="470">
        <v>92730.158042553347</v>
      </c>
      <c r="R233" s="472">
        <v>18.642496612257503</v>
      </c>
      <c r="T233" s="5"/>
      <c r="U233"/>
      <c r="V233"/>
    </row>
    <row r="234" spans="1:22" s="437" customFormat="1" hidden="1">
      <c r="A234" s="471">
        <v>224</v>
      </c>
      <c r="B234" s="465">
        <v>2</v>
      </c>
      <c r="C234" s="465">
        <v>17</v>
      </c>
      <c r="D234" s="466">
        <v>31068.158697863699</v>
      </c>
      <c r="E234" s="467">
        <v>8.5</v>
      </c>
      <c r="F234" s="468">
        <v>264079.34893184144</v>
      </c>
      <c r="G234" s="487">
        <v>528158.69786368287</v>
      </c>
      <c r="H234" s="468">
        <v>667000</v>
      </c>
      <c r="I234" s="580">
        <v>2.8806999999999999E-2</v>
      </c>
      <c r="J234" s="468"/>
      <c r="K234" s="519"/>
      <c r="L234" s="519"/>
      <c r="M234" s="468">
        <v>590142.924</v>
      </c>
      <c r="N234" s="468">
        <v>0</v>
      </c>
      <c r="O234" s="468">
        <v>0</v>
      </c>
      <c r="P234" s="469">
        <v>590142.924</v>
      </c>
      <c r="Q234" s="470">
        <v>61984.226136317127</v>
      </c>
      <c r="R234" s="472">
        <v>11.735909374783262</v>
      </c>
      <c r="T234" s="5"/>
      <c r="U234"/>
      <c r="V234"/>
    </row>
    <row r="235" spans="1:22" s="437" customFormat="1" hidden="1">
      <c r="A235" s="471">
        <v>225</v>
      </c>
      <c r="B235" s="465">
        <v>2</v>
      </c>
      <c r="C235" s="465">
        <v>17</v>
      </c>
      <c r="D235" s="466">
        <v>29947.826086956498</v>
      </c>
      <c r="E235" s="467">
        <v>8.5</v>
      </c>
      <c r="F235" s="468">
        <v>254556.52173913023</v>
      </c>
      <c r="G235" s="487">
        <v>509113.04347826046</v>
      </c>
      <c r="H235" s="468">
        <v>667000</v>
      </c>
      <c r="I235" s="580">
        <v>2.8806999999999999E-2</v>
      </c>
      <c r="J235" s="468"/>
      <c r="K235" s="519"/>
      <c r="L235" s="519"/>
      <c r="M235" s="468">
        <v>590142.924</v>
      </c>
      <c r="N235" s="468">
        <v>0</v>
      </c>
      <c r="O235" s="468">
        <v>0</v>
      </c>
      <c r="P235" s="469">
        <v>590142.924</v>
      </c>
      <c r="Q235" s="470">
        <v>81029.880521739542</v>
      </c>
      <c r="R235" s="472">
        <v>15.915891678622771</v>
      </c>
      <c r="T235" s="5"/>
      <c r="U235"/>
      <c r="V235"/>
    </row>
    <row r="236" spans="1:22" s="437" customFormat="1" hidden="1">
      <c r="A236" s="471">
        <v>226</v>
      </c>
      <c r="B236" s="465">
        <v>2</v>
      </c>
      <c r="C236" s="465">
        <v>17</v>
      </c>
      <c r="D236" s="466">
        <v>27940.685982106901</v>
      </c>
      <c r="E236" s="467">
        <v>8.5</v>
      </c>
      <c r="F236" s="468">
        <v>237495.83084790866</v>
      </c>
      <c r="G236" s="487">
        <v>474991.66169581731</v>
      </c>
      <c r="H236" s="468">
        <v>667000</v>
      </c>
      <c r="I236" s="580">
        <v>2.8806999999999999E-2</v>
      </c>
      <c r="J236" s="468"/>
      <c r="K236" s="519"/>
      <c r="L236" s="519"/>
      <c r="M236" s="468">
        <v>590142.924</v>
      </c>
      <c r="N236" s="468">
        <v>0</v>
      </c>
      <c r="O236" s="468">
        <v>0</v>
      </c>
      <c r="P236" s="469">
        <v>590142.924</v>
      </c>
      <c r="Q236" s="470">
        <v>115151.26230418269</v>
      </c>
      <c r="R236" s="472">
        <v>24.242796577327084</v>
      </c>
      <c r="T236" s="5"/>
      <c r="U236"/>
      <c r="V236"/>
    </row>
    <row r="237" spans="1:22" s="437" customFormat="1" hidden="1">
      <c r="A237" s="471">
        <v>227</v>
      </c>
      <c r="B237" s="465">
        <v>2</v>
      </c>
      <c r="C237" s="465">
        <v>17</v>
      </c>
      <c r="D237" s="466">
        <v>31044.294063365101</v>
      </c>
      <c r="E237" s="467">
        <v>8.5</v>
      </c>
      <c r="F237" s="468">
        <v>263876.49953860336</v>
      </c>
      <c r="G237" s="487">
        <v>527752.99907720671</v>
      </c>
      <c r="H237" s="468">
        <v>667000</v>
      </c>
      <c r="I237" s="580">
        <v>2.8806999999999999E-2</v>
      </c>
      <c r="J237" s="468"/>
      <c r="K237" s="519"/>
      <c r="L237" s="519"/>
      <c r="M237" s="468">
        <v>590142.924</v>
      </c>
      <c r="N237" s="468">
        <v>0</v>
      </c>
      <c r="O237" s="468">
        <v>0</v>
      </c>
      <c r="P237" s="469">
        <v>590142.924</v>
      </c>
      <c r="Q237" s="470">
        <v>62389.924922793289</v>
      </c>
      <c r="R237" s="472">
        <v>11.82180395599535</v>
      </c>
      <c r="T237" s="5"/>
      <c r="U237"/>
      <c r="V237"/>
    </row>
    <row r="238" spans="1:22" s="437" customFormat="1" hidden="1">
      <c r="A238" s="471">
        <v>228</v>
      </c>
      <c r="B238" s="465">
        <v>2</v>
      </c>
      <c r="C238" s="465">
        <v>17</v>
      </c>
      <c r="D238" s="466">
        <v>31856.170212765999</v>
      </c>
      <c r="E238" s="467">
        <v>8.5</v>
      </c>
      <c r="F238" s="468">
        <v>270777.44680851098</v>
      </c>
      <c r="G238" s="487">
        <v>541554.89361702197</v>
      </c>
      <c r="H238" s="468">
        <v>667000</v>
      </c>
      <c r="I238" s="580">
        <v>2.8806999999999999E-2</v>
      </c>
      <c r="J238" s="468"/>
      <c r="K238" s="519"/>
      <c r="L238" s="519"/>
      <c r="M238" s="468">
        <v>590142.924</v>
      </c>
      <c r="N238" s="468">
        <v>0</v>
      </c>
      <c r="O238" s="468">
        <v>0</v>
      </c>
      <c r="P238" s="469">
        <v>590142.924</v>
      </c>
      <c r="Q238" s="470">
        <v>48588.030382978031</v>
      </c>
      <c r="R238" s="472">
        <v>8.9719492807941634</v>
      </c>
      <c r="T238" s="5"/>
      <c r="U238"/>
      <c r="V238"/>
    </row>
    <row r="239" spans="1:22" s="437" customFormat="1" hidden="1">
      <c r="A239" s="471">
        <v>229</v>
      </c>
      <c r="B239" s="465">
        <v>2</v>
      </c>
      <c r="C239" s="465">
        <v>17</v>
      </c>
      <c r="D239" s="466">
        <v>31856.170212765999</v>
      </c>
      <c r="E239" s="467">
        <v>8.5</v>
      </c>
      <c r="F239" s="468">
        <v>270777.44680851098</v>
      </c>
      <c r="G239" s="487">
        <v>541554.89361702197</v>
      </c>
      <c r="H239" s="468">
        <v>667000</v>
      </c>
      <c r="I239" s="580">
        <v>2.8806999999999999E-2</v>
      </c>
      <c r="J239" s="468"/>
      <c r="K239" s="519"/>
      <c r="L239" s="519"/>
      <c r="M239" s="468">
        <v>590142.924</v>
      </c>
      <c r="N239" s="468">
        <v>0</v>
      </c>
      <c r="O239" s="468">
        <v>0</v>
      </c>
      <c r="P239" s="469">
        <v>590142.924</v>
      </c>
      <c r="Q239" s="470">
        <v>48588.030382978031</v>
      </c>
      <c r="R239" s="472">
        <v>8.9719492807941634</v>
      </c>
      <c r="T239" s="5"/>
      <c r="U239"/>
      <c r="V239"/>
    </row>
    <row r="240" spans="1:22" s="437" customFormat="1" hidden="1">
      <c r="A240" s="471">
        <v>230</v>
      </c>
      <c r="B240" s="465">
        <v>2</v>
      </c>
      <c r="C240" s="465">
        <v>17</v>
      </c>
      <c r="D240" s="466">
        <v>31202.011753023799</v>
      </c>
      <c r="E240" s="467">
        <v>8.5</v>
      </c>
      <c r="F240" s="468">
        <v>265217.09990070231</v>
      </c>
      <c r="G240" s="487">
        <v>530434.19980140461</v>
      </c>
      <c r="H240" s="468">
        <v>667000</v>
      </c>
      <c r="I240" s="580">
        <v>2.8806999999999999E-2</v>
      </c>
      <c r="J240" s="468"/>
      <c r="K240" s="519"/>
      <c r="L240" s="519"/>
      <c r="M240" s="468">
        <v>590142.924</v>
      </c>
      <c r="N240" s="468">
        <v>0</v>
      </c>
      <c r="O240" s="468">
        <v>0</v>
      </c>
      <c r="P240" s="469">
        <v>590142.924</v>
      </c>
      <c r="Q240" s="470">
        <v>59708.724198595388</v>
      </c>
      <c r="R240" s="472">
        <v>11.25657512674529</v>
      </c>
      <c r="T240" s="5"/>
      <c r="U240"/>
      <c r="V240"/>
    </row>
    <row r="241" spans="1:22" s="437" customFormat="1" hidden="1">
      <c r="A241" s="471">
        <v>231</v>
      </c>
      <c r="B241" s="465">
        <v>2</v>
      </c>
      <c r="C241" s="465">
        <v>17</v>
      </c>
      <c r="D241" s="466">
        <v>34343.533616260902</v>
      </c>
      <c r="E241" s="467">
        <v>8.5</v>
      </c>
      <c r="F241" s="468">
        <v>291920.03573821764</v>
      </c>
      <c r="G241" s="487">
        <v>583840.07147643529</v>
      </c>
      <c r="H241" s="468">
        <v>667000</v>
      </c>
      <c r="I241" s="580">
        <v>2.8806999999999999E-2</v>
      </c>
      <c r="J241" s="468"/>
      <c r="K241" s="519"/>
      <c r="L241" s="519"/>
      <c r="M241" s="468">
        <v>590142.924</v>
      </c>
      <c r="N241" s="468">
        <v>0</v>
      </c>
      <c r="O241" s="468">
        <v>0</v>
      </c>
      <c r="P241" s="469">
        <v>590142.924</v>
      </c>
      <c r="Q241" s="470">
        <v>6302.8525235647103</v>
      </c>
      <c r="R241" s="472">
        <v>1.0795512044292792</v>
      </c>
      <c r="T241" s="5"/>
      <c r="U241"/>
      <c r="V241"/>
    </row>
    <row r="242" spans="1:22" s="437" customFormat="1" hidden="1">
      <c r="A242" s="471">
        <v>232</v>
      </c>
      <c r="B242" s="465">
        <v>1</v>
      </c>
      <c r="C242" s="465">
        <v>17</v>
      </c>
      <c r="D242" s="466">
        <v>31209.8459126548</v>
      </c>
      <c r="E242" s="467">
        <v>17</v>
      </c>
      <c r="F242" s="468">
        <v>530567.38051513163</v>
      </c>
      <c r="G242" s="487">
        <v>530567.38051513163</v>
      </c>
      <c r="H242" s="468">
        <v>667000</v>
      </c>
      <c r="I242" s="580">
        <v>2.8806999999999999E-2</v>
      </c>
      <c r="J242" s="468"/>
      <c r="K242" s="519"/>
      <c r="L242" s="519"/>
      <c r="M242" s="468">
        <v>590142.924</v>
      </c>
      <c r="N242" s="468">
        <v>0</v>
      </c>
      <c r="O242" s="468">
        <v>0</v>
      </c>
      <c r="P242" s="469">
        <v>590142.924</v>
      </c>
      <c r="Q242" s="470">
        <v>59575.543484868365</v>
      </c>
      <c r="R242" s="472">
        <v>11.228647985676403</v>
      </c>
      <c r="T242" s="5"/>
      <c r="U242"/>
      <c r="V242"/>
    </row>
    <row r="243" spans="1:22" s="437" customFormat="1" hidden="1">
      <c r="A243" s="471">
        <v>233</v>
      </c>
      <c r="B243" s="465">
        <v>2</v>
      </c>
      <c r="C243" s="465">
        <v>17</v>
      </c>
      <c r="D243" s="466">
        <v>27940.685982106901</v>
      </c>
      <c r="E243" s="467">
        <v>8.5</v>
      </c>
      <c r="F243" s="468">
        <v>237495.83084790866</v>
      </c>
      <c r="G243" s="487">
        <v>474991.66169581731</v>
      </c>
      <c r="H243" s="468">
        <v>667000</v>
      </c>
      <c r="I243" s="580">
        <v>2.8806999999999999E-2</v>
      </c>
      <c r="J243" s="468"/>
      <c r="K243" s="519"/>
      <c r="L243" s="519"/>
      <c r="M243" s="468">
        <v>590142.924</v>
      </c>
      <c r="N243" s="468">
        <v>0</v>
      </c>
      <c r="O243" s="468">
        <v>0</v>
      </c>
      <c r="P243" s="469">
        <v>590142.924</v>
      </c>
      <c r="Q243" s="470">
        <v>115151.26230418269</v>
      </c>
      <c r="R243" s="472">
        <v>24.242796577327084</v>
      </c>
      <c r="T243" s="5"/>
      <c r="U243"/>
      <c r="V243"/>
    </row>
    <row r="244" spans="1:22" s="437" customFormat="1">
      <c r="A244" s="496" t="s">
        <v>60</v>
      </c>
      <c r="B244" s="465"/>
      <c r="C244" s="465"/>
      <c r="D244" s="466"/>
      <c r="E244" s="467"/>
      <c r="F244" s="468"/>
      <c r="G244" s="487"/>
      <c r="H244" s="468"/>
      <c r="I244" s="580"/>
      <c r="J244" s="468"/>
      <c r="K244" s="519"/>
      <c r="L244" s="519"/>
      <c r="M244" s="468"/>
      <c r="N244" s="468"/>
      <c r="O244" s="468"/>
      <c r="P244" s="469"/>
      <c r="Q244" s="470"/>
      <c r="R244" s="472"/>
      <c r="T244" s="5"/>
      <c r="U244"/>
      <c r="V244"/>
    </row>
    <row r="245" spans="1:22" s="437" customFormat="1" hidden="1">
      <c r="A245" s="471">
        <v>234</v>
      </c>
      <c r="B245" s="465">
        <v>2</v>
      </c>
      <c r="C245" s="465">
        <v>17</v>
      </c>
      <c r="D245" s="466">
        <v>31044.294063365101</v>
      </c>
      <c r="E245" s="467">
        <v>8.5</v>
      </c>
      <c r="F245" s="468">
        <v>263876.49953860336</v>
      </c>
      <c r="G245" s="487">
        <v>527752.99907720671</v>
      </c>
      <c r="H245" s="468">
        <v>667000</v>
      </c>
      <c r="I245" s="580">
        <v>2.8806999999999999E-2</v>
      </c>
      <c r="J245" s="468"/>
      <c r="K245" s="519"/>
      <c r="L245" s="519"/>
      <c r="M245" s="468">
        <v>590142.924</v>
      </c>
      <c r="N245" s="468">
        <v>0</v>
      </c>
      <c r="O245" s="468">
        <v>0</v>
      </c>
      <c r="P245" s="469">
        <v>590142.924</v>
      </c>
      <c r="Q245" s="470">
        <v>62389.924922793289</v>
      </c>
      <c r="R245" s="472">
        <v>11.82180395599535</v>
      </c>
      <c r="T245" s="5"/>
      <c r="U245"/>
      <c r="V245"/>
    </row>
    <row r="246" spans="1:22" s="437" customFormat="1" hidden="1">
      <c r="A246" s="471">
        <v>235</v>
      </c>
      <c r="B246" s="465">
        <v>1</v>
      </c>
      <c r="C246" s="465">
        <v>17</v>
      </c>
      <c r="D246" s="466">
        <v>29259.574468085098</v>
      </c>
      <c r="E246" s="467">
        <v>17</v>
      </c>
      <c r="F246" s="468">
        <v>497412.76595744665</v>
      </c>
      <c r="G246" s="487">
        <v>497412.76595744665</v>
      </c>
      <c r="H246" s="468">
        <v>667000</v>
      </c>
      <c r="I246" s="580">
        <v>2.8806999999999999E-2</v>
      </c>
      <c r="J246" s="468"/>
      <c r="K246" s="519"/>
      <c r="L246" s="519"/>
      <c r="M246" s="468">
        <v>590142.924</v>
      </c>
      <c r="N246" s="468">
        <v>0</v>
      </c>
      <c r="O246" s="468">
        <v>0</v>
      </c>
      <c r="P246" s="469">
        <v>590142.924</v>
      </c>
      <c r="Q246" s="470">
        <v>92730.158042553347</v>
      </c>
      <c r="R246" s="472">
        <v>18.642496612257503</v>
      </c>
      <c r="T246" s="5"/>
      <c r="U246"/>
      <c r="V246"/>
    </row>
    <row r="247" spans="1:22" s="437" customFormat="1" hidden="1">
      <c r="A247" s="471">
        <v>236</v>
      </c>
      <c r="B247" s="465">
        <v>1</v>
      </c>
      <c r="C247" s="465">
        <v>17</v>
      </c>
      <c r="D247" s="466">
        <v>29259.574468085098</v>
      </c>
      <c r="E247" s="467">
        <v>17</v>
      </c>
      <c r="F247" s="468">
        <v>497412.76595744665</v>
      </c>
      <c r="G247" s="487">
        <v>497412.76595744665</v>
      </c>
      <c r="H247" s="468">
        <v>667000</v>
      </c>
      <c r="I247" s="580">
        <v>2.8806999999999999E-2</v>
      </c>
      <c r="J247" s="468"/>
      <c r="K247" s="519"/>
      <c r="L247" s="519"/>
      <c r="M247" s="468">
        <v>590142.924</v>
      </c>
      <c r="N247" s="468">
        <v>0</v>
      </c>
      <c r="O247" s="468">
        <v>0</v>
      </c>
      <c r="P247" s="469">
        <v>590142.924</v>
      </c>
      <c r="Q247" s="470">
        <v>92730.158042553347</v>
      </c>
      <c r="R247" s="472">
        <v>18.642496612257503</v>
      </c>
      <c r="T247" s="5"/>
      <c r="U247"/>
      <c r="V247"/>
    </row>
    <row r="248" spans="1:22" s="437" customFormat="1" hidden="1">
      <c r="A248" s="471">
        <v>237</v>
      </c>
      <c r="B248" s="465">
        <v>2</v>
      </c>
      <c r="C248" s="465">
        <v>17</v>
      </c>
      <c r="D248" s="466">
        <v>31209.8459126548</v>
      </c>
      <c r="E248" s="467">
        <v>8.5</v>
      </c>
      <c r="F248" s="468">
        <v>265283.69025756582</v>
      </c>
      <c r="G248" s="487">
        <v>530567.38051513163</v>
      </c>
      <c r="H248" s="468">
        <v>667000</v>
      </c>
      <c r="I248" s="580">
        <v>2.8806999999999999E-2</v>
      </c>
      <c r="J248" s="468"/>
      <c r="K248" s="519"/>
      <c r="L248" s="519"/>
      <c r="M248" s="468">
        <v>590142.924</v>
      </c>
      <c r="N248" s="468">
        <v>0</v>
      </c>
      <c r="O248" s="468">
        <v>0</v>
      </c>
      <c r="P248" s="469">
        <v>590142.924</v>
      </c>
      <c r="Q248" s="470">
        <v>59575.543484868365</v>
      </c>
      <c r="R248" s="472">
        <v>11.228647985676403</v>
      </c>
      <c r="T248" s="5"/>
      <c r="U248"/>
      <c r="V248"/>
    </row>
    <row r="249" spans="1:22" s="437" customFormat="1" hidden="1">
      <c r="A249" s="471">
        <v>238</v>
      </c>
      <c r="B249" s="465">
        <v>2</v>
      </c>
      <c r="C249" s="465">
        <v>17</v>
      </c>
      <c r="D249" s="466">
        <v>34343.533616260902</v>
      </c>
      <c r="E249" s="467">
        <v>8.5</v>
      </c>
      <c r="F249" s="468">
        <v>291920.03573821764</v>
      </c>
      <c r="G249" s="487">
        <v>583840.07147643529</v>
      </c>
      <c r="H249" s="468">
        <v>667000</v>
      </c>
      <c r="I249" s="580">
        <v>2.8806999999999999E-2</v>
      </c>
      <c r="J249" s="468"/>
      <c r="K249" s="519"/>
      <c r="L249" s="519"/>
      <c r="M249" s="468">
        <v>590142.924</v>
      </c>
      <c r="N249" s="468">
        <v>0</v>
      </c>
      <c r="O249" s="468">
        <v>0</v>
      </c>
      <c r="P249" s="469">
        <v>590142.924</v>
      </c>
      <c r="Q249" s="470">
        <v>6302.8525235647103</v>
      </c>
      <c r="R249" s="472">
        <v>1.0795512044292792</v>
      </c>
      <c r="T249" s="5"/>
      <c r="U249"/>
      <c r="V249"/>
    </row>
    <row r="250" spans="1:22" s="437" customFormat="1" hidden="1">
      <c r="A250" s="471">
        <v>239</v>
      </c>
      <c r="B250" s="465">
        <v>2</v>
      </c>
      <c r="C250" s="497">
        <v>18</v>
      </c>
      <c r="D250" s="466">
        <v>31257.6200417537</v>
      </c>
      <c r="E250" s="467">
        <v>9</v>
      </c>
      <c r="F250" s="468">
        <v>281318.58037578332</v>
      </c>
      <c r="G250" s="487">
        <v>562637.16075156664</v>
      </c>
      <c r="H250" s="468">
        <v>667000</v>
      </c>
      <c r="I250" s="580">
        <v>2.8806999999999999E-2</v>
      </c>
      <c r="J250" s="468"/>
      <c r="K250" s="519"/>
      <c r="L250" s="519"/>
      <c r="M250" s="468">
        <v>609357.19299999997</v>
      </c>
      <c r="N250" s="468">
        <v>0</v>
      </c>
      <c r="O250" s="468">
        <v>0</v>
      </c>
      <c r="P250" s="469">
        <v>609357.19299999997</v>
      </c>
      <c r="Q250" s="470">
        <v>46720.03224843333</v>
      </c>
      <c r="R250" s="472">
        <v>8.3037587112136464</v>
      </c>
      <c r="T250" s="5"/>
      <c r="U250"/>
      <c r="V250"/>
    </row>
    <row r="251" spans="1:22" s="437" customFormat="1" hidden="1">
      <c r="A251" s="471">
        <v>240</v>
      </c>
      <c r="B251" s="465">
        <v>1</v>
      </c>
      <c r="C251" s="465">
        <v>18</v>
      </c>
      <c r="D251" s="466">
        <v>28795.091546552401</v>
      </c>
      <c r="E251" s="467">
        <v>18</v>
      </c>
      <c r="F251" s="468">
        <v>518311.64783794322</v>
      </c>
      <c r="G251" s="487">
        <v>518311.64783794322</v>
      </c>
      <c r="H251" s="468">
        <v>667000</v>
      </c>
      <c r="I251" s="580">
        <v>2.8806999999999999E-2</v>
      </c>
      <c r="J251" s="468"/>
      <c r="K251" s="519"/>
      <c r="L251" s="519"/>
      <c r="M251" s="468">
        <v>609357.19299999997</v>
      </c>
      <c r="N251" s="468">
        <v>0</v>
      </c>
      <c r="O251" s="468">
        <v>0</v>
      </c>
      <c r="P251" s="469">
        <v>609357.19299999997</v>
      </c>
      <c r="Q251" s="470">
        <v>91045.545162056747</v>
      </c>
      <c r="R251" s="472">
        <v>17.565791843930029</v>
      </c>
      <c r="T251" s="5"/>
      <c r="U251"/>
      <c r="V251"/>
    </row>
    <row r="252" spans="1:22" s="437" customFormat="1" hidden="1">
      <c r="A252" s="471">
        <v>241</v>
      </c>
      <c r="B252" s="465">
        <v>1</v>
      </c>
      <c r="C252" s="465">
        <v>18</v>
      </c>
      <c r="D252" s="466">
        <v>29180.689655172398</v>
      </c>
      <c r="E252" s="467">
        <v>18</v>
      </c>
      <c r="F252" s="468">
        <v>525252.41379310319</v>
      </c>
      <c r="G252" s="487">
        <v>525252.41379310319</v>
      </c>
      <c r="H252" s="468">
        <v>667000</v>
      </c>
      <c r="I252" s="580">
        <v>2.8806999999999999E-2</v>
      </c>
      <c r="J252" s="468"/>
      <c r="K252" s="519"/>
      <c r="L252" s="519"/>
      <c r="M252" s="468">
        <v>609357.19299999997</v>
      </c>
      <c r="N252" s="468">
        <v>0</v>
      </c>
      <c r="O252" s="468">
        <v>0</v>
      </c>
      <c r="P252" s="469">
        <v>609357.19299999997</v>
      </c>
      <c r="Q252" s="470">
        <v>84104.779206896783</v>
      </c>
      <c r="R252" s="472">
        <v>16.012259439139982</v>
      </c>
      <c r="T252" s="5"/>
      <c r="U252"/>
      <c r="V252"/>
    </row>
    <row r="253" spans="1:22" s="437" customFormat="1" hidden="1">
      <c r="A253" s="471">
        <v>242</v>
      </c>
      <c r="B253" s="465">
        <v>2</v>
      </c>
      <c r="C253" s="465">
        <v>18</v>
      </c>
      <c r="D253" s="466">
        <v>28511.7805500504</v>
      </c>
      <c r="E253" s="467">
        <v>9</v>
      </c>
      <c r="F253" s="468">
        <v>256606.0249504536</v>
      </c>
      <c r="G253" s="487">
        <v>513212.04990090721</v>
      </c>
      <c r="H253" s="468">
        <v>667000</v>
      </c>
      <c r="I253" s="580">
        <v>2.8806999999999999E-2</v>
      </c>
      <c r="J253" s="468"/>
      <c r="K253" s="519"/>
      <c r="L253" s="519"/>
      <c r="M253" s="468">
        <v>609357.19299999997</v>
      </c>
      <c r="N253" s="468">
        <v>0</v>
      </c>
      <c r="O253" s="468">
        <v>0</v>
      </c>
      <c r="P253" s="469">
        <v>609357.19299999997</v>
      </c>
      <c r="Q253" s="470">
        <v>96145.143099092762</v>
      </c>
      <c r="R253" s="472">
        <v>18.733999546124608</v>
      </c>
      <c r="T253" s="5"/>
      <c r="U253"/>
      <c r="V253"/>
    </row>
    <row r="254" spans="1:22" s="437" customFormat="1" hidden="1">
      <c r="A254" s="471">
        <v>243</v>
      </c>
      <c r="B254" s="465">
        <v>2</v>
      </c>
      <c r="C254" s="465">
        <v>18</v>
      </c>
      <c r="D254" s="466">
        <v>26779.294569317401</v>
      </c>
      <c r="E254" s="467">
        <v>9</v>
      </c>
      <c r="F254" s="468">
        <v>241013.6511238566</v>
      </c>
      <c r="G254" s="487">
        <v>482027.3022477132</v>
      </c>
      <c r="H254" s="468">
        <v>667000</v>
      </c>
      <c r="I254" s="580">
        <v>2.8806999999999999E-2</v>
      </c>
      <c r="J254" s="468"/>
      <c r="K254" s="519"/>
      <c r="L254" s="519"/>
      <c r="M254" s="468">
        <v>609357.19299999997</v>
      </c>
      <c r="N254" s="468">
        <v>0</v>
      </c>
      <c r="O254" s="468">
        <v>0</v>
      </c>
      <c r="P254" s="469">
        <v>609357.19299999997</v>
      </c>
      <c r="Q254" s="470">
        <v>127329.89075228677</v>
      </c>
      <c r="R254" s="472">
        <v>26.415493512201962</v>
      </c>
      <c r="T254" s="5"/>
      <c r="U254"/>
      <c r="V254"/>
    </row>
    <row r="255" spans="1:22" s="437" customFormat="1" hidden="1">
      <c r="A255" s="471">
        <v>244</v>
      </c>
      <c r="B255" s="465">
        <v>1</v>
      </c>
      <c r="C255" s="465">
        <v>18</v>
      </c>
      <c r="D255" s="466">
        <v>31761.277427029101</v>
      </c>
      <c r="E255" s="467">
        <v>18</v>
      </c>
      <c r="F255" s="468">
        <v>571702.99368652387</v>
      </c>
      <c r="G255" s="487">
        <v>571702.99368652387</v>
      </c>
      <c r="H255" s="468">
        <v>667000</v>
      </c>
      <c r="I255" s="580">
        <v>2.8806999999999999E-2</v>
      </c>
      <c r="J255" s="468"/>
      <c r="K255" s="519"/>
      <c r="L255" s="519"/>
      <c r="M255" s="468">
        <v>609357.19299999997</v>
      </c>
      <c r="N255" s="468">
        <v>0</v>
      </c>
      <c r="O255" s="468">
        <v>0</v>
      </c>
      <c r="P255" s="469">
        <v>609357.19299999997</v>
      </c>
      <c r="Q255" s="470">
        <v>37654.1993134761</v>
      </c>
      <c r="R255" s="472">
        <v>6.5863218715490461</v>
      </c>
      <c r="T255" s="5"/>
      <c r="U255"/>
      <c r="V255"/>
    </row>
    <row r="256" spans="1:22" s="437" customFormat="1" hidden="1">
      <c r="A256" s="471">
        <v>245</v>
      </c>
      <c r="B256" s="465">
        <v>2</v>
      </c>
      <c r="C256" s="465">
        <v>18</v>
      </c>
      <c r="D256" s="466">
        <v>29180.689655172398</v>
      </c>
      <c r="E256" s="467">
        <v>9</v>
      </c>
      <c r="F256" s="468">
        <v>262626.20689655159</v>
      </c>
      <c r="G256" s="487">
        <v>525252.41379310319</v>
      </c>
      <c r="H256" s="468">
        <v>667000</v>
      </c>
      <c r="I256" s="580">
        <v>2.8806999999999999E-2</v>
      </c>
      <c r="J256" s="468"/>
      <c r="K256" s="519"/>
      <c r="L256" s="519"/>
      <c r="M256" s="468">
        <v>609357.19299999997</v>
      </c>
      <c r="N256" s="468">
        <v>0</v>
      </c>
      <c r="O256" s="468">
        <v>0</v>
      </c>
      <c r="P256" s="469">
        <v>609357.19299999997</v>
      </c>
      <c r="Q256" s="470">
        <v>84104.779206896783</v>
      </c>
      <c r="R256" s="472">
        <v>16.012259439139982</v>
      </c>
      <c r="T256" s="5"/>
      <c r="U256"/>
      <c r="V256"/>
    </row>
    <row r="257" spans="1:22" s="437" customFormat="1" hidden="1">
      <c r="A257" s="471">
        <v>246</v>
      </c>
      <c r="B257" s="465">
        <v>2</v>
      </c>
      <c r="C257" s="465">
        <v>18</v>
      </c>
      <c r="D257" s="466">
        <v>31537.029309905702</v>
      </c>
      <c r="E257" s="467">
        <v>9</v>
      </c>
      <c r="F257" s="468">
        <v>283833.26378915133</v>
      </c>
      <c r="G257" s="487">
        <v>567666.52757830266</v>
      </c>
      <c r="H257" s="468">
        <v>667000</v>
      </c>
      <c r="I257" s="580">
        <v>2.8806999999999999E-2</v>
      </c>
      <c r="J257" s="468"/>
      <c r="K257" s="519"/>
      <c r="L257" s="519"/>
      <c r="M257" s="468">
        <v>609357.19299999997</v>
      </c>
      <c r="N257" s="468">
        <v>0</v>
      </c>
      <c r="O257" s="468">
        <v>0</v>
      </c>
      <c r="P257" s="469">
        <v>609357.19299999997</v>
      </c>
      <c r="Q257" s="470">
        <v>41690.665421697311</v>
      </c>
      <c r="R257" s="472">
        <v>7.3442176694039176</v>
      </c>
      <c r="T257" s="5"/>
      <c r="U257"/>
      <c r="V257"/>
    </row>
    <row r="258" spans="1:22" s="437" customFormat="1" hidden="1">
      <c r="A258" s="471">
        <v>247</v>
      </c>
      <c r="B258" s="465">
        <v>2</v>
      </c>
      <c r="C258" s="465">
        <v>18</v>
      </c>
      <c r="D258" s="466">
        <v>30450.477247906299</v>
      </c>
      <c r="E258" s="467">
        <v>9</v>
      </c>
      <c r="F258" s="468">
        <v>274054.29523115669</v>
      </c>
      <c r="G258" s="487">
        <v>548108.59046231338</v>
      </c>
      <c r="H258" s="468">
        <v>667000</v>
      </c>
      <c r="I258" s="580">
        <v>2.8806999999999999E-2</v>
      </c>
      <c r="J258" s="468"/>
      <c r="K258" s="519"/>
      <c r="L258" s="519"/>
      <c r="M258" s="468">
        <v>609357.19299999997</v>
      </c>
      <c r="N258" s="468">
        <v>0</v>
      </c>
      <c r="O258" s="468">
        <v>0</v>
      </c>
      <c r="P258" s="469">
        <v>609357.19299999997</v>
      </c>
      <c r="Q258" s="470">
        <v>61248.602537686587</v>
      </c>
      <c r="R258" s="472">
        <v>11.174537966286067</v>
      </c>
      <c r="T258" s="5"/>
      <c r="U258"/>
      <c r="V258"/>
    </row>
    <row r="259" spans="1:22" s="437" customFormat="1" hidden="1">
      <c r="A259" s="471">
        <v>248</v>
      </c>
      <c r="B259" s="465">
        <v>2</v>
      </c>
      <c r="C259" s="465">
        <v>18</v>
      </c>
      <c r="D259" s="466">
        <v>33648.3203851625</v>
      </c>
      <c r="E259" s="467">
        <v>9</v>
      </c>
      <c r="F259" s="468">
        <v>302834.88346646249</v>
      </c>
      <c r="G259" s="487">
        <v>605669.76693292498</v>
      </c>
      <c r="H259" s="468">
        <v>667000</v>
      </c>
      <c r="I259" s="580">
        <v>2.8806999999999999E-2</v>
      </c>
      <c r="J259" s="468"/>
      <c r="K259" s="519"/>
      <c r="L259" s="519"/>
      <c r="M259" s="468">
        <v>609357.19299999997</v>
      </c>
      <c r="N259" s="468">
        <v>0</v>
      </c>
      <c r="O259" s="468">
        <v>0</v>
      </c>
      <c r="P259" s="469">
        <v>609357.19299999997</v>
      </c>
      <c r="Q259" s="470">
        <v>3687.4260670749936</v>
      </c>
      <c r="R259" s="472">
        <v>0.60881791834317767</v>
      </c>
      <c r="T259" s="5"/>
      <c r="U259"/>
      <c r="V259"/>
    </row>
    <row r="260" spans="1:22" s="437" customFormat="1" hidden="1">
      <c r="A260" s="471">
        <v>249</v>
      </c>
      <c r="B260" s="465">
        <v>2</v>
      </c>
      <c r="C260" s="465">
        <v>18</v>
      </c>
      <c r="D260" s="466">
        <v>30450.477247906299</v>
      </c>
      <c r="E260" s="467">
        <v>9</v>
      </c>
      <c r="F260" s="468">
        <v>274054.29523115669</v>
      </c>
      <c r="G260" s="487">
        <v>548108.59046231338</v>
      </c>
      <c r="H260" s="468">
        <v>667000</v>
      </c>
      <c r="I260" s="580">
        <v>2.8806999999999999E-2</v>
      </c>
      <c r="J260" s="468"/>
      <c r="K260" s="519"/>
      <c r="L260" s="519"/>
      <c r="M260" s="468">
        <v>609357.19299999997</v>
      </c>
      <c r="N260" s="468">
        <v>0</v>
      </c>
      <c r="O260" s="468">
        <v>0</v>
      </c>
      <c r="P260" s="469">
        <v>609357.19299999997</v>
      </c>
      <c r="Q260" s="470">
        <v>61248.602537686587</v>
      </c>
      <c r="R260" s="472">
        <v>11.174537966286067</v>
      </c>
      <c r="T260" s="5"/>
      <c r="U260"/>
      <c r="V260"/>
    </row>
    <row r="261" spans="1:22" s="437" customFormat="1" hidden="1">
      <c r="A261" s="471">
        <v>250</v>
      </c>
      <c r="B261" s="465">
        <v>2</v>
      </c>
      <c r="C261" s="465">
        <v>18</v>
      </c>
      <c r="D261" s="466">
        <v>29180.689655172398</v>
      </c>
      <c r="E261" s="467">
        <v>9</v>
      </c>
      <c r="F261" s="468">
        <v>262626.20689655159</v>
      </c>
      <c r="G261" s="487">
        <v>525252.41379310319</v>
      </c>
      <c r="H261" s="468">
        <v>667000</v>
      </c>
      <c r="I261" s="580">
        <v>2.8806999999999999E-2</v>
      </c>
      <c r="J261" s="468"/>
      <c r="K261" s="519"/>
      <c r="L261" s="519"/>
      <c r="M261" s="468">
        <v>609357.19299999997</v>
      </c>
      <c r="N261" s="468">
        <v>0</v>
      </c>
      <c r="O261" s="468">
        <v>0</v>
      </c>
      <c r="P261" s="469">
        <v>609357.19299999997</v>
      </c>
      <c r="Q261" s="470">
        <v>84104.779206896783</v>
      </c>
      <c r="R261" s="472">
        <v>16.012259439139982</v>
      </c>
      <c r="T261" s="5"/>
      <c r="U261"/>
      <c r="V261"/>
    </row>
    <row r="262" spans="1:22" s="437" customFormat="1" hidden="1">
      <c r="A262" s="471">
        <v>251</v>
      </c>
      <c r="B262" s="465">
        <v>2</v>
      </c>
      <c r="C262" s="465">
        <v>18</v>
      </c>
      <c r="D262" s="466">
        <v>30357.852882703799</v>
      </c>
      <c r="E262" s="467">
        <v>9</v>
      </c>
      <c r="F262" s="468">
        <v>273220.67594433419</v>
      </c>
      <c r="G262" s="487">
        <v>546441.35188866837</v>
      </c>
      <c r="H262" s="468">
        <v>667000</v>
      </c>
      <c r="I262" s="580">
        <v>2.8806999999999999E-2</v>
      </c>
      <c r="J262" s="468"/>
      <c r="K262" s="519"/>
      <c r="L262" s="519"/>
      <c r="M262" s="468">
        <v>609357.19299999997</v>
      </c>
      <c r="N262" s="468">
        <v>0</v>
      </c>
      <c r="O262" s="468">
        <v>0</v>
      </c>
      <c r="P262" s="469">
        <v>609357.19299999997</v>
      </c>
      <c r="Q262" s="470">
        <v>62915.841111331596</v>
      </c>
      <c r="R262" s="472">
        <v>11.513740842246875</v>
      </c>
      <c r="T262" s="5"/>
      <c r="U262"/>
      <c r="V262"/>
    </row>
    <row r="263" spans="1:22" s="437" customFormat="1" hidden="1">
      <c r="A263" s="471">
        <v>252</v>
      </c>
      <c r="B263" s="465">
        <v>2</v>
      </c>
      <c r="C263" s="465">
        <v>18</v>
      </c>
      <c r="D263" s="466">
        <v>31761.277427029101</v>
      </c>
      <c r="E263" s="467">
        <v>9</v>
      </c>
      <c r="F263" s="468">
        <v>285851.49684326194</v>
      </c>
      <c r="G263" s="487">
        <v>571702.99368652387</v>
      </c>
      <c r="H263" s="468">
        <v>667000</v>
      </c>
      <c r="I263" s="580">
        <v>2.8806999999999999E-2</v>
      </c>
      <c r="J263" s="468"/>
      <c r="K263" s="519"/>
      <c r="L263" s="519"/>
      <c r="M263" s="468">
        <v>609357.19299999997</v>
      </c>
      <c r="N263" s="468">
        <v>0</v>
      </c>
      <c r="O263" s="468">
        <v>0</v>
      </c>
      <c r="P263" s="469">
        <v>609357.19299999997</v>
      </c>
      <c r="Q263" s="470">
        <v>37654.1993134761</v>
      </c>
      <c r="R263" s="472">
        <v>6.5863218715490461</v>
      </c>
      <c r="T263" s="5"/>
      <c r="U263"/>
      <c r="V263"/>
    </row>
    <row r="264" spans="1:22" s="437" customFormat="1" hidden="1">
      <c r="A264" s="471">
        <v>253</v>
      </c>
      <c r="B264" s="465">
        <v>2</v>
      </c>
      <c r="C264" s="465">
        <v>18</v>
      </c>
      <c r="D264" s="466">
        <v>26779.294569317401</v>
      </c>
      <c r="E264" s="467">
        <v>9</v>
      </c>
      <c r="F264" s="468">
        <v>241013.6511238566</v>
      </c>
      <c r="G264" s="487">
        <v>482027.3022477132</v>
      </c>
      <c r="H264" s="468">
        <v>667000</v>
      </c>
      <c r="I264" s="580">
        <v>2.8806999999999999E-2</v>
      </c>
      <c r="J264" s="468"/>
      <c r="K264" s="519"/>
      <c r="L264" s="519"/>
      <c r="M264" s="468">
        <v>609357.19299999997</v>
      </c>
      <c r="N264" s="468">
        <v>0</v>
      </c>
      <c r="O264" s="468">
        <v>0</v>
      </c>
      <c r="P264" s="469">
        <v>609357.19299999997</v>
      </c>
      <c r="Q264" s="470">
        <v>127329.89075228677</v>
      </c>
      <c r="R264" s="472">
        <v>26.415493512201962</v>
      </c>
      <c r="T264" s="5"/>
      <c r="U264"/>
      <c r="V264"/>
    </row>
    <row r="265" spans="1:22" s="437" customFormat="1" hidden="1">
      <c r="A265" s="471">
        <v>254</v>
      </c>
      <c r="B265" s="465">
        <v>1</v>
      </c>
      <c r="C265" s="465">
        <v>18</v>
      </c>
      <c r="D265" s="466">
        <v>31761.277427029101</v>
      </c>
      <c r="E265" s="467">
        <v>18</v>
      </c>
      <c r="F265" s="468">
        <v>571702.99368652387</v>
      </c>
      <c r="G265" s="487">
        <v>571702.99368652387</v>
      </c>
      <c r="H265" s="468">
        <v>667000</v>
      </c>
      <c r="I265" s="580">
        <v>2.8806999999999999E-2</v>
      </c>
      <c r="J265" s="468"/>
      <c r="K265" s="519"/>
      <c r="L265" s="519"/>
      <c r="M265" s="468">
        <v>609357.19299999997</v>
      </c>
      <c r="N265" s="468">
        <v>0</v>
      </c>
      <c r="O265" s="468">
        <v>0</v>
      </c>
      <c r="P265" s="469">
        <v>609357.19299999997</v>
      </c>
      <c r="Q265" s="470">
        <v>37654.1993134761</v>
      </c>
      <c r="R265" s="472">
        <v>6.5863218715490461</v>
      </c>
      <c r="T265" s="5"/>
      <c r="U265"/>
      <c r="V265"/>
    </row>
    <row r="266" spans="1:22" s="437" customFormat="1" hidden="1">
      <c r="A266" s="471">
        <v>255</v>
      </c>
      <c r="B266" s="465">
        <v>2</v>
      </c>
      <c r="C266" s="465">
        <v>18</v>
      </c>
      <c r="D266" s="466">
        <v>28511.7805500504</v>
      </c>
      <c r="E266" s="467">
        <v>9</v>
      </c>
      <c r="F266" s="468">
        <v>256606.0249504536</v>
      </c>
      <c r="G266" s="487">
        <v>513212.04990090721</v>
      </c>
      <c r="H266" s="468">
        <v>667000</v>
      </c>
      <c r="I266" s="580">
        <v>2.8806999999999999E-2</v>
      </c>
      <c r="J266" s="468"/>
      <c r="K266" s="519"/>
      <c r="L266" s="519"/>
      <c r="M266" s="468">
        <v>609357.19299999997</v>
      </c>
      <c r="N266" s="468">
        <v>0</v>
      </c>
      <c r="O266" s="468">
        <v>0</v>
      </c>
      <c r="P266" s="469">
        <v>609357.19299999997</v>
      </c>
      <c r="Q266" s="470">
        <v>96145.143099092762</v>
      </c>
      <c r="R266" s="472">
        <v>18.733999546124608</v>
      </c>
      <c r="T266" s="5"/>
      <c r="U266"/>
      <c r="V266"/>
    </row>
    <row r="267" spans="1:22" s="437" customFormat="1" hidden="1">
      <c r="A267" s="471">
        <v>256</v>
      </c>
      <c r="B267" s="465">
        <v>2</v>
      </c>
      <c r="C267" s="465">
        <v>18</v>
      </c>
      <c r="D267" s="466">
        <v>28511.7805500504</v>
      </c>
      <c r="E267" s="467">
        <v>9</v>
      </c>
      <c r="F267" s="468">
        <v>256606.0249504536</v>
      </c>
      <c r="G267" s="487">
        <v>513212.04990090721</v>
      </c>
      <c r="H267" s="468">
        <v>667000</v>
      </c>
      <c r="I267" s="580">
        <v>2.8806999999999999E-2</v>
      </c>
      <c r="J267" s="468"/>
      <c r="K267" s="519"/>
      <c r="L267" s="519"/>
      <c r="M267" s="468">
        <v>609357.19299999997</v>
      </c>
      <c r="N267" s="468">
        <v>0</v>
      </c>
      <c r="O267" s="468">
        <v>0</v>
      </c>
      <c r="P267" s="469">
        <v>609357.19299999997</v>
      </c>
      <c r="Q267" s="470">
        <v>96145.143099092762</v>
      </c>
      <c r="R267" s="472">
        <v>18.733999546124608</v>
      </c>
      <c r="T267" s="5"/>
      <c r="U267"/>
      <c r="V267"/>
    </row>
    <row r="268" spans="1:22" s="437" customFormat="1" hidden="1">
      <c r="A268" s="471">
        <v>257</v>
      </c>
      <c r="B268" s="465">
        <v>2</v>
      </c>
      <c r="C268" s="465">
        <v>18</v>
      </c>
      <c r="D268" s="466">
        <v>33648.3203851625</v>
      </c>
      <c r="E268" s="467">
        <v>9</v>
      </c>
      <c r="F268" s="468">
        <v>302834.88346646249</v>
      </c>
      <c r="G268" s="487">
        <v>605669.76693292498</v>
      </c>
      <c r="H268" s="468">
        <v>667000</v>
      </c>
      <c r="I268" s="580">
        <v>2.8806999999999999E-2</v>
      </c>
      <c r="J268" s="468"/>
      <c r="K268" s="519"/>
      <c r="L268" s="519"/>
      <c r="M268" s="468">
        <v>609357.19299999997</v>
      </c>
      <c r="N268" s="468">
        <v>0</v>
      </c>
      <c r="O268" s="468">
        <v>0</v>
      </c>
      <c r="P268" s="469">
        <v>609357.19299999997</v>
      </c>
      <c r="Q268" s="470">
        <v>3687.4260670749936</v>
      </c>
      <c r="R268" s="472">
        <v>0.60881791834317767</v>
      </c>
      <c r="T268" s="5"/>
      <c r="U268"/>
      <c r="V268"/>
    </row>
    <row r="269" spans="1:22" s="437" customFormat="1" hidden="1">
      <c r="A269" s="471">
        <v>258</v>
      </c>
      <c r="B269" s="465">
        <v>2</v>
      </c>
      <c r="C269" s="465">
        <v>18</v>
      </c>
      <c r="D269" s="466">
        <v>31761.277427029101</v>
      </c>
      <c r="E269" s="467">
        <v>9</v>
      </c>
      <c r="F269" s="468">
        <v>285851.49684326194</v>
      </c>
      <c r="G269" s="487">
        <v>571702.99368652387</v>
      </c>
      <c r="H269" s="468">
        <v>667000</v>
      </c>
      <c r="I269" s="580">
        <v>2.8806999999999999E-2</v>
      </c>
      <c r="J269" s="468"/>
      <c r="K269" s="519"/>
      <c r="L269" s="519"/>
      <c r="M269" s="468">
        <v>609357.19299999997</v>
      </c>
      <c r="N269" s="468">
        <v>0</v>
      </c>
      <c r="O269" s="468">
        <v>0</v>
      </c>
      <c r="P269" s="469">
        <v>609357.19299999997</v>
      </c>
      <c r="Q269" s="470">
        <v>37654.1993134761</v>
      </c>
      <c r="R269" s="472">
        <v>6.5863218715490461</v>
      </c>
      <c r="T269" s="5"/>
      <c r="U269"/>
      <c r="V269"/>
    </row>
    <row r="270" spans="1:22" s="437" customFormat="1" hidden="1">
      <c r="A270" s="471">
        <v>259</v>
      </c>
      <c r="B270" s="465">
        <v>1</v>
      </c>
      <c r="C270" s="465">
        <v>18</v>
      </c>
      <c r="D270" s="466">
        <v>28795.091546552401</v>
      </c>
      <c r="E270" s="467">
        <v>18</v>
      </c>
      <c r="F270" s="468">
        <v>518311.64783794322</v>
      </c>
      <c r="G270" s="487">
        <v>518311.64783794322</v>
      </c>
      <c r="H270" s="468">
        <v>667000</v>
      </c>
      <c r="I270" s="580">
        <v>2.8806999999999999E-2</v>
      </c>
      <c r="J270" s="468"/>
      <c r="K270" s="519"/>
      <c r="L270" s="519"/>
      <c r="M270" s="468">
        <v>609357.19299999997</v>
      </c>
      <c r="N270" s="468">
        <v>0</v>
      </c>
      <c r="O270" s="468">
        <v>0</v>
      </c>
      <c r="P270" s="469">
        <v>609357.19299999997</v>
      </c>
      <c r="Q270" s="470">
        <v>91045.545162056747</v>
      </c>
      <c r="R270" s="472">
        <v>17.565791843930029</v>
      </c>
      <c r="T270" s="5"/>
      <c r="U270"/>
      <c r="V270"/>
    </row>
    <row r="271" spans="1:22" s="437" customFormat="1" hidden="1">
      <c r="A271" s="471">
        <v>260</v>
      </c>
      <c r="B271" s="465">
        <v>2</v>
      </c>
      <c r="C271" s="465">
        <v>18</v>
      </c>
      <c r="D271" s="466">
        <v>33648.3203851625</v>
      </c>
      <c r="E271" s="467">
        <v>9</v>
      </c>
      <c r="F271" s="468">
        <v>302834.88346646249</v>
      </c>
      <c r="G271" s="487">
        <v>605669.76693292498</v>
      </c>
      <c r="H271" s="468">
        <v>667000</v>
      </c>
      <c r="I271" s="580">
        <v>2.8806999999999999E-2</v>
      </c>
      <c r="J271" s="468"/>
      <c r="K271" s="519"/>
      <c r="L271" s="519"/>
      <c r="M271" s="468">
        <v>609357.19299999997</v>
      </c>
      <c r="N271" s="468">
        <v>0</v>
      </c>
      <c r="O271" s="468">
        <v>0</v>
      </c>
      <c r="P271" s="469">
        <v>609357.19299999997</v>
      </c>
      <c r="Q271" s="470">
        <v>3687.4260670749936</v>
      </c>
      <c r="R271" s="472">
        <v>0.60881791834317767</v>
      </c>
      <c r="T271" s="5"/>
      <c r="U271"/>
      <c r="V271"/>
    </row>
    <row r="272" spans="1:22" s="437" customFormat="1" hidden="1">
      <c r="A272" s="471">
        <v>261</v>
      </c>
      <c r="B272" s="465">
        <v>2</v>
      </c>
      <c r="C272" s="465">
        <v>18</v>
      </c>
      <c r="D272" s="466">
        <v>30583.075900034499</v>
      </c>
      <c r="E272" s="467">
        <v>9</v>
      </c>
      <c r="F272" s="468">
        <v>275247.6831003105</v>
      </c>
      <c r="G272" s="487">
        <v>550495.36620062101</v>
      </c>
      <c r="H272" s="468">
        <v>667000</v>
      </c>
      <c r="I272" s="580">
        <v>2.8806999999999999E-2</v>
      </c>
      <c r="J272" s="468"/>
      <c r="K272" s="519"/>
      <c r="L272" s="519"/>
      <c r="M272" s="468">
        <v>609357.19299999997</v>
      </c>
      <c r="N272" s="468">
        <v>0</v>
      </c>
      <c r="O272" s="468">
        <v>0</v>
      </c>
      <c r="P272" s="469">
        <v>609357.19299999997</v>
      </c>
      <c r="Q272" s="470">
        <v>58861.826799378963</v>
      </c>
      <c r="R272" s="472">
        <v>10.692519939927621</v>
      </c>
      <c r="T272" s="5"/>
      <c r="U272"/>
      <c r="V272"/>
    </row>
    <row r="273" spans="1:22" s="437" customFormat="1" hidden="1">
      <c r="A273" s="471">
        <v>262</v>
      </c>
      <c r="B273" s="465">
        <v>2</v>
      </c>
      <c r="C273" s="465">
        <v>18</v>
      </c>
      <c r="D273" s="466">
        <v>30583.075900034499</v>
      </c>
      <c r="E273" s="467">
        <v>9</v>
      </c>
      <c r="F273" s="468">
        <v>275247.6831003105</v>
      </c>
      <c r="G273" s="487">
        <v>550495.36620062101</v>
      </c>
      <c r="H273" s="468">
        <v>667000</v>
      </c>
      <c r="I273" s="580">
        <v>2.8806999999999999E-2</v>
      </c>
      <c r="J273" s="468"/>
      <c r="K273" s="519"/>
      <c r="L273" s="519"/>
      <c r="M273" s="468">
        <v>609357.19299999997</v>
      </c>
      <c r="N273" s="468">
        <v>0</v>
      </c>
      <c r="O273" s="468">
        <v>0</v>
      </c>
      <c r="P273" s="469">
        <v>609357.19299999997</v>
      </c>
      <c r="Q273" s="470">
        <v>58861.826799378963</v>
      </c>
      <c r="R273" s="472">
        <v>10.692519939927621</v>
      </c>
      <c r="T273" s="5"/>
      <c r="U273"/>
      <c r="V273"/>
    </row>
    <row r="274" spans="1:22" s="437" customFormat="1" hidden="1">
      <c r="A274" s="471">
        <v>263</v>
      </c>
      <c r="B274" s="465">
        <v>2</v>
      </c>
      <c r="C274" s="465">
        <v>18</v>
      </c>
      <c r="D274" s="466">
        <v>31257.6200417537</v>
      </c>
      <c r="E274" s="467">
        <v>9</v>
      </c>
      <c r="F274" s="468">
        <v>281318.58037578332</v>
      </c>
      <c r="G274" s="487">
        <v>562637.16075156664</v>
      </c>
      <c r="H274" s="468">
        <v>667000</v>
      </c>
      <c r="I274" s="580">
        <v>2.8806999999999999E-2</v>
      </c>
      <c r="J274" s="468"/>
      <c r="K274" s="519"/>
      <c r="L274" s="519"/>
      <c r="M274" s="468">
        <v>609357.19299999997</v>
      </c>
      <c r="N274" s="468">
        <v>0</v>
      </c>
      <c r="O274" s="468">
        <v>0</v>
      </c>
      <c r="P274" s="469">
        <v>609357.19299999997</v>
      </c>
      <c r="Q274" s="470">
        <v>46720.03224843333</v>
      </c>
      <c r="R274" s="472">
        <v>8.3037587112136464</v>
      </c>
      <c r="T274" s="5"/>
      <c r="U274"/>
      <c r="V274"/>
    </row>
    <row r="275" spans="1:22" s="437" customFormat="1" hidden="1">
      <c r="A275" s="471">
        <v>264</v>
      </c>
      <c r="B275" s="465">
        <v>2</v>
      </c>
      <c r="C275" s="465">
        <v>18</v>
      </c>
      <c r="D275" s="466">
        <v>30450.477247906299</v>
      </c>
      <c r="E275" s="467">
        <v>9</v>
      </c>
      <c r="F275" s="468">
        <v>274054.29523115669</v>
      </c>
      <c r="G275" s="487">
        <v>548108.59046231338</v>
      </c>
      <c r="H275" s="468">
        <v>667000</v>
      </c>
      <c r="I275" s="580">
        <v>2.8806999999999999E-2</v>
      </c>
      <c r="J275" s="468"/>
      <c r="K275" s="519"/>
      <c r="L275" s="519"/>
      <c r="M275" s="468">
        <v>609357.19299999997</v>
      </c>
      <c r="N275" s="468">
        <v>0</v>
      </c>
      <c r="O275" s="468">
        <v>0</v>
      </c>
      <c r="P275" s="469">
        <v>609357.19299999997</v>
      </c>
      <c r="Q275" s="470">
        <v>61248.602537686587</v>
      </c>
      <c r="R275" s="472">
        <v>11.174537966286067</v>
      </c>
      <c r="T275" s="5"/>
      <c r="U275"/>
      <c r="V275"/>
    </row>
    <row r="276" spans="1:22" s="437" customFormat="1" hidden="1">
      <c r="A276" s="471">
        <v>265</v>
      </c>
      <c r="B276" s="465">
        <v>2</v>
      </c>
      <c r="C276" s="465">
        <v>18</v>
      </c>
      <c r="D276" s="466">
        <v>33648.3203851625</v>
      </c>
      <c r="E276" s="467">
        <v>9</v>
      </c>
      <c r="F276" s="468">
        <v>302834.88346646249</v>
      </c>
      <c r="G276" s="487">
        <v>605669.76693292498</v>
      </c>
      <c r="H276" s="468">
        <v>667000</v>
      </c>
      <c r="I276" s="580">
        <v>2.8806999999999999E-2</v>
      </c>
      <c r="J276" s="468"/>
      <c r="K276" s="519"/>
      <c r="L276" s="519"/>
      <c r="M276" s="468">
        <v>609357.19299999997</v>
      </c>
      <c r="N276" s="468">
        <v>0</v>
      </c>
      <c r="O276" s="468">
        <v>0</v>
      </c>
      <c r="P276" s="469">
        <v>609357.19299999997</v>
      </c>
      <c r="Q276" s="470">
        <v>3687.4260670749936</v>
      </c>
      <c r="R276" s="472">
        <v>0.60881791834317767</v>
      </c>
      <c r="T276" s="5"/>
      <c r="U276"/>
      <c r="V276"/>
    </row>
    <row r="277" spans="1:22" s="437" customFormat="1" hidden="1">
      <c r="A277" s="471">
        <v>266</v>
      </c>
      <c r="B277" s="465">
        <v>2</v>
      </c>
      <c r="C277" s="465">
        <v>18</v>
      </c>
      <c r="D277" s="466">
        <v>31537.029309905702</v>
      </c>
      <c r="E277" s="467">
        <v>9</v>
      </c>
      <c r="F277" s="468">
        <v>283833.26378915133</v>
      </c>
      <c r="G277" s="487">
        <v>567666.52757830266</v>
      </c>
      <c r="H277" s="468">
        <v>667000</v>
      </c>
      <c r="I277" s="580">
        <v>2.8806999999999999E-2</v>
      </c>
      <c r="J277" s="468"/>
      <c r="K277" s="519"/>
      <c r="L277" s="519"/>
      <c r="M277" s="468">
        <v>609357.19299999997</v>
      </c>
      <c r="N277" s="468">
        <v>0</v>
      </c>
      <c r="O277" s="468">
        <v>0</v>
      </c>
      <c r="P277" s="469">
        <v>609357.19299999997</v>
      </c>
      <c r="Q277" s="470">
        <v>41690.665421697311</v>
      </c>
      <c r="R277" s="472">
        <v>7.3442176694039176</v>
      </c>
      <c r="T277" s="5"/>
      <c r="U277"/>
      <c r="V277"/>
    </row>
    <row r="278" spans="1:22" s="437" customFormat="1" hidden="1">
      <c r="A278" s="471">
        <v>267</v>
      </c>
      <c r="B278" s="465">
        <v>2</v>
      </c>
      <c r="C278" s="465">
        <v>18</v>
      </c>
      <c r="D278" s="466">
        <v>31537.029309905702</v>
      </c>
      <c r="E278" s="467">
        <v>9</v>
      </c>
      <c r="F278" s="468">
        <v>283833.26378915133</v>
      </c>
      <c r="G278" s="487">
        <v>567666.52757830266</v>
      </c>
      <c r="H278" s="468">
        <v>667000</v>
      </c>
      <c r="I278" s="580">
        <v>2.8806999999999999E-2</v>
      </c>
      <c r="J278" s="468"/>
      <c r="K278" s="519"/>
      <c r="L278" s="519"/>
      <c r="M278" s="468">
        <v>609357.19299999997</v>
      </c>
      <c r="N278" s="468">
        <v>0</v>
      </c>
      <c r="O278" s="468">
        <v>0</v>
      </c>
      <c r="P278" s="469">
        <v>609357.19299999997</v>
      </c>
      <c r="Q278" s="470">
        <v>41690.665421697311</v>
      </c>
      <c r="R278" s="472">
        <v>7.3442176694039176</v>
      </c>
      <c r="T278" s="5"/>
      <c r="U278"/>
      <c r="V278"/>
    </row>
    <row r="279" spans="1:22" s="437" customFormat="1" hidden="1">
      <c r="A279" s="471">
        <v>268</v>
      </c>
      <c r="B279" s="465">
        <v>1</v>
      </c>
      <c r="C279" s="465">
        <v>18</v>
      </c>
      <c r="D279" s="466">
        <v>30583.075900034499</v>
      </c>
      <c r="E279" s="467">
        <v>18</v>
      </c>
      <c r="F279" s="468">
        <v>550495.36620062101</v>
      </c>
      <c r="G279" s="487">
        <v>550495.36620062101</v>
      </c>
      <c r="H279" s="468">
        <v>667000</v>
      </c>
      <c r="I279" s="580">
        <v>2.8806999999999999E-2</v>
      </c>
      <c r="J279" s="468"/>
      <c r="K279" s="519"/>
      <c r="L279" s="519"/>
      <c r="M279" s="468">
        <v>609357.19299999997</v>
      </c>
      <c r="N279" s="468">
        <v>0</v>
      </c>
      <c r="O279" s="468">
        <v>0</v>
      </c>
      <c r="P279" s="469">
        <v>609357.19299999997</v>
      </c>
      <c r="Q279" s="470">
        <v>58861.826799378963</v>
      </c>
      <c r="R279" s="472">
        <v>10.692519939927621</v>
      </c>
      <c r="T279" s="5"/>
      <c r="U279"/>
      <c r="V279"/>
    </row>
    <row r="280" spans="1:22" s="437" customFormat="1" hidden="1">
      <c r="A280" s="471">
        <v>269</v>
      </c>
      <c r="B280" s="465">
        <v>2</v>
      </c>
      <c r="C280" s="465">
        <v>18</v>
      </c>
      <c r="D280" s="466">
        <v>28511.7805500504</v>
      </c>
      <c r="E280" s="467">
        <v>9</v>
      </c>
      <c r="F280" s="468">
        <v>256606.0249504536</v>
      </c>
      <c r="G280" s="487">
        <v>513212.04990090721</v>
      </c>
      <c r="H280" s="468">
        <v>667000</v>
      </c>
      <c r="I280" s="580">
        <v>2.8806999999999999E-2</v>
      </c>
      <c r="J280" s="468"/>
      <c r="K280" s="519"/>
      <c r="L280" s="519"/>
      <c r="M280" s="468">
        <v>609357.19299999997</v>
      </c>
      <c r="N280" s="468">
        <v>0</v>
      </c>
      <c r="O280" s="468">
        <v>0</v>
      </c>
      <c r="P280" s="469">
        <v>609357.19299999997</v>
      </c>
      <c r="Q280" s="470">
        <v>96145.143099092762</v>
      </c>
      <c r="R280" s="472">
        <v>18.733999546124608</v>
      </c>
      <c r="T280" s="5"/>
      <c r="U280"/>
      <c r="V280"/>
    </row>
    <row r="281" spans="1:22" s="437" customFormat="1">
      <c r="A281" s="471">
        <v>270</v>
      </c>
      <c r="B281" s="465">
        <v>2</v>
      </c>
      <c r="C281" s="465">
        <v>18</v>
      </c>
      <c r="D281" s="466">
        <v>33648.3203851625</v>
      </c>
      <c r="E281" s="467">
        <v>9</v>
      </c>
      <c r="F281" s="468">
        <v>302834.88346646249</v>
      </c>
      <c r="G281" s="487">
        <v>605669.76693292498</v>
      </c>
      <c r="H281" s="468">
        <v>667000</v>
      </c>
      <c r="I281" s="580">
        <v>2.8806999999999999E-2</v>
      </c>
      <c r="J281" s="468"/>
      <c r="K281" s="519"/>
      <c r="L281" s="519"/>
      <c r="M281" s="468">
        <v>609357.19299999997</v>
      </c>
      <c r="N281" s="468">
        <v>0</v>
      </c>
      <c r="O281" s="468">
        <v>0</v>
      </c>
      <c r="P281" s="469">
        <v>609357.19299999997</v>
      </c>
      <c r="Q281" s="470">
        <v>3687.4260670749936</v>
      </c>
      <c r="R281" s="472">
        <v>0.60881791834317767</v>
      </c>
      <c r="T281" s="5"/>
      <c r="U281"/>
      <c r="V281"/>
    </row>
    <row r="282" spans="1:22" s="437" customFormat="1">
      <c r="A282" s="471">
        <v>271</v>
      </c>
      <c r="B282" s="465">
        <v>2</v>
      </c>
      <c r="C282" s="465">
        <v>18</v>
      </c>
      <c r="D282" s="466">
        <v>31257.6200417537</v>
      </c>
      <c r="E282" s="467">
        <v>9</v>
      </c>
      <c r="F282" s="468">
        <v>281318.58037578332</v>
      </c>
      <c r="G282" s="487">
        <v>562637.16075156664</v>
      </c>
      <c r="H282" s="468">
        <v>667000</v>
      </c>
      <c r="I282" s="580">
        <v>2.8806999999999999E-2</v>
      </c>
      <c r="J282" s="468"/>
      <c r="K282" s="519"/>
      <c r="L282" s="519"/>
      <c r="M282" s="468">
        <v>609357.19299999997</v>
      </c>
      <c r="N282" s="468">
        <v>0</v>
      </c>
      <c r="O282" s="468">
        <v>0</v>
      </c>
      <c r="P282" s="469">
        <v>609357.19299999997</v>
      </c>
      <c r="Q282" s="470">
        <v>46720.03224843333</v>
      </c>
      <c r="R282" s="472">
        <v>8.3037587112136464</v>
      </c>
      <c r="T282" s="5"/>
      <c r="U282"/>
      <c r="V282"/>
    </row>
    <row r="283" spans="1:22" s="437" customFormat="1">
      <c r="A283" s="471">
        <v>272</v>
      </c>
      <c r="B283" s="465">
        <v>2</v>
      </c>
      <c r="C283" s="497">
        <v>19</v>
      </c>
      <c r="D283" s="466">
        <v>32492.0940401361</v>
      </c>
      <c r="E283" s="467">
        <v>9.5</v>
      </c>
      <c r="F283" s="468">
        <v>308674.89338129293</v>
      </c>
      <c r="G283" s="487">
        <v>617349.78676258586</v>
      </c>
      <c r="H283" s="468">
        <v>667000</v>
      </c>
      <c r="I283" s="580">
        <v>2.8806999999999999E-2</v>
      </c>
      <c r="J283" s="468"/>
      <c r="K283" s="519"/>
      <c r="L283" s="519"/>
      <c r="M283" s="468">
        <v>628571.46200000006</v>
      </c>
      <c r="N283" s="468">
        <v>0</v>
      </c>
      <c r="O283" s="468">
        <v>0</v>
      </c>
      <c r="P283" s="469">
        <v>628571.46200000006</v>
      </c>
      <c r="Q283" s="470">
        <v>11221.675237414194</v>
      </c>
      <c r="R283" s="472">
        <v>1.8177175206071041</v>
      </c>
      <c r="T283" s="5"/>
      <c r="U283"/>
      <c r="V283"/>
    </row>
    <row r="284" spans="1:22" s="437" customFormat="1">
      <c r="A284" s="471">
        <v>273</v>
      </c>
      <c r="B284" s="465">
        <v>2</v>
      </c>
      <c r="C284" s="465">
        <v>19</v>
      </c>
      <c r="D284" s="466">
        <v>31472.0173535791</v>
      </c>
      <c r="E284" s="467">
        <v>9.5</v>
      </c>
      <c r="F284" s="468">
        <v>298984.16485900147</v>
      </c>
      <c r="G284" s="487">
        <v>597968.32971800293</v>
      </c>
      <c r="H284" s="468">
        <v>667000</v>
      </c>
      <c r="I284" s="580">
        <v>2.8806999999999999E-2</v>
      </c>
      <c r="J284" s="468"/>
      <c r="K284" s="519"/>
      <c r="L284" s="519"/>
      <c r="M284" s="468">
        <v>628571.46200000006</v>
      </c>
      <c r="N284" s="468">
        <v>0</v>
      </c>
      <c r="O284" s="468">
        <v>0</v>
      </c>
      <c r="P284" s="469">
        <v>628571.46200000006</v>
      </c>
      <c r="Q284" s="470">
        <v>30603.132281997125</v>
      </c>
      <c r="R284" s="472">
        <v>5.117851692317771</v>
      </c>
      <c r="T284" s="5"/>
      <c r="U284"/>
      <c r="V284"/>
    </row>
    <row r="285" spans="1:22" s="437" customFormat="1">
      <c r="A285" s="471">
        <v>274</v>
      </c>
      <c r="B285" s="465">
        <v>2</v>
      </c>
      <c r="C285" s="465">
        <v>19</v>
      </c>
      <c r="D285" s="466">
        <v>31204.020419842</v>
      </c>
      <c r="E285" s="467">
        <v>9.5</v>
      </c>
      <c r="F285" s="468">
        <v>296438.193988499</v>
      </c>
      <c r="G285" s="487">
        <v>592876.387976998</v>
      </c>
      <c r="H285" s="468">
        <v>667000</v>
      </c>
      <c r="I285" s="580">
        <v>2.8806999999999999E-2</v>
      </c>
      <c r="J285" s="468"/>
      <c r="K285" s="519"/>
      <c r="L285" s="519"/>
      <c r="M285" s="468">
        <v>628571.46200000006</v>
      </c>
      <c r="N285" s="468">
        <v>0</v>
      </c>
      <c r="O285" s="468">
        <v>0</v>
      </c>
      <c r="P285" s="469">
        <v>628571.46200000006</v>
      </c>
      <c r="Q285" s="470">
        <v>35695.07402300206</v>
      </c>
      <c r="R285" s="472">
        <v>6.0206604187426365</v>
      </c>
      <c r="T285" s="5"/>
      <c r="U285"/>
      <c r="V285"/>
    </row>
    <row r="286" spans="1:22" s="437" customFormat="1" hidden="1">
      <c r="A286" s="471">
        <v>275</v>
      </c>
      <c r="B286" s="465">
        <v>2</v>
      </c>
      <c r="C286" s="465">
        <v>19</v>
      </c>
      <c r="D286" s="466">
        <v>28596.440035015999</v>
      </c>
      <c r="E286" s="467">
        <v>9.5</v>
      </c>
      <c r="F286" s="468">
        <v>271666.180332652</v>
      </c>
      <c r="G286" s="487">
        <v>543332.360665304</v>
      </c>
      <c r="H286" s="468">
        <v>667000</v>
      </c>
      <c r="I286" s="580">
        <v>2.8806999999999999E-2</v>
      </c>
      <c r="J286" s="468"/>
      <c r="K286" s="519"/>
      <c r="L286" s="519"/>
      <c r="M286" s="468">
        <v>628571.46200000006</v>
      </c>
      <c r="N286" s="468">
        <v>0</v>
      </c>
      <c r="O286" s="468">
        <v>0</v>
      </c>
      <c r="P286" s="469">
        <v>628571.46200000006</v>
      </c>
      <c r="Q286" s="470">
        <v>85239.101334696054</v>
      </c>
      <c r="R286" s="472">
        <v>15.688206244575937</v>
      </c>
      <c r="T286" s="5"/>
      <c r="U286"/>
      <c r="V286"/>
    </row>
    <row r="287" spans="1:22" s="437" customFormat="1" hidden="1">
      <c r="A287" s="471">
        <v>276</v>
      </c>
      <c r="B287" s="465">
        <v>2</v>
      </c>
      <c r="C287" s="465">
        <v>19</v>
      </c>
      <c r="D287" s="466">
        <v>28596.440035015999</v>
      </c>
      <c r="E287" s="467">
        <v>9.5</v>
      </c>
      <c r="F287" s="468">
        <v>271666.180332652</v>
      </c>
      <c r="G287" s="487">
        <v>543332.360665304</v>
      </c>
      <c r="H287" s="468">
        <v>667000</v>
      </c>
      <c r="I287" s="580">
        <v>2.8806999999999999E-2</v>
      </c>
      <c r="J287" s="468"/>
      <c r="K287" s="519"/>
      <c r="L287" s="519"/>
      <c r="M287" s="468">
        <v>628571.46200000006</v>
      </c>
      <c r="N287" s="468">
        <v>0</v>
      </c>
      <c r="O287" s="468">
        <v>0</v>
      </c>
      <c r="P287" s="469">
        <v>628571.46200000006</v>
      </c>
      <c r="Q287" s="470">
        <v>85239.101334696054</v>
      </c>
      <c r="R287" s="472">
        <v>15.688206244575937</v>
      </c>
      <c r="T287" s="5"/>
      <c r="U287"/>
      <c r="V287"/>
    </row>
    <row r="288" spans="1:22" s="437" customFormat="1" hidden="1">
      <c r="A288" s="471">
        <v>277</v>
      </c>
      <c r="B288" s="465">
        <v>2</v>
      </c>
      <c r="C288" s="465">
        <v>19</v>
      </c>
      <c r="D288" s="466">
        <v>28596.440035015999</v>
      </c>
      <c r="E288" s="467">
        <v>9.5</v>
      </c>
      <c r="F288" s="468">
        <v>271666.180332652</v>
      </c>
      <c r="G288" s="487">
        <v>543332.360665304</v>
      </c>
      <c r="H288" s="468">
        <v>667000</v>
      </c>
      <c r="I288" s="580">
        <v>2.8806999999999999E-2</v>
      </c>
      <c r="J288" s="468"/>
      <c r="K288" s="519"/>
      <c r="L288" s="519"/>
      <c r="M288" s="468">
        <v>628571.46200000006</v>
      </c>
      <c r="N288" s="468">
        <v>0</v>
      </c>
      <c r="O288" s="468">
        <v>0</v>
      </c>
      <c r="P288" s="469">
        <v>628571.46200000006</v>
      </c>
      <c r="Q288" s="470">
        <v>85239.101334696054</v>
      </c>
      <c r="R288" s="472">
        <v>15.688206244575937</v>
      </c>
      <c r="T288" s="5"/>
      <c r="U288"/>
      <c r="V288"/>
    </row>
    <row r="289" spans="1:22" s="437" customFormat="1" hidden="1">
      <c r="A289" s="471">
        <v>278</v>
      </c>
      <c r="B289" s="465">
        <v>2</v>
      </c>
      <c r="C289" s="465">
        <v>19</v>
      </c>
      <c r="D289" s="466">
        <v>33016.104788490396</v>
      </c>
      <c r="E289" s="467">
        <v>9.5</v>
      </c>
      <c r="F289" s="468">
        <v>313652.9954906588</v>
      </c>
      <c r="G289" s="487">
        <v>627305.99098131759</v>
      </c>
      <c r="H289" s="468">
        <v>667000</v>
      </c>
      <c r="I289" s="580">
        <v>2.8806999999999999E-2</v>
      </c>
      <c r="J289" s="468"/>
      <c r="K289" s="519"/>
      <c r="L289" s="519"/>
      <c r="M289" s="468">
        <v>628571.46200000006</v>
      </c>
      <c r="N289" s="468">
        <v>0</v>
      </c>
      <c r="O289" s="468">
        <v>0</v>
      </c>
      <c r="P289" s="469">
        <v>628571.46200000006</v>
      </c>
      <c r="Q289" s="470">
        <v>1265.4710186824668</v>
      </c>
      <c r="R289" s="472">
        <v>0.20173105898490462</v>
      </c>
      <c r="T289" s="5"/>
      <c r="U289"/>
      <c r="V289"/>
    </row>
    <row r="290" spans="1:22" s="437" customFormat="1" hidden="1">
      <c r="A290" s="471">
        <v>279</v>
      </c>
      <c r="B290" s="465">
        <v>2</v>
      </c>
      <c r="C290" s="465">
        <v>19</v>
      </c>
      <c r="D290" s="466">
        <v>31204.020419842</v>
      </c>
      <c r="E290" s="467">
        <v>9.5</v>
      </c>
      <c r="F290" s="468">
        <v>296438.193988499</v>
      </c>
      <c r="G290" s="487">
        <v>592876.387976998</v>
      </c>
      <c r="H290" s="468">
        <v>667000</v>
      </c>
      <c r="I290" s="580">
        <v>2.8806999999999999E-2</v>
      </c>
      <c r="J290" s="468"/>
      <c r="K290" s="519"/>
      <c r="L290" s="519"/>
      <c r="M290" s="468">
        <v>628571.46200000006</v>
      </c>
      <c r="N290" s="468">
        <v>0</v>
      </c>
      <c r="O290" s="468">
        <v>0</v>
      </c>
      <c r="P290" s="469">
        <v>628571.46200000006</v>
      </c>
      <c r="Q290" s="470">
        <v>35695.07402300206</v>
      </c>
      <c r="R290" s="472">
        <v>6.0206604187426365</v>
      </c>
      <c r="T290" s="5"/>
      <c r="U290"/>
      <c r="V290"/>
    </row>
    <row r="291" spans="1:22" s="437" customFormat="1" hidden="1">
      <c r="A291" s="471">
        <v>280</v>
      </c>
      <c r="B291" s="465">
        <v>2</v>
      </c>
      <c r="C291" s="465">
        <v>19</v>
      </c>
      <c r="D291" s="466">
        <v>28369.602763385101</v>
      </c>
      <c r="E291" s="467">
        <v>9.5</v>
      </c>
      <c r="F291" s="468">
        <v>269511.22625215846</v>
      </c>
      <c r="G291" s="487">
        <v>539022.45250431693</v>
      </c>
      <c r="H291" s="468">
        <v>667000</v>
      </c>
      <c r="I291" s="580">
        <v>2.8806999999999999E-2</v>
      </c>
      <c r="J291" s="468"/>
      <c r="K291" s="519"/>
      <c r="L291" s="519"/>
      <c r="M291" s="468">
        <v>628571.46200000006</v>
      </c>
      <c r="N291" s="468">
        <v>0</v>
      </c>
      <c r="O291" s="468">
        <v>0</v>
      </c>
      <c r="P291" s="469">
        <v>628571.46200000006</v>
      </c>
      <c r="Q291" s="470">
        <v>89549.009495683131</v>
      </c>
      <c r="R291" s="472">
        <v>16.613224380475302</v>
      </c>
      <c r="T291" s="5"/>
      <c r="U291"/>
      <c r="V291"/>
    </row>
    <row r="292" spans="1:22" s="437" customFormat="1" hidden="1">
      <c r="A292" s="471">
        <v>281</v>
      </c>
      <c r="B292" s="465">
        <v>1</v>
      </c>
      <c r="C292" s="465">
        <v>19</v>
      </c>
      <c r="D292" s="466">
        <v>29765.419878904198</v>
      </c>
      <c r="E292" s="467">
        <v>19</v>
      </c>
      <c r="F292" s="468">
        <v>565542.97769917978</v>
      </c>
      <c r="G292" s="487">
        <v>565542.97769917978</v>
      </c>
      <c r="H292" s="468">
        <v>667000</v>
      </c>
      <c r="I292" s="580">
        <v>2.8806999999999999E-2</v>
      </c>
      <c r="J292" s="468"/>
      <c r="K292" s="519"/>
      <c r="L292" s="519"/>
      <c r="M292" s="468">
        <v>628571.46200000006</v>
      </c>
      <c r="N292" s="468">
        <v>0</v>
      </c>
      <c r="O292" s="468">
        <v>0</v>
      </c>
      <c r="P292" s="469">
        <v>628571.46200000006</v>
      </c>
      <c r="Q292" s="470">
        <v>63028.484300820273</v>
      </c>
      <c r="R292" s="472">
        <v>11.144773569153216</v>
      </c>
      <c r="T292" s="5"/>
      <c r="U292"/>
      <c r="V292"/>
    </row>
    <row r="293" spans="1:22" s="437" customFormat="1" hidden="1">
      <c r="A293" s="471">
        <v>282</v>
      </c>
      <c r="B293" s="465">
        <v>2</v>
      </c>
      <c r="C293" s="465">
        <v>19</v>
      </c>
      <c r="D293" s="466">
        <v>29765.419878904198</v>
      </c>
      <c r="E293" s="467">
        <v>9.5</v>
      </c>
      <c r="F293" s="468">
        <v>282771.48884958989</v>
      </c>
      <c r="G293" s="487">
        <v>565542.97769917978</v>
      </c>
      <c r="H293" s="468">
        <v>667000</v>
      </c>
      <c r="I293" s="580">
        <v>2.8806999999999999E-2</v>
      </c>
      <c r="J293" s="468"/>
      <c r="K293" s="519"/>
      <c r="L293" s="519"/>
      <c r="M293" s="468">
        <v>628571.46200000006</v>
      </c>
      <c r="N293" s="468">
        <v>0</v>
      </c>
      <c r="O293" s="468">
        <v>0</v>
      </c>
      <c r="P293" s="469">
        <v>628571.46200000006</v>
      </c>
      <c r="Q293" s="470">
        <v>63028.484300820273</v>
      </c>
      <c r="R293" s="472">
        <v>11.144773569153216</v>
      </c>
      <c r="T293" s="5"/>
      <c r="U293"/>
      <c r="V293"/>
    </row>
    <row r="294" spans="1:22" s="437" customFormat="1" hidden="1">
      <c r="A294" s="471">
        <v>283</v>
      </c>
      <c r="B294" s="465">
        <v>2</v>
      </c>
      <c r="C294" s="465">
        <v>19</v>
      </c>
      <c r="D294" s="466">
        <v>31472.0173535791</v>
      </c>
      <c r="E294" s="467">
        <v>9.5</v>
      </c>
      <c r="F294" s="468">
        <v>298984.16485900147</v>
      </c>
      <c r="G294" s="487">
        <v>597968.32971800293</v>
      </c>
      <c r="H294" s="468">
        <v>667000</v>
      </c>
      <c r="I294" s="580">
        <v>2.8806999999999999E-2</v>
      </c>
      <c r="J294" s="468"/>
      <c r="K294" s="519"/>
      <c r="L294" s="519"/>
      <c r="M294" s="468">
        <v>628571.46200000006</v>
      </c>
      <c r="N294" s="468">
        <v>0</v>
      </c>
      <c r="O294" s="468">
        <v>0</v>
      </c>
      <c r="P294" s="469">
        <v>628571.46200000006</v>
      </c>
      <c r="Q294" s="470">
        <v>30603.132281997125</v>
      </c>
      <c r="R294" s="472">
        <v>5.117851692317771</v>
      </c>
      <c r="T294" s="5"/>
      <c r="U294"/>
      <c r="V294"/>
    </row>
    <row r="295" spans="1:22" s="437" customFormat="1" hidden="1">
      <c r="A295" s="471">
        <v>284</v>
      </c>
      <c r="B295" s="465">
        <v>2</v>
      </c>
      <c r="C295" s="465">
        <v>19</v>
      </c>
      <c r="D295" s="466">
        <v>31472.0173535791</v>
      </c>
      <c r="E295" s="467">
        <v>9.5</v>
      </c>
      <c r="F295" s="468">
        <v>298984.16485900147</v>
      </c>
      <c r="G295" s="487">
        <v>597968.32971800293</v>
      </c>
      <c r="H295" s="468">
        <v>667000</v>
      </c>
      <c r="I295" s="580">
        <v>2.8806999999999999E-2</v>
      </c>
      <c r="J295" s="468"/>
      <c r="K295" s="519"/>
      <c r="L295" s="519"/>
      <c r="M295" s="468">
        <v>628571.46200000006</v>
      </c>
      <c r="N295" s="468">
        <v>0</v>
      </c>
      <c r="O295" s="468">
        <v>0</v>
      </c>
      <c r="P295" s="469">
        <v>628571.46200000006</v>
      </c>
      <c r="Q295" s="470">
        <v>30603.132281997125</v>
      </c>
      <c r="R295" s="472">
        <v>5.117851692317771</v>
      </c>
      <c r="T295" s="5"/>
      <c r="U295"/>
      <c r="V295"/>
    </row>
    <row r="296" spans="1:22" s="437" customFormat="1" hidden="1">
      <c r="A296" s="471">
        <v>285</v>
      </c>
      <c r="B296" s="465">
        <v>2</v>
      </c>
      <c r="C296" s="465">
        <v>19</v>
      </c>
      <c r="D296" s="466">
        <v>32492.0940401361</v>
      </c>
      <c r="E296" s="467">
        <v>9.5</v>
      </c>
      <c r="F296" s="468">
        <v>308674.89338129293</v>
      </c>
      <c r="G296" s="487">
        <v>617349.78676258586</v>
      </c>
      <c r="H296" s="468">
        <v>667000</v>
      </c>
      <c r="I296" s="580">
        <v>2.8806999999999999E-2</v>
      </c>
      <c r="J296" s="468"/>
      <c r="K296" s="519"/>
      <c r="L296" s="519"/>
      <c r="M296" s="468">
        <v>628571.46200000006</v>
      </c>
      <c r="N296" s="468">
        <v>0</v>
      </c>
      <c r="O296" s="468">
        <v>0</v>
      </c>
      <c r="P296" s="469">
        <v>628571.46200000006</v>
      </c>
      <c r="Q296" s="470">
        <v>11221.675237414194</v>
      </c>
      <c r="R296" s="472">
        <v>1.8177175206071041</v>
      </c>
      <c r="T296" s="5"/>
      <c r="U296"/>
      <c r="V296"/>
    </row>
    <row r="297" spans="1:22" s="437" customFormat="1" hidden="1">
      <c r="A297" s="471">
        <v>286</v>
      </c>
      <c r="B297" s="465">
        <v>2</v>
      </c>
      <c r="C297" s="465">
        <v>19</v>
      </c>
      <c r="D297" s="466">
        <v>28369.602763385101</v>
      </c>
      <c r="E297" s="467">
        <v>9.5</v>
      </c>
      <c r="F297" s="468">
        <v>269511.22625215846</v>
      </c>
      <c r="G297" s="487">
        <v>539022.45250431693</v>
      </c>
      <c r="H297" s="468">
        <v>667000</v>
      </c>
      <c r="I297" s="580">
        <v>2.8806999999999999E-2</v>
      </c>
      <c r="J297" s="468"/>
      <c r="K297" s="519"/>
      <c r="L297" s="519"/>
      <c r="M297" s="468">
        <v>628571.46200000006</v>
      </c>
      <c r="N297" s="468">
        <v>0</v>
      </c>
      <c r="O297" s="468">
        <v>0</v>
      </c>
      <c r="P297" s="469">
        <v>628571.46200000006</v>
      </c>
      <c r="Q297" s="470">
        <v>89549.009495683131</v>
      </c>
      <c r="R297" s="472">
        <v>16.613224380475302</v>
      </c>
      <c r="T297" s="5"/>
      <c r="U297"/>
      <c r="V297"/>
    </row>
    <row r="298" spans="1:22" s="437" customFormat="1" hidden="1">
      <c r="A298" s="471">
        <v>287</v>
      </c>
      <c r="B298" s="465">
        <v>2</v>
      </c>
      <c r="C298" s="465">
        <v>19</v>
      </c>
      <c r="D298" s="466">
        <v>32492.0940401361</v>
      </c>
      <c r="E298" s="467">
        <v>9.5</v>
      </c>
      <c r="F298" s="468">
        <v>308674.89338129293</v>
      </c>
      <c r="G298" s="487">
        <v>617349.78676258586</v>
      </c>
      <c r="H298" s="468">
        <v>667000</v>
      </c>
      <c r="I298" s="580">
        <v>2.8806999999999999E-2</v>
      </c>
      <c r="J298" s="468"/>
      <c r="K298" s="519"/>
      <c r="L298" s="519"/>
      <c r="M298" s="468">
        <v>628571.46200000006</v>
      </c>
      <c r="N298" s="468">
        <v>0</v>
      </c>
      <c r="O298" s="468">
        <v>0</v>
      </c>
      <c r="P298" s="469">
        <v>628571.46200000006</v>
      </c>
      <c r="Q298" s="470">
        <v>11221.675237414194</v>
      </c>
      <c r="R298" s="472">
        <v>1.8177175206071041</v>
      </c>
      <c r="T298" s="5"/>
      <c r="U298"/>
      <c r="V298"/>
    </row>
    <row r="299" spans="1:22" s="437" customFormat="1" hidden="1">
      <c r="A299" s="471">
        <v>288</v>
      </c>
      <c r="B299" s="465">
        <v>2</v>
      </c>
      <c r="C299" s="465">
        <v>19</v>
      </c>
      <c r="D299" s="466">
        <v>29765.419878904198</v>
      </c>
      <c r="E299" s="467">
        <v>9.5</v>
      </c>
      <c r="F299" s="468">
        <v>282771.48884958989</v>
      </c>
      <c r="G299" s="487">
        <v>565542.97769917978</v>
      </c>
      <c r="H299" s="468">
        <v>667000</v>
      </c>
      <c r="I299" s="580">
        <v>2.8806999999999999E-2</v>
      </c>
      <c r="J299" s="468"/>
      <c r="K299" s="519"/>
      <c r="L299" s="519"/>
      <c r="M299" s="468">
        <v>628571.46200000006</v>
      </c>
      <c r="N299" s="468">
        <v>0</v>
      </c>
      <c r="O299" s="468">
        <v>0</v>
      </c>
      <c r="P299" s="469">
        <v>628571.46200000006</v>
      </c>
      <c r="Q299" s="470">
        <v>63028.484300820273</v>
      </c>
      <c r="R299" s="472">
        <v>11.144773569153216</v>
      </c>
      <c r="T299" s="5"/>
      <c r="U299"/>
      <c r="V299"/>
    </row>
    <row r="300" spans="1:22" s="437" customFormat="1" hidden="1">
      <c r="A300" s="471">
        <v>289</v>
      </c>
      <c r="B300" s="465">
        <v>2</v>
      </c>
      <c r="C300" s="465">
        <v>19</v>
      </c>
      <c r="D300" s="466">
        <v>29765.419878904198</v>
      </c>
      <c r="E300" s="467">
        <v>9.5</v>
      </c>
      <c r="F300" s="468">
        <v>282771.48884958989</v>
      </c>
      <c r="G300" s="487">
        <v>565542.97769917978</v>
      </c>
      <c r="H300" s="468">
        <v>667000</v>
      </c>
      <c r="I300" s="580">
        <v>2.8806999999999999E-2</v>
      </c>
      <c r="J300" s="468"/>
      <c r="K300" s="519"/>
      <c r="L300" s="519"/>
      <c r="M300" s="468">
        <v>628571.46200000006</v>
      </c>
      <c r="N300" s="468">
        <v>0</v>
      </c>
      <c r="O300" s="468">
        <v>0</v>
      </c>
      <c r="P300" s="469">
        <v>628571.46200000006</v>
      </c>
      <c r="Q300" s="470">
        <v>63028.484300820273</v>
      </c>
      <c r="R300" s="472">
        <v>11.144773569153216</v>
      </c>
      <c r="T300" s="5"/>
      <c r="U300"/>
      <c r="V300"/>
    </row>
    <row r="301" spans="1:22" s="437" customFormat="1" hidden="1">
      <c r="A301" s="471">
        <v>290</v>
      </c>
      <c r="B301" s="465">
        <v>2</v>
      </c>
      <c r="C301" s="465">
        <v>19</v>
      </c>
      <c r="D301" s="466">
        <v>27897.8227012225</v>
      </c>
      <c r="E301" s="467">
        <v>9.5</v>
      </c>
      <c r="F301" s="468">
        <v>265029.31566161377</v>
      </c>
      <c r="G301" s="487">
        <v>530058.63132322754</v>
      </c>
      <c r="H301" s="468">
        <v>667000</v>
      </c>
      <c r="I301" s="580">
        <v>2.8806999999999999E-2</v>
      </c>
      <c r="J301" s="468"/>
      <c r="K301" s="519"/>
      <c r="L301" s="519"/>
      <c r="M301" s="468">
        <v>628571.46200000006</v>
      </c>
      <c r="N301" s="468">
        <v>0</v>
      </c>
      <c r="O301" s="468">
        <v>0</v>
      </c>
      <c r="P301" s="469">
        <v>628571.46200000006</v>
      </c>
      <c r="Q301" s="470">
        <v>98512.830676772515</v>
      </c>
      <c r="R301" s="472">
        <v>18.585270544665434</v>
      </c>
      <c r="T301" s="5"/>
      <c r="U301"/>
      <c r="V301"/>
    </row>
    <row r="302" spans="1:22" s="437" customFormat="1" hidden="1">
      <c r="A302" s="471">
        <v>291</v>
      </c>
      <c r="B302" s="465">
        <v>1</v>
      </c>
      <c r="C302" s="465">
        <v>19</v>
      </c>
      <c r="D302" s="466">
        <v>31472.0173535791</v>
      </c>
      <c r="E302" s="467">
        <v>19</v>
      </c>
      <c r="F302" s="468">
        <v>597968.32971800293</v>
      </c>
      <c r="G302" s="487">
        <v>597968.32971800293</v>
      </c>
      <c r="H302" s="468">
        <v>667000</v>
      </c>
      <c r="I302" s="580">
        <v>2.8806999999999999E-2</v>
      </c>
      <c r="J302" s="468"/>
      <c r="K302" s="519"/>
      <c r="L302" s="519"/>
      <c r="M302" s="468">
        <v>628571.46200000006</v>
      </c>
      <c r="N302" s="468">
        <v>0</v>
      </c>
      <c r="O302" s="468">
        <v>0</v>
      </c>
      <c r="P302" s="469">
        <v>628571.46200000006</v>
      </c>
      <c r="Q302" s="470">
        <v>30603.132281997125</v>
      </c>
      <c r="R302" s="472">
        <v>5.117851692317771</v>
      </c>
      <c r="T302" s="5"/>
      <c r="U302"/>
      <c r="V302"/>
    </row>
    <row r="303" spans="1:22" s="437" customFormat="1">
      <c r="A303" s="496" t="s">
        <v>60</v>
      </c>
      <c r="B303" s="465"/>
      <c r="C303" s="465"/>
      <c r="D303" s="466"/>
      <c r="E303" s="467"/>
      <c r="F303" s="468"/>
      <c r="G303" s="487"/>
      <c r="H303" s="468"/>
      <c r="I303" s="580"/>
      <c r="J303" s="468"/>
      <c r="K303" s="519"/>
      <c r="L303" s="519"/>
      <c r="M303" s="468"/>
      <c r="N303" s="468"/>
      <c r="O303" s="468"/>
      <c r="P303" s="469"/>
      <c r="Q303" s="470"/>
      <c r="R303" s="472"/>
      <c r="T303" s="5"/>
      <c r="U303"/>
      <c r="V303"/>
    </row>
    <row r="304" spans="1:22" s="437" customFormat="1" hidden="1">
      <c r="A304" s="471">
        <v>292</v>
      </c>
      <c r="B304" s="465">
        <v>2</v>
      </c>
      <c r="C304" s="465">
        <v>19</v>
      </c>
      <c r="D304" s="466">
        <v>31204.020419842</v>
      </c>
      <c r="E304" s="467">
        <v>9.5</v>
      </c>
      <c r="F304" s="468">
        <v>296438.193988499</v>
      </c>
      <c r="G304" s="487">
        <v>592876.387976998</v>
      </c>
      <c r="H304" s="468">
        <v>667000</v>
      </c>
      <c r="I304" s="580">
        <v>2.8806999999999999E-2</v>
      </c>
      <c r="J304" s="468"/>
      <c r="K304" s="519"/>
      <c r="L304" s="519"/>
      <c r="M304" s="468">
        <v>628571.46200000006</v>
      </c>
      <c r="N304" s="468">
        <v>0</v>
      </c>
      <c r="O304" s="468">
        <v>0</v>
      </c>
      <c r="P304" s="469">
        <v>628571.46200000006</v>
      </c>
      <c r="Q304" s="470">
        <v>35695.07402300206</v>
      </c>
      <c r="R304" s="472">
        <v>6.0206604187426365</v>
      </c>
      <c r="T304" s="5"/>
      <c r="U304"/>
      <c r="V304"/>
    </row>
    <row r="305" spans="1:22" s="437" customFormat="1" hidden="1">
      <c r="A305" s="471">
        <v>293</v>
      </c>
      <c r="B305" s="465">
        <v>1</v>
      </c>
      <c r="C305" s="465">
        <v>19</v>
      </c>
      <c r="D305" s="466">
        <v>33016.104788490396</v>
      </c>
      <c r="E305" s="467">
        <v>19</v>
      </c>
      <c r="F305" s="468">
        <v>627305.99098131759</v>
      </c>
      <c r="G305" s="487">
        <v>627305.99098131759</v>
      </c>
      <c r="H305" s="468">
        <v>667000</v>
      </c>
      <c r="I305" s="580">
        <v>2.8806999999999999E-2</v>
      </c>
      <c r="J305" s="468"/>
      <c r="K305" s="519"/>
      <c r="L305" s="519"/>
      <c r="M305" s="468">
        <v>628571.46200000006</v>
      </c>
      <c r="N305" s="468">
        <v>0</v>
      </c>
      <c r="O305" s="468">
        <v>0</v>
      </c>
      <c r="P305" s="469">
        <v>628571.46200000006</v>
      </c>
      <c r="Q305" s="470">
        <v>1265.4710186824668</v>
      </c>
      <c r="R305" s="472">
        <v>0.20173105898490462</v>
      </c>
      <c r="T305" s="5"/>
      <c r="U305"/>
      <c r="V305"/>
    </row>
    <row r="306" spans="1:22" s="437" customFormat="1" hidden="1">
      <c r="A306" s="471">
        <v>294</v>
      </c>
      <c r="B306" s="465">
        <v>2</v>
      </c>
      <c r="C306" s="465">
        <v>19</v>
      </c>
      <c r="D306" s="466">
        <v>33016.104788490396</v>
      </c>
      <c r="E306" s="467">
        <v>9.5</v>
      </c>
      <c r="F306" s="468">
        <v>313652.9954906588</v>
      </c>
      <c r="G306" s="487">
        <v>627305.99098131759</v>
      </c>
      <c r="H306" s="468">
        <v>667000</v>
      </c>
      <c r="I306" s="580">
        <v>2.8806999999999999E-2</v>
      </c>
      <c r="J306" s="468"/>
      <c r="K306" s="519"/>
      <c r="L306" s="519"/>
      <c r="M306" s="468">
        <v>628571.46200000006</v>
      </c>
      <c r="N306" s="468">
        <v>0</v>
      </c>
      <c r="O306" s="468">
        <v>0</v>
      </c>
      <c r="P306" s="469">
        <v>628571.46200000006</v>
      </c>
      <c r="Q306" s="470">
        <v>1265.4710186824668</v>
      </c>
      <c r="R306" s="472">
        <v>0.20173105898490462</v>
      </c>
      <c r="T306" s="5"/>
      <c r="U306"/>
      <c r="V306"/>
    </row>
    <row r="307" spans="1:22" s="437" customFormat="1" hidden="1">
      <c r="A307" s="471">
        <v>295</v>
      </c>
      <c r="B307" s="465">
        <v>2</v>
      </c>
      <c r="C307" s="465">
        <v>19</v>
      </c>
      <c r="D307" s="466">
        <v>30681.147540983598</v>
      </c>
      <c r="E307" s="467">
        <v>9.5</v>
      </c>
      <c r="F307" s="468">
        <v>291470.90163934417</v>
      </c>
      <c r="G307" s="487">
        <v>582941.80327868834</v>
      </c>
      <c r="H307" s="468">
        <v>667000</v>
      </c>
      <c r="I307" s="580">
        <v>2.8806999999999999E-2</v>
      </c>
      <c r="J307" s="468"/>
      <c r="K307" s="519"/>
      <c r="L307" s="519"/>
      <c r="M307" s="468">
        <v>628571.46200000006</v>
      </c>
      <c r="N307" s="468">
        <v>0</v>
      </c>
      <c r="O307" s="468">
        <v>0</v>
      </c>
      <c r="P307" s="469">
        <v>628571.46200000006</v>
      </c>
      <c r="Q307" s="470">
        <v>45629.658721311716</v>
      </c>
      <c r="R307" s="472">
        <v>7.8274809705999786</v>
      </c>
      <c r="T307" s="5"/>
      <c r="U307"/>
      <c r="V307"/>
    </row>
    <row r="308" spans="1:22" s="437" customFormat="1">
      <c r="A308" s="471">
        <v>296</v>
      </c>
      <c r="B308" s="465">
        <v>2</v>
      </c>
      <c r="C308" s="465">
        <v>19</v>
      </c>
      <c r="D308" s="466">
        <v>33016.104788490396</v>
      </c>
      <c r="E308" s="467">
        <v>9.5</v>
      </c>
      <c r="F308" s="468">
        <v>313652.9954906588</v>
      </c>
      <c r="G308" s="487">
        <v>627305.99098131759</v>
      </c>
      <c r="H308" s="468">
        <v>667000</v>
      </c>
      <c r="I308" s="580">
        <v>2.8806999999999999E-2</v>
      </c>
      <c r="J308" s="468"/>
      <c r="K308" s="519"/>
      <c r="L308" s="519"/>
      <c r="M308" s="468">
        <v>628571.46200000006</v>
      </c>
      <c r="N308" s="468">
        <v>0</v>
      </c>
      <c r="O308" s="468">
        <v>0</v>
      </c>
      <c r="P308" s="469">
        <v>628571.46200000006</v>
      </c>
      <c r="Q308" s="470">
        <v>1265.4710186824668</v>
      </c>
      <c r="R308" s="472">
        <v>0.20173105898490462</v>
      </c>
      <c r="T308" s="5"/>
      <c r="U308"/>
      <c r="V308"/>
    </row>
    <row r="309" spans="1:22" s="437" customFormat="1">
      <c r="A309" s="471">
        <v>297</v>
      </c>
      <c r="B309" s="465">
        <v>2</v>
      </c>
      <c r="C309" s="497">
        <v>20</v>
      </c>
      <c r="D309" s="466">
        <v>28589.189189189201</v>
      </c>
      <c r="E309" s="467">
        <v>10</v>
      </c>
      <c r="F309" s="468">
        <v>285891.89189189201</v>
      </c>
      <c r="G309" s="487">
        <v>571783.78378378402</v>
      </c>
      <c r="H309" s="468">
        <v>667000</v>
      </c>
      <c r="I309" s="580">
        <v>2.8806999999999999E-2</v>
      </c>
      <c r="J309" s="468"/>
      <c r="K309" s="519"/>
      <c r="L309" s="519"/>
      <c r="M309" s="468">
        <v>647785.73100000003</v>
      </c>
      <c r="N309" s="468">
        <v>0</v>
      </c>
      <c r="O309" s="468">
        <v>0</v>
      </c>
      <c r="P309" s="469">
        <v>647785.73100000003</v>
      </c>
      <c r="Q309" s="470">
        <v>76001.947216216009</v>
      </c>
      <c r="R309" s="472">
        <v>13.292078119682316</v>
      </c>
      <c r="T309" s="5"/>
      <c r="U309"/>
      <c r="V309"/>
    </row>
    <row r="310" spans="1:22" s="437" customFormat="1">
      <c r="A310" s="471">
        <v>298</v>
      </c>
      <c r="B310" s="465">
        <v>2</v>
      </c>
      <c r="C310" s="465">
        <v>20</v>
      </c>
      <c r="D310" s="466">
        <v>30186.2903225806</v>
      </c>
      <c r="E310" s="467">
        <v>10</v>
      </c>
      <c r="F310" s="468">
        <v>301862.90322580602</v>
      </c>
      <c r="G310" s="487">
        <v>603725.80645161204</v>
      </c>
      <c r="H310" s="468">
        <v>667000</v>
      </c>
      <c r="I310" s="580">
        <v>2.8806999999999999E-2</v>
      </c>
      <c r="J310" s="468"/>
      <c r="K310" s="519"/>
      <c r="L310" s="519"/>
      <c r="M310" s="468">
        <v>647785.73100000003</v>
      </c>
      <c r="N310" s="468">
        <v>0</v>
      </c>
      <c r="O310" s="468">
        <v>0</v>
      </c>
      <c r="P310" s="469">
        <v>647785.73100000003</v>
      </c>
      <c r="Q310" s="470">
        <v>44059.924548387993</v>
      </c>
      <c r="R310" s="472">
        <v>7.2980025166307598</v>
      </c>
      <c r="T310" s="5"/>
      <c r="U310"/>
      <c r="V310"/>
    </row>
    <row r="311" spans="1:22" s="437" customFormat="1">
      <c r="A311" s="471">
        <v>299</v>
      </c>
      <c r="B311" s="465">
        <v>2</v>
      </c>
      <c r="C311" s="465">
        <v>20</v>
      </c>
      <c r="D311" s="466">
        <v>30749.8931449519</v>
      </c>
      <c r="E311" s="467">
        <v>10</v>
      </c>
      <c r="F311" s="468">
        <v>307498.931449519</v>
      </c>
      <c r="G311" s="487">
        <v>614997.86289903801</v>
      </c>
      <c r="H311" s="468">
        <v>667000</v>
      </c>
      <c r="I311" s="580">
        <v>2.8806999999999999E-2</v>
      </c>
      <c r="J311" s="468"/>
      <c r="K311" s="519"/>
      <c r="L311" s="519"/>
      <c r="M311" s="468">
        <v>647785.73100000003</v>
      </c>
      <c r="N311" s="468">
        <v>0</v>
      </c>
      <c r="O311" s="468">
        <v>0</v>
      </c>
      <c r="P311" s="469">
        <v>647785.73100000003</v>
      </c>
      <c r="Q311" s="470">
        <v>32787.86810096202</v>
      </c>
      <c r="R311" s="472">
        <v>5.3313791931574031</v>
      </c>
      <c r="T311" s="5"/>
      <c r="U311"/>
      <c r="V311"/>
    </row>
    <row r="312" spans="1:22" s="437" customFormat="1" hidden="1">
      <c r="A312" s="471">
        <v>300</v>
      </c>
      <c r="B312" s="465">
        <v>1</v>
      </c>
      <c r="C312" s="465">
        <v>20</v>
      </c>
      <c r="D312" s="466">
        <v>28589.189189189201</v>
      </c>
      <c r="E312" s="467">
        <v>20</v>
      </c>
      <c r="F312" s="468">
        <v>571783.78378378402</v>
      </c>
      <c r="G312" s="487">
        <v>571783.78378378402</v>
      </c>
      <c r="H312" s="468">
        <v>667000</v>
      </c>
      <c r="I312" s="580">
        <v>2.8806999999999999E-2</v>
      </c>
      <c r="J312" s="468"/>
      <c r="K312" s="519"/>
      <c r="L312" s="519"/>
      <c r="M312" s="468">
        <v>647785.73100000003</v>
      </c>
      <c r="N312" s="468">
        <v>0</v>
      </c>
      <c r="O312" s="468">
        <v>0</v>
      </c>
      <c r="P312" s="469">
        <v>647785.73100000003</v>
      </c>
      <c r="Q312" s="470">
        <v>76001.947216216009</v>
      </c>
      <c r="R312" s="472">
        <v>13.292078119682316</v>
      </c>
      <c r="T312" s="5"/>
      <c r="U312"/>
      <c r="V312"/>
    </row>
    <row r="313" spans="1:22" s="437" customFormat="1" hidden="1">
      <c r="A313" s="471">
        <v>301</v>
      </c>
      <c r="B313" s="465">
        <v>2</v>
      </c>
      <c r="C313" s="465">
        <v>20</v>
      </c>
      <c r="D313" s="466">
        <v>27361.1642365765</v>
      </c>
      <c r="E313" s="467">
        <v>10</v>
      </c>
      <c r="F313" s="468">
        <v>273611.642365765</v>
      </c>
      <c r="G313" s="487">
        <v>547223.28473153</v>
      </c>
      <c r="H313" s="468">
        <v>667000</v>
      </c>
      <c r="I313" s="580">
        <v>2.8806999999999999E-2</v>
      </c>
      <c r="J313" s="468"/>
      <c r="K313" s="519"/>
      <c r="L313" s="519"/>
      <c r="M313" s="468">
        <v>647785.73100000003</v>
      </c>
      <c r="N313" s="468">
        <v>0</v>
      </c>
      <c r="O313" s="468">
        <v>0</v>
      </c>
      <c r="P313" s="469">
        <v>647785.73100000003</v>
      </c>
      <c r="Q313" s="470">
        <v>100562.44626847003</v>
      </c>
      <c r="R313" s="472">
        <v>18.376858053071771</v>
      </c>
      <c r="T313" s="5"/>
      <c r="U313"/>
      <c r="V313"/>
    </row>
    <row r="314" spans="1:22" s="437" customFormat="1" hidden="1">
      <c r="A314" s="471">
        <v>302</v>
      </c>
      <c r="B314" s="465">
        <v>2</v>
      </c>
      <c r="C314" s="465">
        <v>20</v>
      </c>
      <c r="D314" s="466">
        <v>29169.054441260701</v>
      </c>
      <c r="E314" s="467">
        <v>10</v>
      </c>
      <c r="F314" s="468">
        <v>291690.54441260704</v>
      </c>
      <c r="G314" s="487">
        <v>583381.08882521407</v>
      </c>
      <c r="H314" s="468">
        <v>667000</v>
      </c>
      <c r="I314" s="580">
        <v>2.8806999999999999E-2</v>
      </c>
      <c r="J314" s="468"/>
      <c r="K314" s="519"/>
      <c r="L314" s="519"/>
      <c r="M314" s="468">
        <v>647785.73100000003</v>
      </c>
      <c r="N314" s="468">
        <v>0</v>
      </c>
      <c r="O314" s="468">
        <v>0</v>
      </c>
      <c r="P314" s="469">
        <v>647785.73100000003</v>
      </c>
      <c r="Q314" s="470">
        <v>64404.642174785957</v>
      </c>
      <c r="R314" s="472">
        <v>11.039892003438268</v>
      </c>
      <c r="T314" s="5"/>
      <c r="U314"/>
      <c r="V314"/>
    </row>
    <row r="315" spans="1:22" s="437" customFormat="1" hidden="1">
      <c r="A315" s="471">
        <v>303</v>
      </c>
      <c r="B315" s="465">
        <v>2</v>
      </c>
      <c r="C315" s="465">
        <v>20</v>
      </c>
      <c r="D315" s="466">
        <v>29738.4898710866</v>
      </c>
      <c r="E315" s="467">
        <v>10</v>
      </c>
      <c r="F315" s="468">
        <v>297384.89871086599</v>
      </c>
      <c r="G315" s="487">
        <v>594769.79742173199</v>
      </c>
      <c r="H315" s="468">
        <v>667000</v>
      </c>
      <c r="I315" s="580">
        <v>2.8806999999999999E-2</v>
      </c>
      <c r="J315" s="468"/>
      <c r="K315" s="519"/>
      <c r="L315" s="519"/>
      <c r="M315" s="468">
        <v>647785.73100000003</v>
      </c>
      <c r="N315" s="468">
        <v>0</v>
      </c>
      <c r="O315" s="468">
        <v>0</v>
      </c>
      <c r="P315" s="469">
        <v>647785.73100000003</v>
      </c>
      <c r="Q315" s="470">
        <v>53015.933578268043</v>
      </c>
      <c r="R315" s="472">
        <v>8.9136896002599286</v>
      </c>
      <c r="T315" s="5"/>
      <c r="U315"/>
      <c r="V315"/>
    </row>
    <row r="316" spans="1:22" s="437" customFormat="1" hidden="1">
      <c r="A316" s="471">
        <v>304</v>
      </c>
      <c r="B316" s="465">
        <v>2</v>
      </c>
      <c r="C316" s="465">
        <v>20</v>
      </c>
      <c r="D316" s="466">
        <v>27975.021288674401</v>
      </c>
      <c r="E316" s="467">
        <v>10</v>
      </c>
      <c r="F316" s="468">
        <v>279750.212886744</v>
      </c>
      <c r="G316" s="487">
        <v>559500.42577348801</v>
      </c>
      <c r="H316" s="468">
        <v>667000</v>
      </c>
      <c r="I316" s="580">
        <v>2.8806999999999999E-2</v>
      </c>
      <c r="J316" s="468"/>
      <c r="K316" s="519"/>
      <c r="L316" s="519"/>
      <c r="M316" s="468">
        <v>647785.73100000003</v>
      </c>
      <c r="N316" s="468">
        <v>0</v>
      </c>
      <c r="O316" s="468">
        <v>0</v>
      </c>
      <c r="P316" s="469">
        <v>647785.73100000003</v>
      </c>
      <c r="Q316" s="470">
        <v>88285.30522651202</v>
      </c>
      <c r="R316" s="472">
        <v>15.779309748417262</v>
      </c>
      <c r="T316" s="5"/>
      <c r="U316"/>
      <c r="V316"/>
    </row>
    <row r="317" spans="1:22" s="437" customFormat="1" hidden="1">
      <c r="A317" s="471">
        <v>305</v>
      </c>
      <c r="B317" s="465">
        <v>1</v>
      </c>
      <c r="C317" s="465">
        <v>20</v>
      </c>
      <c r="D317" s="466">
        <v>31201.2903225806</v>
      </c>
      <c r="E317" s="467">
        <v>20</v>
      </c>
      <c r="F317" s="468">
        <v>624025.80645161204</v>
      </c>
      <c r="G317" s="487">
        <v>624025.80645161204</v>
      </c>
      <c r="H317" s="468">
        <v>667000</v>
      </c>
      <c r="I317" s="580">
        <v>2.8806999999999999E-2</v>
      </c>
      <c r="J317" s="468"/>
      <c r="K317" s="519"/>
      <c r="L317" s="519"/>
      <c r="M317" s="468">
        <v>647785.73100000003</v>
      </c>
      <c r="N317" s="468">
        <v>0</v>
      </c>
      <c r="O317" s="468">
        <v>0</v>
      </c>
      <c r="P317" s="469">
        <v>647785.73100000003</v>
      </c>
      <c r="Q317" s="470">
        <v>23759.924548387993</v>
      </c>
      <c r="R317" s="472">
        <v>3.8075227502999667</v>
      </c>
      <c r="T317" s="5"/>
      <c r="U317"/>
      <c r="V317"/>
    </row>
    <row r="318" spans="1:22" s="437" customFormat="1" hidden="1">
      <c r="A318" s="471">
        <v>306</v>
      </c>
      <c r="B318" s="465">
        <v>2</v>
      </c>
      <c r="C318" s="465">
        <v>20</v>
      </c>
      <c r="D318" s="466">
        <v>30749.8931449519</v>
      </c>
      <c r="E318" s="467">
        <v>10</v>
      </c>
      <c r="F318" s="468">
        <v>307498.931449519</v>
      </c>
      <c r="G318" s="487">
        <v>614997.86289903801</v>
      </c>
      <c r="H318" s="468">
        <v>667000</v>
      </c>
      <c r="I318" s="580">
        <v>2.8806999999999999E-2</v>
      </c>
      <c r="J318" s="468"/>
      <c r="K318" s="519"/>
      <c r="L318" s="519"/>
      <c r="M318" s="468">
        <v>647785.73100000003</v>
      </c>
      <c r="N318" s="468">
        <v>0</v>
      </c>
      <c r="O318" s="468">
        <v>0</v>
      </c>
      <c r="P318" s="469">
        <v>647785.73100000003</v>
      </c>
      <c r="Q318" s="470">
        <v>32787.86810096202</v>
      </c>
      <c r="R318" s="472">
        <v>5.3313791931574031</v>
      </c>
      <c r="T318" s="5"/>
      <c r="U318"/>
      <c r="V318"/>
    </row>
    <row r="319" spans="1:22" s="437" customFormat="1" hidden="1">
      <c r="A319" s="471">
        <v>307</v>
      </c>
      <c r="B319" s="465">
        <v>2</v>
      </c>
      <c r="C319" s="465">
        <v>20</v>
      </c>
      <c r="D319" s="466">
        <v>32437.9746835443</v>
      </c>
      <c r="E319" s="467">
        <v>10</v>
      </c>
      <c r="F319" s="468">
        <v>324379.74683544302</v>
      </c>
      <c r="G319" s="487">
        <v>648759.49367088603</v>
      </c>
      <c r="H319" s="468">
        <v>667000</v>
      </c>
      <c r="I319" s="580">
        <v>2.8806999999999999E-2</v>
      </c>
      <c r="J319" s="468"/>
      <c r="K319" s="519"/>
      <c r="L319" s="519"/>
      <c r="M319" s="468">
        <v>647785.73100000003</v>
      </c>
      <c r="N319" s="468">
        <v>0</v>
      </c>
      <c r="O319" s="468">
        <v>0</v>
      </c>
      <c r="P319" s="469">
        <v>647785.73100000003</v>
      </c>
      <c r="Q319" s="470">
        <v>-973.76267088600434</v>
      </c>
      <c r="R319" s="472">
        <v>-0.15009609576210892</v>
      </c>
      <c r="T319" s="5"/>
      <c r="U319"/>
      <c r="V319"/>
    </row>
    <row r="320" spans="1:22" s="437" customFormat="1" hidden="1">
      <c r="A320" s="471">
        <v>308</v>
      </c>
      <c r="B320" s="465">
        <v>2</v>
      </c>
      <c r="C320" s="465">
        <v>20</v>
      </c>
      <c r="D320" s="466">
        <v>32437.9746835443</v>
      </c>
      <c r="E320" s="467">
        <v>10</v>
      </c>
      <c r="F320" s="468">
        <v>324379.74683544302</v>
      </c>
      <c r="G320" s="487">
        <v>648759.49367088603</v>
      </c>
      <c r="H320" s="468">
        <v>667000</v>
      </c>
      <c r="I320" s="580">
        <v>2.8806999999999999E-2</v>
      </c>
      <c r="J320" s="468"/>
      <c r="K320" s="519"/>
      <c r="L320" s="519"/>
      <c r="M320" s="468">
        <v>647785.73100000003</v>
      </c>
      <c r="N320" s="468">
        <v>0</v>
      </c>
      <c r="O320" s="468">
        <v>0</v>
      </c>
      <c r="P320" s="469">
        <v>647785.73100000003</v>
      </c>
      <c r="Q320" s="470">
        <v>-973.76267088600434</v>
      </c>
      <c r="R320" s="472">
        <v>-0.15009609576210892</v>
      </c>
      <c r="T320" s="5"/>
      <c r="U320"/>
      <c r="V320"/>
    </row>
    <row r="321" spans="1:22" s="437" customFormat="1" hidden="1">
      <c r="A321" s="471">
        <v>309</v>
      </c>
      <c r="B321" s="465">
        <v>2</v>
      </c>
      <c r="C321" s="465">
        <v>20</v>
      </c>
      <c r="D321" s="466">
        <v>32437.9746835443</v>
      </c>
      <c r="E321" s="467">
        <v>10</v>
      </c>
      <c r="F321" s="468">
        <v>324379.74683544302</v>
      </c>
      <c r="G321" s="487">
        <v>648759.49367088603</v>
      </c>
      <c r="H321" s="468">
        <v>667000</v>
      </c>
      <c r="I321" s="580">
        <v>2.8806999999999999E-2</v>
      </c>
      <c r="J321" s="468"/>
      <c r="K321" s="519"/>
      <c r="L321" s="519"/>
      <c r="M321" s="468">
        <v>647785.73100000003</v>
      </c>
      <c r="N321" s="468">
        <v>0</v>
      </c>
      <c r="O321" s="468">
        <v>0</v>
      </c>
      <c r="P321" s="469">
        <v>647785.73100000003</v>
      </c>
      <c r="Q321" s="470">
        <v>-973.76267088600434</v>
      </c>
      <c r="R321" s="472">
        <v>-0.15009609576210892</v>
      </c>
      <c r="T321" s="5"/>
      <c r="U321"/>
      <c r="V321"/>
    </row>
    <row r="322" spans="1:22" s="437" customFormat="1" hidden="1">
      <c r="A322" s="471">
        <v>310</v>
      </c>
      <c r="B322" s="465">
        <v>2</v>
      </c>
      <c r="C322" s="465">
        <v>20</v>
      </c>
      <c r="D322" s="466">
        <v>29143.406542489902</v>
      </c>
      <c r="E322" s="467">
        <v>10</v>
      </c>
      <c r="F322" s="468">
        <v>291434.06542489899</v>
      </c>
      <c r="G322" s="487">
        <v>582868.13084979798</v>
      </c>
      <c r="H322" s="468">
        <v>667000</v>
      </c>
      <c r="I322" s="580">
        <v>2.8806999999999999E-2</v>
      </c>
      <c r="J322" s="468"/>
      <c r="K322" s="519"/>
      <c r="L322" s="519"/>
      <c r="M322" s="468">
        <v>647785.73100000003</v>
      </c>
      <c r="N322" s="468">
        <v>0</v>
      </c>
      <c r="O322" s="468">
        <v>0</v>
      </c>
      <c r="P322" s="469">
        <v>647785.73100000003</v>
      </c>
      <c r="Q322" s="470">
        <v>64917.600150202052</v>
      </c>
      <c r="R322" s="472">
        <v>11.137613589467449</v>
      </c>
      <c r="T322" s="5"/>
      <c r="U322"/>
      <c r="V322"/>
    </row>
    <row r="323" spans="1:22" s="437" customFormat="1" hidden="1">
      <c r="A323" s="471">
        <v>311</v>
      </c>
      <c r="B323" s="465">
        <v>2</v>
      </c>
      <c r="C323" s="465">
        <v>20</v>
      </c>
      <c r="D323" s="466">
        <v>33297.151859777201</v>
      </c>
      <c r="E323" s="467">
        <v>10</v>
      </c>
      <c r="F323" s="468">
        <v>332971.518597772</v>
      </c>
      <c r="G323" s="487">
        <v>665943.03719554399</v>
      </c>
      <c r="H323" s="468">
        <v>667000</v>
      </c>
      <c r="I323" s="580">
        <v>2.8806999999999999E-2</v>
      </c>
      <c r="J323" s="468"/>
      <c r="K323" s="519"/>
      <c r="L323" s="519"/>
      <c r="M323" s="468">
        <v>647785.73100000003</v>
      </c>
      <c r="N323" s="468">
        <v>0</v>
      </c>
      <c r="O323" s="468">
        <v>0</v>
      </c>
      <c r="P323" s="469">
        <v>647785.73100000003</v>
      </c>
      <c r="Q323" s="470">
        <v>-18157.306195543963</v>
      </c>
      <c r="R323" s="472">
        <v>-2.7265554531524288</v>
      </c>
      <c r="T323" s="5"/>
      <c r="U323"/>
      <c r="V323"/>
    </row>
    <row r="324" spans="1:22" s="437" customFormat="1" hidden="1">
      <c r="A324" s="471">
        <v>312</v>
      </c>
      <c r="B324" s="465">
        <v>2</v>
      </c>
      <c r="C324" s="465">
        <v>20</v>
      </c>
      <c r="D324" s="466">
        <v>32437.9746835443</v>
      </c>
      <c r="E324" s="467">
        <v>10</v>
      </c>
      <c r="F324" s="468">
        <v>324379.74683544302</v>
      </c>
      <c r="G324" s="487">
        <v>648759.49367088603</v>
      </c>
      <c r="H324" s="468">
        <v>667000</v>
      </c>
      <c r="I324" s="580">
        <v>2.8806999999999999E-2</v>
      </c>
      <c r="J324" s="468"/>
      <c r="K324" s="519"/>
      <c r="L324" s="519"/>
      <c r="M324" s="468">
        <v>647785.73100000003</v>
      </c>
      <c r="N324" s="468">
        <v>0</v>
      </c>
      <c r="O324" s="468">
        <v>0</v>
      </c>
      <c r="P324" s="469">
        <v>647785.73100000003</v>
      </c>
      <c r="Q324" s="470">
        <v>-973.76267088600434</v>
      </c>
      <c r="R324" s="472">
        <v>-0.15009609576210892</v>
      </c>
      <c r="T324" s="5"/>
      <c r="U324"/>
      <c r="V324"/>
    </row>
    <row r="325" spans="1:22" s="437" customFormat="1" hidden="1">
      <c r="A325" s="471">
        <v>313</v>
      </c>
      <c r="B325" s="465">
        <v>2</v>
      </c>
      <c r="C325" s="465">
        <v>20</v>
      </c>
      <c r="D325" s="466">
        <v>29169.054441260701</v>
      </c>
      <c r="E325" s="467">
        <v>10</v>
      </c>
      <c r="F325" s="468">
        <v>291690.54441260704</v>
      </c>
      <c r="G325" s="487">
        <v>583381.08882521407</v>
      </c>
      <c r="H325" s="468">
        <v>667000</v>
      </c>
      <c r="I325" s="580">
        <v>2.8806999999999999E-2</v>
      </c>
      <c r="J325" s="468"/>
      <c r="K325" s="519"/>
      <c r="L325" s="519"/>
      <c r="M325" s="468">
        <v>647785.73100000003</v>
      </c>
      <c r="N325" s="468">
        <v>0</v>
      </c>
      <c r="O325" s="468">
        <v>0</v>
      </c>
      <c r="P325" s="469">
        <v>647785.73100000003</v>
      </c>
      <c r="Q325" s="470">
        <v>64404.642174785957</v>
      </c>
      <c r="R325" s="472">
        <v>11.039892003438268</v>
      </c>
      <c r="T325" s="5"/>
      <c r="U325"/>
      <c r="V325"/>
    </row>
    <row r="326" spans="1:22" s="437" customFormat="1" hidden="1">
      <c r="A326" s="471">
        <v>314</v>
      </c>
      <c r="B326" s="465">
        <v>2</v>
      </c>
      <c r="C326" s="465">
        <v>20</v>
      </c>
      <c r="D326" s="466">
        <v>33297.151859777201</v>
      </c>
      <c r="E326" s="467">
        <v>10</v>
      </c>
      <c r="F326" s="468">
        <v>332971.518597772</v>
      </c>
      <c r="G326" s="487">
        <v>665943.03719554399</v>
      </c>
      <c r="H326" s="468">
        <v>667000</v>
      </c>
      <c r="I326" s="580">
        <v>2.8806999999999999E-2</v>
      </c>
      <c r="J326" s="468"/>
      <c r="K326" s="519"/>
      <c r="L326" s="519"/>
      <c r="M326" s="468">
        <v>647785.73100000003</v>
      </c>
      <c r="N326" s="468">
        <v>0</v>
      </c>
      <c r="O326" s="468">
        <v>0</v>
      </c>
      <c r="P326" s="469">
        <v>647785.73100000003</v>
      </c>
      <c r="Q326" s="470">
        <v>-18157.306195543963</v>
      </c>
      <c r="R326" s="472">
        <v>-2.7265554531524288</v>
      </c>
      <c r="T326" s="5"/>
      <c r="U326"/>
      <c r="V326"/>
    </row>
    <row r="327" spans="1:22" s="437" customFormat="1" hidden="1">
      <c r="A327" s="471">
        <v>315</v>
      </c>
      <c r="B327" s="465">
        <v>2</v>
      </c>
      <c r="C327" s="465">
        <v>20</v>
      </c>
      <c r="D327" s="466">
        <v>28589.189189189201</v>
      </c>
      <c r="E327" s="467">
        <v>10</v>
      </c>
      <c r="F327" s="468">
        <v>285891.89189189201</v>
      </c>
      <c r="G327" s="487">
        <v>571783.78378378402</v>
      </c>
      <c r="H327" s="468">
        <v>667000</v>
      </c>
      <c r="I327" s="580">
        <v>2.8806999999999999E-2</v>
      </c>
      <c r="J327" s="468"/>
      <c r="K327" s="519"/>
      <c r="L327" s="519"/>
      <c r="M327" s="468">
        <v>647785.73100000003</v>
      </c>
      <c r="N327" s="468">
        <v>0</v>
      </c>
      <c r="O327" s="468">
        <v>0</v>
      </c>
      <c r="P327" s="469">
        <v>647785.73100000003</v>
      </c>
      <c r="Q327" s="470">
        <v>76001.947216216009</v>
      </c>
      <c r="R327" s="472">
        <v>13.292078119682316</v>
      </c>
      <c r="T327" s="5"/>
      <c r="U327"/>
      <c r="V327"/>
    </row>
    <row r="328" spans="1:22" s="437" customFormat="1" hidden="1">
      <c r="A328" s="471">
        <v>316</v>
      </c>
      <c r="B328" s="465">
        <v>2</v>
      </c>
      <c r="C328" s="465">
        <v>20</v>
      </c>
      <c r="D328" s="466">
        <v>33297.151859777201</v>
      </c>
      <c r="E328" s="467">
        <v>10</v>
      </c>
      <c r="F328" s="468">
        <v>332971.518597772</v>
      </c>
      <c r="G328" s="487">
        <v>665943.03719554399</v>
      </c>
      <c r="H328" s="468">
        <v>667000</v>
      </c>
      <c r="I328" s="580">
        <v>2.8806999999999999E-2</v>
      </c>
      <c r="J328" s="468"/>
      <c r="K328" s="519"/>
      <c r="L328" s="519"/>
      <c r="M328" s="468">
        <v>647785.73100000003</v>
      </c>
      <c r="N328" s="468">
        <v>0</v>
      </c>
      <c r="O328" s="468">
        <v>0</v>
      </c>
      <c r="P328" s="469">
        <v>647785.73100000003</v>
      </c>
      <c r="Q328" s="470">
        <v>-18157.306195543963</v>
      </c>
      <c r="R328" s="472">
        <v>-2.7265554531524288</v>
      </c>
      <c r="T328" s="5"/>
      <c r="U328"/>
      <c r="V328"/>
    </row>
    <row r="329" spans="1:22" s="437" customFormat="1" hidden="1">
      <c r="A329" s="471">
        <v>317</v>
      </c>
      <c r="B329" s="465">
        <v>2</v>
      </c>
      <c r="C329" s="465">
        <v>20</v>
      </c>
      <c r="D329" s="466">
        <v>27361.1642365765</v>
      </c>
      <c r="E329" s="467">
        <v>10</v>
      </c>
      <c r="F329" s="468">
        <v>273611.642365765</v>
      </c>
      <c r="G329" s="487">
        <v>547223.28473153</v>
      </c>
      <c r="H329" s="468">
        <v>667000</v>
      </c>
      <c r="I329" s="580">
        <v>2.8806999999999999E-2</v>
      </c>
      <c r="J329" s="468"/>
      <c r="K329" s="519"/>
      <c r="L329" s="519"/>
      <c r="M329" s="468">
        <v>647785.73100000003</v>
      </c>
      <c r="N329" s="468">
        <v>0</v>
      </c>
      <c r="O329" s="468">
        <v>0</v>
      </c>
      <c r="P329" s="469">
        <v>647785.73100000003</v>
      </c>
      <c r="Q329" s="470">
        <v>100562.44626847003</v>
      </c>
      <c r="R329" s="472">
        <v>18.376858053071771</v>
      </c>
      <c r="T329" s="5"/>
      <c r="U329"/>
      <c r="V329"/>
    </row>
    <row r="330" spans="1:22" s="437" customFormat="1" hidden="1">
      <c r="A330" s="471">
        <v>318</v>
      </c>
      <c r="B330" s="465">
        <v>2</v>
      </c>
      <c r="C330" s="465">
        <v>20</v>
      </c>
      <c r="D330" s="466">
        <v>29738.4898710866</v>
      </c>
      <c r="E330" s="467">
        <v>10</v>
      </c>
      <c r="F330" s="468">
        <v>297384.89871086599</v>
      </c>
      <c r="G330" s="487">
        <v>594769.79742173199</v>
      </c>
      <c r="H330" s="468">
        <v>667000</v>
      </c>
      <c r="I330" s="580">
        <v>2.8806999999999999E-2</v>
      </c>
      <c r="J330" s="468"/>
      <c r="K330" s="519"/>
      <c r="L330" s="519"/>
      <c r="M330" s="468">
        <v>647785.73100000003</v>
      </c>
      <c r="N330" s="468">
        <v>0</v>
      </c>
      <c r="O330" s="468">
        <v>0</v>
      </c>
      <c r="P330" s="469">
        <v>647785.73100000003</v>
      </c>
      <c r="Q330" s="470">
        <v>53015.933578268043</v>
      </c>
      <c r="R330" s="472">
        <v>8.9136896002599286</v>
      </c>
      <c r="T330" s="5"/>
      <c r="U330"/>
      <c r="V330"/>
    </row>
    <row r="331" spans="1:22" s="437" customFormat="1" hidden="1">
      <c r="A331" s="471">
        <v>319</v>
      </c>
      <c r="B331" s="465">
        <v>2</v>
      </c>
      <c r="C331" s="465">
        <v>20</v>
      </c>
      <c r="D331" s="466">
        <v>28589.189189189201</v>
      </c>
      <c r="E331" s="467">
        <v>10</v>
      </c>
      <c r="F331" s="468">
        <v>285891.89189189201</v>
      </c>
      <c r="G331" s="487">
        <v>571783.78378378402</v>
      </c>
      <c r="H331" s="468">
        <v>667000</v>
      </c>
      <c r="I331" s="580">
        <v>2.8806999999999999E-2</v>
      </c>
      <c r="J331" s="468"/>
      <c r="K331" s="519"/>
      <c r="L331" s="519"/>
      <c r="M331" s="468">
        <v>647785.73100000003</v>
      </c>
      <c r="N331" s="468">
        <v>0</v>
      </c>
      <c r="O331" s="468">
        <v>0</v>
      </c>
      <c r="P331" s="469">
        <v>647785.73100000003</v>
      </c>
      <c r="Q331" s="470">
        <v>76001.947216216009</v>
      </c>
      <c r="R331" s="472">
        <v>13.292078119682316</v>
      </c>
      <c r="T331" s="5"/>
      <c r="U331"/>
      <c r="V331"/>
    </row>
    <row r="332" spans="1:22" s="437" customFormat="1" hidden="1">
      <c r="A332" s="471">
        <v>320</v>
      </c>
      <c r="B332" s="465">
        <v>2</v>
      </c>
      <c r="C332" s="465">
        <v>20</v>
      </c>
      <c r="D332" s="466">
        <v>29143.406542489902</v>
      </c>
      <c r="E332" s="467">
        <v>10</v>
      </c>
      <c r="F332" s="468">
        <v>291434.06542489899</v>
      </c>
      <c r="G332" s="487">
        <v>582868.13084979798</v>
      </c>
      <c r="H332" s="468">
        <v>667000</v>
      </c>
      <c r="I332" s="580">
        <v>2.8806999999999999E-2</v>
      </c>
      <c r="J332" s="468"/>
      <c r="K332" s="519"/>
      <c r="L332" s="519"/>
      <c r="M332" s="468">
        <v>647785.73100000003</v>
      </c>
      <c r="N332" s="468">
        <v>0</v>
      </c>
      <c r="O332" s="468">
        <v>0</v>
      </c>
      <c r="P332" s="469">
        <v>647785.73100000003</v>
      </c>
      <c r="Q332" s="470">
        <v>64917.600150202052</v>
      </c>
      <c r="R332" s="472">
        <v>11.137613589467449</v>
      </c>
      <c r="T332" s="5"/>
      <c r="U332"/>
      <c r="V332"/>
    </row>
    <row r="333" spans="1:22" s="437" customFormat="1" hidden="1">
      <c r="A333" s="471">
        <v>321</v>
      </c>
      <c r="B333" s="465">
        <v>2</v>
      </c>
      <c r="C333" s="465">
        <v>20</v>
      </c>
      <c r="D333" s="466">
        <v>28589.189189189201</v>
      </c>
      <c r="E333" s="467">
        <v>10</v>
      </c>
      <c r="F333" s="468">
        <v>285891.89189189201</v>
      </c>
      <c r="G333" s="487">
        <v>571783.78378378402</v>
      </c>
      <c r="H333" s="468">
        <v>667000</v>
      </c>
      <c r="I333" s="580">
        <v>2.8806999999999999E-2</v>
      </c>
      <c r="J333" s="468"/>
      <c r="K333" s="519"/>
      <c r="L333" s="519"/>
      <c r="M333" s="468">
        <v>647785.73100000003</v>
      </c>
      <c r="N333" s="468">
        <v>0</v>
      </c>
      <c r="O333" s="468">
        <v>0</v>
      </c>
      <c r="P333" s="469">
        <v>647785.73100000003</v>
      </c>
      <c r="Q333" s="470">
        <v>76001.947216216009</v>
      </c>
      <c r="R333" s="472">
        <v>13.292078119682316</v>
      </c>
      <c r="T333" s="5"/>
      <c r="U333"/>
      <c r="V333"/>
    </row>
    <row r="334" spans="1:22" s="437" customFormat="1" hidden="1">
      <c r="A334" s="471">
        <v>322</v>
      </c>
      <c r="B334" s="465">
        <v>2</v>
      </c>
      <c r="C334" s="465">
        <v>20</v>
      </c>
      <c r="D334" s="466">
        <v>27975.021288674401</v>
      </c>
      <c r="E334" s="467">
        <v>10</v>
      </c>
      <c r="F334" s="468">
        <v>279750.212886744</v>
      </c>
      <c r="G334" s="487">
        <v>559500.42577348801</v>
      </c>
      <c r="H334" s="468">
        <v>667000</v>
      </c>
      <c r="I334" s="580">
        <v>2.8806999999999999E-2</v>
      </c>
      <c r="J334" s="468"/>
      <c r="K334" s="519"/>
      <c r="L334" s="519"/>
      <c r="M334" s="468">
        <v>647785.73100000003</v>
      </c>
      <c r="N334" s="468">
        <v>0</v>
      </c>
      <c r="O334" s="468">
        <v>0</v>
      </c>
      <c r="P334" s="469">
        <v>647785.73100000003</v>
      </c>
      <c r="Q334" s="470">
        <v>88285.30522651202</v>
      </c>
      <c r="R334" s="472">
        <v>15.779309748417262</v>
      </c>
      <c r="T334" s="5"/>
      <c r="U334"/>
      <c r="V334"/>
    </row>
    <row r="335" spans="1:22" s="437" customFormat="1" hidden="1">
      <c r="A335" s="471">
        <v>323</v>
      </c>
      <c r="B335" s="465">
        <v>1</v>
      </c>
      <c r="C335" s="465">
        <v>20</v>
      </c>
      <c r="D335" s="466">
        <v>32437.9746835443</v>
      </c>
      <c r="E335" s="467">
        <v>20</v>
      </c>
      <c r="F335" s="468">
        <v>648759.49367088603</v>
      </c>
      <c r="G335" s="487">
        <v>648759.49367088603</v>
      </c>
      <c r="H335" s="468">
        <v>667000</v>
      </c>
      <c r="I335" s="580">
        <v>2.8806999999999999E-2</v>
      </c>
      <c r="J335" s="468"/>
      <c r="K335" s="519"/>
      <c r="L335" s="519"/>
      <c r="M335" s="468">
        <v>647785.73100000003</v>
      </c>
      <c r="N335" s="468">
        <v>0</v>
      </c>
      <c r="O335" s="468">
        <v>0</v>
      </c>
      <c r="P335" s="469">
        <v>647785.73100000003</v>
      </c>
      <c r="Q335" s="470">
        <v>-973.76267088600434</v>
      </c>
      <c r="R335" s="472">
        <v>-0.15009609576210892</v>
      </c>
      <c r="T335" s="5"/>
      <c r="U335"/>
      <c r="V335"/>
    </row>
    <row r="336" spans="1:22" s="437" customFormat="1" hidden="1">
      <c r="A336" s="471">
        <v>324</v>
      </c>
      <c r="B336" s="465">
        <v>1</v>
      </c>
      <c r="C336" s="465">
        <v>20</v>
      </c>
      <c r="D336" s="466">
        <v>33297.151859777201</v>
      </c>
      <c r="E336" s="467">
        <v>20</v>
      </c>
      <c r="F336" s="468">
        <v>665943.03719554399</v>
      </c>
      <c r="G336" s="487">
        <v>665943.03719554399</v>
      </c>
      <c r="H336" s="468">
        <v>667000</v>
      </c>
      <c r="I336" s="580">
        <v>2.8806999999999999E-2</v>
      </c>
      <c r="J336" s="468"/>
      <c r="K336" s="519"/>
      <c r="L336" s="519"/>
      <c r="M336" s="468">
        <v>647785.73100000003</v>
      </c>
      <c r="N336" s="468">
        <v>0</v>
      </c>
      <c r="O336" s="468">
        <v>0</v>
      </c>
      <c r="P336" s="469">
        <v>647785.73100000003</v>
      </c>
      <c r="Q336" s="470">
        <v>-18157.306195543963</v>
      </c>
      <c r="R336" s="472">
        <v>-2.7265554531524288</v>
      </c>
      <c r="T336" s="5"/>
      <c r="U336"/>
      <c r="V336"/>
    </row>
    <row r="337" spans="1:22" s="437" customFormat="1">
      <c r="A337" s="496" t="s">
        <v>60</v>
      </c>
      <c r="B337" s="465"/>
      <c r="C337" s="465"/>
      <c r="D337" s="466"/>
      <c r="E337" s="467"/>
      <c r="F337" s="468"/>
      <c r="G337" s="487"/>
      <c r="H337" s="468"/>
      <c r="I337" s="580"/>
      <c r="J337" s="468"/>
      <c r="K337" s="519"/>
      <c r="L337" s="519"/>
      <c r="M337" s="468"/>
      <c r="N337" s="468"/>
      <c r="O337" s="468"/>
      <c r="P337" s="469"/>
      <c r="Q337" s="470"/>
      <c r="R337" s="472"/>
      <c r="T337" s="5"/>
      <c r="U337"/>
      <c r="V337"/>
    </row>
    <row r="338" spans="1:22" s="437" customFormat="1" hidden="1">
      <c r="A338" s="471">
        <v>325</v>
      </c>
      <c r="B338" s="465">
        <v>2</v>
      </c>
      <c r="C338" s="465">
        <v>20</v>
      </c>
      <c r="D338" s="466">
        <v>31201.2903225806</v>
      </c>
      <c r="E338" s="467">
        <v>10</v>
      </c>
      <c r="F338" s="468">
        <v>312012.90322580602</v>
      </c>
      <c r="G338" s="487">
        <v>624025.80645161204</v>
      </c>
      <c r="H338" s="468">
        <v>667000</v>
      </c>
      <c r="I338" s="580">
        <v>2.8806999999999999E-2</v>
      </c>
      <c r="J338" s="468"/>
      <c r="K338" s="519"/>
      <c r="L338" s="519"/>
      <c r="M338" s="468">
        <v>647785.73100000003</v>
      </c>
      <c r="N338" s="468">
        <v>0</v>
      </c>
      <c r="O338" s="468">
        <v>0</v>
      </c>
      <c r="P338" s="469">
        <v>647785.73100000003</v>
      </c>
      <c r="Q338" s="470">
        <v>23759.924548387993</v>
      </c>
      <c r="R338" s="472">
        <v>3.8075227502999667</v>
      </c>
      <c r="T338" s="5"/>
      <c r="U338"/>
      <c r="V338"/>
    </row>
    <row r="339" spans="1:22" s="437" customFormat="1" hidden="1">
      <c r="A339" s="471">
        <v>326</v>
      </c>
      <c r="B339" s="465">
        <v>1</v>
      </c>
      <c r="C339" s="465">
        <v>20</v>
      </c>
      <c r="D339" s="466">
        <v>27975.021288674401</v>
      </c>
      <c r="E339" s="467">
        <v>20</v>
      </c>
      <c r="F339" s="468">
        <v>559500.42577348801</v>
      </c>
      <c r="G339" s="487">
        <v>559500.42577348801</v>
      </c>
      <c r="H339" s="468">
        <v>667000</v>
      </c>
      <c r="I339" s="580">
        <v>2.8806999999999999E-2</v>
      </c>
      <c r="J339" s="468"/>
      <c r="K339" s="519"/>
      <c r="L339" s="519"/>
      <c r="M339" s="468">
        <v>647785.73100000003</v>
      </c>
      <c r="N339" s="468">
        <v>0</v>
      </c>
      <c r="O339" s="468">
        <v>0</v>
      </c>
      <c r="P339" s="469">
        <v>647785.73100000003</v>
      </c>
      <c r="Q339" s="470">
        <v>88285.30522651202</v>
      </c>
      <c r="R339" s="472">
        <v>15.779309748417262</v>
      </c>
      <c r="T339" s="5"/>
      <c r="U339"/>
      <c r="V339"/>
    </row>
    <row r="340" spans="1:22" s="437" customFormat="1" hidden="1">
      <c r="A340" s="471">
        <v>327</v>
      </c>
      <c r="B340" s="465">
        <v>1</v>
      </c>
      <c r="C340" s="465">
        <v>20</v>
      </c>
      <c r="D340" s="466">
        <v>33297.151859777201</v>
      </c>
      <c r="E340" s="467">
        <v>20</v>
      </c>
      <c r="F340" s="468">
        <v>665943.03719554399</v>
      </c>
      <c r="G340" s="487">
        <v>665943.03719554399</v>
      </c>
      <c r="H340" s="468">
        <v>667000</v>
      </c>
      <c r="I340" s="580">
        <v>2.8806999999999999E-2</v>
      </c>
      <c r="J340" s="468"/>
      <c r="K340" s="519"/>
      <c r="L340" s="519"/>
      <c r="M340" s="468">
        <v>647785.73100000003</v>
      </c>
      <c r="N340" s="468">
        <v>0</v>
      </c>
      <c r="O340" s="468">
        <v>0</v>
      </c>
      <c r="P340" s="469">
        <v>647785.73100000003</v>
      </c>
      <c r="Q340" s="470">
        <v>-18157.306195543963</v>
      </c>
      <c r="R340" s="472">
        <v>-2.7265554531524288</v>
      </c>
      <c r="T340" s="5"/>
      <c r="U340"/>
      <c r="V340"/>
    </row>
    <row r="341" spans="1:22" s="437" customFormat="1">
      <c r="A341" s="471">
        <v>328</v>
      </c>
      <c r="B341" s="465">
        <v>2</v>
      </c>
      <c r="C341" s="465">
        <v>20</v>
      </c>
      <c r="D341" s="466">
        <v>33297.151859777201</v>
      </c>
      <c r="E341" s="467">
        <v>10</v>
      </c>
      <c r="F341" s="468">
        <v>332971.518597772</v>
      </c>
      <c r="G341" s="487">
        <v>665943.03719554399</v>
      </c>
      <c r="H341" s="468">
        <v>667000</v>
      </c>
      <c r="I341" s="580">
        <v>2.8806999999999999E-2</v>
      </c>
      <c r="J341" s="468"/>
      <c r="K341" s="519"/>
      <c r="L341" s="519"/>
      <c r="M341" s="468">
        <v>647785.73100000003</v>
      </c>
      <c r="N341" s="468">
        <v>0</v>
      </c>
      <c r="O341" s="468">
        <v>0</v>
      </c>
      <c r="P341" s="469">
        <v>647785.73100000003</v>
      </c>
      <c r="Q341" s="470">
        <v>-18157.306195543963</v>
      </c>
      <c r="R341" s="472">
        <v>-2.7265554531524288</v>
      </c>
      <c r="T341" s="5"/>
      <c r="U341"/>
      <c r="V341"/>
    </row>
    <row r="342" spans="1:22" s="437" customFormat="1">
      <c r="A342" s="471">
        <v>329</v>
      </c>
      <c r="B342" s="465">
        <v>1</v>
      </c>
      <c r="C342" s="465">
        <v>20</v>
      </c>
      <c r="D342" s="466">
        <v>29143.406542489902</v>
      </c>
      <c r="E342" s="467">
        <v>20</v>
      </c>
      <c r="F342" s="468">
        <v>582868.13084979798</v>
      </c>
      <c r="G342" s="487">
        <v>582868.13084979798</v>
      </c>
      <c r="H342" s="468">
        <v>667000</v>
      </c>
      <c r="I342" s="580">
        <v>2.8806999999999999E-2</v>
      </c>
      <c r="J342" s="468"/>
      <c r="K342" s="519"/>
      <c r="L342" s="519"/>
      <c r="M342" s="468">
        <v>647785.73100000003</v>
      </c>
      <c r="N342" s="468">
        <v>0</v>
      </c>
      <c r="O342" s="468">
        <v>0</v>
      </c>
      <c r="P342" s="469">
        <v>647785.73100000003</v>
      </c>
      <c r="Q342" s="470">
        <v>64917.600150202052</v>
      </c>
      <c r="R342" s="472">
        <v>11.137613589467449</v>
      </c>
      <c r="T342" s="5"/>
      <c r="U342"/>
      <c r="V342"/>
    </row>
    <row r="343" spans="1:22" s="437" customFormat="1">
      <c r="A343" s="471">
        <v>330</v>
      </c>
      <c r="B343" s="465">
        <v>2</v>
      </c>
      <c r="C343" s="497">
        <v>21</v>
      </c>
      <c r="D343" s="466">
        <v>29707.142857142899</v>
      </c>
      <c r="E343" s="467">
        <v>10.5</v>
      </c>
      <c r="F343" s="468">
        <v>311925.00000000047</v>
      </c>
      <c r="G343" s="487">
        <v>623850.00000000093</v>
      </c>
      <c r="H343" s="468">
        <v>667000</v>
      </c>
      <c r="I343" s="580">
        <v>2.8806999999999999E-2</v>
      </c>
      <c r="J343" s="468"/>
      <c r="K343" s="519"/>
      <c r="L343" s="519"/>
      <c r="M343" s="468">
        <v>667000</v>
      </c>
      <c r="N343" s="468">
        <v>0</v>
      </c>
      <c r="O343" s="468">
        <v>0</v>
      </c>
      <c r="P343" s="469">
        <v>667000</v>
      </c>
      <c r="Q343" s="470">
        <v>43149.999999999069</v>
      </c>
      <c r="R343" s="472">
        <v>6.9167267772700143</v>
      </c>
      <c r="T343" s="5"/>
      <c r="U343"/>
      <c r="V343"/>
    </row>
    <row r="344" spans="1:22" s="437" customFormat="1">
      <c r="A344" s="471">
        <v>331</v>
      </c>
      <c r="B344" s="465">
        <v>2</v>
      </c>
      <c r="C344" s="465">
        <v>21</v>
      </c>
      <c r="D344" s="466">
        <v>34059.489482919897</v>
      </c>
      <c r="E344" s="467">
        <v>10.5</v>
      </c>
      <c r="F344" s="468">
        <v>357624.63957065891</v>
      </c>
      <c r="G344" s="487">
        <v>715249.27914131782</v>
      </c>
      <c r="H344" s="468">
        <v>667000</v>
      </c>
      <c r="I344" s="580">
        <v>2.8806999999999999E-2</v>
      </c>
      <c r="J344" s="468"/>
      <c r="K344" s="519"/>
      <c r="L344" s="519"/>
      <c r="M344" s="468">
        <v>667000</v>
      </c>
      <c r="N344" s="468">
        <v>0</v>
      </c>
      <c r="O344" s="468">
        <v>0</v>
      </c>
      <c r="P344" s="469">
        <v>667000</v>
      </c>
      <c r="Q344" s="470">
        <v>-48249.27914131782</v>
      </c>
      <c r="R344" s="472">
        <v>-6.7457990589298902</v>
      </c>
      <c r="T344" s="5"/>
      <c r="U344"/>
      <c r="V344"/>
    </row>
    <row r="345" spans="1:22" s="437" customFormat="1">
      <c r="A345" s="471">
        <v>332</v>
      </c>
      <c r="B345" s="465">
        <v>2</v>
      </c>
      <c r="C345" s="465">
        <v>21</v>
      </c>
      <c r="D345" s="466">
        <v>27609.3005882902</v>
      </c>
      <c r="E345" s="467">
        <v>10.5</v>
      </c>
      <c r="F345" s="468">
        <v>289897.65617704712</v>
      </c>
      <c r="G345" s="487">
        <v>579795.31235409423</v>
      </c>
      <c r="H345" s="468">
        <v>667000</v>
      </c>
      <c r="I345" s="580">
        <v>2.8806999999999999E-2</v>
      </c>
      <c r="J345" s="468"/>
      <c r="K345" s="519"/>
      <c r="L345" s="519"/>
      <c r="M345" s="468">
        <v>667000</v>
      </c>
      <c r="N345" s="468">
        <v>0</v>
      </c>
      <c r="O345" s="468">
        <v>0</v>
      </c>
      <c r="P345" s="469">
        <v>667000</v>
      </c>
      <c r="Q345" s="470">
        <v>87204.687645905768</v>
      </c>
      <c r="R345" s="472">
        <v>15.040598947210498</v>
      </c>
      <c r="T345" s="5"/>
      <c r="U345"/>
      <c r="V345"/>
    </row>
    <row r="346" spans="1:22" s="437" customFormat="1" hidden="1">
      <c r="A346" s="471">
        <v>333</v>
      </c>
      <c r="B346" s="465">
        <v>2</v>
      </c>
      <c r="C346" s="465">
        <v>21</v>
      </c>
      <c r="D346" s="466">
        <v>31906.204606764899</v>
      </c>
      <c r="E346" s="467">
        <v>10.5</v>
      </c>
      <c r="F346" s="468">
        <v>335015.14837103145</v>
      </c>
      <c r="G346" s="487">
        <v>670030.2967420629</v>
      </c>
      <c r="H346" s="468">
        <v>667000</v>
      </c>
      <c r="I346" s="580">
        <v>2.8806999999999999E-2</v>
      </c>
      <c r="J346" s="468"/>
      <c r="K346" s="519"/>
      <c r="L346" s="519"/>
      <c r="M346" s="468">
        <v>667000</v>
      </c>
      <c r="N346" s="468">
        <v>0</v>
      </c>
      <c r="O346" s="468">
        <v>0</v>
      </c>
      <c r="P346" s="469">
        <v>667000</v>
      </c>
      <c r="Q346" s="470">
        <v>-3030.2967420628993</v>
      </c>
      <c r="R346" s="472">
        <v>-0.45226264495759949</v>
      </c>
      <c r="T346" s="5"/>
      <c r="U346"/>
      <c r="V346"/>
    </row>
    <row r="347" spans="1:22" s="437" customFormat="1" hidden="1">
      <c r="A347" s="471">
        <v>334</v>
      </c>
      <c r="B347" s="465">
        <v>2</v>
      </c>
      <c r="C347" s="465">
        <v>21</v>
      </c>
      <c r="D347" s="466">
        <v>31906.204606764899</v>
      </c>
      <c r="E347" s="467">
        <v>10.5</v>
      </c>
      <c r="F347" s="468">
        <v>335015.14837103145</v>
      </c>
      <c r="G347" s="487">
        <v>670030.2967420629</v>
      </c>
      <c r="H347" s="468">
        <v>667000</v>
      </c>
      <c r="I347" s="580">
        <v>2.8806999999999999E-2</v>
      </c>
      <c r="J347" s="468"/>
      <c r="K347" s="519"/>
      <c r="L347" s="519"/>
      <c r="M347" s="468">
        <v>667000</v>
      </c>
      <c r="N347" s="468">
        <v>0</v>
      </c>
      <c r="O347" s="468">
        <v>0</v>
      </c>
      <c r="P347" s="469">
        <v>667000</v>
      </c>
      <c r="Q347" s="470">
        <v>-3030.2967420628993</v>
      </c>
      <c r="R347" s="472">
        <v>-0.45226264495759949</v>
      </c>
      <c r="T347" s="5"/>
      <c r="U347"/>
      <c r="V347"/>
    </row>
    <row r="348" spans="1:22" s="437" customFormat="1" hidden="1">
      <c r="A348" s="471">
        <v>335</v>
      </c>
      <c r="B348" s="465">
        <v>2</v>
      </c>
      <c r="C348" s="465">
        <v>21</v>
      </c>
      <c r="D348" s="466">
        <v>34059.489482919897</v>
      </c>
      <c r="E348" s="467">
        <v>10.5</v>
      </c>
      <c r="F348" s="468">
        <v>357624.63957065891</v>
      </c>
      <c r="G348" s="487">
        <v>715249.27914131782</v>
      </c>
      <c r="H348" s="468">
        <v>667000</v>
      </c>
      <c r="I348" s="580">
        <v>2.8806999999999999E-2</v>
      </c>
      <c r="J348" s="468"/>
      <c r="K348" s="519"/>
      <c r="L348" s="519"/>
      <c r="M348" s="468">
        <v>667000</v>
      </c>
      <c r="N348" s="468">
        <v>0</v>
      </c>
      <c r="O348" s="468">
        <v>0</v>
      </c>
      <c r="P348" s="469">
        <v>667000</v>
      </c>
      <c r="Q348" s="470">
        <v>-48249.27914131782</v>
      </c>
      <c r="R348" s="472">
        <v>-6.7457990589298902</v>
      </c>
      <c r="T348" s="5"/>
      <c r="U348"/>
      <c r="V348"/>
    </row>
    <row r="349" spans="1:22" s="437" customFormat="1" hidden="1">
      <c r="A349" s="471">
        <v>336</v>
      </c>
      <c r="B349" s="465">
        <v>1</v>
      </c>
      <c r="C349" s="465">
        <v>21</v>
      </c>
      <c r="D349" s="466">
        <v>28342.966507177</v>
      </c>
      <c r="E349" s="467">
        <v>21</v>
      </c>
      <c r="F349" s="468">
        <v>595202.29665071703</v>
      </c>
      <c r="G349" s="487">
        <v>595202.29665071703</v>
      </c>
      <c r="H349" s="468">
        <v>667000</v>
      </c>
      <c r="I349" s="580">
        <v>2.8806999999999999E-2</v>
      </c>
      <c r="J349" s="468"/>
      <c r="K349" s="519"/>
      <c r="L349" s="519"/>
      <c r="M349" s="468">
        <v>667000</v>
      </c>
      <c r="N349" s="468">
        <v>0</v>
      </c>
      <c r="O349" s="468">
        <v>0</v>
      </c>
      <c r="P349" s="469">
        <v>667000</v>
      </c>
      <c r="Q349" s="470">
        <v>71797.703349282965</v>
      </c>
      <c r="R349" s="472">
        <v>12.062739635464823</v>
      </c>
      <c r="T349" s="5"/>
      <c r="U349"/>
      <c r="V349"/>
    </row>
    <row r="350" spans="1:22" s="437" customFormat="1" hidden="1">
      <c r="A350" s="471">
        <v>337</v>
      </c>
      <c r="B350" s="465">
        <v>2</v>
      </c>
      <c r="C350" s="465">
        <v>21</v>
      </c>
      <c r="D350" s="466">
        <v>24079.9272117525</v>
      </c>
      <c r="E350" s="467">
        <v>10.5</v>
      </c>
      <c r="F350" s="468">
        <v>252839.23572340125</v>
      </c>
      <c r="G350" s="487">
        <v>505678.47144680249</v>
      </c>
      <c r="H350" s="468">
        <v>667000</v>
      </c>
      <c r="I350" s="580">
        <v>2.8806999999999999E-2</v>
      </c>
      <c r="J350" s="468"/>
      <c r="K350" s="519"/>
      <c r="L350" s="519"/>
      <c r="M350" s="468">
        <v>667000</v>
      </c>
      <c r="N350" s="468">
        <v>0</v>
      </c>
      <c r="O350" s="468">
        <v>0</v>
      </c>
      <c r="P350" s="469">
        <v>667000</v>
      </c>
      <c r="Q350" s="470">
        <v>161321.52855319751</v>
      </c>
      <c r="R350" s="472">
        <v>31.901996557543498</v>
      </c>
      <c r="T350" s="5"/>
      <c r="U350"/>
      <c r="V350"/>
    </row>
    <row r="351" spans="1:22" s="437" customFormat="1" hidden="1">
      <c r="A351" s="471">
        <v>338</v>
      </c>
      <c r="B351" s="465">
        <v>2</v>
      </c>
      <c r="C351" s="465">
        <v>21</v>
      </c>
      <c r="D351" s="466">
        <v>26886.460219217799</v>
      </c>
      <c r="E351" s="467">
        <v>10.5</v>
      </c>
      <c r="F351" s="468">
        <v>282307.83230178687</v>
      </c>
      <c r="G351" s="487">
        <v>564615.66460357374</v>
      </c>
      <c r="H351" s="468">
        <v>667000</v>
      </c>
      <c r="I351" s="580">
        <v>2.8806999999999999E-2</v>
      </c>
      <c r="J351" s="468"/>
      <c r="K351" s="519"/>
      <c r="L351" s="519"/>
      <c r="M351" s="468">
        <v>667000</v>
      </c>
      <c r="N351" s="468">
        <v>0</v>
      </c>
      <c r="O351" s="468">
        <v>0</v>
      </c>
      <c r="P351" s="469">
        <v>667000</v>
      </c>
      <c r="Q351" s="470">
        <v>102384.33539642626</v>
      </c>
      <c r="R351" s="472">
        <v>18.133456404953279</v>
      </c>
      <c r="T351" s="5"/>
      <c r="U351"/>
      <c r="V351"/>
    </row>
    <row r="352" spans="1:22" s="437" customFormat="1" hidden="1">
      <c r="A352" s="471">
        <v>339</v>
      </c>
      <c r="B352" s="465">
        <v>2</v>
      </c>
      <c r="C352" s="465">
        <v>21</v>
      </c>
      <c r="D352" s="466">
        <v>34059.489482919897</v>
      </c>
      <c r="E352" s="467">
        <v>10.5</v>
      </c>
      <c r="F352" s="468">
        <v>357624.63957065891</v>
      </c>
      <c r="G352" s="487">
        <v>715249.27914131782</v>
      </c>
      <c r="H352" s="468">
        <v>667000</v>
      </c>
      <c r="I352" s="580">
        <v>2.8806999999999999E-2</v>
      </c>
      <c r="J352" s="468"/>
      <c r="K352" s="519"/>
      <c r="L352" s="519"/>
      <c r="M352" s="468">
        <v>667000</v>
      </c>
      <c r="N352" s="468">
        <v>0</v>
      </c>
      <c r="O352" s="468">
        <v>0</v>
      </c>
      <c r="P352" s="469">
        <v>667000</v>
      </c>
      <c r="Q352" s="470">
        <v>-48249.27914131782</v>
      </c>
      <c r="R352" s="472">
        <v>-6.7457990589298902</v>
      </c>
      <c r="T352" s="5"/>
      <c r="U352"/>
      <c r="V352"/>
    </row>
    <row r="353" spans="1:22" s="437" customFormat="1" hidden="1">
      <c r="A353" s="471">
        <v>340</v>
      </c>
      <c r="B353" s="465">
        <v>2</v>
      </c>
      <c r="C353" s="465">
        <v>21</v>
      </c>
      <c r="D353" s="466">
        <v>29351.935629806801</v>
      </c>
      <c r="E353" s="467">
        <v>10.5</v>
      </c>
      <c r="F353" s="468">
        <v>308195.32411297143</v>
      </c>
      <c r="G353" s="487">
        <v>616390.64822594286</v>
      </c>
      <c r="H353" s="468">
        <v>667000</v>
      </c>
      <c r="I353" s="580">
        <v>2.8806999999999999E-2</v>
      </c>
      <c r="J353" s="468"/>
      <c r="K353" s="519"/>
      <c r="L353" s="519"/>
      <c r="M353" s="468">
        <v>667000</v>
      </c>
      <c r="N353" s="468">
        <v>0</v>
      </c>
      <c r="O353" s="468">
        <v>0</v>
      </c>
      <c r="P353" s="469">
        <v>667000</v>
      </c>
      <c r="Q353" s="470">
        <v>50609.351774057141</v>
      </c>
      <c r="R353" s="472">
        <v>8.210596951741195</v>
      </c>
      <c r="T353" s="5"/>
      <c r="U353"/>
      <c r="V353"/>
    </row>
    <row r="354" spans="1:22" s="437" customFormat="1" hidden="1">
      <c r="A354" s="471">
        <v>341</v>
      </c>
      <c r="B354" s="465">
        <v>1</v>
      </c>
      <c r="C354" s="465">
        <v>21</v>
      </c>
      <c r="D354" s="466">
        <v>28342.966507177</v>
      </c>
      <c r="E354" s="467">
        <v>21</v>
      </c>
      <c r="F354" s="468">
        <v>595202.29665071703</v>
      </c>
      <c r="G354" s="487">
        <v>595202.29665071703</v>
      </c>
      <c r="H354" s="468">
        <v>667000</v>
      </c>
      <c r="I354" s="580">
        <v>2.8806999999999999E-2</v>
      </c>
      <c r="J354" s="468"/>
      <c r="K354" s="519"/>
      <c r="L354" s="519"/>
      <c r="M354" s="468">
        <v>667000</v>
      </c>
      <c r="N354" s="468">
        <v>0</v>
      </c>
      <c r="O354" s="468">
        <v>0</v>
      </c>
      <c r="P354" s="469">
        <v>667000</v>
      </c>
      <c r="Q354" s="470">
        <v>71797.703349282965</v>
      </c>
      <c r="R354" s="472">
        <v>12.062739635464823</v>
      </c>
      <c r="T354" s="5"/>
      <c r="U354"/>
      <c r="V354"/>
    </row>
    <row r="355" spans="1:22" s="437" customFormat="1" hidden="1">
      <c r="A355" s="471">
        <v>342</v>
      </c>
      <c r="B355" s="465">
        <v>2</v>
      </c>
      <c r="C355" s="465">
        <v>21</v>
      </c>
      <c r="D355" s="466">
        <v>29707.142857142899</v>
      </c>
      <c r="E355" s="467">
        <v>10.5</v>
      </c>
      <c r="F355" s="468">
        <v>311925.00000000047</v>
      </c>
      <c r="G355" s="487">
        <v>623850.00000000093</v>
      </c>
      <c r="H355" s="468">
        <v>667000</v>
      </c>
      <c r="I355" s="580">
        <v>2.8806999999999999E-2</v>
      </c>
      <c r="J355" s="468"/>
      <c r="K355" s="519"/>
      <c r="L355" s="519"/>
      <c r="M355" s="468">
        <v>667000</v>
      </c>
      <c r="N355" s="468">
        <v>0</v>
      </c>
      <c r="O355" s="468">
        <v>0</v>
      </c>
      <c r="P355" s="469">
        <v>667000</v>
      </c>
      <c r="Q355" s="470">
        <v>43149.999999999069</v>
      </c>
      <c r="R355" s="472">
        <v>6.9167267772700143</v>
      </c>
      <c r="T355" s="5"/>
      <c r="U355"/>
      <c r="V355"/>
    </row>
    <row r="356" spans="1:22" s="437" customFormat="1" hidden="1">
      <c r="A356" s="471">
        <v>343</v>
      </c>
      <c r="B356" s="465">
        <v>2</v>
      </c>
      <c r="C356" s="465">
        <v>21</v>
      </c>
      <c r="D356" s="466">
        <v>34059.489482919897</v>
      </c>
      <c r="E356" s="467">
        <v>10.5</v>
      </c>
      <c r="F356" s="468">
        <v>357624.63957065891</v>
      </c>
      <c r="G356" s="487">
        <v>715249.27914131782</v>
      </c>
      <c r="H356" s="468">
        <v>667000</v>
      </c>
      <c r="I356" s="580">
        <v>2.8806999999999999E-2</v>
      </c>
      <c r="J356" s="468"/>
      <c r="K356" s="519"/>
      <c r="L356" s="519"/>
      <c r="M356" s="468">
        <v>667000</v>
      </c>
      <c r="N356" s="468">
        <v>0</v>
      </c>
      <c r="O356" s="468">
        <v>0</v>
      </c>
      <c r="P356" s="469">
        <v>667000</v>
      </c>
      <c r="Q356" s="470">
        <v>-48249.27914131782</v>
      </c>
      <c r="R356" s="472">
        <v>-6.7457990589298902</v>
      </c>
      <c r="T356" s="5"/>
      <c r="U356"/>
      <c r="V356"/>
    </row>
    <row r="357" spans="1:22" s="437" customFormat="1" hidden="1">
      <c r="A357" s="471">
        <v>344</v>
      </c>
      <c r="B357" s="465">
        <v>2</v>
      </c>
      <c r="C357" s="465">
        <v>21</v>
      </c>
      <c r="D357" s="466">
        <v>27308.192457737299</v>
      </c>
      <c r="E357" s="467">
        <v>10.5</v>
      </c>
      <c r="F357" s="468">
        <v>286736.02080624166</v>
      </c>
      <c r="G357" s="487">
        <v>573472.04161248333</v>
      </c>
      <c r="H357" s="468">
        <v>667000</v>
      </c>
      <c r="I357" s="580">
        <v>2.8806999999999999E-2</v>
      </c>
      <c r="J357" s="468"/>
      <c r="K357" s="519"/>
      <c r="L357" s="519"/>
      <c r="M357" s="468">
        <v>667000</v>
      </c>
      <c r="N357" s="468">
        <v>0</v>
      </c>
      <c r="O357" s="468">
        <v>0</v>
      </c>
      <c r="P357" s="469">
        <v>667000</v>
      </c>
      <c r="Q357" s="470">
        <v>93527.958387516672</v>
      </c>
      <c r="R357" s="472">
        <v>16.309070294784661</v>
      </c>
      <c r="T357" s="5"/>
      <c r="U357"/>
      <c r="V357"/>
    </row>
    <row r="358" spans="1:22" s="437" customFormat="1" hidden="1">
      <c r="A358" s="471">
        <v>345</v>
      </c>
      <c r="B358" s="465">
        <v>2</v>
      </c>
      <c r="C358" s="465">
        <v>21</v>
      </c>
      <c r="D358" s="466">
        <v>27308.192457737299</v>
      </c>
      <c r="E358" s="467">
        <v>10.5</v>
      </c>
      <c r="F358" s="468">
        <v>286736.02080624166</v>
      </c>
      <c r="G358" s="487">
        <v>573472.04161248333</v>
      </c>
      <c r="H358" s="468">
        <v>667000</v>
      </c>
      <c r="I358" s="580">
        <v>2.8806999999999999E-2</v>
      </c>
      <c r="J358" s="468"/>
      <c r="K358" s="519"/>
      <c r="L358" s="519"/>
      <c r="M358" s="468">
        <v>667000</v>
      </c>
      <c r="N358" s="468">
        <v>0</v>
      </c>
      <c r="O358" s="468">
        <v>0</v>
      </c>
      <c r="P358" s="469">
        <v>667000</v>
      </c>
      <c r="Q358" s="470">
        <v>93527.958387516672</v>
      </c>
      <c r="R358" s="472">
        <v>16.309070294784661</v>
      </c>
      <c r="T358" s="5"/>
      <c r="U358"/>
      <c r="V358"/>
    </row>
    <row r="359" spans="1:22" s="437" customFormat="1" hidden="1">
      <c r="A359" s="471">
        <v>346</v>
      </c>
      <c r="B359" s="465">
        <v>2</v>
      </c>
      <c r="C359" s="465">
        <v>21</v>
      </c>
      <c r="D359" s="466">
        <v>29707.142857142899</v>
      </c>
      <c r="E359" s="467">
        <v>10.5</v>
      </c>
      <c r="F359" s="468">
        <v>311925.00000000047</v>
      </c>
      <c r="G359" s="487">
        <v>623850.00000000093</v>
      </c>
      <c r="H359" s="468">
        <v>667000</v>
      </c>
      <c r="I359" s="580">
        <v>2.8806999999999999E-2</v>
      </c>
      <c r="J359" s="468"/>
      <c r="K359" s="519"/>
      <c r="L359" s="519"/>
      <c r="M359" s="468">
        <v>667000</v>
      </c>
      <c r="N359" s="468">
        <v>0</v>
      </c>
      <c r="O359" s="468">
        <v>0</v>
      </c>
      <c r="P359" s="469">
        <v>667000</v>
      </c>
      <c r="Q359" s="470">
        <v>43149.999999999069</v>
      </c>
      <c r="R359" s="472">
        <v>6.9167267772700143</v>
      </c>
      <c r="T359" s="5"/>
      <c r="U359"/>
      <c r="V359"/>
    </row>
    <row r="360" spans="1:22" s="437" customFormat="1" hidden="1">
      <c r="A360" s="471">
        <v>347</v>
      </c>
      <c r="B360" s="465">
        <v>2</v>
      </c>
      <c r="C360" s="465">
        <v>21</v>
      </c>
      <c r="D360" s="466">
        <v>29707.142857142899</v>
      </c>
      <c r="E360" s="467">
        <v>10.5</v>
      </c>
      <c r="F360" s="468">
        <v>311925.00000000047</v>
      </c>
      <c r="G360" s="487">
        <v>623850.00000000093</v>
      </c>
      <c r="H360" s="468">
        <v>667000</v>
      </c>
      <c r="I360" s="580">
        <v>2.8806999999999999E-2</v>
      </c>
      <c r="J360" s="468"/>
      <c r="K360" s="519"/>
      <c r="L360" s="519"/>
      <c r="M360" s="468">
        <v>667000</v>
      </c>
      <c r="N360" s="468">
        <v>0</v>
      </c>
      <c r="O360" s="468">
        <v>0</v>
      </c>
      <c r="P360" s="469">
        <v>667000</v>
      </c>
      <c r="Q360" s="470">
        <v>43149.999999999069</v>
      </c>
      <c r="R360" s="472">
        <v>6.9167267772700143</v>
      </c>
      <c r="T360" s="5"/>
      <c r="U360"/>
      <c r="V360"/>
    </row>
    <row r="361" spans="1:22" s="437" customFormat="1" hidden="1">
      <c r="A361" s="471">
        <v>348</v>
      </c>
      <c r="B361" s="465">
        <v>2</v>
      </c>
      <c r="C361" s="465">
        <v>21</v>
      </c>
      <c r="D361" s="466">
        <v>28622.305529522</v>
      </c>
      <c r="E361" s="467">
        <v>10.5</v>
      </c>
      <c r="F361" s="468">
        <v>300534.208059981</v>
      </c>
      <c r="G361" s="487">
        <v>601068.416119962</v>
      </c>
      <c r="H361" s="468">
        <v>667000</v>
      </c>
      <c r="I361" s="580">
        <v>2.8806999999999999E-2</v>
      </c>
      <c r="J361" s="468"/>
      <c r="K361" s="519"/>
      <c r="L361" s="519"/>
      <c r="M361" s="468">
        <v>667000</v>
      </c>
      <c r="N361" s="468">
        <v>0</v>
      </c>
      <c r="O361" s="468">
        <v>0</v>
      </c>
      <c r="P361" s="469">
        <v>667000</v>
      </c>
      <c r="Q361" s="470">
        <v>65931.583880038001</v>
      </c>
      <c r="R361" s="472">
        <v>10.969064770636578</v>
      </c>
      <c r="T361" s="5"/>
      <c r="U361"/>
      <c r="V361"/>
    </row>
    <row r="362" spans="1:22" s="437" customFormat="1" hidden="1">
      <c r="A362" s="471">
        <v>349</v>
      </c>
      <c r="B362" s="465">
        <v>2</v>
      </c>
      <c r="C362" s="465">
        <v>21</v>
      </c>
      <c r="D362" s="466">
        <v>29351.935629806801</v>
      </c>
      <c r="E362" s="467">
        <v>10.5</v>
      </c>
      <c r="F362" s="468">
        <v>308195.32411297143</v>
      </c>
      <c r="G362" s="487">
        <v>616390.64822594286</v>
      </c>
      <c r="H362" s="468">
        <v>667000</v>
      </c>
      <c r="I362" s="580">
        <v>2.8806999999999999E-2</v>
      </c>
      <c r="J362" s="468"/>
      <c r="K362" s="519"/>
      <c r="L362" s="519"/>
      <c r="M362" s="468">
        <v>667000</v>
      </c>
      <c r="N362" s="468">
        <v>0</v>
      </c>
      <c r="O362" s="468">
        <v>0</v>
      </c>
      <c r="P362" s="469">
        <v>667000</v>
      </c>
      <c r="Q362" s="470">
        <v>50609.351774057141</v>
      </c>
      <c r="R362" s="472">
        <v>8.210596951741195</v>
      </c>
      <c r="T362" s="5"/>
      <c r="U362"/>
      <c r="V362"/>
    </row>
    <row r="363" spans="1:22" s="437" customFormat="1" hidden="1">
      <c r="A363" s="471">
        <v>350</v>
      </c>
      <c r="B363" s="465">
        <v>2</v>
      </c>
      <c r="C363" s="465">
        <v>21</v>
      </c>
      <c r="D363" s="466">
        <v>27308.192457737299</v>
      </c>
      <c r="E363" s="467">
        <v>10.5</v>
      </c>
      <c r="F363" s="468">
        <v>286736.02080624166</v>
      </c>
      <c r="G363" s="487">
        <v>573472.04161248333</v>
      </c>
      <c r="H363" s="468">
        <v>667000</v>
      </c>
      <c r="I363" s="580">
        <v>2.8806999999999999E-2</v>
      </c>
      <c r="J363" s="468"/>
      <c r="K363" s="519"/>
      <c r="L363" s="519"/>
      <c r="M363" s="468">
        <v>667000</v>
      </c>
      <c r="N363" s="468">
        <v>0</v>
      </c>
      <c r="O363" s="468">
        <v>0</v>
      </c>
      <c r="P363" s="469">
        <v>667000</v>
      </c>
      <c r="Q363" s="470">
        <v>93527.958387516672</v>
      </c>
      <c r="R363" s="472">
        <v>16.309070294784661</v>
      </c>
      <c r="T363" s="5"/>
      <c r="U363"/>
      <c r="V363"/>
    </row>
    <row r="364" spans="1:22" s="437" customFormat="1" hidden="1">
      <c r="A364" s="471">
        <v>351</v>
      </c>
      <c r="B364" s="465">
        <v>2</v>
      </c>
      <c r="C364" s="465">
        <v>21</v>
      </c>
      <c r="D364" s="466">
        <v>31906.204606764899</v>
      </c>
      <c r="E364" s="467">
        <v>10.5</v>
      </c>
      <c r="F364" s="468">
        <v>335015.14837103145</v>
      </c>
      <c r="G364" s="487">
        <v>670030.2967420629</v>
      </c>
      <c r="H364" s="468">
        <v>667000</v>
      </c>
      <c r="I364" s="580">
        <v>2.8806999999999999E-2</v>
      </c>
      <c r="J364" s="468"/>
      <c r="K364" s="519"/>
      <c r="L364" s="519"/>
      <c r="M364" s="468">
        <v>667000</v>
      </c>
      <c r="N364" s="468">
        <v>0</v>
      </c>
      <c r="O364" s="468">
        <v>0</v>
      </c>
      <c r="P364" s="469">
        <v>667000</v>
      </c>
      <c r="Q364" s="470">
        <v>-3030.2967420628993</v>
      </c>
      <c r="R364" s="472">
        <v>-0.45226264495759949</v>
      </c>
      <c r="T364" s="5"/>
      <c r="U364"/>
      <c r="V364"/>
    </row>
    <row r="365" spans="1:22" s="437" customFormat="1" hidden="1">
      <c r="A365" s="471">
        <v>352</v>
      </c>
      <c r="B365" s="465">
        <v>2</v>
      </c>
      <c r="C365" s="465">
        <v>21</v>
      </c>
      <c r="D365" s="466">
        <v>24079.9272117525</v>
      </c>
      <c r="E365" s="467">
        <v>10.5</v>
      </c>
      <c r="F365" s="468">
        <v>252839.23572340125</v>
      </c>
      <c r="G365" s="487">
        <v>505678.47144680249</v>
      </c>
      <c r="H365" s="468">
        <v>667000</v>
      </c>
      <c r="I365" s="580">
        <v>2.8806999999999999E-2</v>
      </c>
      <c r="J365" s="468"/>
      <c r="K365" s="519"/>
      <c r="L365" s="519"/>
      <c r="M365" s="468">
        <v>667000</v>
      </c>
      <c r="N365" s="468">
        <v>0</v>
      </c>
      <c r="O365" s="468">
        <v>0</v>
      </c>
      <c r="P365" s="469">
        <v>667000</v>
      </c>
      <c r="Q365" s="470">
        <v>161321.52855319751</v>
      </c>
      <c r="R365" s="472">
        <v>31.901996557543498</v>
      </c>
      <c r="T365" s="5"/>
      <c r="U365"/>
      <c r="V365"/>
    </row>
    <row r="366" spans="1:22" s="437" customFormat="1" hidden="1">
      <c r="A366" s="471">
        <v>353</v>
      </c>
      <c r="B366" s="465">
        <v>2</v>
      </c>
      <c r="C366" s="465">
        <v>21</v>
      </c>
      <c r="D366" s="466">
        <v>24079.9272117525</v>
      </c>
      <c r="E366" s="467">
        <v>10.5</v>
      </c>
      <c r="F366" s="468">
        <v>252839.23572340125</v>
      </c>
      <c r="G366" s="487">
        <v>505678.47144680249</v>
      </c>
      <c r="H366" s="468">
        <v>667000</v>
      </c>
      <c r="I366" s="580">
        <v>2.8806999999999999E-2</v>
      </c>
      <c r="J366" s="468"/>
      <c r="K366" s="519"/>
      <c r="L366" s="519"/>
      <c r="M366" s="468">
        <v>667000</v>
      </c>
      <c r="N366" s="468">
        <v>0</v>
      </c>
      <c r="O366" s="468">
        <v>0</v>
      </c>
      <c r="P366" s="469">
        <v>667000</v>
      </c>
      <c r="Q366" s="470">
        <v>161321.52855319751</v>
      </c>
      <c r="R366" s="472">
        <v>31.901996557543498</v>
      </c>
      <c r="T366" s="5"/>
      <c r="U366"/>
      <c r="V366"/>
    </row>
    <row r="367" spans="1:22" s="437" customFormat="1" hidden="1">
      <c r="A367" s="471">
        <v>354</v>
      </c>
      <c r="B367" s="465">
        <v>2</v>
      </c>
      <c r="C367" s="465">
        <v>21</v>
      </c>
      <c r="D367" s="466">
        <v>28342.966507177</v>
      </c>
      <c r="E367" s="467">
        <v>10.5</v>
      </c>
      <c r="F367" s="468">
        <v>297601.14832535852</v>
      </c>
      <c r="G367" s="487">
        <v>595202.29665071703</v>
      </c>
      <c r="H367" s="468">
        <v>667000</v>
      </c>
      <c r="I367" s="580">
        <v>2.8806999999999999E-2</v>
      </c>
      <c r="J367" s="468"/>
      <c r="K367" s="519"/>
      <c r="L367" s="519"/>
      <c r="M367" s="468">
        <v>667000</v>
      </c>
      <c r="N367" s="468">
        <v>0</v>
      </c>
      <c r="O367" s="468">
        <v>0</v>
      </c>
      <c r="P367" s="469">
        <v>667000</v>
      </c>
      <c r="Q367" s="470">
        <v>71797.703349282965</v>
      </c>
      <c r="R367" s="472">
        <v>12.062739635464823</v>
      </c>
      <c r="T367" s="5"/>
      <c r="U367"/>
      <c r="V367"/>
    </row>
    <row r="368" spans="1:22" s="437" customFormat="1" hidden="1">
      <c r="A368" s="471">
        <v>355</v>
      </c>
      <c r="B368" s="465">
        <v>1</v>
      </c>
      <c r="C368" s="465">
        <v>21</v>
      </c>
      <c r="D368" s="466">
        <v>28622.305529522</v>
      </c>
      <c r="E368" s="467">
        <v>21</v>
      </c>
      <c r="F368" s="468">
        <v>601068.416119962</v>
      </c>
      <c r="G368" s="487">
        <v>601068.416119962</v>
      </c>
      <c r="H368" s="468">
        <v>667000</v>
      </c>
      <c r="I368" s="580">
        <v>2.8806999999999999E-2</v>
      </c>
      <c r="J368" s="468"/>
      <c r="K368" s="519"/>
      <c r="L368" s="519"/>
      <c r="M368" s="468">
        <v>667000</v>
      </c>
      <c r="N368" s="468">
        <v>0</v>
      </c>
      <c r="O368" s="468">
        <v>0</v>
      </c>
      <c r="P368" s="469">
        <v>667000</v>
      </c>
      <c r="Q368" s="470">
        <v>65931.583880038001</v>
      </c>
      <c r="R368" s="472">
        <v>10.969064770636578</v>
      </c>
      <c r="T368" s="5"/>
      <c r="U368"/>
      <c r="V368"/>
    </row>
    <row r="369" spans="1:22" s="437" customFormat="1" hidden="1">
      <c r="A369" s="471">
        <v>356</v>
      </c>
      <c r="B369" s="465">
        <v>2</v>
      </c>
      <c r="C369" s="465">
        <v>21</v>
      </c>
      <c r="D369" s="466">
        <v>30330.026372000499</v>
      </c>
      <c r="E369" s="467">
        <v>10.5</v>
      </c>
      <c r="F369" s="468">
        <v>318465.27690600522</v>
      </c>
      <c r="G369" s="487">
        <v>636930.55381201045</v>
      </c>
      <c r="H369" s="468">
        <v>667000</v>
      </c>
      <c r="I369" s="580">
        <v>2.8806999999999999E-2</v>
      </c>
      <c r="J369" s="468"/>
      <c r="K369" s="519"/>
      <c r="L369" s="519"/>
      <c r="M369" s="468">
        <v>667000</v>
      </c>
      <c r="N369" s="468">
        <v>0</v>
      </c>
      <c r="O369" s="468">
        <v>0</v>
      </c>
      <c r="P369" s="469">
        <v>667000</v>
      </c>
      <c r="Q369" s="470">
        <v>30069.446187989553</v>
      </c>
      <c r="R369" s="472">
        <v>4.7209928944411246</v>
      </c>
      <c r="T369" s="5"/>
      <c r="U369"/>
      <c r="V369"/>
    </row>
    <row r="370" spans="1:22" s="437" customFormat="1" hidden="1">
      <c r="A370" s="471">
        <v>357</v>
      </c>
      <c r="B370" s="465">
        <v>2</v>
      </c>
      <c r="C370" s="465">
        <v>21</v>
      </c>
      <c r="D370" s="466">
        <v>28575.402116281199</v>
      </c>
      <c r="E370" s="467">
        <v>10.5</v>
      </c>
      <c r="F370" s="468">
        <v>300041.72222095256</v>
      </c>
      <c r="G370" s="487">
        <v>600083.44444190513</v>
      </c>
      <c r="H370" s="468">
        <v>667000</v>
      </c>
      <c r="I370" s="580">
        <v>2.8806999999999999E-2</v>
      </c>
      <c r="J370" s="468"/>
      <c r="K370" s="519"/>
      <c r="L370" s="519"/>
      <c r="M370" s="468">
        <v>667000</v>
      </c>
      <c r="N370" s="468">
        <v>0</v>
      </c>
      <c r="O370" s="468">
        <v>0</v>
      </c>
      <c r="P370" s="469">
        <v>667000</v>
      </c>
      <c r="Q370" s="470">
        <v>66916.555558094871</v>
      </c>
      <c r="R370" s="472">
        <v>11.151208415744435</v>
      </c>
      <c r="T370" s="5"/>
      <c r="U370"/>
      <c r="V370"/>
    </row>
    <row r="371" spans="1:22" s="437" customFormat="1" hidden="1">
      <c r="A371" s="471">
        <v>358</v>
      </c>
      <c r="B371" s="465">
        <v>2</v>
      </c>
      <c r="C371" s="465">
        <v>21</v>
      </c>
      <c r="D371" s="466">
        <v>28575.402116281199</v>
      </c>
      <c r="E371" s="467">
        <v>10.5</v>
      </c>
      <c r="F371" s="468">
        <v>300041.72222095256</v>
      </c>
      <c r="G371" s="487">
        <v>600083.44444190513</v>
      </c>
      <c r="H371" s="468">
        <v>667000</v>
      </c>
      <c r="I371" s="580">
        <v>2.8806999999999999E-2</v>
      </c>
      <c r="J371" s="468"/>
      <c r="K371" s="519"/>
      <c r="L371" s="519"/>
      <c r="M371" s="468">
        <v>667000</v>
      </c>
      <c r="N371" s="468">
        <v>0</v>
      </c>
      <c r="O371" s="468">
        <v>0</v>
      </c>
      <c r="P371" s="469">
        <v>667000</v>
      </c>
      <c r="Q371" s="470">
        <v>66916.555558094871</v>
      </c>
      <c r="R371" s="472">
        <v>11.151208415744435</v>
      </c>
      <c r="T371" s="5"/>
      <c r="U371"/>
      <c r="V371"/>
    </row>
    <row r="372" spans="1:22" s="437" customFormat="1" hidden="1">
      <c r="A372" s="471">
        <v>359</v>
      </c>
      <c r="B372" s="465">
        <v>2</v>
      </c>
      <c r="C372" s="465">
        <v>21</v>
      </c>
      <c r="D372" s="466">
        <v>28575.402116281199</v>
      </c>
      <c r="E372" s="467">
        <v>10.5</v>
      </c>
      <c r="F372" s="468">
        <v>300041.72222095256</v>
      </c>
      <c r="G372" s="487">
        <v>600083.44444190513</v>
      </c>
      <c r="H372" s="468">
        <v>667000</v>
      </c>
      <c r="I372" s="580">
        <v>2.8806999999999999E-2</v>
      </c>
      <c r="J372" s="468"/>
      <c r="K372" s="519"/>
      <c r="L372" s="519"/>
      <c r="M372" s="468">
        <v>667000</v>
      </c>
      <c r="N372" s="468">
        <v>0</v>
      </c>
      <c r="O372" s="468">
        <v>0</v>
      </c>
      <c r="P372" s="469">
        <v>667000</v>
      </c>
      <c r="Q372" s="470">
        <v>66916.555558094871</v>
      </c>
      <c r="R372" s="472">
        <v>11.151208415744435</v>
      </c>
      <c r="T372" s="5"/>
      <c r="U372"/>
      <c r="V372"/>
    </row>
    <row r="373" spans="1:22" s="437" customFormat="1" hidden="1">
      <c r="A373" s="471">
        <v>360</v>
      </c>
      <c r="B373" s="465">
        <v>2</v>
      </c>
      <c r="C373" s="465">
        <v>21</v>
      </c>
      <c r="D373" s="466">
        <v>28575.402116281199</v>
      </c>
      <c r="E373" s="467">
        <v>10.5</v>
      </c>
      <c r="F373" s="468">
        <v>300041.72222095256</v>
      </c>
      <c r="G373" s="487">
        <v>600083.44444190513</v>
      </c>
      <c r="H373" s="468">
        <v>667000</v>
      </c>
      <c r="I373" s="580">
        <v>2.8806999999999999E-2</v>
      </c>
      <c r="J373" s="468"/>
      <c r="K373" s="519"/>
      <c r="L373" s="519"/>
      <c r="M373" s="468">
        <v>667000</v>
      </c>
      <c r="N373" s="468">
        <v>0</v>
      </c>
      <c r="O373" s="468">
        <v>0</v>
      </c>
      <c r="P373" s="469">
        <v>667000</v>
      </c>
      <c r="Q373" s="470">
        <v>66916.555558094871</v>
      </c>
      <c r="R373" s="472">
        <v>11.151208415744435</v>
      </c>
      <c r="T373" s="5"/>
      <c r="U373"/>
      <c r="V373"/>
    </row>
    <row r="374" spans="1:22" s="437" customFormat="1" hidden="1">
      <c r="A374" s="471">
        <v>361</v>
      </c>
      <c r="B374" s="465">
        <v>2</v>
      </c>
      <c r="C374" s="465">
        <v>21</v>
      </c>
      <c r="D374" s="466">
        <v>29707.142857142899</v>
      </c>
      <c r="E374" s="467">
        <v>10.5</v>
      </c>
      <c r="F374" s="468">
        <v>311925.00000000047</v>
      </c>
      <c r="G374" s="487">
        <v>623850.00000000093</v>
      </c>
      <c r="H374" s="468">
        <v>667000</v>
      </c>
      <c r="I374" s="580">
        <v>2.8806999999999999E-2</v>
      </c>
      <c r="J374" s="468"/>
      <c r="K374" s="519"/>
      <c r="L374" s="519"/>
      <c r="M374" s="468">
        <v>667000</v>
      </c>
      <c r="N374" s="468">
        <v>0</v>
      </c>
      <c r="O374" s="468">
        <v>0</v>
      </c>
      <c r="P374" s="469">
        <v>667000</v>
      </c>
      <c r="Q374" s="470">
        <v>43149.999999999069</v>
      </c>
      <c r="R374" s="472">
        <v>6.9167267772700143</v>
      </c>
      <c r="T374" s="5"/>
      <c r="U374"/>
      <c r="V374"/>
    </row>
    <row r="375" spans="1:22" s="437" customFormat="1" hidden="1">
      <c r="A375" s="471">
        <v>362</v>
      </c>
      <c r="B375" s="465">
        <v>2</v>
      </c>
      <c r="C375" s="465">
        <v>21</v>
      </c>
      <c r="D375" s="466">
        <v>31906.204606764899</v>
      </c>
      <c r="E375" s="467">
        <v>10.5</v>
      </c>
      <c r="F375" s="468">
        <v>335015.14837103145</v>
      </c>
      <c r="G375" s="487">
        <v>670030.2967420629</v>
      </c>
      <c r="H375" s="468">
        <v>667000</v>
      </c>
      <c r="I375" s="580">
        <v>2.8806999999999999E-2</v>
      </c>
      <c r="J375" s="468"/>
      <c r="K375" s="519"/>
      <c r="L375" s="519"/>
      <c r="M375" s="468">
        <v>667000</v>
      </c>
      <c r="N375" s="468">
        <v>0</v>
      </c>
      <c r="O375" s="468">
        <v>0</v>
      </c>
      <c r="P375" s="469">
        <v>667000</v>
      </c>
      <c r="Q375" s="470">
        <v>-3030.2967420628993</v>
      </c>
      <c r="R375" s="472">
        <v>-0.45226264495759949</v>
      </c>
      <c r="T375" s="5"/>
      <c r="U375"/>
      <c r="V375"/>
    </row>
    <row r="376" spans="1:22" s="437" customFormat="1">
      <c r="A376" s="496" t="s">
        <v>60</v>
      </c>
      <c r="B376" s="465"/>
      <c r="C376" s="465"/>
      <c r="D376" s="466"/>
      <c r="E376" s="467"/>
      <c r="F376" s="468"/>
      <c r="G376" s="487"/>
      <c r="H376" s="468"/>
      <c r="I376" s="580"/>
      <c r="J376" s="468"/>
      <c r="K376" s="519"/>
      <c r="L376" s="519"/>
      <c r="M376" s="468"/>
      <c r="N376" s="468"/>
      <c r="O376" s="468"/>
      <c r="P376" s="469"/>
      <c r="Q376" s="470"/>
      <c r="R376" s="472"/>
      <c r="T376" s="5"/>
      <c r="U376"/>
      <c r="V376"/>
    </row>
    <row r="377" spans="1:22" s="437" customFormat="1" hidden="1">
      <c r="A377" s="471">
        <v>363</v>
      </c>
      <c r="B377" s="465">
        <v>2</v>
      </c>
      <c r="C377" s="465">
        <v>21</v>
      </c>
      <c r="D377" s="466">
        <v>29351.935629806801</v>
      </c>
      <c r="E377" s="467">
        <v>10.5</v>
      </c>
      <c r="F377" s="468">
        <v>308195.32411297143</v>
      </c>
      <c r="G377" s="487">
        <v>616390.64822594286</v>
      </c>
      <c r="H377" s="468">
        <v>667000</v>
      </c>
      <c r="I377" s="580">
        <v>2.8806999999999999E-2</v>
      </c>
      <c r="J377" s="468"/>
      <c r="K377" s="519"/>
      <c r="L377" s="519"/>
      <c r="M377" s="468">
        <v>667000</v>
      </c>
      <c r="N377" s="468">
        <v>0</v>
      </c>
      <c r="O377" s="468">
        <v>0</v>
      </c>
      <c r="P377" s="469">
        <v>667000</v>
      </c>
      <c r="Q377" s="470">
        <v>50609.351774057141</v>
      </c>
      <c r="R377" s="472">
        <v>8.210596951741195</v>
      </c>
      <c r="T377" s="5"/>
      <c r="U377"/>
      <c r="V377"/>
    </row>
    <row r="378" spans="1:22" s="437" customFormat="1" hidden="1">
      <c r="A378" s="471">
        <v>364</v>
      </c>
      <c r="B378" s="465">
        <v>4</v>
      </c>
      <c r="C378" s="465">
        <v>21</v>
      </c>
      <c r="D378" s="466">
        <v>29351.935629806801</v>
      </c>
      <c r="E378" s="467">
        <v>5.25</v>
      </c>
      <c r="F378" s="468">
        <v>154097.66205648571</v>
      </c>
      <c r="G378" s="487">
        <v>616390.64822594286</v>
      </c>
      <c r="H378" s="468">
        <v>667000</v>
      </c>
      <c r="I378" s="580">
        <v>2.8806999999999999E-2</v>
      </c>
      <c r="J378" s="468"/>
      <c r="K378" s="519"/>
      <c r="L378" s="519"/>
      <c r="M378" s="468">
        <v>667000</v>
      </c>
      <c r="N378" s="468">
        <v>0</v>
      </c>
      <c r="O378" s="468">
        <v>0</v>
      </c>
      <c r="P378" s="469">
        <v>667000</v>
      </c>
      <c r="Q378" s="470">
        <v>50609.351774057141</v>
      </c>
      <c r="R378" s="472">
        <v>8.210596951741195</v>
      </c>
      <c r="T378" s="5"/>
      <c r="U378"/>
      <c r="V378"/>
    </row>
    <row r="379" spans="1:22" s="437" customFormat="1" hidden="1">
      <c r="A379" s="471">
        <v>365</v>
      </c>
      <c r="B379" s="465">
        <v>2</v>
      </c>
      <c r="C379" s="465">
        <v>21</v>
      </c>
      <c r="D379" s="466">
        <v>34059.489482919897</v>
      </c>
      <c r="E379" s="467">
        <v>10.5</v>
      </c>
      <c r="F379" s="468">
        <v>357624.63957065891</v>
      </c>
      <c r="G379" s="487">
        <v>715249.27914131782</v>
      </c>
      <c r="H379" s="468">
        <v>667000</v>
      </c>
      <c r="I379" s="580">
        <v>2.8806999999999999E-2</v>
      </c>
      <c r="J379" s="468"/>
      <c r="K379" s="519"/>
      <c r="L379" s="519"/>
      <c r="M379" s="468">
        <v>667000</v>
      </c>
      <c r="N379" s="468">
        <v>0</v>
      </c>
      <c r="O379" s="468">
        <v>0</v>
      </c>
      <c r="P379" s="469">
        <v>667000</v>
      </c>
      <c r="Q379" s="470">
        <v>-48249.27914131782</v>
      </c>
      <c r="R379" s="472">
        <v>-6.7457990589298902</v>
      </c>
      <c r="T379" s="5"/>
      <c r="U379"/>
      <c r="V379"/>
    </row>
    <row r="380" spans="1:22" s="437" customFormat="1">
      <c r="A380" s="471">
        <v>366</v>
      </c>
      <c r="B380" s="465">
        <v>1</v>
      </c>
      <c r="C380" s="465">
        <v>21</v>
      </c>
      <c r="D380" s="466">
        <v>28622.305529522</v>
      </c>
      <c r="E380" s="467">
        <v>21</v>
      </c>
      <c r="F380" s="468">
        <v>601068.416119962</v>
      </c>
      <c r="G380" s="487">
        <v>601068.416119962</v>
      </c>
      <c r="H380" s="468">
        <v>667000</v>
      </c>
      <c r="I380" s="580">
        <v>2.8806999999999999E-2</v>
      </c>
      <c r="J380" s="468"/>
      <c r="K380" s="519"/>
      <c r="L380" s="519"/>
      <c r="M380" s="468">
        <v>667000</v>
      </c>
      <c r="N380" s="468">
        <v>0</v>
      </c>
      <c r="O380" s="468">
        <v>0</v>
      </c>
      <c r="P380" s="469">
        <v>667000</v>
      </c>
      <c r="Q380" s="470">
        <v>65931.583880038001</v>
      </c>
      <c r="R380" s="472">
        <v>10.969064770636578</v>
      </c>
      <c r="T380" s="5"/>
      <c r="U380"/>
      <c r="V380"/>
    </row>
    <row r="381" spans="1:22" s="437" customFormat="1">
      <c r="A381" s="471">
        <v>367</v>
      </c>
      <c r="B381" s="465">
        <v>2</v>
      </c>
      <c r="C381" s="465">
        <v>21</v>
      </c>
      <c r="D381" s="466">
        <v>29707.142857142899</v>
      </c>
      <c r="E381" s="467">
        <v>10.5</v>
      </c>
      <c r="F381" s="468">
        <v>311925.00000000047</v>
      </c>
      <c r="G381" s="487">
        <v>623850.00000000093</v>
      </c>
      <c r="H381" s="468">
        <v>667000</v>
      </c>
      <c r="I381" s="580">
        <v>2.8806999999999999E-2</v>
      </c>
      <c r="J381" s="468"/>
      <c r="K381" s="519"/>
      <c r="L381" s="519"/>
      <c r="M381" s="468">
        <v>667000</v>
      </c>
      <c r="N381" s="468">
        <v>0</v>
      </c>
      <c r="O381" s="468">
        <v>0</v>
      </c>
      <c r="P381" s="469">
        <v>667000</v>
      </c>
      <c r="Q381" s="470">
        <v>43149.999999999069</v>
      </c>
      <c r="R381" s="472">
        <v>6.9167267772700143</v>
      </c>
      <c r="T381" s="5"/>
      <c r="U381"/>
      <c r="V381"/>
    </row>
    <row r="382" spans="1:22" s="437" customFormat="1">
      <c r="A382" s="471">
        <v>368</v>
      </c>
      <c r="B382" s="465">
        <v>2</v>
      </c>
      <c r="C382" s="497">
        <v>22</v>
      </c>
      <c r="D382" s="466">
        <v>27270.614277808501</v>
      </c>
      <c r="E382" s="467">
        <v>11</v>
      </c>
      <c r="F382" s="468">
        <v>299976.75705589354</v>
      </c>
      <c r="G382" s="487">
        <v>599953.51411178708</v>
      </c>
      <c r="H382" s="468">
        <v>667000</v>
      </c>
      <c r="I382" s="580">
        <v>2.8806999999999999E-2</v>
      </c>
      <c r="J382" s="468"/>
      <c r="K382" s="519"/>
      <c r="L382" s="519"/>
      <c r="M382" s="468">
        <v>686214.26899999997</v>
      </c>
      <c r="N382" s="468">
        <v>0</v>
      </c>
      <c r="O382" s="468">
        <v>0</v>
      </c>
      <c r="P382" s="469">
        <v>686214.26899999997</v>
      </c>
      <c r="Q382" s="470">
        <v>86260.75488821289</v>
      </c>
      <c r="R382" s="472">
        <v>14.377906430953956</v>
      </c>
      <c r="T382" s="5"/>
      <c r="U382"/>
      <c r="V382"/>
    </row>
    <row r="383" spans="1:22" s="437" customFormat="1">
      <c r="A383" s="471">
        <v>369</v>
      </c>
      <c r="B383" s="465">
        <v>2</v>
      </c>
      <c r="C383" s="465">
        <v>22</v>
      </c>
      <c r="D383" s="466">
        <v>29242.96875</v>
      </c>
      <c r="E383" s="467">
        <v>11</v>
      </c>
      <c r="F383" s="468">
        <v>321672.65625</v>
      </c>
      <c r="G383" s="487">
        <v>643345.3125</v>
      </c>
      <c r="H383" s="468">
        <v>667000</v>
      </c>
      <c r="I383" s="580">
        <v>2.8806999999999999E-2</v>
      </c>
      <c r="J383" s="468"/>
      <c r="K383" s="519"/>
      <c r="L383" s="519"/>
      <c r="M383" s="468">
        <v>686214.26899999997</v>
      </c>
      <c r="N383" s="468">
        <v>0</v>
      </c>
      <c r="O383" s="468">
        <v>0</v>
      </c>
      <c r="P383" s="469">
        <v>686214.26899999997</v>
      </c>
      <c r="Q383" s="470">
        <v>42868.956499999971</v>
      </c>
      <c r="R383" s="472">
        <v>6.6634442914356384</v>
      </c>
      <c r="T383" s="5"/>
      <c r="U383"/>
      <c r="V383"/>
    </row>
    <row r="384" spans="1:22" s="437" customFormat="1">
      <c r="A384" s="471">
        <v>370</v>
      </c>
      <c r="B384" s="465">
        <v>2</v>
      </c>
      <c r="C384" s="465">
        <v>22</v>
      </c>
      <c r="D384" s="466">
        <v>31414.036163040098</v>
      </c>
      <c r="E384" s="467">
        <v>11</v>
      </c>
      <c r="F384" s="468">
        <v>345554.39779344108</v>
      </c>
      <c r="G384" s="487">
        <v>691108.79558688216</v>
      </c>
      <c r="H384" s="468">
        <v>667000</v>
      </c>
      <c r="I384" s="580">
        <v>2.8806999999999999E-2</v>
      </c>
      <c r="J384" s="468"/>
      <c r="K384" s="519"/>
      <c r="L384" s="519"/>
      <c r="M384" s="468">
        <v>686214.26899999997</v>
      </c>
      <c r="N384" s="468">
        <v>0</v>
      </c>
      <c r="O384" s="468">
        <v>0</v>
      </c>
      <c r="P384" s="469">
        <v>686214.26899999997</v>
      </c>
      <c r="Q384" s="470">
        <v>-4894.526586882188</v>
      </c>
      <c r="R384" s="472">
        <v>-0.70821361529999649</v>
      </c>
      <c r="T384" s="5"/>
      <c r="U384"/>
      <c r="V384"/>
    </row>
    <row r="385" spans="1:22" s="437" customFormat="1" hidden="1">
      <c r="A385" s="471">
        <v>371</v>
      </c>
      <c r="B385" s="465">
        <v>2</v>
      </c>
      <c r="C385" s="465">
        <v>22</v>
      </c>
      <c r="D385" s="466">
        <v>29242.96875</v>
      </c>
      <c r="E385" s="467">
        <v>11</v>
      </c>
      <c r="F385" s="468">
        <v>321672.65625</v>
      </c>
      <c r="G385" s="487">
        <v>643345.3125</v>
      </c>
      <c r="H385" s="468">
        <v>667000</v>
      </c>
      <c r="I385" s="580">
        <v>2.8806999999999999E-2</v>
      </c>
      <c r="J385" s="468"/>
      <c r="K385" s="519"/>
      <c r="L385" s="519"/>
      <c r="M385" s="468">
        <v>686214.26899999997</v>
      </c>
      <c r="N385" s="468">
        <v>0</v>
      </c>
      <c r="O385" s="468">
        <v>0</v>
      </c>
      <c r="P385" s="469">
        <v>686214.26899999997</v>
      </c>
      <c r="Q385" s="470">
        <v>42868.956499999971</v>
      </c>
      <c r="R385" s="472">
        <v>6.6634442914356384</v>
      </c>
      <c r="T385" s="5"/>
      <c r="U385"/>
      <c r="V385"/>
    </row>
    <row r="386" spans="1:22" s="437" customFormat="1" hidden="1">
      <c r="A386" s="471">
        <v>372</v>
      </c>
      <c r="B386" s="465">
        <v>1</v>
      </c>
      <c r="C386" s="465">
        <v>22</v>
      </c>
      <c r="D386" s="466">
        <v>28100.9487666034</v>
      </c>
      <c r="E386" s="467">
        <v>22</v>
      </c>
      <c r="F386" s="468">
        <v>618220.87286527478</v>
      </c>
      <c r="G386" s="487">
        <v>618220.87286527478</v>
      </c>
      <c r="H386" s="468">
        <v>667000</v>
      </c>
      <c r="I386" s="580">
        <v>2.8806999999999999E-2</v>
      </c>
      <c r="J386" s="468"/>
      <c r="K386" s="519"/>
      <c r="L386" s="519"/>
      <c r="M386" s="468">
        <v>686214.26899999997</v>
      </c>
      <c r="N386" s="468">
        <v>0</v>
      </c>
      <c r="O386" s="468">
        <v>0</v>
      </c>
      <c r="P386" s="469">
        <v>686214.26899999997</v>
      </c>
      <c r="Q386" s="470">
        <v>67993.39613472519</v>
      </c>
      <c r="R386" s="472">
        <v>10.998236895431162</v>
      </c>
      <c r="T386" s="5"/>
      <c r="U386"/>
      <c r="V386"/>
    </row>
    <row r="387" spans="1:22" s="437" customFormat="1" hidden="1">
      <c r="A387" s="471">
        <v>373</v>
      </c>
      <c r="B387" s="465">
        <v>2</v>
      </c>
      <c r="C387" s="465">
        <v>22</v>
      </c>
      <c r="D387" s="466">
        <v>29242.96875</v>
      </c>
      <c r="E387" s="467">
        <v>11</v>
      </c>
      <c r="F387" s="468">
        <v>321672.65625</v>
      </c>
      <c r="G387" s="487">
        <v>643345.3125</v>
      </c>
      <c r="H387" s="468">
        <v>667000</v>
      </c>
      <c r="I387" s="580">
        <v>2.8806999999999999E-2</v>
      </c>
      <c r="J387" s="468"/>
      <c r="K387" s="519"/>
      <c r="L387" s="519"/>
      <c r="M387" s="468">
        <v>686214.26899999997</v>
      </c>
      <c r="N387" s="468">
        <v>0</v>
      </c>
      <c r="O387" s="468">
        <v>0</v>
      </c>
      <c r="P387" s="469">
        <v>686214.26899999997</v>
      </c>
      <c r="Q387" s="470">
        <v>42868.956499999971</v>
      </c>
      <c r="R387" s="472">
        <v>6.6634442914356384</v>
      </c>
      <c r="T387" s="5"/>
      <c r="U387"/>
      <c r="V387"/>
    </row>
    <row r="388" spans="1:22" s="437" customFormat="1" hidden="1">
      <c r="A388" s="471">
        <v>374</v>
      </c>
      <c r="B388" s="465">
        <v>2</v>
      </c>
      <c r="C388" s="465">
        <v>22</v>
      </c>
      <c r="D388" s="466">
        <v>30673.572938689202</v>
      </c>
      <c r="E388" s="467">
        <v>11</v>
      </c>
      <c r="F388" s="468">
        <v>337409.3023255812</v>
      </c>
      <c r="G388" s="487">
        <v>674818.6046511624</v>
      </c>
      <c r="H388" s="468">
        <v>667000</v>
      </c>
      <c r="I388" s="580">
        <v>2.8806999999999999E-2</v>
      </c>
      <c r="J388" s="468"/>
      <c r="K388" s="519"/>
      <c r="L388" s="519"/>
      <c r="M388" s="468">
        <v>686214.26899999997</v>
      </c>
      <c r="N388" s="468">
        <v>0</v>
      </c>
      <c r="O388" s="468">
        <v>0</v>
      </c>
      <c r="P388" s="469">
        <v>686214.26899999997</v>
      </c>
      <c r="Q388" s="470">
        <v>11395.66434883757</v>
      </c>
      <c r="R388" s="472">
        <v>1.6887003811532963</v>
      </c>
      <c r="T388" s="5"/>
      <c r="U388"/>
      <c r="V388"/>
    </row>
    <row r="389" spans="1:22" s="437" customFormat="1" hidden="1">
      <c r="A389" s="471">
        <v>375</v>
      </c>
      <c r="B389" s="465">
        <v>2</v>
      </c>
      <c r="C389" s="465">
        <v>22</v>
      </c>
      <c r="D389" s="466">
        <v>31414.036163040098</v>
      </c>
      <c r="E389" s="467">
        <v>11</v>
      </c>
      <c r="F389" s="468">
        <v>345554.39779344108</v>
      </c>
      <c r="G389" s="487">
        <v>691108.79558688216</v>
      </c>
      <c r="H389" s="468">
        <v>667000</v>
      </c>
      <c r="I389" s="580">
        <v>2.8806999999999999E-2</v>
      </c>
      <c r="J389" s="468"/>
      <c r="K389" s="519"/>
      <c r="L389" s="519"/>
      <c r="M389" s="468">
        <v>686214.26899999997</v>
      </c>
      <c r="N389" s="468">
        <v>0</v>
      </c>
      <c r="O389" s="468">
        <v>0</v>
      </c>
      <c r="P389" s="469">
        <v>686214.26899999997</v>
      </c>
      <c r="Q389" s="470">
        <v>-4894.526586882188</v>
      </c>
      <c r="R389" s="472">
        <v>-0.70821361529999649</v>
      </c>
      <c r="T389" s="5"/>
      <c r="U389"/>
      <c r="V389"/>
    </row>
    <row r="390" spans="1:22" s="437" customFormat="1" hidden="1">
      <c r="A390" s="471">
        <v>376</v>
      </c>
      <c r="B390" s="465">
        <v>2</v>
      </c>
      <c r="C390" s="465">
        <v>22</v>
      </c>
      <c r="D390" s="466">
        <v>29242.96875</v>
      </c>
      <c r="E390" s="467">
        <v>11</v>
      </c>
      <c r="F390" s="468">
        <v>321672.65625</v>
      </c>
      <c r="G390" s="487">
        <v>643345.3125</v>
      </c>
      <c r="H390" s="468">
        <v>667000</v>
      </c>
      <c r="I390" s="580">
        <v>2.8806999999999999E-2</v>
      </c>
      <c r="J390" s="468"/>
      <c r="K390" s="519"/>
      <c r="L390" s="519"/>
      <c r="M390" s="468">
        <v>686214.26899999997</v>
      </c>
      <c r="N390" s="468">
        <v>0</v>
      </c>
      <c r="O390" s="468">
        <v>0</v>
      </c>
      <c r="P390" s="469">
        <v>686214.26899999997</v>
      </c>
      <c r="Q390" s="470">
        <v>42868.956499999971</v>
      </c>
      <c r="R390" s="472">
        <v>6.6634442914356384</v>
      </c>
      <c r="T390" s="5"/>
      <c r="U390"/>
      <c r="V390"/>
    </row>
    <row r="391" spans="1:22" s="437" customFormat="1" hidden="1">
      <c r="A391" s="471">
        <v>377</v>
      </c>
      <c r="B391" s="465">
        <v>2</v>
      </c>
      <c r="C391" s="465">
        <v>22</v>
      </c>
      <c r="D391" s="466">
        <v>28382.899628252799</v>
      </c>
      <c r="E391" s="467">
        <v>11</v>
      </c>
      <c r="F391" s="468">
        <v>312211.89591078076</v>
      </c>
      <c r="G391" s="487">
        <v>624423.79182156152</v>
      </c>
      <c r="H391" s="468">
        <v>667000</v>
      </c>
      <c r="I391" s="580">
        <v>2.8806999999999999E-2</v>
      </c>
      <c r="J391" s="468"/>
      <c r="K391" s="519"/>
      <c r="L391" s="519"/>
      <c r="M391" s="468">
        <v>686214.26899999997</v>
      </c>
      <c r="N391" s="468">
        <v>0</v>
      </c>
      <c r="O391" s="468">
        <v>0</v>
      </c>
      <c r="P391" s="469">
        <v>686214.26899999997</v>
      </c>
      <c r="Q391" s="470">
        <v>61790.47717843845</v>
      </c>
      <c r="R391" s="472">
        <v>9.8955994290646885</v>
      </c>
      <c r="T391" s="5"/>
      <c r="U391"/>
      <c r="V391"/>
    </row>
    <row r="392" spans="1:22" s="437" customFormat="1" hidden="1">
      <c r="A392" s="471">
        <v>378</v>
      </c>
      <c r="B392" s="465">
        <v>2</v>
      </c>
      <c r="C392" s="465">
        <v>22</v>
      </c>
      <c r="D392" s="466">
        <v>31414.036163040098</v>
      </c>
      <c r="E392" s="467">
        <v>11</v>
      </c>
      <c r="F392" s="468">
        <v>345554.39779344108</v>
      </c>
      <c r="G392" s="487">
        <v>691108.79558688216</v>
      </c>
      <c r="H392" s="468">
        <v>667000</v>
      </c>
      <c r="I392" s="580">
        <v>2.8806999999999999E-2</v>
      </c>
      <c r="J392" s="468"/>
      <c r="K392" s="519"/>
      <c r="L392" s="519"/>
      <c r="M392" s="468">
        <v>686214.26899999997</v>
      </c>
      <c r="N392" s="468">
        <v>0</v>
      </c>
      <c r="O392" s="468">
        <v>0</v>
      </c>
      <c r="P392" s="469">
        <v>686214.26899999997</v>
      </c>
      <c r="Q392" s="470">
        <v>-4894.526586882188</v>
      </c>
      <c r="R392" s="472">
        <v>-0.70821361529999649</v>
      </c>
      <c r="T392" s="5"/>
      <c r="U392"/>
      <c r="V392"/>
    </row>
    <row r="393" spans="1:22" s="437" customFormat="1" hidden="1">
      <c r="A393" s="471">
        <v>379</v>
      </c>
      <c r="B393" s="465">
        <v>1</v>
      </c>
      <c r="C393" s="465">
        <v>22</v>
      </c>
      <c r="D393" s="466">
        <v>27270.614277808501</v>
      </c>
      <c r="E393" s="467">
        <v>22</v>
      </c>
      <c r="F393" s="468">
        <v>599953.51411178708</v>
      </c>
      <c r="G393" s="487">
        <v>599953.51411178708</v>
      </c>
      <c r="H393" s="468">
        <v>667000</v>
      </c>
      <c r="I393" s="580">
        <v>2.8806999999999999E-2</v>
      </c>
      <c r="J393" s="468"/>
      <c r="K393" s="519"/>
      <c r="L393" s="519"/>
      <c r="M393" s="468">
        <v>686214.26899999997</v>
      </c>
      <c r="N393" s="468">
        <v>0</v>
      </c>
      <c r="O393" s="468">
        <v>0</v>
      </c>
      <c r="P393" s="469">
        <v>686214.26899999997</v>
      </c>
      <c r="Q393" s="470">
        <v>86260.75488821289</v>
      </c>
      <c r="R393" s="472">
        <v>14.377906430953956</v>
      </c>
      <c r="T393" s="5"/>
      <c r="U393"/>
      <c r="V393"/>
    </row>
    <row r="394" spans="1:22" s="437" customFormat="1" hidden="1">
      <c r="A394" s="471">
        <v>380</v>
      </c>
      <c r="B394" s="465">
        <v>2</v>
      </c>
      <c r="C394" s="465">
        <v>22</v>
      </c>
      <c r="D394" s="466">
        <v>27270.614277808501</v>
      </c>
      <c r="E394" s="467">
        <v>11</v>
      </c>
      <c r="F394" s="468">
        <v>299976.75705589354</v>
      </c>
      <c r="G394" s="487">
        <v>599953.51411178708</v>
      </c>
      <c r="H394" s="468">
        <v>667000</v>
      </c>
      <c r="I394" s="580">
        <v>2.8806999999999999E-2</v>
      </c>
      <c r="J394" s="468"/>
      <c r="K394" s="519"/>
      <c r="L394" s="519"/>
      <c r="M394" s="468">
        <v>686214.26899999997</v>
      </c>
      <c r="N394" s="468">
        <v>0</v>
      </c>
      <c r="O394" s="468">
        <v>0</v>
      </c>
      <c r="P394" s="469">
        <v>686214.26899999997</v>
      </c>
      <c r="Q394" s="470">
        <v>86260.75488821289</v>
      </c>
      <c r="R394" s="472">
        <v>14.377906430953956</v>
      </c>
      <c r="T394" s="5"/>
      <c r="U394"/>
      <c r="V394"/>
    </row>
    <row r="395" spans="1:22" s="437" customFormat="1" hidden="1">
      <c r="A395" s="471">
        <v>381</v>
      </c>
      <c r="B395" s="465">
        <v>2</v>
      </c>
      <c r="C395" s="465">
        <v>22</v>
      </c>
      <c r="D395" s="466">
        <v>29242.96875</v>
      </c>
      <c r="E395" s="467">
        <v>11</v>
      </c>
      <c r="F395" s="468">
        <v>321672.65625</v>
      </c>
      <c r="G395" s="487">
        <v>643345.3125</v>
      </c>
      <c r="H395" s="468">
        <v>667000</v>
      </c>
      <c r="I395" s="580">
        <v>2.8806999999999999E-2</v>
      </c>
      <c r="J395" s="468"/>
      <c r="K395" s="519"/>
      <c r="L395" s="519"/>
      <c r="M395" s="468">
        <v>686214.26899999997</v>
      </c>
      <c r="N395" s="468">
        <v>0</v>
      </c>
      <c r="O395" s="468">
        <v>0</v>
      </c>
      <c r="P395" s="469">
        <v>686214.26899999997</v>
      </c>
      <c r="Q395" s="470">
        <v>42868.956499999971</v>
      </c>
      <c r="R395" s="472">
        <v>6.6634442914356384</v>
      </c>
      <c r="T395" s="5"/>
      <c r="U395"/>
      <c r="V395"/>
    </row>
    <row r="396" spans="1:22" s="437" customFormat="1" hidden="1">
      <c r="A396" s="471">
        <v>382</v>
      </c>
      <c r="B396" s="465">
        <v>2</v>
      </c>
      <c r="C396" s="465">
        <v>22</v>
      </c>
      <c r="D396" s="466">
        <v>23369.044071092201</v>
      </c>
      <c r="E396" s="467">
        <v>11</v>
      </c>
      <c r="F396" s="468">
        <v>257059.48478201422</v>
      </c>
      <c r="G396" s="487">
        <v>514118.96956402843</v>
      </c>
      <c r="H396" s="468">
        <v>667000</v>
      </c>
      <c r="I396" s="580">
        <v>2.8806999999999999E-2</v>
      </c>
      <c r="J396" s="468"/>
      <c r="K396" s="519"/>
      <c r="L396" s="519"/>
      <c r="M396" s="468">
        <v>686214.26899999997</v>
      </c>
      <c r="N396" s="468">
        <v>0</v>
      </c>
      <c r="O396" s="468">
        <v>0</v>
      </c>
      <c r="P396" s="469">
        <v>686214.26899999997</v>
      </c>
      <c r="Q396" s="470">
        <v>172095.29943597154</v>
      </c>
      <c r="R396" s="472">
        <v>33.473827970578071</v>
      </c>
      <c r="T396" s="5"/>
      <c r="U396"/>
      <c r="V396"/>
    </row>
    <row r="397" spans="1:22" s="437" customFormat="1" hidden="1">
      <c r="A397" s="471">
        <v>383</v>
      </c>
      <c r="B397" s="465">
        <v>1</v>
      </c>
      <c r="C397" s="465">
        <v>22</v>
      </c>
      <c r="D397" s="466">
        <v>28382.899628252799</v>
      </c>
      <c r="E397" s="467">
        <v>22</v>
      </c>
      <c r="F397" s="468">
        <v>624423.79182156152</v>
      </c>
      <c r="G397" s="487">
        <v>624423.79182156152</v>
      </c>
      <c r="H397" s="468">
        <v>667000</v>
      </c>
      <c r="I397" s="580">
        <v>2.8806999999999999E-2</v>
      </c>
      <c r="J397" s="468"/>
      <c r="K397" s="519"/>
      <c r="L397" s="519"/>
      <c r="M397" s="468">
        <v>686214.26899999997</v>
      </c>
      <c r="N397" s="468">
        <v>0</v>
      </c>
      <c r="O397" s="468">
        <v>0</v>
      </c>
      <c r="P397" s="469">
        <v>686214.26899999997</v>
      </c>
      <c r="Q397" s="470">
        <v>61790.47717843845</v>
      </c>
      <c r="R397" s="472">
        <v>9.8955994290646885</v>
      </c>
      <c r="T397" s="5"/>
      <c r="U397"/>
      <c r="V397"/>
    </row>
    <row r="398" spans="1:22" s="437" customFormat="1" hidden="1">
      <c r="A398" s="471">
        <v>384</v>
      </c>
      <c r="B398" s="465">
        <v>2</v>
      </c>
      <c r="C398" s="465">
        <v>22</v>
      </c>
      <c r="D398" s="466">
        <v>31414.036163040098</v>
      </c>
      <c r="E398" s="467">
        <v>11</v>
      </c>
      <c r="F398" s="468">
        <v>345554.39779344108</v>
      </c>
      <c r="G398" s="487">
        <v>691108.79558688216</v>
      </c>
      <c r="H398" s="468">
        <v>667000</v>
      </c>
      <c r="I398" s="580">
        <v>2.8806999999999999E-2</v>
      </c>
      <c r="J398" s="468"/>
      <c r="K398" s="519"/>
      <c r="L398" s="519"/>
      <c r="M398" s="468">
        <v>686214.26899999997</v>
      </c>
      <c r="N398" s="468">
        <v>0</v>
      </c>
      <c r="O398" s="468">
        <v>0</v>
      </c>
      <c r="P398" s="469">
        <v>686214.26899999997</v>
      </c>
      <c r="Q398" s="470">
        <v>-4894.526586882188</v>
      </c>
      <c r="R398" s="472">
        <v>-0.70821361529999649</v>
      </c>
      <c r="T398" s="5"/>
      <c r="U398"/>
      <c r="V398"/>
    </row>
    <row r="399" spans="1:22" s="437" customFormat="1" hidden="1">
      <c r="A399" s="471">
        <v>385</v>
      </c>
      <c r="B399" s="465">
        <v>2</v>
      </c>
      <c r="C399" s="465">
        <v>22</v>
      </c>
      <c r="D399" s="466">
        <v>28987.322583990899</v>
      </c>
      <c r="E399" s="467">
        <v>11</v>
      </c>
      <c r="F399" s="468">
        <v>318860.54842389992</v>
      </c>
      <c r="G399" s="487">
        <v>637721.09684779984</v>
      </c>
      <c r="H399" s="468">
        <v>667000</v>
      </c>
      <c r="I399" s="580">
        <v>2.8806999999999999E-2</v>
      </c>
      <c r="J399" s="468"/>
      <c r="K399" s="519"/>
      <c r="L399" s="519"/>
      <c r="M399" s="468">
        <v>686214.26899999997</v>
      </c>
      <c r="N399" s="468">
        <v>0</v>
      </c>
      <c r="O399" s="468">
        <v>0</v>
      </c>
      <c r="P399" s="469">
        <v>686214.26899999997</v>
      </c>
      <c r="Q399" s="470">
        <v>48493.172152200132</v>
      </c>
      <c r="R399" s="472">
        <v>7.6041348470197647</v>
      </c>
      <c r="T399" s="5"/>
      <c r="U399"/>
      <c r="V399"/>
    </row>
    <row r="400" spans="1:22" s="437" customFormat="1" hidden="1">
      <c r="A400" s="471">
        <v>386</v>
      </c>
      <c r="B400" s="465">
        <v>1</v>
      </c>
      <c r="C400" s="465">
        <v>22</v>
      </c>
      <c r="D400" s="466">
        <v>34640.4677174471</v>
      </c>
      <c r="E400" s="467">
        <v>22</v>
      </c>
      <c r="F400" s="468">
        <v>762090.28978383623</v>
      </c>
      <c r="G400" s="487">
        <v>762090.28978383623</v>
      </c>
      <c r="H400" s="468">
        <v>667000</v>
      </c>
      <c r="I400" s="580">
        <v>2.8806999999999999E-2</v>
      </c>
      <c r="J400" s="468"/>
      <c r="K400" s="519"/>
      <c r="L400" s="519"/>
      <c r="M400" s="468">
        <v>686214.26899999997</v>
      </c>
      <c r="N400" s="468">
        <v>0</v>
      </c>
      <c r="O400" s="468">
        <v>0</v>
      </c>
      <c r="P400" s="469">
        <v>686214.26899999997</v>
      </c>
      <c r="Q400" s="470">
        <v>-75876.020783836255</v>
      </c>
      <c r="R400" s="472">
        <v>-9.9563033148418896</v>
      </c>
      <c r="T400" s="5"/>
      <c r="U400"/>
      <c r="V400"/>
    </row>
    <row r="401" spans="1:22" s="437" customFormat="1" hidden="1">
      <c r="A401" s="471">
        <v>387</v>
      </c>
      <c r="B401" s="465">
        <v>2</v>
      </c>
      <c r="C401" s="465">
        <v>22</v>
      </c>
      <c r="D401" s="466">
        <v>31414.036163040098</v>
      </c>
      <c r="E401" s="467">
        <v>11</v>
      </c>
      <c r="F401" s="468">
        <v>345554.39779344108</v>
      </c>
      <c r="G401" s="487">
        <v>691108.79558688216</v>
      </c>
      <c r="H401" s="468">
        <v>667000</v>
      </c>
      <c r="I401" s="580">
        <v>2.8806999999999999E-2</v>
      </c>
      <c r="J401" s="468"/>
      <c r="K401" s="519"/>
      <c r="L401" s="519"/>
      <c r="M401" s="468">
        <v>686214.26899999997</v>
      </c>
      <c r="N401" s="468">
        <v>0</v>
      </c>
      <c r="O401" s="468">
        <v>0</v>
      </c>
      <c r="P401" s="469">
        <v>686214.26899999997</v>
      </c>
      <c r="Q401" s="470">
        <v>-4894.526586882188</v>
      </c>
      <c r="R401" s="472">
        <v>-0.70821361529999649</v>
      </c>
      <c r="T401" s="5"/>
      <c r="U401"/>
      <c r="V401"/>
    </row>
    <row r="402" spans="1:22" s="437" customFormat="1" hidden="1">
      <c r="A402" s="471">
        <v>388</v>
      </c>
      <c r="B402" s="465">
        <v>1</v>
      </c>
      <c r="C402" s="465">
        <v>22</v>
      </c>
      <c r="D402" s="466">
        <v>31414.036163040098</v>
      </c>
      <c r="E402" s="467">
        <v>22</v>
      </c>
      <c r="F402" s="468">
        <v>691108.79558688216</v>
      </c>
      <c r="G402" s="487">
        <v>691108.79558688216</v>
      </c>
      <c r="H402" s="468">
        <v>667000</v>
      </c>
      <c r="I402" s="580">
        <v>2.8806999999999999E-2</v>
      </c>
      <c r="J402" s="468"/>
      <c r="K402" s="519"/>
      <c r="L402" s="519"/>
      <c r="M402" s="468">
        <v>686214.26899999997</v>
      </c>
      <c r="N402" s="468">
        <v>0</v>
      </c>
      <c r="O402" s="468">
        <v>0</v>
      </c>
      <c r="P402" s="469">
        <v>686214.26899999997</v>
      </c>
      <c r="Q402" s="470">
        <v>-4894.526586882188</v>
      </c>
      <c r="R402" s="472">
        <v>-0.70821361529999649</v>
      </c>
      <c r="T402" s="5"/>
      <c r="U402"/>
      <c r="V402"/>
    </row>
    <row r="403" spans="1:22" s="437" customFormat="1" hidden="1">
      <c r="A403" s="471">
        <v>389</v>
      </c>
      <c r="B403" s="465">
        <v>2</v>
      </c>
      <c r="C403" s="465">
        <v>22</v>
      </c>
      <c r="D403" s="466">
        <v>23369.044071092201</v>
      </c>
      <c r="E403" s="467">
        <v>11</v>
      </c>
      <c r="F403" s="468">
        <v>257059.48478201422</v>
      </c>
      <c r="G403" s="487">
        <v>514118.96956402843</v>
      </c>
      <c r="H403" s="468">
        <v>667000</v>
      </c>
      <c r="I403" s="580">
        <v>2.8806999999999999E-2</v>
      </c>
      <c r="J403" s="468"/>
      <c r="K403" s="519"/>
      <c r="L403" s="519"/>
      <c r="M403" s="468">
        <v>686214.26899999997</v>
      </c>
      <c r="N403" s="468">
        <v>0</v>
      </c>
      <c r="O403" s="468">
        <v>0</v>
      </c>
      <c r="P403" s="469">
        <v>686214.26899999997</v>
      </c>
      <c r="Q403" s="470">
        <v>172095.29943597154</v>
      </c>
      <c r="R403" s="472">
        <v>33.473827970578071</v>
      </c>
      <c r="T403" s="5"/>
      <c r="U403"/>
      <c r="V403"/>
    </row>
    <row r="404" spans="1:22" s="437" customFormat="1" hidden="1">
      <c r="A404" s="471">
        <v>390</v>
      </c>
      <c r="B404" s="465">
        <v>2</v>
      </c>
      <c r="C404" s="465">
        <v>22</v>
      </c>
      <c r="D404" s="466">
        <v>29242.96875</v>
      </c>
      <c r="E404" s="467">
        <v>11</v>
      </c>
      <c r="F404" s="468">
        <v>321672.65625</v>
      </c>
      <c r="G404" s="487">
        <v>643345.3125</v>
      </c>
      <c r="H404" s="468">
        <v>667000</v>
      </c>
      <c r="I404" s="580">
        <v>2.8806999999999999E-2</v>
      </c>
      <c r="J404" s="468"/>
      <c r="K404" s="519"/>
      <c r="L404" s="519"/>
      <c r="M404" s="468">
        <v>686214.26899999997</v>
      </c>
      <c r="N404" s="468">
        <v>0</v>
      </c>
      <c r="O404" s="468">
        <v>0</v>
      </c>
      <c r="P404" s="469">
        <v>686214.26899999997</v>
      </c>
      <c r="Q404" s="470">
        <v>42868.956499999971</v>
      </c>
      <c r="R404" s="472">
        <v>6.6634442914356384</v>
      </c>
      <c r="T404" s="5"/>
      <c r="U404"/>
      <c r="V404"/>
    </row>
    <row r="405" spans="1:22" s="437" customFormat="1" hidden="1">
      <c r="A405" s="471">
        <v>391</v>
      </c>
      <c r="B405" s="465">
        <v>3</v>
      </c>
      <c r="C405" s="465">
        <v>22</v>
      </c>
      <c r="D405" s="466">
        <v>29940.236371705199</v>
      </c>
      <c r="E405" s="467">
        <v>7.333333333333333</v>
      </c>
      <c r="F405" s="468">
        <v>219561.73339250477</v>
      </c>
      <c r="G405" s="487">
        <v>658685.20017751434</v>
      </c>
      <c r="H405" s="468">
        <v>667000</v>
      </c>
      <c r="I405" s="580">
        <v>2.8806999999999999E-2</v>
      </c>
      <c r="J405" s="468"/>
      <c r="K405" s="519"/>
      <c r="L405" s="519"/>
      <c r="M405" s="468">
        <v>686214.26899999997</v>
      </c>
      <c r="N405" s="468">
        <v>0</v>
      </c>
      <c r="O405" s="468">
        <v>0</v>
      </c>
      <c r="P405" s="469">
        <v>686214.26899999997</v>
      </c>
      <c r="Q405" s="470">
        <v>27529.068822485628</v>
      </c>
      <c r="R405" s="472">
        <v>4.179396897799819</v>
      </c>
      <c r="T405" s="5"/>
      <c r="U405"/>
      <c r="V405"/>
    </row>
    <row r="406" spans="1:22" s="437" customFormat="1" hidden="1">
      <c r="A406" s="471">
        <v>392</v>
      </c>
      <c r="B406" s="465">
        <v>2</v>
      </c>
      <c r="C406" s="465">
        <v>22</v>
      </c>
      <c r="D406" s="466">
        <v>26462.332733097101</v>
      </c>
      <c r="E406" s="467">
        <v>11</v>
      </c>
      <c r="F406" s="468">
        <v>291085.6600640681</v>
      </c>
      <c r="G406" s="487">
        <v>582171.3201281362</v>
      </c>
      <c r="H406" s="468">
        <v>667000</v>
      </c>
      <c r="I406" s="580">
        <v>2.8806999999999999E-2</v>
      </c>
      <c r="J406" s="468"/>
      <c r="K406" s="519"/>
      <c r="L406" s="519"/>
      <c r="M406" s="468">
        <v>686214.26899999997</v>
      </c>
      <c r="N406" s="468">
        <v>0</v>
      </c>
      <c r="O406" s="468">
        <v>0</v>
      </c>
      <c r="P406" s="469">
        <v>686214.26899999997</v>
      </c>
      <c r="Q406" s="470">
        <v>104042.94887186377</v>
      </c>
      <c r="R406" s="472">
        <v>17.871534593796866</v>
      </c>
      <c r="T406" s="5"/>
      <c r="U406"/>
      <c r="V406"/>
    </row>
    <row r="407" spans="1:22" s="437" customFormat="1" hidden="1">
      <c r="A407" s="471">
        <v>393</v>
      </c>
      <c r="B407" s="465">
        <v>2</v>
      </c>
      <c r="C407" s="465">
        <v>22</v>
      </c>
      <c r="D407" s="466">
        <v>28100.9487666034</v>
      </c>
      <c r="E407" s="467">
        <v>11</v>
      </c>
      <c r="F407" s="468">
        <v>309110.43643263739</v>
      </c>
      <c r="G407" s="487">
        <v>618220.87286527478</v>
      </c>
      <c r="H407" s="468">
        <v>667000</v>
      </c>
      <c r="I407" s="580">
        <v>2.8806999999999999E-2</v>
      </c>
      <c r="J407" s="468"/>
      <c r="K407" s="519"/>
      <c r="L407" s="519"/>
      <c r="M407" s="468">
        <v>686214.26899999997</v>
      </c>
      <c r="N407" s="468">
        <v>0</v>
      </c>
      <c r="O407" s="468">
        <v>0</v>
      </c>
      <c r="P407" s="469">
        <v>686214.26899999997</v>
      </c>
      <c r="Q407" s="470">
        <v>67993.39613472519</v>
      </c>
      <c r="R407" s="472">
        <v>10.998236895431162</v>
      </c>
      <c r="T407" s="5"/>
      <c r="U407"/>
      <c r="V407"/>
    </row>
    <row r="408" spans="1:22" s="437" customFormat="1" hidden="1">
      <c r="A408" s="471">
        <v>394</v>
      </c>
      <c r="B408" s="465">
        <v>2</v>
      </c>
      <c r="C408" s="465">
        <v>22</v>
      </c>
      <c r="D408" s="466">
        <v>28054.069559117299</v>
      </c>
      <c r="E408" s="467">
        <v>11</v>
      </c>
      <c r="F408" s="468">
        <v>308594.76515029027</v>
      </c>
      <c r="G408" s="487">
        <v>617189.53030058055</v>
      </c>
      <c r="H408" s="468">
        <v>667000</v>
      </c>
      <c r="I408" s="580">
        <v>2.8806999999999999E-2</v>
      </c>
      <c r="J408" s="468"/>
      <c r="K408" s="519"/>
      <c r="L408" s="519"/>
      <c r="M408" s="468">
        <v>686214.26899999997</v>
      </c>
      <c r="N408" s="468">
        <v>0</v>
      </c>
      <c r="O408" s="468">
        <v>0</v>
      </c>
      <c r="P408" s="469">
        <v>686214.26899999997</v>
      </c>
      <c r="Q408" s="470">
        <v>69024.738699419424</v>
      </c>
      <c r="R408" s="472">
        <v>11.183718341074794</v>
      </c>
      <c r="T408" s="5"/>
      <c r="U408"/>
      <c r="V408"/>
    </row>
    <row r="409" spans="1:22" s="437" customFormat="1" hidden="1">
      <c r="A409" s="471">
        <v>395</v>
      </c>
      <c r="B409" s="465">
        <v>2</v>
      </c>
      <c r="C409" s="465">
        <v>22</v>
      </c>
      <c r="D409" s="466">
        <v>28054.069559117299</v>
      </c>
      <c r="E409" s="467">
        <v>11</v>
      </c>
      <c r="F409" s="468">
        <v>308594.76515029027</v>
      </c>
      <c r="G409" s="487">
        <v>617189.53030058055</v>
      </c>
      <c r="H409" s="468">
        <v>667000</v>
      </c>
      <c r="I409" s="580">
        <v>2.8806999999999999E-2</v>
      </c>
      <c r="J409" s="468"/>
      <c r="K409" s="519"/>
      <c r="L409" s="519"/>
      <c r="M409" s="468">
        <v>686214.26899999997</v>
      </c>
      <c r="N409" s="468">
        <v>0</v>
      </c>
      <c r="O409" s="468">
        <v>0</v>
      </c>
      <c r="P409" s="469">
        <v>686214.26899999997</v>
      </c>
      <c r="Q409" s="470">
        <v>69024.738699419424</v>
      </c>
      <c r="R409" s="472">
        <v>11.183718341074794</v>
      </c>
      <c r="T409" s="5"/>
      <c r="U409"/>
      <c r="V409"/>
    </row>
    <row r="410" spans="1:22" s="437" customFormat="1" hidden="1">
      <c r="A410" s="471">
        <v>396</v>
      </c>
      <c r="B410" s="465">
        <v>2</v>
      </c>
      <c r="C410" s="465">
        <v>22</v>
      </c>
      <c r="D410" s="466">
        <v>28054.069559117299</v>
      </c>
      <c r="E410" s="467">
        <v>11</v>
      </c>
      <c r="F410" s="468">
        <v>308594.76515029027</v>
      </c>
      <c r="G410" s="487">
        <v>617189.53030058055</v>
      </c>
      <c r="H410" s="468">
        <v>667000</v>
      </c>
      <c r="I410" s="580">
        <v>2.8806999999999999E-2</v>
      </c>
      <c r="J410" s="468"/>
      <c r="K410" s="519"/>
      <c r="L410" s="519"/>
      <c r="M410" s="468">
        <v>686214.26899999997</v>
      </c>
      <c r="N410" s="468">
        <v>0</v>
      </c>
      <c r="O410" s="468">
        <v>0</v>
      </c>
      <c r="P410" s="469">
        <v>686214.26899999997</v>
      </c>
      <c r="Q410" s="470">
        <v>69024.738699419424</v>
      </c>
      <c r="R410" s="472">
        <v>11.183718341074794</v>
      </c>
      <c r="T410" s="5"/>
      <c r="U410"/>
      <c r="V410"/>
    </row>
    <row r="411" spans="1:22" s="437" customFormat="1" hidden="1">
      <c r="A411" s="471">
        <v>397</v>
      </c>
      <c r="B411" s="465">
        <v>2</v>
      </c>
      <c r="C411" s="465">
        <v>22</v>
      </c>
      <c r="D411" s="466">
        <v>26462.332733097101</v>
      </c>
      <c r="E411" s="467">
        <v>11</v>
      </c>
      <c r="F411" s="468">
        <v>291085.6600640681</v>
      </c>
      <c r="G411" s="487">
        <v>582171.3201281362</v>
      </c>
      <c r="H411" s="468">
        <v>667000</v>
      </c>
      <c r="I411" s="580">
        <v>2.8806999999999999E-2</v>
      </c>
      <c r="J411" s="468"/>
      <c r="K411" s="519"/>
      <c r="L411" s="519"/>
      <c r="M411" s="468">
        <v>686214.26899999997</v>
      </c>
      <c r="N411" s="468">
        <v>0</v>
      </c>
      <c r="O411" s="468">
        <v>0</v>
      </c>
      <c r="P411" s="469">
        <v>686214.26899999997</v>
      </c>
      <c r="Q411" s="470">
        <v>104042.94887186377</v>
      </c>
      <c r="R411" s="472">
        <v>17.871534593796866</v>
      </c>
      <c r="T411" s="5"/>
      <c r="U411"/>
      <c r="V411"/>
    </row>
    <row r="412" spans="1:22" s="437" customFormat="1" hidden="1">
      <c r="A412" s="471">
        <v>398</v>
      </c>
      <c r="B412" s="465">
        <v>1</v>
      </c>
      <c r="C412" s="465">
        <v>22</v>
      </c>
      <c r="D412" s="466">
        <v>28382.899628252799</v>
      </c>
      <c r="E412" s="467">
        <v>22</v>
      </c>
      <c r="F412" s="468">
        <v>624423.79182156152</v>
      </c>
      <c r="G412" s="487">
        <v>624423.79182156152</v>
      </c>
      <c r="H412" s="468">
        <v>667000</v>
      </c>
      <c r="I412" s="580">
        <v>2.8806999999999999E-2</v>
      </c>
      <c r="J412" s="468"/>
      <c r="K412" s="519"/>
      <c r="L412" s="519"/>
      <c r="M412" s="468">
        <v>686214.26899999997</v>
      </c>
      <c r="N412" s="468">
        <v>0</v>
      </c>
      <c r="O412" s="468">
        <v>0</v>
      </c>
      <c r="P412" s="469">
        <v>686214.26899999997</v>
      </c>
      <c r="Q412" s="470">
        <v>61790.47717843845</v>
      </c>
      <c r="R412" s="472">
        <v>9.8955994290646885</v>
      </c>
      <c r="T412" s="5"/>
      <c r="U412"/>
      <c r="V412"/>
    </row>
    <row r="413" spans="1:22" s="437" customFormat="1" hidden="1">
      <c r="A413" s="471">
        <v>399</v>
      </c>
      <c r="B413" s="465">
        <v>1</v>
      </c>
      <c r="C413" s="465">
        <v>22</v>
      </c>
      <c r="D413" s="466">
        <v>28382.899628252799</v>
      </c>
      <c r="E413" s="467">
        <v>22</v>
      </c>
      <c r="F413" s="468">
        <v>624423.79182156152</v>
      </c>
      <c r="G413" s="487">
        <v>624423.79182156152</v>
      </c>
      <c r="H413" s="468">
        <v>667000</v>
      </c>
      <c r="I413" s="580">
        <v>2.8806999999999999E-2</v>
      </c>
      <c r="J413" s="468"/>
      <c r="K413" s="519"/>
      <c r="L413" s="519"/>
      <c r="M413" s="468">
        <v>686214.26899999997</v>
      </c>
      <c r="N413" s="468">
        <v>0</v>
      </c>
      <c r="O413" s="468">
        <v>0</v>
      </c>
      <c r="P413" s="469">
        <v>686214.26899999997</v>
      </c>
      <c r="Q413" s="470">
        <v>61790.47717843845</v>
      </c>
      <c r="R413" s="472">
        <v>9.8955994290646885</v>
      </c>
      <c r="T413" s="5"/>
      <c r="U413"/>
      <c r="V413"/>
    </row>
    <row r="414" spans="1:22" s="437" customFormat="1" hidden="1">
      <c r="A414" s="471">
        <v>400</v>
      </c>
      <c r="B414" s="465">
        <v>2</v>
      </c>
      <c r="C414" s="465">
        <v>22</v>
      </c>
      <c r="D414" s="466">
        <v>26462.332733097101</v>
      </c>
      <c r="E414" s="467">
        <v>11</v>
      </c>
      <c r="F414" s="468">
        <v>291085.6600640681</v>
      </c>
      <c r="G414" s="487">
        <v>582171.3201281362</v>
      </c>
      <c r="H414" s="468">
        <v>667000</v>
      </c>
      <c r="I414" s="580">
        <v>2.8806999999999999E-2</v>
      </c>
      <c r="J414" s="468"/>
      <c r="K414" s="519"/>
      <c r="L414" s="519"/>
      <c r="M414" s="468">
        <v>686214.26899999997</v>
      </c>
      <c r="N414" s="468">
        <v>0</v>
      </c>
      <c r="O414" s="468">
        <v>0</v>
      </c>
      <c r="P414" s="469">
        <v>686214.26899999997</v>
      </c>
      <c r="Q414" s="470">
        <v>104042.94887186377</v>
      </c>
      <c r="R414" s="472">
        <v>17.871534593796866</v>
      </c>
      <c r="T414" s="5"/>
      <c r="U414"/>
      <c r="V414"/>
    </row>
    <row r="415" spans="1:22" s="437" customFormat="1" hidden="1">
      <c r="A415" s="471">
        <v>401</v>
      </c>
      <c r="B415" s="465">
        <v>2</v>
      </c>
      <c r="C415" s="465">
        <v>22</v>
      </c>
      <c r="D415" s="466">
        <v>34640.4677174471</v>
      </c>
      <c r="E415" s="467">
        <v>11</v>
      </c>
      <c r="F415" s="468">
        <v>381045.14489191811</v>
      </c>
      <c r="G415" s="487">
        <v>762090.28978383623</v>
      </c>
      <c r="H415" s="468">
        <v>667000</v>
      </c>
      <c r="I415" s="580">
        <v>2.8806999999999999E-2</v>
      </c>
      <c r="J415" s="468"/>
      <c r="K415" s="519"/>
      <c r="L415" s="519"/>
      <c r="M415" s="468">
        <v>686214.26899999997</v>
      </c>
      <c r="N415" s="468">
        <v>0</v>
      </c>
      <c r="O415" s="468">
        <v>0</v>
      </c>
      <c r="P415" s="469">
        <v>686214.26899999997</v>
      </c>
      <c r="Q415" s="470">
        <v>-75876.020783836255</v>
      </c>
      <c r="R415" s="472">
        <v>-9.9563033148418896</v>
      </c>
      <c r="T415" s="5"/>
      <c r="U415"/>
      <c r="V415"/>
    </row>
    <row r="416" spans="1:22" s="437" customFormat="1" hidden="1">
      <c r="A416" s="471">
        <v>402</v>
      </c>
      <c r="B416" s="465">
        <v>2</v>
      </c>
      <c r="C416" s="465">
        <v>22</v>
      </c>
      <c r="D416" s="466">
        <v>31414.036163040098</v>
      </c>
      <c r="E416" s="467">
        <v>11</v>
      </c>
      <c r="F416" s="468">
        <v>345554.39779344108</v>
      </c>
      <c r="G416" s="487">
        <v>691108.79558688216</v>
      </c>
      <c r="H416" s="468">
        <v>667000</v>
      </c>
      <c r="I416" s="580">
        <v>2.8806999999999999E-2</v>
      </c>
      <c r="J416" s="468"/>
      <c r="K416" s="519"/>
      <c r="L416" s="519"/>
      <c r="M416" s="468">
        <v>686214.26899999997</v>
      </c>
      <c r="N416" s="468">
        <v>0</v>
      </c>
      <c r="O416" s="468">
        <v>0</v>
      </c>
      <c r="P416" s="469">
        <v>686214.26899999997</v>
      </c>
      <c r="Q416" s="470">
        <v>-4894.526586882188</v>
      </c>
      <c r="R416" s="472">
        <v>-0.70821361529999649</v>
      </c>
      <c r="T416" s="5"/>
      <c r="U416"/>
      <c r="V416"/>
    </row>
    <row r="417" spans="1:22" s="437" customFormat="1" hidden="1">
      <c r="A417" s="471">
        <v>403</v>
      </c>
      <c r="B417" s="465">
        <v>2</v>
      </c>
      <c r="C417" s="465">
        <v>22</v>
      </c>
      <c r="D417" s="466">
        <v>29940.236371705199</v>
      </c>
      <c r="E417" s="467">
        <v>11</v>
      </c>
      <c r="F417" s="468">
        <v>329342.60008875717</v>
      </c>
      <c r="G417" s="487">
        <v>658685.20017751434</v>
      </c>
      <c r="H417" s="468">
        <v>667000</v>
      </c>
      <c r="I417" s="580">
        <v>2.8806999999999999E-2</v>
      </c>
      <c r="J417" s="468"/>
      <c r="K417" s="519"/>
      <c r="L417" s="519"/>
      <c r="M417" s="468">
        <v>686214.26899999997</v>
      </c>
      <c r="N417" s="468">
        <v>0</v>
      </c>
      <c r="O417" s="468">
        <v>0</v>
      </c>
      <c r="P417" s="469">
        <v>686214.26899999997</v>
      </c>
      <c r="Q417" s="470">
        <v>27529.068822485628</v>
      </c>
      <c r="R417" s="472">
        <v>4.179396897799819</v>
      </c>
      <c r="T417" s="5"/>
      <c r="U417"/>
      <c r="V417"/>
    </row>
    <row r="418" spans="1:22" s="437" customFormat="1" hidden="1">
      <c r="A418" s="471">
        <v>404</v>
      </c>
      <c r="B418" s="465">
        <v>2</v>
      </c>
      <c r="C418" s="465">
        <v>22</v>
      </c>
      <c r="D418" s="466">
        <v>28987.322583990899</v>
      </c>
      <c r="E418" s="467">
        <v>11</v>
      </c>
      <c r="F418" s="468">
        <v>318860.54842389992</v>
      </c>
      <c r="G418" s="487">
        <v>637721.09684779984</v>
      </c>
      <c r="H418" s="468">
        <v>667000</v>
      </c>
      <c r="I418" s="580">
        <v>2.8806999999999999E-2</v>
      </c>
      <c r="J418" s="468"/>
      <c r="K418" s="519"/>
      <c r="L418" s="519"/>
      <c r="M418" s="468">
        <v>686214.26899999997</v>
      </c>
      <c r="N418" s="468">
        <v>0</v>
      </c>
      <c r="O418" s="468">
        <v>0</v>
      </c>
      <c r="P418" s="469">
        <v>686214.26899999997</v>
      </c>
      <c r="Q418" s="470">
        <v>48493.172152200132</v>
      </c>
      <c r="R418" s="472">
        <v>7.6041348470197647</v>
      </c>
      <c r="T418" s="5"/>
      <c r="U418"/>
      <c r="V418"/>
    </row>
    <row r="419" spans="1:22" s="437" customFormat="1">
      <c r="A419" s="496" t="s">
        <v>60</v>
      </c>
      <c r="B419" s="465"/>
      <c r="C419" s="465"/>
      <c r="D419" s="466"/>
      <c r="E419" s="467"/>
      <c r="F419" s="468"/>
      <c r="G419" s="487"/>
      <c r="H419" s="468"/>
      <c r="I419" s="580"/>
      <c r="J419" s="468"/>
      <c r="K419" s="519"/>
      <c r="L419" s="519"/>
      <c r="M419" s="468"/>
      <c r="N419" s="468"/>
      <c r="O419" s="468"/>
      <c r="P419" s="469"/>
      <c r="Q419" s="470"/>
      <c r="R419" s="472"/>
      <c r="T419" s="5"/>
      <c r="U419"/>
      <c r="V419"/>
    </row>
    <row r="420" spans="1:22" s="437" customFormat="1" hidden="1">
      <c r="A420" s="471">
        <v>405</v>
      </c>
      <c r="B420" s="465">
        <v>2</v>
      </c>
      <c r="C420" s="465">
        <v>22</v>
      </c>
      <c r="D420" s="466">
        <v>29242.96875</v>
      </c>
      <c r="E420" s="467">
        <v>11</v>
      </c>
      <c r="F420" s="468">
        <v>321672.65625</v>
      </c>
      <c r="G420" s="487">
        <v>643345.3125</v>
      </c>
      <c r="H420" s="468">
        <v>667000</v>
      </c>
      <c r="I420" s="580">
        <v>2.8806999999999999E-2</v>
      </c>
      <c r="J420" s="468"/>
      <c r="K420" s="519"/>
      <c r="L420" s="519"/>
      <c r="M420" s="468">
        <v>686214.26899999997</v>
      </c>
      <c r="N420" s="468">
        <v>0</v>
      </c>
      <c r="O420" s="468">
        <v>0</v>
      </c>
      <c r="P420" s="469">
        <v>686214.26899999997</v>
      </c>
      <c r="Q420" s="470">
        <v>42868.956499999971</v>
      </c>
      <c r="R420" s="472">
        <v>6.6634442914356384</v>
      </c>
      <c r="T420" s="5"/>
      <c r="U420"/>
      <c r="V420"/>
    </row>
    <row r="421" spans="1:22" s="437" customFormat="1" hidden="1">
      <c r="A421" s="471">
        <v>406</v>
      </c>
      <c r="B421" s="465">
        <v>2</v>
      </c>
      <c r="C421" s="465">
        <v>22</v>
      </c>
      <c r="D421" s="466">
        <v>28054.069559117299</v>
      </c>
      <c r="E421" s="467">
        <v>11</v>
      </c>
      <c r="F421" s="468">
        <v>308594.76515029027</v>
      </c>
      <c r="G421" s="487">
        <v>617189.53030058055</v>
      </c>
      <c r="H421" s="468">
        <v>667000</v>
      </c>
      <c r="I421" s="580">
        <v>2.8806999999999999E-2</v>
      </c>
      <c r="J421" s="468"/>
      <c r="K421" s="519"/>
      <c r="L421" s="519"/>
      <c r="M421" s="468">
        <v>686214.26899999997</v>
      </c>
      <c r="N421" s="468">
        <v>0</v>
      </c>
      <c r="O421" s="468">
        <v>0</v>
      </c>
      <c r="P421" s="469">
        <v>686214.26899999997</v>
      </c>
      <c r="Q421" s="470">
        <v>69024.738699419424</v>
      </c>
      <c r="R421" s="472">
        <v>11.183718341074794</v>
      </c>
      <c r="T421" s="5"/>
      <c r="U421"/>
      <c r="V421"/>
    </row>
    <row r="422" spans="1:22" s="437" customFormat="1" hidden="1">
      <c r="A422" s="471">
        <v>407</v>
      </c>
      <c r="B422" s="465">
        <v>2</v>
      </c>
      <c r="C422" s="465">
        <v>22</v>
      </c>
      <c r="D422" s="466">
        <v>28054.069559117299</v>
      </c>
      <c r="E422" s="467">
        <v>11</v>
      </c>
      <c r="F422" s="468">
        <v>308594.76515029027</v>
      </c>
      <c r="G422" s="487">
        <v>617189.53030058055</v>
      </c>
      <c r="H422" s="468">
        <v>667000</v>
      </c>
      <c r="I422" s="580">
        <v>2.8806999999999999E-2</v>
      </c>
      <c r="J422" s="468"/>
      <c r="K422" s="519"/>
      <c r="L422" s="519"/>
      <c r="M422" s="468">
        <v>686214.26899999997</v>
      </c>
      <c r="N422" s="468">
        <v>0</v>
      </c>
      <c r="O422" s="468">
        <v>0</v>
      </c>
      <c r="P422" s="469">
        <v>686214.26899999997</v>
      </c>
      <c r="Q422" s="470">
        <v>69024.738699419424</v>
      </c>
      <c r="R422" s="472">
        <v>11.183718341074794</v>
      </c>
      <c r="T422" s="5"/>
      <c r="U422"/>
      <c r="V422"/>
    </row>
    <row r="423" spans="1:22" s="437" customFormat="1">
      <c r="A423" s="471">
        <v>408</v>
      </c>
      <c r="B423" s="465">
        <v>2</v>
      </c>
      <c r="C423" s="465">
        <v>22</v>
      </c>
      <c r="D423" s="466">
        <v>29242.96875</v>
      </c>
      <c r="E423" s="467">
        <v>11</v>
      </c>
      <c r="F423" s="468">
        <v>321672.65625</v>
      </c>
      <c r="G423" s="487">
        <v>643345.3125</v>
      </c>
      <c r="H423" s="468">
        <v>667000</v>
      </c>
      <c r="I423" s="580">
        <v>2.8806999999999999E-2</v>
      </c>
      <c r="J423" s="468"/>
      <c r="K423" s="519"/>
      <c r="L423" s="519"/>
      <c r="M423" s="468">
        <v>686214.26899999997</v>
      </c>
      <c r="N423" s="468">
        <v>0</v>
      </c>
      <c r="O423" s="468">
        <v>0</v>
      </c>
      <c r="P423" s="469">
        <v>686214.26899999997</v>
      </c>
      <c r="Q423" s="470">
        <v>42868.956499999971</v>
      </c>
      <c r="R423" s="472">
        <v>6.6634442914356384</v>
      </c>
      <c r="T423" s="5"/>
      <c r="U423"/>
      <c r="V423"/>
    </row>
    <row r="424" spans="1:22" s="437" customFormat="1">
      <c r="A424" s="471">
        <v>409</v>
      </c>
      <c r="B424" s="465">
        <v>2</v>
      </c>
      <c r="C424" s="465">
        <v>22</v>
      </c>
      <c r="D424" s="466">
        <v>28054.069559117299</v>
      </c>
      <c r="E424" s="467">
        <v>11</v>
      </c>
      <c r="F424" s="468">
        <v>308594.76515029027</v>
      </c>
      <c r="G424" s="487">
        <v>617189.53030058055</v>
      </c>
      <c r="H424" s="468">
        <v>667000</v>
      </c>
      <c r="I424" s="580">
        <v>2.8806999999999999E-2</v>
      </c>
      <c r="J424" s="468"/>
      <c r="K424" s="519"/>
      <c r="L424" s="519"/>
      <c r="M424" s="468">
        <v>686214.26899999997</v>
      </c>
      <c r="N424" s="468">
        <v>0</v>
      </c>
      <c r="O424" s="468">
        <v>0</v>
      </c>
      <c r="P424" s="469">
        <v>686214.26899999997</v>
      </c>
      <c r="Q424" s="470">
        <v>69024.738699419424</v>
      </c>
      <c r="R424" s="472">
        <v>11.183718341074794</v>
      </c>
      <c r="T424" s="5"/>
      <c r="U424"/>
      <c r="V424"/>
    </row>
    <row r="425" spans="1:22" s="437" customFormat="1">
      <c r="A425" s="471">
        <v>410</v>
      </c>
      <c r="B425" s="465">
        <v>2</v>
      </c>
      <c r="C425" s="497">
        <v>23</v>
      </c>
      <c r="D425" s="466">
        <v>26952.415679124901</v>
      </c>
      <c r="E425" s="467">
        <v>11.5</v>
      </c>
      <c r="F425" s="468">
        <v>309952.78030993638</v>
      </c>
      <c r="G425" s="487">
        <v>619905.56061987276</v>
      </c>
      <c r="H425" s="468">
        <v>667000</v>
      </c>
      <c r="I425" s="580">
        <v>2.8806999999999999E-2</v>
      </c>
      <c r="J425" s="468"/>
      <c r="K425" s="519"/>
      <c r="L425" s="519"/>
      <c r="M425" s="468">
        <v>705428.53799999994</v>
      </c>
      <c r="N425" s="468">
        <v>0</v>
      </c>
      <c r="O425" s="468">
        <v>0</v>
      </c>
      <c r="P425" s="469">
        <v>705428.53799999994</v>
      </c>
      <c r="Q425" s="470">
        <v>85522.97738012718</v>
      </c>
      <c r="R425" s="472">
        <v>13.796130058037988</v>
      </c>
      <c r="T425" s="5"/>
      <c r="U425"/>
      <c r="V425"/>
    </row>
    <row r="426" spans="1:22" s="437" customFormat="1">
      <c r="A426" s="471">
        <v>411</v>
      </c>
      <c r="B426" s="465">
        <v>2</v>
      </c>
      <c r="C426" s="465">
        <v>23</v>
      </c>
      <c r="D426" s="466">
        <v>34493.113261364197</v>
      </c>
      <c r="E426" s="467">
        <v>11.5</v>
      </c>
      <c r="F426" s="468">
        <v>396670.80250568828</v>
      </c>
      <c r="G426" s="487">
        <v>793341.60501137655</v>
      </c>
      <c r="H426" s="468">
        <v>667000</v>
      </c>
      <c r="I426" s="580">
        <v>2.8806999999999999E-2</v>
      </c>
      <c r="J426" s="468"/>
      <c r="K426" s="519"/>
      <c r="L426" s="519"/>
      <c r="M426" s="468">
        <v>705428.53799999994</v>
      </c>
      <c r="N426" s="468">
        <v>0</v>
      </c>
      <c r="O426" s="468">
        <v>0</v>
      </c>
      <c r="P426" s="469">
        <v>705428.53799999994</v>
      </c>
      <c r="Q426" s="470">
        <v>-87913.06701137661</v>
      </c>
      <c r="R426" s="472">
        <v>-11.081363495378</v>
      </c>
      <c r="T426" s="5"/>
      <c r="U426"/>
      <c r="V426"/>
    </row>
    <row r="427" spans="1:22" s="437" customFormat="1">
      <c r="A427" s="471">
        <v>412</v>
      </c>
      <c r="B427" s="465">
        <v>2</v>
      </c>
      <c r="C427" s="465">
        <v>23</v>
      </c>
      <c r="D427" s="466">
        <v>30958.622772576298</v>
      </c>
      <c r="E427" s="467">
        <v>11.5</v>
      </c>
      <c r="F427" s="468">
        <v>356024.16188462742</v>
      </c>
      <c r="G427" s="487">
        <v>712048.32376925484</v>
      </c>
      <c r="H427" s="468">
        <v>667000</v>
      </c>
      <c r="I427" s="580">
        <v>2.8806999999999999E-2</v>
      </c>
      <c r="J427" s="468"/>
      <c r="K427" s="519"/>
      <c r="L427" s="519"/>
      <c r="M427" s="468">
        <v>705428.53799999994</v>
      </c>
      <c r="N427" s="468">
        <v>0</v>
      </c>
      <c r="O427" s="468">
        <v>0</v>
      </c>
      <c r="P427" s="469">
        <v>705428.53799999994</v>
      </c>
      <c r="Q427" s="470">
        <v>-6619.7857692549005</v>
      </c>
      <c r="R427" s="472">
        <v>-0.92968209435741755</v>
      </c>
      <c r="T427" s="5"/>
      <c r="U427"/>
      <c r="V427"/>
    </row>
    <row r="428" spans="1:22" s="437" customFormat="1" hidden="1">
      <c r="A428" s="471">
        <v>413</v>
      </c>
      <c r="B428" s="465">
        <v>2</v>
      </c>
      <c r="C428" s="465">
        <v>23</v>
      </c>
      <c r="D428" s="466">
        <v>28820.7892204042</v>
      </c>
      <c r="E428" s="467">
        <v>11.5</v>
      </c>
      <c r="F428" s="468">
        <v>331439.07603464829</v>
      </c>
      <c r="G428" s="487">
        <v>662878.15206929657</v>
      </c>
      <c r="H428" s="468">
        <v>667000</v>
      </c>
      <c r="I428" s="580">
        <v>2.8806999999999999E-2</v>
      </c>
      <c r="J428" s="468"/>
      <c r="K428" s="519"/>
      <c r="L428" s="519"/>
      <c r="M428" s="468">
        <v>705428.53799999994</v>
      </c>
      <c r="N428" s="468">
        <v>0</v>
      </c>
      <c r="O428" s="468">
        <v>0</v>
      </c>
      <c r="P428" s="469">
        <v>705428.53799999994</v>
      </c>
      <c r="Q428" s="470">
        <v>42550.385930703371</v>
      </c>
      <c r="R428" s="472">
        <v>6.4190358058829418</v>
      </c>
      <c r="T428" s="5"/>
      <c r="U428"/>
      <c r="V428"/>
    </row>
    <row r="429" spans="1:22" s="437" customFormat="1" hidden="1">
      <c r="A429" s="471">
        <v>414</v>
      </c>
      <c r="B429" s="465">
        <v>2</v>
      </c>
      <c r="C429" s="465">
        <v>23</v>
      </c>
      <c r="D429" s="466">
        <v>29577.0232727248</v>
      </c>
      <c r="E429" s="467">
        <v>11.5</v>
      </c>
      <c r="F429" s="468">
        <v>340135.76763633522</v>
      </c>
      <c r="G429" s="487">
        <v>680271.53527267044</v>
      </c>
      <c r="H429" s="468">
        <v>667000</v>
      </c>
      <c r="I429" s="580">
        <v>2.8806999999999999E-2</v>
      </c>
      <c r="J429" s="468"/>
      <c r="K429" s="519"/>
      <c r="L429" s="519"/>
      <c r="M429" s="468">
        <v>705428.53799999994</v>
      </c>
      <c r="N429" s="468">
        <v>0</v>
      </c>
      <c r="O429" s="468">
        <v>0</v>
      </c>
      <c r="P429" s="469">
        <v>705428.53799999994</v>
      </c>
      <c r="Q429" s="470">
        <v>25157.002727329498</v>
      </c>
      <c r="R429" s="472">
        <v>3.6980825189526456</v>
      </c>
      <c r="T429" s="5"/>
      <c r="U429"/>
      <c r="V429"/>
    </row>
    <row r="430" spans="1:22" s="437" customFormat="1" hidden="1">
      <c r="A430" s="471">
        <v>415</v>
      </c>
      <c r="B430" s="465">
        <v>2</v>
      </c>
      <c r="C430" s="465">
        <v>23</v>
      </c>
      <c r="D430" s="466">
        <v>26952.415679124901</v>
      </c>
      <c r="E430" s="467">
        <v>11.5</v>
      </c>
      <c r="F430" s="468">
        <v>309952.78030993638</v>
      </c>
      <c r="G430" s="487">
        <v>619905.56061987276</v>
      </c>
      <c r="H430" s="468">
        <v>667000</v>
      </c>
      <c r="I430" s="580">
        <v>2.8806999999999999E-2</v>
      </c>
      <c r="J430" s="468"/>
      <c r="K430" s="519"/>
      <c r="L430" s="519"/>
      <c r="M430" s="468">
        <v>705428.53799999994</v>
      </c>
      <c r="N430" s="468">
        <v>0</v>
      </c>
      <c r="O430" s="468">
        <v>0</v>
      </c>
      <c r="P430" s="469">
        <v>705428.53799999994</v>
      </c>
      <c r="Q430" s="470">
        <v>85522.97738012718</v>
      </c>
      <c r="R430" s="472">
        <v>13.796130058037988</v>
      </c>
      <c r="T430" s="5"/>
      <c r="U430"/>
      <c r="V430"/>
    </row>
    <row r="431" spans="1:22" s="437" customFormat="1" hidden="1">
      <c r="A431" s="471">
        <v>416</v>
      </c>
      <c r="B431" s="465">
        <v>2</v>
      </c>
      <c r="C431" s="465">
        <v>23</v>
      </c>
      <c r="D431" s="466">
        <v>28044.077134986201</v>
      </c>
      <c r="E431" s="467">
        <v>11.5</v>
      </c>
      <c r="F431" s="468">
        <v>322506.88705234131</v>
      </c>
      <c r="G431" s="487">
        <v>645013.77410468261</v>
      </c>
      <c r="H431" s="468">
        <v>667000</v>
      </c>
      <c r="I431" s="580">
        <v>2.8806999999999999E-2</v>
      </c>
      <c r="J431" s="468"/>
      <c r="K431" s="519"/>
      <c r="L431" s="519"/>
      <c r="M431" s="468">
        <v>705428.53799999994</v>
      </c>
      <c r="N431" s="468">
        <v>0</v>
      </c>
      <c r="O431" s="468">
        <v>0</v>
      </c>
      <c r="P431" s="469">
        <v>705428.53799999994</v>
      </c>
      <c r="Q431" s="470">
        <v>60414.76389531733</v>
      </c>
      <c r="R431" s="472">
        <v>9.3664300392928226</v>
      </c>
      <c r="T431" s="5"/>
      <c r="U431"/>
      <c r="V431"/>
    </row>
    <row r="432" spans="1:22" s="437" customFormat="1" hidden="1">
      <c r="A432" s="471">
        <v>417</v>
      </c>
      <c r="B432" s="465">
        <v>2</v>
      </c>
      <c r="C432" s="465">
        <v>23</v>
      </c>
      <c r="D432" s="466">
        <v>28820.7892204042</v>
      </c>
      <c r="E432" s="467">
        <v>11.5</v>
      </c>
      <c r="F432" s="468">
        <v>331439.07603464829</v>
      </c>
      <c r="G432" s="487">
        <v>662878.15206929657</v>
      </c>
      <c r="H432" s="468">
        <v>667000</v>
      </c>
      <c r="I432" s="580">
        <v>2.8806999999999999E-2</v>
      </c>
      <c r="J432" s="468"/>
      <c r="K432" s="519"/>
      <c r="L432" s="519"/>
      <c r="M432" s="468">
        <v>705428.53799999994</v>
      </c>
      <c r="N432" s="468">
        <v>0</v>
      </c>
      <c r="O432" s="468">
        <v>0</v>
      </c>
      <c r="P432" s="469">
        <v>705428.53799999994</v>
      </c>
      <c r="Q432" s="470">
        <v>42550.385930703371</v>
      </c>
      <c r="R432" s="472">
        <v>6.4190358058829418</v>
      </c>
      <c r="T432" s="5"/>
      <c r="U432"/>
      <c r="V432"/>
    </row>
    <row r="433" spans="1:22" s="437" customFormat="1" hidden="1">
      <c r="A433" s="471">
        <v>418</v>
      </c>
      <c r="B433" s="465">
        <v>2</v>
      </c>
      <c r="C433" s="465">
        <v>23</v>
      </c>
      <c r="D433" s="466">
        <v>29577.0232727248</v>
      </c>
      <c r="E433" s="467">
        <v>11.5</v>
      </c>
      <c r="F433" s="468">
        <v>340135.76763633522</v>
      </c>
      <c r="G433" s="487">
        <v>680271.53527267044</v>
      </c>
      <c r="H433" s="468">
        <v>667000</v>
      </c>
      <c r="I433" s="580">
        <v>2.8806999999999999E-2</v>
      </c>
      <c r="J433" s="468"/>
      <c r="K433" s="519"/>
      <c r="L433" s="519"/>
      <c r="M433" s="468">
        <v>705428.53799999994</v>
      </c>
      <c r="N433" s="468">
        <v>0</v>
      </c>
      <c r="O433" s="468">
        <v>0</v>
      </c>
      <c r="P433" s="469">
        <v>705428.53799999994</v>
      </c>
      <c r="Q433" s="470">
        <v>25157.002727329498</v>
      </c>
      <c r="R433" s="472">
        <v>3.6980825189526456</v>
      </c>
      <c r="T433" s="5"/>
      <c r="U433"/>
      <c r="V433"/>
    </row>
    <row r="434" spans="1:22" s="437" customFormat="1" hidden="1">
      <c r="A434" s="471">
        <v>419</v>
      </c>
      <c r="B434" s="465">
        <v>2</v>
      </c>
      <c r="C434" s="465">
        <v>23</v>
      </c>
      <c r="D434" s="466">
        <v>26952.415679124901</v>
      </c>
      <c r="E434" s="467">
        <v>11.5</v>
      </c>
      <c r="F434" s="468">
        <v>309952.78030993638</v>
      </c>
      <c r="G434" s="487">
        <v>619905.56061987276</v>
      </c>
      <c r="H434" s="468">
        <v>667000</v>
      </c>
      <c r="I434" s="580">
        <v>2.8806999999999999E-2</v>
      </c>
      <c r="J434" s="468"/>
      <c r="K434" s="519"/>
      <c r="L434" s="519"/>
      <c r="M434" s="468">
        <v>705428.53799999994</v>
      </c>
      <c r="N434" s="468">
        <v>0</v>
      </c>
      <c r="O434" s="468">
        <v>0</v>
      </c>
      <c r="P434" s="469">
        <v>705428.53799999994</v>
      </c>
      <c r="Q434" s="470">
        <v>85522.97738012718</v>
      </c>
      <c r="R434" s="472">
        <v>13.796130058037988</v>
      </c>
      <c r="T434" s="5"/>
      <c r="U434"/>
      <c r="V434"/>
    </row>
    <row r="435" spans="1:22" s="437" customFormat="1" hidden="1">
      <c r="A435" s="471">
        <v>420</v>
      </c>
      <c r="B435" s="465">
        <v>2</v>
      </c>
      <c r="C435" s="465">
        <v>23</v>
      </c>
      <c r="D435" s="466">
        <v>27863.029162746901</v>
      </c>
      <c r="E435" s="467">
        <v>11.5</v>
      </c>
      <c r="F435" s="468">
        <v>320424.83537158935</v>
      </c>
      <c r="G435" s="487">
        <v>640849.67074317869</v>
      </c>
      <c r="H435" s="468">
        <v>667000</v>
      </c>
      <c r="I435" s="580">
        <v>2.8806999999999999E-2</v>
      </c>
      <c r="J435" s="468"/>
      <c r="K435" s="519"/>
      <c r="L435" s="519"/>
      <c r="M435" s="468">
        <v>705428.53799999994</v>
      </c>
      <c r="N435" s="468">
        <v>0</v>
      </c>
      <c r="O435" s="468">
        <v>0</v>
      </c>
      <c r="P435" s="469">
        <v>705428.53799999994</v>
      </c>
      <c r="Q435" s="470">
        <v>64578.86725682125</v>
      </c>
      <c r="R435" s="472">
        <v>10.077069585122928</v>
      </c>
      <c r="T435" s="5"/>
      <c r="U435"/>
      <c r="V435"/>
    </row>
    <row r="436" spans="1:22" s="437" customFormat="1" hidden="1">
      <c r="A436" s="471">
        <v>421</v>
      </c>
      <c r="B436" s="465">
        <v>2</v>
      </c>
      <c r="C436" s="465">
        <v>23</v>
      </c>
      <c r="D436" s="466">
        <v>26952.415679124901</v>
      </c>
      <c r="E436" s="467">
        <v>11.5</v>
      </c>
      <c r="F436" s="468">
        <v>309952.78030993638</v>
      </c>
      <c r="G436" s="487">
        <v>619905.56061987276</v>
      </c>
      <c r="H436" s="468">
        <v>667000</v>
      </c>
      <c r="I436" s="580">
        <v>2.8806999999999999E-2</v>
      </c>
      <c r="J436" s="468"/>
      <c r="K436" s="519"/>
      <c r="L436" s="519"/>
      <c r="M436" s="468">
        <v>705428.53799999994</v>
      </c>
      <c r="N436" s="468">
        <v>0</v>
      </c>
      <c r="O436" s="468">
        <v>0</v>
      </c>
      <c r="P436" s="469">
        <v>705428.53799999994</v>
      </c>
      <c r="Q436" s="470">
        <v>85522.97738012718</v>
      </c>
      <c r="R436" s="472">
        <v>13.796130058037988</v>
      </c>
      <c r="T436" s="5"/>
      <c r="U436"/>
      <c r="V436"/>
    </row>
    <row r="437" spans="1:22" s="437" customFormat="1" hidden="1">
      <c r="A437" s="471">
        <v>422</v>
      </c>
      <c r="B437" s="465">
        <v>2</v>
      </c>
      <c r="C437" s="465">
        <v>23</v>
      </c>
      <c r="D437" s="466">
        <v>28820.7892204042</v>
      </c>
      <c r="E437" s="467">
        <v>11.5</v>
      </c>
      <c r="F437" s="468">
        <v>331439.07603464829</v>
      </c>
      <c r="G437" s="487">
        <v>662878.15206929657</v>
      </c>
      <c r="H437" s="468">
        <v>667000</v>
      </c>
      <c r="I437" s="580">
        <v>2.8806999999999999E-2</v>
      </c>
      <c r="J437" s="468"/>
      <c r="K437" s="519"/>
      <c r="L437" s="519"/>
      <c r="M437" s="468">
        <v>705428.53799999994</v>
      </c>
      <c r="N437" s="468">
        <v>0</v>
      </c>
      <c r="O437" s="468">
        <v>0</v>
      </c>
      <c r="P437" s="469">
        <v>705428.53799999994</v>
      </c>
      <c r="Q437" s="470">
        <v>42550.385930703371</v>
      </c>
      <c r="R437" s="472">
        <v>6.4190358058829418</v>
      </c>
      <c r="T437" s="5"/>
      <c r="U437"/>
      <c r="V437"/>
    </row>
    <row r="438" spans="1:22" s="437" customFormat="1" hidden="1">
      <c r="A438" s="471">
        <v>423</v>
      </c>
      <c r="B438" s="465">
        <v>2</v>
      </c>
      <c r="C438" s="465">
        <v>23</v>
      </c>
      <c r="D438" s="466">
        <v>22727.9059468425</v>
      </c>
      <c r="E438" s="467">
        <v>11.5</v>
      </c>
      <c r="F438" s="468">
        <v>261370.91838868876</v>
      </c>
      <c r="G438" s="487">
        <v>522741.83677737752</v>
      </c>
      <c r="H438" s="468">
        <v>667000</v>
      </c>
      <c r="I438" s="580">
        <v>2.8806999999999999E-2</v>
      </c>
      <c r="J438" s="468"/>
      <c r="K438" s="519"/>
      <c r="L438" s="519"/>
      <c r="M438" s="468">
        <v>705428.53799999994</v>
      </c>
      <c r="N438" s="468">
        <v>0</v>
      </c>
      <c r="O438" s="468">
        <v>0</v>
      </c>
      <c r="P438" s="469">
        <v>705428.53799999994</v>
      </c>
      <c r="Q438" s="470">
        <v>182686.70122262242</v>
      </c>
      <c r="R438" s="472">
        <v>34.947786530509518</v>
      </c>
      <c r="T438" s="5"/>
      <c r="U438"/>
      <c r="V438"/>
    </row>
    <row r="439" spans="1:22" s="437" customFormat="1" hidden="1">
      <c r="A439" s="471">
        <v>424</v>
      </c>
      <c r="B439" s="465">
        <v>2</v>
      </c>
      <c r="C439" s="465">
        <v>23</v>
      </c>
      <c r="D439" s="466">
        <v>34493.113261364197</v>
      </c>
      <c r="E439" s="467">
        <v>11.5</v>
      </c>
      <c r="F439" s="468">
        <v>396670.80250568828</v>
      </c>
      <c r="G439" s="487">
        <v>793341.60501137655</v>
      </c>
      <c r="H439" s="468">
        <v>667000</v>
      </c>
      <c r="I439" s="580">
        <v>2.8806999999999999E-2</v>
      </c>
      <c r="J439" s="468"/>
      <c r="K439" s="519"/>
      <c r="L439" s="519"/>
      <c r="M439" s="468">
        <v>705428.53799999994</v>
      </c>
      <c r="N439" s="468">
        <v>0</v>
      </c>
      <c r="O439" s="468">
        <v>0</v>
      </c>
      <c r="P439" s="469">
        <v>705428.53799999994</v>
      </c>
      <c r="Q439" s="470">
        <v>-87913.06701137661</v>
      </c>
      <c r="R439" s="472">
        <v>-11.081363495378</v>
      </c>
      <c r="T439" s="5"/>
      <c r="U439"/>
      <c r="V439"/>
    </row>
    <row r="440" spans="1:22" s="437" customFormat="1" hidden="1">
      <c r="A440" s="471">
        <v>425</v>
      </c>
      <c r="B440" s="465">
        <v>1</v>
      </c>
      <c r="C440" s="465">
        <v>23</v>
      </c>
      <c r="D440" s="466">
        <v>27863.029162746901</v>
      </c>
      <c r="E440" s="467">
        <v>23</v>
      </c>
      <c r="F440" s="468">
        <v>640849.67074317869</v>
      </c>
      <c r="G440" s="487">
        <v>640849.67074317869</v>
      </c>
      <c r="H440" s="468">
        <v>667000</v>
      </c>
      <c r="I440" s="580">
        <v>2.8806999999999999E-2</v>
      </c>
      <c r="J440" s="468"/>
      <c r="K440" s="519"/>
      <c r="L440" s="519"/>
      <c r="M440" s="468">
        <v>705428.53799999994</v>
      </c>
      <c r="N440" s="468">
        <v>0</v>
      </c>
      <c r="O440" s="468">
        <v>0</v>
      </c>
      <c r="P440" s="469">
        <v>705428.53799999994</v>
      </c>
      <c r="Q440" s="470">
        <v>64578.86725682125</v>
      </c>
      <c r="R440" s="472">
        <v>10.077069585122928</v>
      </c>
      <c r="T440" s="5"/>
      <c r="U440"/>
      <c r="V440"/>
    </row>
    <row r="441" spans="1:22" s="437" customFormat="1" hidden="1">
      <c r="A441" s="471">
        <v>426</v>
      </c>
      <c r="B441" s="465">
        <v>2</v>
      </c>
      <c r="C441" s="465">
        <v>23</v>
      </c>
      <c r="D441" s="466">
        <v>26952.415679124901</v>
      </c>
      <c r="E441" s="467">
        <v>11.5</v>
      </c>
      <c r="F441" s="468">
        <v>309952.78030993638</v>
      </c>
      <c r="G441" s="487">
        <v>619905.56061987276</v>
      </c>
      <c r="H441" s="468">
        <v>667000</v>
      </c>
      <c r="I441" s="580">
        <v>2.8806999999999999E-2</v>
      </c>
      <c r="J441" s="468"/>
      <c r="K441" s="519"/>
      <c r="L441" s="519"/>
      <c r="M441" s="468">
        <v>705428.53799999994</v>
      </c>
      <c r="N441" s="468">
        <v>0</v>
      </c>
      <c r="O441" s="468">
        <v>0</v>
      </c>
      <c r="P441" s="469">
        <v>705428.53799999994</v>
      </c>
      <c r="Q441" s="470">
        <v>85522.97738012718</v>
      </c>
      <c r="R441" s="472">
        <v>13.796130058037988</v>
      </c>
      <c r="T441" s="5"/>
      <c r="U441"/>
      <c r="V441"/>
    </row>
    <row r="442" spans="1:22" s="437" customFormat="1" hidden="1">
      <c r="A442" s="471">
        <v>427</v>
      </c>
      <c r="B442" s="465">
        <v>2</v>
      </c>
      <c r="C442" s="465">
        <v>23</v>
      </c>
      <c r="D442" s="466">
        <v>29577.0232727248</v>
      </c>
      <c r="E442" s="467">
        <v>11.5</v>
      </c>
      <c r="F442" s="468">
        <v>340135.76763633522</v>
      </c>
      <c r="G442" s="487">
        <v>680271.53527267044</v>
      </c>
      <c r="H442" s="468">
        <v>667000</v>
      </c>
      <c r="I442" s="580">
        <v>2.8806999999999999E-2</v>
      </c>
      <c r="J442" s="468"/>
      <c r="K442" s="519"/>
      <c r="L442" s="519"/>
      <c r="M442" s="468">
        <v>705428.53799999994</v>
      </c>
      <c r="N442" s="468">
        <v>0</v>
      </c>
      <c r="O442" s="468">
        <v>0</v>
      </c>
      <c r="P442" s="469">
        <v>705428.53799999994</v>
      </c>
      <c r="Q442" s="470">
        <v>25157.002727329498</v>
      </c>
      <c r="R442" s="472">
        <v>3.6980825189526456</v>
      </c>
      <c r="T442" s="5"/>
      <c r="U442"/>
      <c r="V442"/>
    </row>
    <row r="443" spans="1:22" s="437" customFormat="1" hidden="1">
      <c r="A443" s="471">
        <v>428</v>
      </c>
      <c r="B443" s="465">
        <v>2</v>
      </c>
      <c r="C443" s="465">
        <v>23</v>
      </c>
      <c r="D443" s="466">
        <v>22727.9059468425</v>
      </c>
      <c r="E443" s="467">
        <v>11.5</v>
      </c>
      <c r="F443" s="468">
        <v>261370.91838868876</v>
      </c>
      <c r="G443" s="487">
        <v>522741.83677737752</v>
      </c>
      <c r="H443" s="468">
        <v>667000</v>
      </c>
      <c r="I443" s="580">
        <v>2.8806999999999999E-2</v>
      </c>
      <c r="J443" s="468"/>
      <c r="K443" s="519"/>
      <c r="L443" s="519"/>
      <c r="M443" s="468">
        <v>705428.53799999994</v>
      </c>
      <c r="N443" s="468">
        <v>0</v>
      </c>
      <c r="O443" s="468">
        <v>0</v>
      </c>
      <c r="P443" s="469">
        <v>705428.53799999994</v>
      </c>
      <c r="Q443" s="470">
        <v>182686.70122262242</v>
      </c>
      <c r="R443" s="472">
        <v>34.947786530509518</v>
      </c>
      <c r="T443" s="5"/>
      <c r="U443"/>
      <c r="V443"/>
    </row>
    <row r="444" spans="1:22" s="437" customFormat="1" hidden="1">
      <c r="A444" s="471">
        <v>429</v>
      </c>
      <c r="B444" s="465">
        <v>2</v>
      </c>
      <c r="C444" s="465">
        <v>23</v>
      </c>
      <c r="D444" s="466">
        <v>28044.077134986201</v>
      </c>
      <c r="E444" s="467">
        <v>11.5</v>
      </c>
      <c r="F444" s="468">
        <v>322506.88705234131</v>
      </c>
      <c r="G444" s="487">
        <v>645013.77410468261</v>
      </c>
      <c r="H444" s="468">
        <v>667000</v>
      </c>
      <c r="I444" s="580">
        <v>2.8806999999999999E-2</v>
      </c>
      <c r="J444" s="468"/>
      <c r="K444" s="519"/>
      <c r="L444" s="519"/>
      <c r="M444" s="468">
        <v>705428.53799999994</v>
      </c>
      <c r="N444" s="468">
        <v>0</v>
      </c>
      <c r="O444" s="468">
        <v>0</v>
      </c>
      <c r="P444" s="469">
        <v>705428.53799999994</v>
      </c>
      <c r="Q444" s="470">
        <v>60414.76389531733</v>
      </c>
      <c r="R444" s="472">
        <v>9.3664300392928226</v>
      </c>
      <c r="T444" s="5"/>
      <c r="U444"/>
      <c r="V444"/>
    </row>
    <row r="445" spans="1:22" s="437" customFormat="1" hidden="1">
      <c r="A445" s="471">
        <v>430</v>
      </c>
      <c r="B445" s="465">
        <v>2</v>
      </c>
      <c r="C445" s="465">
        <v>23</v>
      </c>
      <c r="D445" s="466">
        <v>26952.415679124901</v>
      </c>
      <c r="E445" s="467">
        <v>11.5</v>
      </c>
      <c r="F445" s="468">
        <v>309952.78030993638</v>
      </c>
      <c r="G445" s="487">
        <v>619905.56061987276</v>
      </c>
      <c r="H445" s="468">
        <v>667000</v>
      </c>
      <c r="I445" s="580">
        <v>2.8806999999999999E-2</v>
      </c>
      <c r="J445" s="468"/>
      <c r="K445" s="519"/>
      <c r="L445" s="519"/>
      <c r="M445" s="468">
        <v>705428.53799999994</v>
      </c>
      <c r="N445" s="468">
        <v>0</v>
      </c>
      <c r="O445" s="468">
        <v>0</v>
      </c>
      <c r="P445" s="469">
        <v>705428.53799999994</v>
      </c>
      <c r="Q445" s="470">
        <v>85522.97738012718</v>
      </c>
      <c r="R445" s="472">
        <v>13.796130058037988</v>
      </c>
      <c r="T445" s="5"/>
      <c r="U445"/>
      <c r="V445"/>
    </row>
    <row r="446" spans="1:22" s="437" customFormat="1" hidden="1">
      <c r="A446" s="471">
        <v>431</v>
      </c>
      <c r="B446" s="465">
        <v>2</v>
      </c>
      <c r="C446" s="465">
        <v>23</v>
      </c>
      <c r="D446" s="466">
        <v>28643.3943522066</v>
      </c>
      <c r="E446" s="467">
        <v>11.5</v>
      </c>
      <c r="F446" s="468">
        <v>329399.03505037591</v>
      </c>
      <c r="G446" s="487">
        <v>658798.07010075182</v>
      </c>
      <c r="H446" s="468">
        <v>667000</v>
      </c>
      <c r="I446" s="580">
        <v>2.8806999999999999E-2</v>
      </c>
      <c r="J446" s="468"/>
      <c r="K446" s="519"/>
      <c r="L446" s="519"/>
      <c r="M446" s="468">
        <v>705428.53799999994</v>
      </c>
      <c r="N446" s="468">
        <v>0</v>
      </c>
      <c r="O446" s="468">
        <v>0</v>
      </c>
      <c r="P446" s="469">
        <v>705428.53799999994</v>
      </c>
      <c r="Q446" s="470">
        <v>46630.46789924812</v>
      </c>
      <c r="R446" s="472">
        <v>7.0781124012881236</v>
      </c>
      <c r="T446" s="5"/>
      <c r="U446"/>
      <c r="V446"/>
    </row>
    <row r="447" spans="1:22" s="437" customFormat="1" hidden="1">
      <c r="A447" s="471">
        <v>432</v>
      </c>
      <c r="B447" s="465">
        <v>2</v>
      </c>
      <c r="C447" s="465">
        <v>23</v>
      </c>
      <c r="D447" s="466">
        <v>26952.415679124901</v>
      </c>
      <c r="E447" s="467">
        <v>11.5</v>
      </c>
      <c r="F447" s="468">
        <v>309952.78030993638</v>
      </c>
      <c r="G447" s="487">
        <v>619905.56061987276</v>
      </c>
      <c r="H447" s="468">
        <v>667000</v>
      </c>
      <c r="I447" s="580">
        <v>2.8806999999999999E-2</v>
      </c>
      <c r="J447" s="468"/>
      <c r="K447" s="519"/>
      <c r="L447" s="519"/>
      <c r="M447" s="468">
        <v>705428.53799999994</v>
      </c>
      <c r="N447" s="468">
        <v>0</v>
      </c>
      <c r="O447" s="468">
        <v>0</v>
      </c>
      <c r="P447" s="469">
        <v>705428.53799999994</v>
      </c>
      <c r="Q447" s="470">
        <v>85522.97738012718</v>
      </c>
      <c r="R447" s="472">
        <v>13.796130058037988</v>
      </c>
      <c r="T447" s="5"/>
      <c r="U447"/>
      <c r="V447"/>
    </row>
    <row r="448" spans="1:22" s="437" customFormat="1" hidden="1">
      <c r="A448" s="471">
        <v>433</v>
      </c>
      <c r="B448" s="465">
        <v>2</v>
      </c>
      <c r="C448" s="465">
        <v>23</v>
      </c>
      <c r="D448" s="466">
        <v>34493.113261364197</v>
      </c>
      <c r="E448" s="467">
        <v>11.5</v>
      </c>
      <c r="F448" s="468">
        <v>396670.80250568828</v>
      </c>
      <c r="G448" s="487">
        <v>793341.60501137655</v>
      </c>
      <c r="H448" s="468">
        <v>667000</v>
      </c>
      <c r="I448" s="580">
        <v>2.8806999999999999E-2</v>
      </c>
      <c r="J448" s="468"/>
      <c r="K448" s="519"/>
      <c r="L448" s="519"/>
      <c r="M448" s="468">
        <v>705428.53799999994</v>
      </c>
      <c r="N448" s="468">
        <v>0</v>
      </c>
      <c r="O448" s="468">
        <v>0</v>
      </c>
      <c r="P448" s="469">
        <v>705428.53799999994</v>
      </c>
      <c r="Q448" s="470">
        <v>-87913.06701137661</v>
      </c>
      <c r="R448" s="472">
        <v>-11.081363495378</v>
      </c>
      <c r="T448" s="5"/>
      <c r="U448"/>
      <c r="V448"/>
    </row>
    <row r="449" spans="1:22" s="437" customFormat="1" hidden="1">
      <c r="A449" s="471">
        <v>434</v>
      </c>
      <c r="B449" s="465">
        <v>2</v>
      </c>
      <c r="C449" s="465">
        <v>23</v>
      </c>
      <c r="D449" s="466">
        <v>34493.113261364197</v>
      </c>
      <c r="E449" s="467">
        <v>11.5</v>
      </c>
      <c r="F449" s="468">
        <v>396670.80250568828</v>
      </c>
      <c r="G449" s="487">
        <v>793341.60501137655</v>
      </c>
      <c r="H449" s="468">
        <v>667000</v>
      </c>
      <c r="I449" s="580">
        <v>2.8806999999999999E-2</v>
      </c>
      <c r="J449" s="468"/>
      <c r="K449" s="519"/>
      <c r="L449" s="519"/>
      <c r="M449" s="468">
        <v>705428.53799999994</v>
      </c>
      <c r="N449" s="468">
        <v>0</v>
      </c>
      <c r="O449" s="468">
        <v>0</v>
      </c>
      <c r="P449" s="469">
        <v>705428.53799999994</v>
      </c>
      <c r="Q449" s="470">
        <v>-87913.06701137661</v>
      </c>
      <c r="R449" s="472">
        <v>-11.081363495378</v>
      </c>
      <c r="T449" s="5"/>
      <c r="U449"/>
      <c r="V449"/>
    </row>
    <row r="450" spans="1:22" s="437" customFormat="1" hidden="1">
      <c r="A450" s="471">
        <v>435</v>
      </c>
      <c r="B450" s="465">
        <v>2</v>
      </c>
      <c r="C450" s="465">
        <v>23</v>
      </c>
      <c r="D450" s="466">
        <v>28820.7892204042</v>
      </c>
      <c r="E450" s="467">
        <v>11.5</v>
      </c>
      <c r="F450" s="468">
        <v>331439.07603464829</v>
      </c>
      <c r="G450" s="487">
        <v>662878.15206929657</v>
      </c>
      <c r="H450" s="468">
        <v>667000</v>
      </c>
      <c r="I450" s="580">
        <v>2.8806999999999999E-2</v>
      </c>
      <c r="J450" s="468"/>
      <c r="K450" s="519"/>
      <c r="L450" s="519"/>
      <c r="M450" s="468">
        <v>705428.53799999994</v>
      </c>
      <c r="N450" s="468">
        <v>0</v>
      </c>
      <c r="O450" s="468">
        <v>0</v>
      </c>
      <c r="P450" s="469">
        <v>705428.53799999994</v>
      </c>
      <c r="Q450" s="470">
        <v>42550.385930703371</v>
      </c>
      <c r="R450" s="472">
        <v>6.4190358058829418</v>
      </c>
      <c r="T450" s="5"/>
      <c r="U450"/>
      <c r="V450"/>
    </row>
    <row r="451" spans="1:22" s="437" customFormat="1" hidden="1">
      <c r="A451" s="471">
        <v>436</v>
      </c>
      <c r="B451" s="465">
        <v>2</v>
      </c>
      <c r="C451" s="465">
        <v>23</v>
      </c>
      <c r="D451" s="466">
        <v>26080.142256912899</v>
      </c>
      <c r="E451" s="467">
        <v>11.5</v>
      </c>
      <c r="F451" s="468">
        <v>299921.63595449831</v>
      </c>
      <c r="G451" s="487">
        <v>599843.27190899663</v>
      </c>
      <c r="H451" s="468">
        <v>667000</v>
      </c>
      <c r="I451" s="580">
        <v>2.8806999999999999E-2</v>
      </c>
      <c r="J451" s="468"/>
      <c r="K451" s="519"/>
      <c r="L451" s="519"/>
      <c r="M451" s="468">
        <v>705428.53799999994</v>
      </c>
      <c r="N451" s="468">
        <v>0</v>
      </c>
      <c r="O451" s="468">
        <v>0</v>
      </c>
      <c r="P451" s="469">
        <v>705428.53799999994</v>
      </c>
      <c r="Q451" s="470">
        <v>105585.26609100332</v>
      </c>
      <c r="R451" s="472">
        <v>17.602142265425272</v>
      </c>
      <c r="T451" s="5"/>
      <c r="U451"/>
      <c r="V451"/>
    </row>
    <row r="452" spans="1:22" s="437" customFormat="1" hidden="1">
      <c r="A452" s="471">
        <v>437</v>
      </c>
      <c r="B452" s="465">
        <v>2</v>
      </c>
      <c r="C452" s="465">
        <v>23</v>
      </c>
      <c r="D452" s="466">
        <v>28820.7892204042</v>
      </c>
      <c r="E452" s="467">
        <v>11.5</v>
      </c>
      <c r="F452" s="468">
        <v>331439.07603464829</v>
      </c>
      <c r="G452" s="487">
        <v>662878.15206929657</v>
      </c>
      <c r="H452" s="468">
        <v>667000</v>
      </c>
      <c r="I452" s="580">
        <v>2.8806999999999999E-2</v>
      </c>
      <c r="J452" s="468"/>
      <c r="K452" s="519"/>
      <c r="L452" s="519"/>
      <c r="M452" s="468">
        <v>705428.53799999994</v>
      </c>
      <c r="N452" s="468">
        <v>0</v>
      </c>
      <c r="O452" s="468">
        <v>0</v>
      </c>
      <c r="P452" s="469">
        <v>705428.53799999994</v>
      </c>
      <c r="Q452" s="470">
        <v>42550.385930703371</v>
      </c>
      <c r="R452" s="472">
        <v>6.4190358058829418</v>
      </c>
      <c r="T452" s="5"/>
      <c r="U452"/>
      <c r="V452"/>
    </row>
    <row r="453" spans="1:22" s="437" customFormat="1" hidden="1">
      <c r="A453" s="471">
        <v>438</v>
      </c>
      <c r="B453" s="465">
        <v>2</v>
      </c>
      <c r="C453" s="465">
        <v>23</v>
      </c>
      <c r="D453" s="466">
        <v>34493.113261364197</v>
      </c>
      <c r="E453" s="467">
        <v>11.5</v>
      </c>
      <c r="F453" s="468">
        <v>396670.80250568828</v>
      </c>
      <c r="G453" s="487">
        <v>793341.60501137655</v>
      </c>
      <c r="H453" s="468">
        <v>667000</v>
      </c>
      <c r="I453" s="580">
        <v>2.8806999999999999E-2</v>
      </c>
      <c r="J453" s="468"/>
      <c r="K453" s="519"/>
      <c r="L453" s="519"/>
      <c r="M453" s="468">
        <v>705428.53799999994</v>
      </c>
      <c r="N453" s="468">
        <v>0</v>
      </c>
      <c r="O453" s="468">
        <v>0</v>
      </c>
      <c r="P453" s="469">
        <v>705428.53799999994</v>
      </c>
      <c r="Q453" s="470">
        <v>-87913.06701137661</v>
      </c>
      <c r="R453" s="472">
        <v>-11.081363495378</v>
      </c>
      <c r="T453" s="5"/>
      <c r="U453"/>
      <c r="V453"/>
    </row>
    <row r="454" spans="1:22" s="437" customFormat="1" hidden="1">
      <c r="A454" s="471">
        <v>439</v>
      </c>
      <c r="B454" s="465">
        <v>2</v>
      </c>
      <c r="C454" s="465">
        <v>23</v>
      </c>
      <c r="D454" s="466">
        <v>28643.3943522066</v>
      </c>
      <c r="E454" s="467">
        <v>11.5</v>
      </c>
      <c r="F454" s="468">
        <v>329399.03505037591</v>
      </c>
      <c r="G454" s="487">
        <v>658798.07010075182</v>
      </c>
      <c r="H454" s="468">
        <v>667000</v>
      </c>
      <c r="I454" s="580">
        <v>2.8806999999999999E-2</v>
      </c>
      <c r="J454" s="468"/>
      <c r="K454" s="519"/>
      <c r="L454" s="519"/>
      <c r="M454" s="468">
        <v>705428.53799999994</v>
      </c>
      <c r="N454" s="468">
        <v>0</v>
      </c>
      <c r="O454" s="468">
        <v>0</v>
      </c>
      <c r="P454" s="469">
        <v>705428.53799999994</v>
      </c>
      <c r="Q454" s="470">
        <v>46630.46789924812</v>
      </c>
      <c r="R454" s="472">
        <v>7.0781124012881236</v>
      </c>
      <c r="T454" s="5"/>
      <c r="U454"/>
      <c r="V454"/>
    </row>
    <row r="455" spans="1:22" s="437" customFormat="1" hidden="1">
      <c r="A455" s="471">
        <v>440</v>
      </c>
      <c r="B455" s="465">
        <v>2</v>
      </c>
      <c r="C455" s="465">
        <v>23</v>
      </c>
      <c r="D455" s="466">
        <v>29577.0232727248</v>
      </c>
      <c r="E455" s="467">
        <v>11.5</v>
      </c>
      <c r="F455" s="468">
        <v>340135.76763633522</v>
      </c>
      <c r="G455" s="487">
        <v>680271.53527267044</v>
      </c>
      <c r="H455" s="468">
        <v>667000</v>
      </c>
      <c r="I455" s="580">
        <v>2.8806999999999999E-2</v>
      </c>
      <c r="J455" s="468"/>
      <c r="K455" s="519"/>
      <c r="L455" s="519"/>
      <c r="M455" s="468">
        <v>705428.53799999994</v>
      </c>
      <c r="N455" s="468">
        <v>0</v>
      </c>
      <c r="O455" s="468">
        <v>0</v>
      </c>
      <c r="P455" s="469">
        <v>705428.53799999994</v>
      </c>
      <c r="Q455" s="470">
        <v>25157.002727329498</v>
      </c>
      <c r="R455" s="472">
        <v>3.6980825189526456</v>
      </c>
      <c r="T455" s="5"/>
      <c r="U455"/>
      <c r="V455"/>
    </row>
    <row r="456" spans="1:22" s="437" customFormat="1" hidden="1">
      <c r="A456" s="471">
        <v>441</v>
      </c>
      <c r="B456" s="465">
        <v>2</v>
      </c>
      <c r="C456" s="465">
        <v>23</v>
      </c>
      <c r="D456" s="466">
        <v>30416.352201257901</v>
      </c>
      <c r="E456" s="467">
        <v>11.5</v>
      </c>
      <c r="F456" s="468">
        <v>349788.05031446589</v>
      </c>
      <c r="G456" s="487">
        <v>699576.10062893177</v>
      </c>
      <c r="H456" s="468">
        <v>667000</v>
      </c>
      <c r="I456" s="580">
        <v>2.8806999999999999E-2</v>
      </c>
      <c r="J456" s="468"/>
      <c r="K456" s="519"/>
      <c r="L456" s="519"/>
      <c r="M456" s="468">
        <v>705428.53799999994</v>
      </c>
      <c r="N456" s="468">
        <v>0</v>
      </c>
      <c r="O456" s="468">
        <v>0</v>
      </c>
      <c r="P456" s="469">
        <v>705428.53799999994</v>
      </c>
      <c r="Q456" s="470">
        <v>5852.4373710681684</v>
      </c>
      <c r="R456" s="472">
        <v>0.83656908316432066</v>
      </c>
      <c r="T456" s="5"/>
      <c r="U456"/>
      <c r="V456"/>
    </row>
    <row r="457" spans="1:22" s="437" customFormat="1">
      <c r="A457" s="496" t="s">
        <v>60</v>
      </c>
      <c r="B457" s="465"/>
      <c r="C457" s="465"/>
      <c r="D457" s="466"/>
      <c r="E457" s="467"/>
      <c r="F457" s="468"/>
      <c r="G457" s="487"/>
      <c r="H457" s="468"/>
      <c r="I457" s="580"/>
      <c r="J457" s="468"/>
      <c r="K457" s="519"/>
      <c r="L457" s="519"/>
      <c r="M457" s="468"/>
      <c r="N457" s="468"/>
      <c r="O457" s="468"/>
      <c r="P457" s="469"/>
      <c r="Q457" s="470"/>
      <c r="R457" s="472"/>
      <c r="T457" s="5"/>
      <c r="U457"/>
      <c r="V457"/>
    </row>
    <row r="458" spans="1:22" s="437" customFormat="1" hidden="1">
      <c r="A458" s="471">
        <v>442</v>
      </c>
      <c r="B458" s="465">
        <v>2</v>
      </c>
      <c r="C458" s="465">
        <v>23</v>
      </c>
      <c r="D458" s="466">
        <v>29577.0232727248</v>
      </c>
      <c r="E458" s="467">
        <v>11.5</v>
      </c>
      <c r="F458" s="468">
        <v>340135.76763633522</v>
      </c>
      <c r="G458" s="487">
        <v>680271.53527267044</v>
      </c>
      <c r="H458" s="468">
        <v>667000</v>
      </c>
      <c r="I458" s="580">
        <v>2.8806999999999999E-2</v>
      </c>
      <c r="J458" s="468"/>
      <c r="K458" s="519"/>
      <c r="L458" s="519"/>
      <c r="M458" s="468">
        <v>705428.53799999994</v>
      </c>
      <c r="N458" s="468">
        <v>0</v>
      </c>
      <c r="O458" s="468">
        <v>0</v>
      </c>
      <c r="P458" s="469">
        <v>705428.53799999994</v>
      </c>
      <c r="Q458" s="470">
        <v>25157.002727329498</v>
      </c>
      <c r="R458" s="472">
        <v>3.6980825189526456</v>
      </c>
      <c r="T458" s="5"/>
      <c r="U458"/>
      <c r="V458"/>
    </row>
    <row r="459" spans="1:22" s="437" customFormat="1" hidden="1">
      <c r="A459" s="471">
        <v>443</v>
      </c>
      <c r="B459" s="465">
        <v>5</v>
      </c>
      <c r="C459" s="465">
        <v>23</v>
      </c>
      <c r="D459" s="466">
        <v>26952.415679124901</v>
      </c>
      <c r="E459" s="467">
        <v>4.5999999999999996</v>
      </c>
      <c r="F459" s="468">
        <v>123981.11212397456</v>
      </c>
      <c r="G459" s="487">
        <v>619905.56061987276</v>
      </c>
      <c r="H459" s="468">
        <v>667000</v>
      </c>
      <c r="I459" s="580">
        <v>2.8806999999999999E-2</v>
      </c>
      <c r="J459" s="468"/>
      <c r="K459" s="519"/>
      <c r="L459" s="519"/>
      <c r="M459" s="468">
        <v>705428.53799999994</v>
      </c>
      <c r="N459" s="468">
        <v>0</v>
      </c>
      <c r="O459" s="468">
        <v>0</v>
      </c>
      <c r="P459" s="469">
        <v>705428.53799999994</v>
      </c>
      <c r="Q459" s="470">
        <v>85522.97738012718</v>
      </c>
      <c r="R459" s="472">
        <v>13.796130058037988</v>
      </c>
      <c r="T459" s="5"/>
      <c r="U459"/>
      <c r="V459"/>
    </row>
    <row r="460" spans="1:22" s="437" customFormat="1" hidden="1">
      <c r="A460" s="471">
        <v>444</v>
      </c>
      <c r="B460" s="465">
        <v>2</v>
      </c>
      <c r="C460" s="465">
        <v>23</v>
      </c>
      <c r="D460" s="466">
        <v>26080.142256912899</v>
      </c>
      <c r="E460" s="467">
        <v>11.5</v>
      </c>
      <c r="F460" s="468">
        <v>299921.63595449831</v>
      </c>
      <c r="G460" s="487">
        <v>599843.27190899663</v>
      </c>
      <c r="H460" s="468">
        <v>667000</v>
      </c>
      <c r="I460" s="580">
        <v>2.8806999999999999E-2</v>
      </c>
      <c r="J460" s="468"/>
      <c r="K460" s="519"/>
      <c r="L460" s="519"/>
      <c r="M460" s="468">
        <v>705428.53799999994</v>
      </c>
      <c r="N460" s="468">
        <v>0</v>
      </c>
      <c r="O460" s="468">
        <v>0</v>
      </c>
      <c r="P460" s="469">
        <v>705428.53799999994</v>
      </c>
      <c r="Q460" s="470">
        <v>105585.26609100332</v>
      </c>
      <c r="R460" s="472">
        <v>17.602142265425272</v>
      </c>
      <c r="T460" s="5"/>
      <c r="U460"/>
      <c r="V460"/>
    </row>
    <row r="461" spans="1:22" s="437" customFormat="1" hidden="1">
      <c r="A461" s="471">
        <v>445</v>
      </c>
      <c r="B461" s="465">
        <v>2</v>
      </c>
      <c r="C461" s="465">
        <v>23</v>
      </c>
      <c r="D461" s="466">
        <v>30958.622772576298</v>
      </c>
      <c r="E461" s="467">
        <v>11.5</v>
      </c>
      <c r="F461" s="468">
        <v>356024.16188462742</v>
      </c>
      <c r="G461" s="487">
        <v>712048.32376925484</v>
      </c>
      <c r="H461" s="468">
        <v>667000</v>
      </c>
      <c r="I461" s="580">
        <v>2.8806999999999999E-2</v>
      </c>
      <c r="J461" s="468"/>
      <c r="K461" s="519"/>
      <c r="L461" s="519"/>
      <c r="M461" s="468">
        <v>705428.53799999994</v>
      </c>
      <c r="N461" s="468">
        <v>0</v>
      </c>
      <c r="O461" s="468">
        <v>0</v>
      </c>
      <c r="P461" s="469">
        <v>705428.53799999994</v>
      </c>
      <c r="Q461" s="470">
        <v>-6619.7857692549005</v>
      </c>
      <c r="R461" s="472">
        <v>-0.92968209435741755</v>
      </c>
      <c r="T461" s="5"/>
      <c r="U461"/>
      <c r="V461"/>
    </row>
    <row r="462" spans="1:22" s="437" customFormat="1" hidden="1">
      <c r="A462" s="471">
        <v>446</v>
      </c>
      <c r="B462" s="465">
        <v>2</v>
      </c>
      <c r="C462" s="465">
        <v>23</v>
      </c>
      <c r="D462" s="466">
        <v>28643.3943522066</v>
      </c>
      <c r="E462" s="467">
        <v>11.5</v>
      </c>
      <c r="F462" s="468">
        <v>329399.03505037591</v>
      </c>
      <c r="G462" s="487">
        <v>658798.07010075182</v>
      </c>
      <c r="H462" s="468">
        <v>667000</v>
      </c>
      <c r="I462" s="580">
        <v>2.8806999999999999E-2</v>
      </c>
      <c r="J462" s="468"/>
      <c r="K462" s="519"/>
      <c r="L462" s="519"/>
      <c r="M462" s="468">
        <v>705428.53799999994</v>
      </c>
      <c r="N462" s="468">
        <v>0</v>
      </c>
      <c r="O462" s="468">
        <v>0</v>
      </c>
      <c r="P462" s="469">
        <v>705428.53799999994</v>
      </c>
      <c r="Q462" s="470">
        <v>46630.46789924812</v>
      </c>
      <c r="R462" s="472">
        <v>7.0781124012881236</v>
      </c>
      <c r="T462" s="5"/>
      <c r="U462"/>
      <c r="V462"/>
    </row>
    <row r="463" spans="1:22" s="437" customFormat="1" hidden="1">
      <c r="A463" s="471">
        <v>447</v>
      </c>
      <c r="B463" s="465">
        <v>2</v>
      </c>
      <c r="C463" s="497">
        <v>24</v>
      </c>
      <c r="D463" s="466">
        <v>28437.6068376068</v>
      </c>
      <c r="E463" s="467">
        <v>12</v>
      </c>
      <c r="F463" s="468">
        <v>341251.2820512816</v>
      </c>
      <c r="G463" s="487">
        <v>682502.56410256319</v>
      </c>
      <c r="H463" s="468">
        <v>667000</v>
      </c>
      <c r="I463" s="580">
        <v>2.8806999999999999E-2</v>
      </c>
      <c r="J463" s="468"/>
      <c r="K463" s="519"/>
      <c r="L463" s="519"/>
      <c r="M463" s="468">
        <v>724642.80700000003</v>
      </c>
      <c r="N463" s="468">
        <v>0</v>
      </c>
      <c r="O463" s="468">
        <v>0</v>
      </c>
      <c r="P463" s="469">
        <v>724642.80700000003</v>
      </c>
      <c r="Q463" s="470">
        <v>42140.242897436838</v>
      </c>
      <c r="R463" s="472">
        <v>6.1743713670655609</v>
      </c>
      <c r="T463" s="5"/>
      <c r="U463"/>
      <c r="V463"/>
    </row>
    <row r="464" spans="1:22" s="437" customFormat="1" hidden="1">
      <c r="A464" s="471">
        <v>448</v>
      </c>
      <c r="B464" s="465">
        <v>2</v>
      </c>
      <c r="C464" s="465">
        <v>24</v>
      </c>
      <c r="D464" s="466">
        <v>22544.534409361899</v>
      </c>
      <c r="E464" s="467">
        <v>12</v>
      </c>
      <c r="F464" s="468">
        <v>270534.41291234281</v>
      </c>
      <c r="G464" s="487">
        <v>541068.82582468563</v>
      </c>
      <c r="H464" s="468">
        <v>667000</v>
      </c>
      <c r="I464" s="580">
        <v>2.8806999999999999E-2</v>
      </c>
      <c r="J464" s="468"/>
      <c r="K464" s="519"/>
      <c r="L464" s="519"/>
      <c r="M464" s="468">
        <v>724642.80700000003</v>
      </c>
      <c r="N464" s="468">
        <v>0</v>
      </c>
      <c r="O464" s="468">
        <v>0</v>
      </c>
      <c r="P464" s="469">
        <v>724642.80700000003</v>
      </c>
      <c r="Q464" s="470">
        <v>183573.9811753144</v>
      </c>
      <c r="R464" s="472">
        <v>33.928027713575034</v>
      </c>
      <c r="T464" s="5"/>
      <c r="U464"/>
      <c r="V464"/>
    </row>
    <row r="465" spans="1:22" s="437" customFormat="1" hidden="1">
      <c r="A465" s="471">
        <v>449</v>
      </c>
      <c r="B465" s="465">
        <v>2</v>
      </c>
      <c r="C465" s="465">
        <v>24</v>
      </c>
      <c r="D465" s="466">
        <v>28437.6068376068</v>
      </c>
      <c r="E465" s="467">
        <v>12</v>
      </c>
      <c r="F465" s="468">
        <v>341251.2820512816</v>
      </c>
      <c r="G465" s="487">
        <v>682502.56410256319</v>
      </c>
      <c r="H465" s="468">
        <v>667000</v>
      </c>
      <c r="I465" s="580">
        <v>2.8806999999999999E-2</v>
      </c>
      <c r="J465" s="468"/>
      <c r="K465" s="519"/>
      <c r="L465" s="519"/>
      <c r="M465" s="468">
        <v>724642.80700000003</v>
      </c>
      <c r="N465" s="468">
        <v>0</v>
      </c>
      <c r="O465" s="468">
        <v>0</v>
      </c>
      <c r="P465" s="469">
        <v>724642.80700000003</v>
      </c>
      <c r="Q465" s="470">
        <v>42140.242897436838</v>
      </c>
      <c r="R465" s="472">
        <v>6.1743713670655609</v>
      </c>
      <c r="T465" s="5"/>
      <c r="U465"/>
      <c r="V465"/>
    </row>
    <row r="466" spans="1:22" s="437" customFormat="1" hidden="1">
      <c r="A466" s="471">
        <v>450</v>
      </c>
      <c r="B466" s="465">
        <v>2</v>
      </c>
      <c r="C466" s="465">
        <v>24</v>
      </c>
      <c r="D466" s="466">
        <v>29237.4337926999</v>
      </c>
      <c r="E466" s="467">
        <v>12</v>
      </c>
      <c r="F466" s="468">
        <v>350849.2055123988</v>
      </c>
      <c r="G466" s="487">
        <v>701698.41102479759</v>
      </c>
      <c r="H466" s="468">
        <v>667000</v>
      </c>
      <c r="I466" s="580">
        <v>2.8806999999999999E-2</v>
      </c>
      <c r="J466" s="468"/>
      <c r="K466" s="519"/>
      <c r="L466" s="519"/>
      <c r="M466" s="468">
        <v>724642.80700000003</v>
      </c>
      <c r="N466" s="468">
        <v>0</v>
      </c>
      <c r="O466" s="468">
        <v>0</v>
      </c>
      <c r="P466" s="469">
        <v>724642.80700000003</v>
      </c>
      <c r="Q466" s="470">
        <v>22944.395975202438</v>
      </c>
      <c r="R466" s="472">
        <v>3.2698372427113327</v>
      </c>
      <c r="T466" s="5"/>
      <c r="U466"/>
      <c r="V466"/>
    </row>
    <row r="467" spans="1:22" s="437" customFormat="1" hidden="1">
      <c r="A467" s="471">
        <v>451</v>
      </c>
      <c r="B467" s="465">
        <v>2</v>
      </c>
      <c r="C467" s="465">
        <v>24</v>
      </c>
      <c r="D467" s="466">
        <v>26653.5653114577</v>
      </c>
      <c r="E467" s="467">
        <v>12</v>
      </c>
      <c r="F467" s="468">
        <v>319842.7837374924</v>
      </c>
      <c r="G467" s="487">
        <v>639685.5674749848</v>
      </c>
      <c r="H467" s="468">
        <v>667000</v>
      </c>
      <c r="I467" s="580">
        <v>2.8806999999999999E-2</v>
      </c>
      <c r="J467" s="468"/>
      <c r="K467" s="519"/>
      <c r="L467" s="519"/>
      <c r="M467" s="468">
        <v>724642.80700000003</v>
      </c>
      <c r="N467" s="468">
        <v>0</v>
      </c>
      <c r="O467" s="468">
        <v>0</v>
      </c>
      <c r="P467" s="469">
        <v>724642.80700000003</v>
      </c>
      <c r="Q467" s="470">
        <v>84957.239525015233</v>
      </c>
      <c r="R467" s="472">
        <v>13.281093688007516</v>
      </c>
      <c r="T467" s="5"/>
      <c r="U467"/>
      <c r="V467"/>
    </row>
    <row r="468" spans="1:22" s="437" customFormat="1" hidden="1">
      <c r="A468" s="471">
        <v>452</v>
      </c>
      <c r="B468" s="465">
        <v>2</v>
      </c>
      <c r="C468" s="465">
        <v>24</v>
      </c>
      <c r="D468" s="466">
        <v>33666.684454274196</v>
      </c>
      <c r="E468" s="467">
        <v>12</v>
      </c>
      <c r="F468" s="468">
        <v>404000.21345129039</v>
      </c>
      <c r="G468" s="487">
        <v>808000.42690258077</v>
      </c>
      <c r="H468" s="468">
        <v>667000</v>
      </c>
      <c r="I468" s="580">
        <v>2.8806999999999999E-2</v>
      </c>
      <c r="J468" s="468"/>
      <c r="K468" s="519"/>
      <c r="L468" s="519"/>
      <c r="M468" s="468">
        <v>724642.80700000003</v>
      </c>
      <c r="N468" s="468">
        <v>0</v>
      </c>
      <c r="O468" s="468">
        <v>0</v>
      </c>
      <c r="P468" s="469">
        <v>724642.80700000003</v>
      </c>
      <c r="Q468" s="470">
        <v>-83357.619902580744</v>
      </c>
      <c r="R468" s="472">
        <v>-10.316531665970402</v>
      </c>
      <c r="T468" s="5"/>
      <c r="U468"/>
      <c r="V468"/>
    </row>
    <row r="469" spans="1:22" s="437" customFormat="1" hidden="1">
      <c r="A469" s="471">
        <v>453</v>
      </c>
      <c r="B469" s="465">
        <v>2</v>
      </c>
      <c r="C469" s="465">
        <v>24</v>
      </c>
      <c r="D469" s="466">
        <v>27128.344586180301</v>
      </c>
      <c r="E469" s="467">
        <v>12</v>
      </c>
      <c r="F469" s="468">
        <v>325540.1350341636</v>
      </c>
      <c r="G469" s="487">
        <v>651080.2700683272</v>
      </c>
      <c r="H469" s="468">
        <v>667000</v>
      </c>
      <c r="I469" s="580">
        <v>2.8806999999999999E-2</v>
      </c>
      <c r="J469" s="468"/>
      <c r="K469" s="519"/>
      <c r="L469" s="519"/>
      <c r="M469" s="468">
        <v>724642.80700000003</v>
      </c>
      <c r="N469" s="468">
        <v>0</v>
      </c>
      <c r="O469" s="468">
        <v>0</v>
      </c>
      <c r="P469" s="469">
        <v>724642.80700000003</v>
      </c>
      <c r="Q469" s="470">
        <v>73562.536931672832</v>
      </c>
      <c r="R469" s="472">
        <v>11.298535728006769</v>
      </c>
      <c r="T469" s="5"/>
      <c r="U469"/>
      <c r="V469"/>
    </row>
    <row r="470" spans="1:22" s="437" customFormat="1" hidden="1">
      <c r="A470" s="471">
        <v>454</v>
      </c>
      <c r="B470" s="465">
        <v>2</v>
      </c>
      <c r="C470" s="465">
        <v>24</v>
      </c>
      <c r="D470" s="466">
        <v>33666.684454274196</v>
      </c>
      <c r="E470" s="467">
        <v>12</v>
      </c>
      <c r="F470" s="468">
        <v>404000.21345129039</v>
      </c>
      <c r="G470" s="487">
        <v>808000.42690258077</v>
      </c>
      <c r="H470" s="468">
        <v>667000</v>
      </c>
      <c r="I470" s="580">
        <v>2.8806999999999999E-2</v>
      </c>
      <c r="J470" s="468"/>
      <c r="K470" s="519"/>
      <c r="L470" s="519"/>
      <c r="M470" s="468">
        <v>724642.80700000003</v>
      </c>
      <c r="N470" s="468">
        <v>0</v>
      </c>
      <c r="O470" s="468">
        <v>0</v>
      </c>
      <c r="P470" s="469">
        <v>724642.80700000003</v>
      </c>
      <c r="Q470" s="470">
        <v>-83357.619902580744</v>
      </c>
      <c r="R470" s="472">
        <v>-10.316531665970402</v>
      </c>
      <c r="T470" s="5"/>
      <c r="U470"/>
      <c r="V470"/>
    </row>
    <row r="471" spans="1:22" s="437" customFormat="1" hidden="1">
      <c r="A471" s="471">
        <v>455</v>
      </c>
      <c r="B471" s="465">
        <v>2</v>
      </c>
      <c r="C471" s="465">
        <v>24</v>
      </c>
      <c r="D471" s="466">
        <v>27713.2486388385</v>
      </c>
      <c r="E471" s="467">
        <v>12</v>
      </c>
      <c r="F471" s="468">
        <v>332558.98366606201</v>
      </c>
      <c r="G471" s="487">
        <v>665117.96733212401</v>
      </c>
      <c r="H471" s="468">
        <v>667000</v>
      </c>
      <c r="I471" s="580">
        <v>2.8806999999999999E-2</v>
      </c>
      <c r="J471" s="468"/>
      <c r="K471" s="519"/>
      <c r="L471" s="519"/>
      <c r="M471" s="468">
        <v>724642.80700000003</v>
      </c>
      <c r="N471" s="468">
        <v>0</v>
      </c>
      <c r="O471" s="468">
        <v>0</v>
      </c>
      <c r="P471" s="469">
        <v>724642.80700000003</v>
      </c>
      <c r="Q471" s="470">
        <v>59524.839667876018</v>
      </c>
      <c r="R471" s="472">
        <v>8.9495161146582802</v>
      </c>
      <c r="T471" s="5"/>
      <c r="U471"/>
      <c r="V471"/>
    </row>
    <row r="472" spans="1:22" s="437" customFormat="1" hidden="1">
      <c r="A472" s="471">
        <v>456</v>
      </c>
      <c r="B472" s="465">
        <v>2</v>
      </c>
      <c r="C472" s="465">
        <v>24</v>
      </c>
      <c r="D472" s="466">
        <v>30163.409563409601</v>
      </c>
      <c r="E472" s="467">
        <v>12</v>
      </c>
      <c r="F472" s="468">
        <v>361960.91476091521</v>
      </c>
      <c r="G472" s="487">
        <v>723921.82952183043</v>
      </c>
      <c r="H472" s="468">
        <v>667000</v>
      </c>
      <c r="I472" s="580">
        <v>2.8806999999999999E-2</v>
      </c>
      <c r="J472" s="468"/>
      <c r="K472" s="519"/>
      <c r="L472" s="519"/>
      <c r="M472" s="468">
        <v>724642.80700000003</v>
      </c>
      <c r="N472" s="468">
        <v>0</v>
      </c>
      <c r="O472" s="468">
        <v>0</v>
      </c>
      <c r="P472" s="469">
        <v>724642.80700000003</v>
      </c>
      <c r="Q472" s="470">
        <v>720.97747816960327</v>
      </c>
      <c r="R472" s="472">
        <v>9.9593277722505036E-2</v>
      </c>
      <c r="T472" s="5"/>
      <c r="U472"/>
      <c r="V472"/>
    </row>
    <row r="473" spans="1:22" s="437" customFormat="1" hidden="1">
      <c r="A473" s="471">
        <v>457</v>
      </c>
      <c r="B473" s="465">
        <v>2</v>
      </c>
      <c r="C473" s="465">
        <v>24</v>
      </c>
      <c r="D473" s="466">
        <v>27654.9019607843</v>
      </c>
      <c r="E473" s="467">
        <v>12</v>
      </c>
      <c r="F473" s="468">
        <v>331858.82352941157</v>
      </c>
      <c r="G473" s="487">
        <v>663717.64705882315</v>
      </c>
      <c r="H473" s="468">
        <v>667000</v>
      </c>
      <c r="I473" s="580">
        <v>2.8806999999999999E-2</v>
      </c>
      <c r="J473" s="468"/>
      <c r="K473" s="519"/>
      <c r="L473" s="519"/>
      <c r="M473" s="468">
        <v>724642.80700000003</v>
      </c>
      <c r="N473" s="468">
        <v>0</v>
      </c>
      <c r="O473" s="468">
        <v>0</v>
      </c>
      <c r="P473" s="469">
        <v>724642.80700000003</v>
      </c>
      <c r="Q473" s="470">
        <v>60925.159941176884</v>
      </c>
      <c r="R473" s="472">
        <v>9.179379245249649</v>
      </c>
      <c r="T473" s="5"/>
      <c r="U473"/>
      <c r="V473"/>
    </row>
    <row r="474" spans="1:22" s="437" customFormat="1" hidden="1">
      <c r="A474" s="471">
        <v>458</v>
      </c>
      <c r="B474" s="465">
        <v>2</v>
      </c>
      <c r="C474" s="465">
        <v>24</v>
      </c>
      <c r="D474" s="466">
        <v>29237.4337926999</v>
      </c>
      <c r="E474" s="467">
        <v>12</v>
      </c>
      <c r="F474" s="468">
        <v>350849.2055123988</v>
      </c>
      <c r="G474" s="487">
        <v>701698.41102479759</v>
      </c>
      <c r="H474" s="468">
        <v>667000</v>
      </c>
      <c r="I474" s="580">
        <v>2.8806999999999999E-2</v>
      </c>
      <c r="J474" s="468"/>
      <c r="K474" s="519"/>
      <c r="L474" s="519"/>
      <c r="M474" s="468">
        <v>724642.80700000003</v>
      </c>
      <c r="N474" s="468">
        <v>0</v>
      </c>
      <c r="O474" s="468">
        <v>0</v>
      </c>
      <c r="P474" s="469">
        <v>724642.80700000003</v>
      </c>
      <c r="Q474" s="470">
        <v>22944.395975202438</v>
      </c>
      <c r="R474" s="472">
        <v>3.2698372427113327</v>
      </c>
      <c r="T474" s="5"/>
      <c r="U474"/>
      <c r="V474"/>
    </row>
    <row r="475" spans="1:22" s="437" customFormat="1" hidden="1">
      <c r="A475" s="471">
        <v>459</v>
      </c>
      <c r="B475" s="465">
        <v>2</v>
      </c>
      <c r="C475" s="465">
        <v>24</v>
      </c>
      <c r="D475" s="466">
        <v>33666.684454274196</v>
      </c>
      <c r="E475" s="467">
        <v>12</v>
      </c>
      <c r="F475" s="468">
        <v>404000.21345129039</v>
      </c>
      <c r="G475" s="487">
        <v>808000.42690258077</v>
      </c>
      <c r="H475" s="468">
        <v>667000</v>
      </c>
      <c r="I475" s="580">
        <v>2.8806999999999999E-2</v>
      </c>
      <c r="J475" s="468"/>
      <c r="K475" s="519"/>
      <c r="L475" s="519"/>
      <c r="M475" s="468">
        <v>724642.80700000003</v>
      </c>
      <c r="N475" s="468">
        <v>0</v>
      </c>
      <c r="O475" s="468">
        <v>0</v>
      </c>
      <c r="P475" s="469">
        <v>724642.80700000003</v>
      </c>
      <c r="Q475" s="470">
        <v>-83357.619902580744</v>
      </c>
      <c r="R475" s="472">
        <v>-10.316531665970402</v>
      </c>
      <c r="T475" s="5"/>
      <c r="U475"/>
      <c r="V475"/>
    </row>
    <row r="476" spans="1:22" s="437" customFormat="1" hidden="1">
      <c r="A476" s="471">
        <v>460</v>
      </c>
      <c r="B476" s="465">
        <v>2</v>
      </c>
      <c r="C476" s="465">
        <v>24</v>
      </c>
      <c r="D476" s="466">
        <v>30458.795562599102</v>
      </c>
      <c r="E476" s="467">
        <v>12</v>
      </c>
      <c r="F476" s="468">
        <v>365505.54675118922</v>
      </c>
      <c r="G476" s="487">
        <v>731011.09350237844</v>
      </c>
      <c r="H476" s="468">
        <v>667000</v>
      </c>
      <c r="I476" s="580">
        <v>2.8806999999999999E-2</v>
      </c>
      <c r="J476" s="468"/>
      <c r="K476" s="519"/>
      <c r="L476" s="519"/>
      <c r="M476" s="468">
        <v>724642.80700000003</v>
      </c>
      <c r="N476" s="468">
        <v>0</v>
      </c>
      <c r="O476" s="468">
        <v>0</v>
      </c>
      <c r="P476" s="469">
        <v>724642.80700000003</v>
      </c>
      <c r="Q476" s="470">
        <v>-6368.2865023784107</v>
      </c>
      <c r="R476" s="472">
        <v>-0.87116140356599203</v>
      </c>
      <c r="T476" s="5"/>
      <c r="U476"/>
      <c r="V476"/>
    </row>
    <row r="477" spans="1:22" s="437" customFormat="1" hidden="1">
      <c r="A477" s="471">
        <v>461</v>
      </c>
      <c r="B477" s="465">
        <v>3</v>
      </c>
      <c r="C477" s="465">
        <v>24</v>
      </c>
      <c r="D477" s="466">
        <v>26972.477064220198</v>
      </c>
      <c r="E477" s="467">
        <v>8</v>
      </c>
      <c r="F477" s="468">
        <v>215779.81651376156</v>
      </c>
      <c r="G477" s="487">
        <v>647339.4495412847</v>
      </c>
      <c r="H477" s="468">
        <v>667000</v>
      </c>
      <c r="I477" s="580">
        <v>2.8806999999999999E-2</v>
      </c>
      <c r="J477" s="468"/>
      <c r="K477" s="519"/>
      <c r="L477" s="519"/>
      <c r="M477" s="468">
        <v>724642.80700000003</v>
      </c>
      <c r="N477" s="468">
        <v>0</v>
      </c>
      <c r="O477" s="468">
        <v>0</v>
      </c>
      <c r="P477" s="469">
        <v>724642.80700000003</v>
      </c>
      <c r="Q477" s="470">
        <v>77303.357458715327</v>
      </c>
      <c r="R477" s="472">
        <v>11.941703462301547</v>
      </c>
      <c r="T477" s="5"/>
      <c r="U477"/>
      <c r="V477"/>
    </row>
    <row r="478" spans="1:22" s="437" customFormat="1" hidden="1">
      <c r="A478" s="471">
        <v>462</v>
      </c>
      <c r="B478" s="465">
        <v>2</v>
      </c>
      <c r="C478" s="465">
        <v>24</v>
      </c>
      <c r="D478" s="466">
        <v>28437.6068376068</v>
      </c>
      <c r="E478" s="467">
        <v>12</v>
      </c>
      <c r="F478" s="468">
        <v>341251.2820512816</v>
      </c>
      <c r="G478" s="487">
        <v>682502.56410256319</v>
      </c>
      <c r="H478" s="468">
        <v>667000</v>
      </c>
      <c r="I478" s="580">
        <v>2.8806999999999999E-2</v>
      </c>
      <c r="J478" s="468"/>
      <c r="K478" s="519"/>
      <c r="L478" s="519"/>
      <c r="M478" s="468">
        <v>724642.80700000003</v>
      </c>
      <c r="N478" s="468">
        <v>0</v>
      </c>
      <c r="O478" s="468">
        <v>0</v>
      </c>
      <c r="P478" s="469">
        <v>724642.80700000003</v>
      </c>
      <c r="Q478" s="470">
        <v>42140.242897436838</v>
      </c>
      <c r="R478" s="472">
        <v>6.1743713670655609</v>
      </c>
      <c r="T478" s="5"/>
      <c r="U478"/>
      <c r="V478"/>
    </row>
    <row r="479" spans="1:22" s="437" customFormat="1" hidden="1">
      <c r="A479" s="471">
        <v>463</v>
      </c>
      <c r="B479" s="465">
        <v>2</v>
      </c>
      <c r="C479" s="465">
        <v>24</v>
      </c>
      <c r="D479" s="466">
        <v>27713.2486388385</v>
      </c>
      <c r="E479" s="467">
        <v>12</v>
      </c>
      <c r="F479" s="468">
        <v>332558.98366606201</v>
      </c>
      <c r="G479" s="487">
        <v>665117.96733212401</v>
      </c>
      <c r="H479" s="468">
        <v>667000</v>
      </c>
      <c r="I479" s="580">
        <v>2.8806999999999999E-2</v>
      </c>
      <c r="J479" s="468"/>
      <c r="K479" s="519"/>
      <c r="L479" s="519"/>
      <c r="M479" s="468">
        <v>724642.80700000003</v>
      </c>
      <c r="N479" s="468">
        <v>0</v>
      </c>
      <c r="O479" s="468">
        <v>0</v>
      </c>
      <c r="P479" s="469">
        <v>724642.80700000003</v>
      </c>
      <c r="Q479" s="470">
        <v>59524.839667876018</v>
      </c>
      <c r="R479" s="472">
        <v>8.9495161146582802</v>
      </c>
      <c r="T479" s="5"/>
      <c r="U479"/>
      <c r="V479"/>
    </row>
    <row r="480" spans="1:22" s="437" customFormat="1" hidden="1">
      <c r="A480" s="471">
        <v>464</v>
      </c>
      <c r="B480" s="465">
        <v>2</v>
      </c>
      <c r="C480" s="465">
        <v>24</v>
      </c>
      <c r="D480" s="466">
        <v>33666.684454274196</v>
      </c>
      <c r="E480" s="467">
        <v>12</v>
      </c>
      <c r="F480" s="468">
        <v>404000.21345129039</v>
      </c>
      <c r="G480" s="487">
        <v>808000.42690258077</v>
      </c>
      <c r="H480" s="468">
        <v>667000</v>
      </c>
      <c r="I480" s="580">
        <v>2.8806999999999999E-2</v>
      </c>
      <c r="J480" s="468"/>
      <c r="K480" s="519"/>
      <c r="L480" s="519"/>
      <c r="M480" s="468">
        <v>724642.80700000003</v>
      </c>
      <c r="N480" s="468">
        <v>0</v>
      </c>
      <c r="O480" s="468">
        <v>0</v>
      </c>
      <c r="P480" s="469">
        <v>724642.80700000003</v>
      </c>
      <c r="Q480" s="470">
        <v>-83357.619902580744</v>
      </c>
      <c r="R480" s="472">
        <v>-10.316531665970402</v>
      </c>
      <c r="T480" s="5"/>
      <c r="U480"/>
      <c r="V480"/>
    </row>
    <row r="481" spans="1:22" s="437" customFormat="1" hidden="1">
      <c r="A481" s="471">
        <v>465</v>
      </c>
      <c r="B481" s="465">
        <v>2</v>
      </c>
      <c r="C481" s="465">
        <v>24</v>
      </c>
      <c r="D481" s="466">
        <v>28437.6068376068</v>
      </c>
      <c r="E481" s="467">
        <v>12</v>
      </c>
      <c r="F481" s="468">
        <v>341251.2820512816</v>
      </c>
      <c r="G481" s="487">
        <v>682502.56410256319</v>
      </c>
      <c r="H481" s="468">
        <v>667000</v>
      </c>
      <c r="I481" s="580">
        <v>2.8806999999999999E-2</v>
      </c>
      <c r="J481" s="468"/>
      <c r="K481" s="519"/>
      <c r="L481" s="519"/>
      <c r="M481" s="468">
        <v>724642.80700000003</v>
      </c>
      <c r="N481" s="468">
        <v>0</v>
      </c>
      <c r="O481" s="468">
        <v>0</v>
      </c>
      <c r="P481" s="469">
        <v>724642.80700000003</v>
      </c>
      <c r="Q481" s="470">
        <v>42140.242897436838</v>
      </c>
      <c r="R481" s="472">
        <v>6.1743713670655609</v>
      </c>
      <c r="T481" s="5"/>
      <c r="U481"/>
      <c r="V481"/>
    </row>
    <row r="482" spans="1:22" s="437" customFormat="1" hidden="1">
      <c r="A482" s="471">
        <v>466</v>
      </c>
      <c r="B482" s="465">
        <v>2</v>
      </c>
      <c r="C482" s="465">
        <v>24</v>
      </c>
      <c r="D482" s="466">
        <v>30163.409563409601</v>
      </c>
      <c r="E482" s="467">
        <v>12</v>
      </c>
      <c r="F482" s="468">
        <v>361960.91476091521</v>
      </c>
      <c r="G482" s="487">
        <v>723921.82952183043</v>
      </c>
      <c r="H482" s="468">
        <v>667000</v>
      </c>
      <c r="I482" s="580">
        <v>2.8806999999999999E-2</v>
      </c>
      <c r="J482" s="468"/>
      <c r="K482" s="519"/>
      <c r="L482" s="519"/>
      <c r="M482" s="468">
        <v>724642.80700000003</v>
      </c>
      <c r="N482" s="468">
        <v>0</v>
      </c>
      <c r="O482" s="468">
        <v>0</v>
      </c>
      <c r="P482" s="469">
        <v>724642.80700000003</v>
      </c>
      <c r="Q482" s="470">
        <v>720.97747816960327</v>
      </c>
      <c r="R482" s="472">
        <v>9.9593277722505036E-2</v>
      </c>
      <c r="T482" s="5"/>
      <c r="U482"/>
      <c r="V482"/>
    </row>
    <row r="483" spans="1:22" s="437" customFormat="1" hidden="1">
      <c r="A483" s="471">
        <v>467</v>
      </c>
      <c r="B483" s="465">
        <v>2</v>
      </c>
      <c r="C483" s="465">
        <v>24</v>
      </c>
      <c r="D483" s="466">
        <v>26653.5653114577</v>
      </c>
      <c r="E483" s="467">
        <v>12</v>
      </c>
      <c r="F483" s="468">
        <v>319842.7837374924</v>
      </c>
      <c r="G483" s="487">
        <v>639685.5674749848</v>
      </c>
      <c r="H483" s="468">
        <v>667000</v>
      </c>
      <c r="I483" s="580">
        <v>2.8806999999999999E-2</v>
      </c>
      <c r="J483" s="468"/>
      <c r="K483" s="519"/>
      <c r="L483" s="519"/>
      <c r="M483" s="468">
        <v>724642.80700000003</v>
      </c>
      <c r="N483" s="468">
        <v>0</v>
      </c>
      <c r="O483" s="468">
        <v>0</v>
      </c>
      <c r="P483" s="469">
        <v>724642.80700000003</v>
      </c>
      <c r="Q483" s="470">
        <v>84957.239525015233</v>
      </c>
      <c r="R483" s="472">
        <v>13.281093688007516</v>
      </c>
      <c r="T483" s="5"/>
      <c r="U483"/>
      <c r="V483"/>
    </row>
    <row r="484" spans="1:22" s="437" customFormat="1" hidden="1">
      <c r="A484" s="471">
        <v>468</v>
      </c>
      <c r="B484" s="465">
        <v>2</v>
      </c>
      <c r="C484" s="465">
        <v>24</v>
      </c>
      <c r="D484" s="466">
        <v>29237.4337926999</v>
      </c>
      <c r="E484" s="467">
        <v>12</v>
      </c>
      <c r="F484" s="468">
        <v>350849.2055123988</v>
      </c>
      <c r="G484" s="487">
        <v>701698.41102479759</v>
      </c>
      <c r="H484" s="468">
        <v>667000</v>
      </c>
      <c r="I484" s="580">
        <v>2.8806999999999999E-2</v>
      </c>
      <c r="J484" s="468"/>
      <c r="K484" s="519"/>
      <c r="L484" s="519"/>
      <c r="M484" s="468">
        <v>724642.80700000003</v>
      </c>
      <c r="N484" s="468">
        <v>0</v>
      </c>
      <c r="O484" s="468">
        <v>0</v>
      </c>
      <c r="P484" s="469">
        <v>724642.80700000003</v>
      </c>
      <c r="Q484" s="470">
        <v>22944.395975202438</v>
      </c>
      <c r="R484" s="472">
        <v>3.2698372427113327</v>
      </c>
      <c r="T484" s="5"/>
      <c r="U484"/>
      <c r="V484"/>
    </row>
    <row r="485" spans="1:22" s="437" customFormat="1" hidden="1">
      <c r="A485" s="471">
        <v>469</v>
      </c>
      <c r="B485" s="465">
        <v>2</v>
      </c>
      <c r="C485" s="465">
        <v>24</v>
      </c>
      <c r="D485" s="466">
        <v>26653.5653114577</v>
      </c>
      <c r="E485" s="467">
        <v>12</v>
      </c>
      <c r="F485" s="468">
        <v>319842.7837374924</v>
      </c>
      <c r="G485" s="487">
        <v>639685.5674749848</v>
      </c>
      <c r="H485" s="468">
        <v>667000</v>
      </c>
      <c r="I485" s="580">
        <v>2.8806999999999999E-2</v>
      </c>
      <c r="J485" s="468"/>
      <c r="K485" s="519"/>
      <c r="L485" s="519"/>
      <c r="M485" s="468">
        <v>724642.80700000003</v>
      </c>
      <c r="N485" s="468">
        <v>0</v>
      </c>
      <c r="O485" s="468">
        <v>0</v>
      </c>
      <c r="P485" s="469">
        <v>724642.80700000003</v>
      </c>
      <c r="Q485" s="470">
        <v>84957.239525015233</v>
      </c>
      <c r="R485" s="472">
        <v>13.281093688007516</v>
      </c>
      <c r="T485" s="5"/>
      <c r="U485"/>
      <c r="V485"/>
    </row>
    <row r="486" spans="1:22" s="437" customFormat="1" hidden="1">
      <c r="A486" s="471">
        <v>470</v>
      </c>
      <c r="B486" s="465">
        <v>2</v>
      </c>
      <c r="C486" s="465">
        <v>24</v>
      </c>
      <c r="D486" s="466">
        <v>25733.194054411499</v>
      </c>
      <c r="E486" s="467">
        <v>12</v>
      </c>
      <c r="F486" s="468">
        <v>308798.32865293801</v>
      </c>
      <c r="G486" s="487">
        <v>617596.65730587603</v>
      </c>
      <c r="H486" s="468">
        <v>667000</v>
      </c>
      <c r="I486" s="580">
        <v>2.8806999999999999E-2</v>
      </c>
      <c r="J486" s="468"/>
      <c r="K486" s="519"/>
      <c r="L486" s="519"/>
      <c r="M486" s="468">
        <v>724642.80700000003</v>
      </c>
      <c r="N486" s="468">
        <v>0</v>
      </c>
      <c r="O486" s="468">
        <v>0</v>
      </c>
      <c r="P486" s="469">
        <v>724642.80700000003</v>
      </c>
      <c r="Q486" s="470">
        <v>107046.149694124</v>
      </c>
      <c r="R486" s="472">
        <v>17.332695769612542</v>
      </c>
      <c r="T486" s="5"/>
      <c r="U486"/>
      <c r="V486"/>
    </row>
    <row r="487" spans="1:22" s="437" customFormat="1" hidden="1">
      <c r="A487" s="471">
        <v>471</v>
      </c>
      <c r="B487" s="465">
        <v>2</v>
      </c>
      <c r="C487" s="465">
        <v>24</v>
      </c>
      <c r="D487" s="466">
        <v>27654.9019607843</v>
      </c>
      <c r="E487" s="467">
        <v>12</v>
      </c>
      <c r="F487" s="468">
        <v>331858.82352941157</v>
      </c>
      <c r="G487" s="487">
        <v>663717.64705882315</v>
      </c>
      <c r="H487" s="468">
        <v>667000</v>
      </c>
      <c r="I487" s="580">
        <v>2.8806999999999999E-2</v>
      </c>
      <c r="J487" s="468"/>
      <c r="K487" s="519"/>
      <c r="L487" s="519"/>
      <c r="M487" s="468">
        <v>724642.80700000003</v>
      </c>
      <c r="N487" s="468">
        <v>0</v>
      </c>
      <c r="O487" s="468">
        <v>0</v>
      </c>
      <c r="P487" s="469">
        <v>724642.80700000003</v>
      </c>
      <c r="Q487" s="470">
        <v>60925.159941176884</v>
      </c>
      <c r="R487" s="472">
        <v>9.179379245249649</v>
      </c>
      <c r="T487" s="5"/>
      <c r="U487"/>
      <c r="V487"/>
    </row>
    <row r="488" spans="1:22" s="437" customFormat="1" hidden="1">
      <c r="A488" s="471">
        <v>472</v>
      </c>
      <c r="B488" s="465">
        <v>2</v>
      </c>
      <c r="C488" s="465">
        <v>24</v>
      </c>
      <c r="D488" s="466">
        <v>25733.194054411499</v>
      </c>
      <c r="E488" s="467">
        <v>12</v>
      </c>
      <c r="F488" s="468">
        <v>308798.32865293801</v>
      </c>
      <c r="G488" s="487">
        <v>617596.65730587603</v>
      </c>
      <c r="H488" s="468">
        <v>667000</v>
      </c>
      <c r="I488" s="580">
        <v>2.8806999999999999E-2</v>
      </c>
      <c r="J488" s="468"/>
      <c r="K488" s="519"/>
      <c r="L488" s="519"/>
      <c r="M488" s="468">
        <v>724642.80700000003</v>
      </c>
      <c r="N488" s="468">
        <v>0</v>
      </c>
      <c r="O488" s="468">
        <v>0</v>
      </c>
      <c r="P488" s="469">
        <v>724642.80700000003</v>
      </c>
      <c r="Q488" s="470">
        <v>107046.149694124</v>
      </c>
      <c r="R488" s="472">
        <v>17.332695769612542</v>
      </c>
      <c r="T488" s="5"/>
      <c r="U488"/>
      <c r="V488"/>
    </row>
    <row r="489" spans="1:22" s="437" customFormat="1" hidden="1">
      <c r="A489" s="471">
        <v>473</v>
      </c>
      <c r="B489" s="465">
        <v>2</v>
      </c>
      <c r="C489" s="465">
        <v>24</v>
      </c>
      <c r="D489" s="466">
        <v>27654.9019607843</v>
      </c>
      <c r="E489" s="467">
        <v>12</v>
      </c>
      <c r="F489" s="468">
        <v>331858.82352941157</v>
      </c>
      <c r="G489" s="487">
        <v>663717.64705882315</v>
      </c>
      <c r="H489" s="468">
        <v>667000</v>
      </c>
      <c r="I489" s="580">
        <v>2.8806999999999999E-2</v>
      </c>
      <c r="J489" s="468"/>
      <c r="K489" s="519"/>
      <c r="L489" s="519"/>
      <c r="M489" s="468">
        <v>724642.80700000003</v>
      </c>
      <c r="N489" s="468">
        <v>0</v>
      </c>
      <c r="O489" s="468">
        <v>0</v>
      </c>
      <c r="P489" s="469">
        <v>724642.80700000003</v>
      </c>
      <c r="Q489" s="470">
        <v>60925.159941176884</v>
      </c>
      <c r="R489" s="472">
        <v>9.179379245249649</v>
      </c>
      <c r="T489" s="5"/>
      <c r="U489"/>
      <c r="V489"/>
    </row>
    <row r="490" spans="1:22" s="437" customFormat="1" hidden="1">
      <c r="A490" s="471">
        <v>474</v>
      </c>
      <c r="B490" s="465">
        <v>2</v>
      </c>
      <c r="C490" s="465">
        <v>24</v>
      </c>
      <c r="D490" s="466">
        <v>28437.6068376068</v>
      </c>
      <c r="E490" s="467">
        <v>12</v>
      </c>
      <c r="F490" s="468">
        <v>341251.2820512816</v>
      </c>
      <c r="G490" s="487">
        <v>682502.56410256319</v>
      </c>
      <c r="H490" s="468">
        <v>667000</v>
      </c>
      <c r="I490" s="580">
        <v>2.8806999999999999E-2</v>
      </c>
      <c r="J490" s="468"/>
      <c r="K490" s="519"/>
      <c r="L490" s="519"/>
      <c r="M490" s="468">
        <v>724642.80700000003</v>
      </c>
      <c r="N490" s="468">
        <v>0</v>
      </c>
      <c r="O490" s="468">
        <v>0</v>
      </c>
      <c r="P490" s="469">
        <v>724642.80700000003</v>
      </c>
      <c r="Q490" s="470">
        <v>42140.242897436838</v>
      </c>
      <c r="R490" s="472">
        <v>6.1743713670655609</v>
      </c>
      <c r="T490" s="5"/>
      <c r="U490"/>
      <c r="V490"/>
    </row>
    <row r="491" spans="1:22" s="437" customFormat="1" hidden="1">
      <c r="A491" s="471">
        <v>475</v>
      </c>
      <c r="B491" s="465">
        <v>2</v>
      </c>
      <c r="C491" s="465">
        <v>24</v>
      </c>
      <c r="D491" s="466">
        <v>22544.534409361899</v>
      </c>
      <c r="E491" s="467">
        <v>12</v>
      </c>
      <c r="F491" s="468">
        <v>270534.41291234281</v>
      </c>
      <c r="G491" s="487">
        <v>541068.82582468563</v>
      </c>
      <c r="H491" s="468">
        <v>667000</v>
      </c>
      <c r="I491" s="580">
        <v>2.8806999999999999E-2</v>
      </c>
      <c r="J491" s="468"/>
      <c r="K491" s="519"/>
      <c r="L491" s="519"/>
      <c r="M491" s="468">
        <v>724642.80700000003</v>
      </c>
      <c r="N491" s="468">
        <v>0</v>
      </c>
      <c r="O491" s="468">
        <v>0</v>
      </c>
      <c r="P491" s="469">
        <v>724642.80700000003</v>
      </c>
      <c r="Q491" s="470">
        <v>183573.9811753144</v>
      </c>
      <c r="R491" s="472">
        <v>33.928027713575034</v>
      </c>
      <c r="T491" s="5"/>
      <c r="U491"/>
      <c r="V491"/>
    </row>
    <row r="492" spans="1:22" s="437" customFormat="1" hidden="1">
      <c r="A492" s="471">
        <v>476</v>
      </c>
      <c r="B492" s="465">
        <v>1</v>
      </c>
      <c r="C492" s="465">
        <v>24</v>
      </c>
      <c r="D492" s="466">
        <v>22544.534409361899</v>
      </c>
      <c r="E492" s="467">
        <v>24</v>
      </c>
      <c r="F492" s="468">
        <v>541068.82582468563</v>
      </c>
      <c r="G492" s="487">
        <v>541068.82582468563</v>
      </c>
      <c r="H492" s="468">
        <v>667000</v>
      </c>
      <c r="I492" s="580">
        <v>2.8806999999999999E-2</v>
      </c>
      <c r="J492" s="468"/>
      <c r="K492" s="519"/>
      <c r="L492" s="519"/>
      <c r="M492" s="468">
        <v>724642.80700000003</v>
      </c>
      <c r="N492" s="468">
        <v>0</v>
      </c>
      <c r="O492" s="468">
        <v>0</v>
      </c>
      <c r="P492" s="469">
        <v>724642.80700000003</v>
      </c>
      <c r="Q492" s="470">
        <v>183573.9811753144</v>
      </c>
      <c r="R492" s="472">
        <v>33.928027713575034</v>
      </c>
      <c r="T492" s="5"/>
      <c r="U492"/>
      <c r="V492"/>
    </row>
    <row r="493" spans="1:22" s="437" customFormat="1" hidden="1">
      <c r="A493" s="471">
        <v>477</v>
      </c>
      <c r="B493" s="465">
        <v>2</v>
      </c>
      <c r="C493" s="465">
        <v>24</v>
      </c>
      <c r="D493" s="466">
        <v>33666.684454274196</v>
      </c>
      <c r="E493" s="467">
        <v>12</v>
      </c>
      <c r="F493" s="468">
        <v>404000.21345129039</v>
      </c>
      <c r="G493" s="487">
        <v>808000.42690258077</v>
      </c>
      <c r="H493" s="468">
        <v>667000</v>
      </c>
      <c r="I493" s="580">
        <v>2.8806999999999999E-2</v>
      </c>
      <c r="J493" s="468"/>
      <c r="K493" s="519"/>
      <c r="L493" s="519"/>
      <c r="M493" s="468">
        <v>724642.80700000003</v>
      </c>
      <c r="N493" s="468">
        <v>0</v>
      </c>
      <c r="O493" s="468">
        <v>0</v>
      </c>
      <c r="P493" s="469">
        <v>724642.80700000003</v>
      </c>
      <c r="Q493" s="470">
        <v>-83357.619902580744</v>
      </c>
      <c r="R493" s="472">
        <v>-10.316531665970402</v>
      </c>
      <c r="T493" s="5"/>
      <c r="U493"/>
      <c r="V493"/>
    </row>
    <row r="494" spans="1:22" s="437" customFormat="1" hidden="1">
      <c r="A494" s="471">
        <v>478</v>
      </c>
      <c r="B494" s="465">
        <v>2</v>
      </c>
      <c r="C494" s="465">
        <v>24</v>
      </c>
      <c r="D494" s="466">
        <v>27713.2486388385</v>
      </c>
      <c r="E494" s="467">
        <v>12</v>
      </c>
      <c r="F494" s="468">
        <v>332558.98366606201</v>
      </c>
      <c r="G494" s="487">
        <v>665117.96733212401</v>
      </c>
      <c r="H494" s="468">
        <v>667000</v>
      </c>
      <c r="I494" s="580">
        <v>2.8806999999999999E-2</v>
      </c>
      <c r="J494" s="468"/>
      <c r="K494" s="519"/>
      <c r="L494" s="519"/>
      <c r="M494" s="468">
        <v>724642.80700000003</v>
      </c>
      <c r="N494" s="468">
        <v>0</v>
      </c>
      <c r="O494" s="468">
        <v>0</v>
      </c>
      <c r="P494" s="469">
        <v>724642.80700000003</v>
      </c>
      <c r="Q494" s="470">
        <v>59524.839667876018</v>
      </c>
      <c r="R494" s="472">
        <v>8.9495161146582802</v>
      </c>
      <c r="T494" s="5"/>
      <c r="U494"/>
      <c r="V494"/>
    </row>
    <row r="495" spans="1:22" s="437" customFormat="1" hidden="1">
      <c r="A495" s="471">
        <v>479</v>
      </c>
      <c r="B495" s="465">
        <v>2</v>
      </c>
      <c r="C495" s="465">
        <v>24</v>
      </c>
      <c r="D495" s="466">
        <v>30163.409563409601</v>
      </c>
      <c r="E495" s="467">
        <v>12</v>
      </c>
      <c r="F495" s="468">
        <v>361960.91476091521</v>
      </c>
      <c r="G495" s="487">
        <v>723921.82952183043</v>
      </c>
      <c r="H495" s="468">
        <v>667000</v>
      </c>
      <c r="I495" s="580">
        <v>2.8806999999999999E-2</v>
      </c>
      <c r="J495" s="468"/>
      <c r="K495" s="519"/>
      <c r="L495" s="519"/>
      <c r="M495" s="468">
        <v>724642.80700000003</v>
      </c>
      <c r="N495" s="468">
        <v>0</v>
      </c>
      <c r="O495" s="468">
        <v>0</v>
      </c>
      <c r="P495" s="469">
        <v>724642.80700000003</v>
      </c>
      <c r="Q495" s="470">
        <v>720.97747816960327</v>
      </c>
      <c r="R495" s="472">
        <v>9.9593277722505036E-2</v>
      </c>
      <c r="T495" s="5"/>
      <c r="U495"/>
      <c r="V495"/>
    </row>
    <row r="496" spans="1:22" s="437" customFormat="1" hidden="1">
      <c r="A496" s="471">
        <v>480</v>
      </c>
      <c r="B496" s="465">
        <v>2</v>
      </c>
      <c r="C496" s="465">
        <v>24</v>
      </c>
      <c r="D496" s="466">
        <v>27654.9019607843</v>
      </c>
      <c r="E496" s="467">
        <v>12</v>
      </c>
      <c r="F496" s="468">
        <v>331858.82352941157</v>
      </c>
      <c r="G496" s="487">
        <v>663717.64705882315</v>
      </c>
      <c r="H496" s="468">
        <v>667000</v>
      </c>
      <c r="I496" s="580">
        <v>2.8806999999999999E-2</v>
      </c>
      <c r="J496" s="468"/>
      <c r="K496" s="519"/>
      <c r="L496" s="519"/>
      <c r="M496" s="468">
        <v>724642.80700000003</v>
      </c>
      <c r="N496" s="468">
        <v>0</v>
      </c>
      <c r="O496" s="468">
        <v>0</v>
      </c>
      <c r="P496" s="469">
        <v>724642.80700000003</v>
      </c>
      <c r="Q496" s="470">
        <v>60925.159941176884</v>
      </c>
      <c r="R496" s="472">
        <v>9.179379245249649</v>
      </c>
      <c r="T496" s="5"/>
      <c r="U496"/>
      <c r="V496"/>
    </row>
    <row r="497" spans="1:22" s="437" customFormat="1" hidden="1">
      <c r="A497" s="471">
        <v>481</v>
      </c>
      <c r="B497" s="465">
        <v>2</v>
      </c>
      <c r="C497" s="465">
        <v>24</v>
      </c>
      <c r="D497" s="466">
        <v>26972.477064220198</v>
      </c>
      <c r="E497" s="467">
        <v>12</v>
      </c>
      <c r="F497" s="468">
        <v>323669.72477064235</v>
      </c>
      <c r="G497" s="487">
        <v>647339.4495412847</v>
      </c>
      <c r="H497" s="468">
        <v>667000</v>
      </c>
      <c r="I497" s="580">
        <v>2.8806999999999999E-2</v>
      </c>
      <c r="J497" s="468"/>
      <c r="K497" s="519"/>
      <c r="L497" s="519"/>
      <c r="M497" s="468">
        <v>724642.80700000003</v>
      </c>
      <c r="N497" s="468">
        <v>0</v>
      </c>
      <c r="O497" s="468">
        <v>0</v>
      </c>
      <c r="P497" s="469">
        <v>724642.80700000003</v>
      </c>
      <c r="Q497" s="470">
        <v>77303.357458715327</v>
      </c>
      <c r="R497" s="472">
        <v>11.941703462301547</v>
      </c>
      <c r="T497" s="5"/>
      <c r="U497"/>
      <c r="V497"/>
    </row>
    <row r="498" spans="1:22" s="437" customFormat="1" hidden="1">
      <c r="A498" s="471">
        <v>482</v>
      </c>
      <c r="B498" s="465">
        <v>1</v>
      </c>
      <c r="C498" s="465">
        <v>24</v>
      </c>
      <c r="D498" s="466">
        <v>30458.795562599102</v>
      </c>
      <c r="E498" s="467">
        <v>24</v>
      </c>
      <c r="F498" s="468">
        <v>731011.09350237844</v>
      </c>
      <c r="G498" s="487">
        <v>731011.09350237844</v>
      </c>
      <c r="H498" s="468">
        <v>667000</v>
      </c>
      <c r="I498" s="580">
        <v>2.8806999999999999E-2</v>
      </c>
      <c r="J498" s="468"/>
      <c r="K498" s="519"/>
      <c r="L498" s="519"/>
      <c r="M498" s="468">
        <v>724642.80700000003</v>
      </c>
      <c r="N498" s="468">
        <v>0</v>
      </c>
      <c r="O498" s="468">
        <v>0</v>
      </c>
      <c r="P498" s="469">
        <v>724642.80700000003</v>
      </c>
      <c r="Q498" s="470">
        <v>-6368.2865023784107</v>
      </c>
      <c r="R498" s="472">
        <v>-0.87116140356599203</v>
      </c>
      <c r="T498" s="5"/>
      <c r="U498"/>
      <c r="V498"/>
    </row>
    <row r="499" spans="1:22" s="437" customFormat="1" hidden="1">
      <c r="A499" s="471">
        <v>483</v>
      </c>
      <c r="B499" s="465">
        <v>2</v>
      </c>
      <c r="C499" s="465">
        <v>24</v>
      </c>
      <c r="D499" s="466">
        <v>29237.4337926999</v>
      </c>
      <c r="E499" s="467">
        <v>12</v>
      </c>
      <c r="F499" s="468">
        <v>350849.2055123988</v>
      </c>
      <c r="G499" s="487">
        <v>701698.41102479759</v>
      </c>
      <c r="H499" s="468">
        <v>667000</v>
      </c>
      <c r="I499" s="580">
        <v>2.8806999999999999E-2</v>
      </c>
      <c r="J499" s="468"/>
      <c r="K499" s="519"/>
      <c r="L499" s="519"/>
      <c r="M499" s="468">
        <v>724642.80700000003</v>
      </c>
      <c r="N499" s="468">
        <v>0</v>
      </c>
      <c r="O499" s="468">
        <v>0</v>
      </c>
      <c r="P499" s="469">
        <v>724642.80700000003</v>
      </c>
      <c r="Q499" s="470">
        <v>22944.395975202438</v>
      </c>
      <c r="R499" s="472">
        <v>3.2698372427113327</v>
      </c>
      <c r="T499" s="5"/>
      <c r="U499"/>
      <c r="V499"/>
    </row>
    <row r="500" spans="1:22" s="437" customFormat="1">
      <c r="A500" s="471">
        <v>484</v>
      </c>
      <c r="B500" s="465">
        <v>2</v>
      </c>
      <c r="C500" s="465">
        <v>24</v>
      </c>
      <c r="D500" s="466">
        <v>26653.5653114577</v>
      </c>
      <c r="E500" s="467">
        <v>12</v>
      </c>
      <c r="F500" s="468">
        <v>319842.7837374924</v>
      </c>
      <c r="G500" s="487">
        <v>639685.5674749848</v>
      </c>
      <c r="H500" s="468">
        <v>667000</v>
      </c>
      <c r="I500" s="580">
        <v>2.8806999999999999E-2</v>
      </c>
      <c r="J500" s="468"/>
      <c r="K500" s="519"/>
      <c r="L500" s="519"/>
      <c r="M500" s="468">
        <v>724642.80700000003</v>
      </c>
      <c r="N500" s="468">
        <v>0</v>
      </c>
      <c r="O500" s="468">
        <v>0</v>
      </c>
      <c r="P500" s="469">
        <v>724642.80700000003</v>
      </c>
      <c r="Q500" s="470">
        <v>84957.239525015233</v>
      </c>
      <c r="R500" s="472">
        <v>13.281093688007516</v>
      </c>
      <c r="T500" s="5"/>
      <c r="U500"/>
      <c r="V500"/>
    </row>
    <row r="501" spans="1:22" s="437" customFormat="1">
      <c r="A501" s="471">
        <v>485</v>
      </c>
      <c r="B501" s="465">
        <v>2</v>
      </c>
      <c r="C501" s="465">
        <v>24</v>
      </c>
      <c r="D501" s="466">
        <v>27128.344586180301</v>
      </c>
      <c r="E501" s="467">
        <v>12</v>
      </c>
      <c r="F501" s="468">
        <v>325540.1350341636</v>
      </c>
      <c r="G501" s="487">
        <v>651080.2700683272</v>
      </c>
      <c r="H501" s="468">
        <v>667000</v>
      </c>
      <c r="I501" s="580">
        <v>2.8806999999999999E-2</v>
      </c>
      <c r="J501" s="468"/>
      <c r="K501" s="519"/>
      <c r="L501" s="519"/>
      <c r="M501" s="468">
        <v>724642.80700000003</v>
      </c>
      <c r="N501" s="468">
        <v>0</v>
      </c>
      <c r="O501" s="468">
        <v>0</v>
      </c>
      <c r="P501" s="469">
        <v>724642.80700000003</v>
      </c>
      <c r="Q501" s="470">
        <v>73562.536931672832</v>
      </c>
      <c r="R501" s="472">
        <v>11.298535728006769</v>
      </c>
      <c r="T501" s="5"/>
      <c r="U501"/>
      <c r="V501"/>
    </row>
    <row r="502" spans="1:22" s="437" customFormat="1">
      <c r="A502" s="471">
        <v>486</v>
      </c>
      <c r="B502" s="465">
        <v>2</v>
      </c>
      <c r="C502" s="497">
        <v>25</v>
      </c>
      <c r="D502" s="466">
        <v>27414.7217235188</v>
      </c>
      <c r="E502" s="467">
        <v>12.5</v>
      </c>
      <c r="F502" s="468">
        <v>342684.021543985</v>
      </c>
      <c r="G502" s="487">
        <v>685368.04308797</v>
      </c>
      <c r="H502" s="468">
        <v>667000</v>
      </c>
      <c r="I502" s="580">
        <v>2.8806999999999999E-2</v>
      </c>
      <c r="J502" s="468"/>
      <c r="K502" s="519"/>
      <c r="L502" s="519"/>
      <c r="M502" s="468">
        <v>743857.076</v>
      </c>
      <c r="N502" s="468">
        <v>0</v>
      </c>
      <c r="O502" s="468">
        <v>0</v>
      </c>
      <c r="P502" s="469">
        <v>743857.076</v>
      </c>
      <c r="Q502" s="470">
        <v>58489.032912030001</v>
      </c>
      <c r="R502" s="472">
        <v>8.5339597464311225</v>
      </c>
      <c r="T502" s="5"/>
      <c r="U502"/>
      <c r="V502"/>
    </row>
    <row r="503" spans="1:22" s="437" customFormat="1">
      <c r="A503" s="471">
        <v>487</v>
      </c>
      <c r="B503" s="465">
        <v>2</v>
      </c>
      <c r="C503" s="465">
        <v>25</v>
      </c>
      <c r="D503" s="466">
        <v>28918.956176823802</v>
      </c>
      <c r="E503" s="467">
        <v>12.5</v>
      </c>
      <c r="F503" s="468">
        <v>361486.95221029752</v>
      </c>
      <c r="G503" s="487">
        <v>722973.90442059503</v>
      </c>
      <c r="H503" s="468">
        <v>667000</v>
      </c>
      <c r="I503" s="580">
        <v>2.8806999999999999E-2</v>
      </c>
      <c r="J503" s="468"/>
      <c r="K503" s="519"/>
      <c r="L503" s="519"/>
      <c r="M503" s="468">
        <v>743857.076</v>
      </c>
      <c r="N503" s="468">
        <v>0</v>
      </c>
      <c r="O503" s="468">
        <v>0</v>
      </c>
      <c r="P503" s="469">
        <v>743857.076</v>
      </c>
      <c r="Q503" s="470">
        <v>20883.171579404967</v>
      </c>
      <c r="R503" s="472">
        <v>2.8885097306715579</v>
      </c>
      <c r="T503" s="5"/>
      <c r="U503"/>
      <c r="V503"/>
    </row>
    <row r="504" spans="1:22" s="437" customFormat="1">
      <c r="A504" s="471">
        <v>488</v>
      </c>
      <c r="B504" s="465">
        <v>2</v>
      </c>
      <c r="C504" s="465">
        <v>25</v>
      </c>
      <c r="D504" s="466">
        <v>22371.409968038901</v>
      </c>
      <c r="E504" s="467">
        <v>12.5</v>
      </c>
      <c r="F504" s="468">
        <v>279642.62460048625</v>
      </c>
      <c r="G504" s="487">
        <v>559285.2492009725</v>
      </c>
      <c r="H504" s="468">
        <v>667000</v>
      </c>
      <c r="I504" s="580">
        <v>2.8806999999999999E-2</v>
      </c>
      <c r="J504" s="468"/>
      <c r="K504" s="519"/>
      <c r="L504" s="519"/>
      <c r="M504" s="468">
        <v>743857.076</v>
      </c>
      <c r="N504" s="468">
        <v>0</v>
      </c>
      <c r="O504" s="468">
        <v>0</v>
      </c>
      <c r="P504" s="469">
        <v>743857.076</v>
      </c>
      <c r="Q504" s="470">
        <v>184571.82679902751</v>
      </c>
      <c r="R504" s="472">
        <v>33.001375785025175</v>
      </c>
      <c r="T504" s="5"/>
      <c r="U504"/>
      <c r="V504"/>
    </row>
    <row r="505" spans="1:22" s="437" customFormat="1" hidden="1">
      <c r="A505" s="471">
        <v>489</v>
      </c>
      <c r="B505" s="465">
        <v>2</v>
      </c>
      <c r="C505" s="465">
        <v>25</v>
      </c>
      <c r="D505" s="466">
        <v>32946.824484008997</v>
      </c>
      <c r="E505" s="467">
        <v>12.5</v>
      </c>
      <c r="F505" s="468">
        <v>411835.30605011247</v>
      </c>
      <c r="G505" s="487">
        <v>823670.61210022494</v>
      </c>
      <c r="H505" s="468">
        <v>667000</v>
      </c>
      <c r="I505" s="580">
        <v>2.8806999999999999E-2</v>
      </c>
      <c r="J505" s="468"/>
      <c r="K505" s="519"/>
      <c r="L505" s="519"/>
      <c r="M505" s="468">
        <v>743857.076</v>
      </c>
      <c r="N505" s="468">
        <v>0</v>
      </c>
      <c r="O505" s="468">
        <v>0</v>
      </c>
      <c r="P505" s="469">
        <v>743857.076</v>
      </c>
      <c r="Q505" s="470">
        <v>-79813.536100224941</v>
      </c>
      <c r="R505" s="472">
        <v>-9.6899822486944771</v>
      </c>
      <c r="T505" s="5"/>
      <c r="U505"/>
      <c r="V505"/>
    </row>
    <row r="506" spans="1:22" s="437" customFormat="1" hidden="1">
      <c r="A506" s="471">
        <v>490</v>
      </c>
      <c r="B506" s="465">
        <v>2</v>
      </c>
      <c r="C506" s="465">
        <v>25</v>
      </c>
      <c r="D506" s="466">
        <v>28064.479850046901</v>
      </c>
      <c r="E506" s="467">
        <v>12.5</v>
      </c>
      <c r="F506" s="468">
        <v>350805.99812558625</v>
      </c>
      <c r="G506" s="487">
        <v>701611.9962511725</v>
      </c>
      <c r="H506" s="468">
        <v>667000</v>
      </c>
      <c r="I506" s="580">
        <v>2.8806999999999999E-2</v>
      </c>
      <c r="J506" s="468"/>
      <c r="K506" s="519"/>
      <c r="L506" s="519"/>
      <c r="M506" s="468">
        <v>743857.076</v>
      </c>
      <c r="N506" s="468">
        <v>0</v>
      </c>
      <c r="O506" s="468">
        <v>0</v>
      </c>
      <c r="P506" s="469">
        <v>743857.076</v>
      </c>
      <c r="Q506" s="470">
        <v>42245.079748827498</v>
      </c>
      <c r="R506" s="472">
        <v>6.0211455868129207</v>
      </c>
      <c r="T506" s="5"/>
      <c r="U506"/>
      <c r="V506"/>
    </row>
    <row r="507" spans="1:22" s="437" customFormat="1" hidden="1">
      <c r="A507" s="471">
        <v>491</v>
      </c>
      <c r="B507" s="465">
        <v>2</v>
      </c>
      <c r="C507" s="465">
        <v>25</v>
      </c>
      <c r="D507" s="466">
        <v>25416.208641535301</v>
      </c>
      <c r="E507" s="467">
        <v>12.5</v>
      </c>
      <c r="F507" s="468">
        <v>317702.60801919125</v>
      </c>
      <c r="G507" s="487">
        <v>635405.2160383825</v>
      </c>
      <c r="H507" s="468">
        <v>667000</v>
      </c>
      <c r="I507" s="580">
        <v>2.8806999999999999E-2</v>
      </c>
      <c r="J507" s="468"/>
      <c r="K507" s="519"/>
      <c r="L507" s="519"/>
      <c r="M507" s="468">
        <v>743857.076</v>
      </c>
      <c r="N507" s="468">
        <v>0</v>
      </c>
      <c r="O507" s="468">
        <v>0</v>
      </c>
      <c r="P507" s="469">
        <v>743857.076</v>
      </c>
      <c r="Q507" s="470">
        <v>108451.85996161751</v>
      </c>
      <c r="R507" s="472">
        <v>17.068141278063777</v>
      </c>
      <c r="T507" s="5"/>
      <c r="U507"/>
      <c r="V507"/>
    </row>
    <row r="508" spans="1:22" s="437" customFormat="1" hidden="1">
      <c r="A508" s="471">
        <v>492</v>
      </c>
      <c r="B508" s="465">
        <v>2</v>
      </c>
      <c r="C508" s="465">
        <v>25</v>
      </c>
      <c r="D508" s="466">
        <v>32946.824484008997</v>
      </c>
      <c r="E508" s="467">
        <v>12.5</v>
      </c>
      <c r="F508" s="468">
        <v>411835.30605011247</v>
      </c>
      <c r="G508" s="487">
        <v>823670.61210022494</v>
      </c>
      <c r="H508" s="468">
        <v>667000</v>
      </c>
      <c r="I508" s="580">
        <v>2.8806999999999999E-2</v>
      </c>
      <c r="J508" s="468"/>
      <c r="K508" s="519"/>
      <c r="L508" s="519"/>
      <c r="M508" s="468">
        <v>743857.076</v>
      </c>
      <c r="N508" s="468">
        <v>0</v>
      </c>
      <c r="O508" s="468">
        <v>0</v>
      </c>
      <c r="P508" s="469">
        <v>743857.076</v>
      </c>
      <c r="Q508" s="470">
        <v>-79813.536100224941</v>
      </c>
      <c r="R508" s="472">
        <v>-9.6899822486944771</v>
      </c>
      <c r="T508" s="5"/>
      <c r="U508"/>
      <c r="V508"/>
    </row>
    <row r="509" spans="1:22" s="437" customFormat="1" hidden="1">
      <c r="A509" s="471">
        <v>493</v>
      </c>
      <c r="B509" s="465">
        <v>2</v>
      </c>
      <c r="C509" s="465">
        <v>25</v>
      </c>
      <c r="D509" s="466">
        <v>22371.409968038901</v>
      </c>
      <c r="E509" s="467">
        <v>12.5</v>
      </c>
      <c r="F509" s="468">
        <v>279642.62460048625</v>
      </c>
      <c r="G509" s="487">
        <v>559285.2492009725</v>
      </c>
      <c r="H509" s="468">
        <v>667000</v>
      </c>
      <c r="I509" s="580">
        <v>2.8806999999999999E-2</v>
      </c>
      <c r="J509" s="468"/>
      <c r="K509" s="519"/>
      <c r="L509" s="519"/>
      <c r="M509" s="468">
        <v>743857.076</v>
      </c>
      <c r="N509" s="468">
        <v>0</v>
      </c>
      <c r="O509" s="468">
        <v>0</v>
      </c>
      <c r="P509" s="469">
        <v>743857.076</v>
      </c>
      <c r="Q509" s="470">
        <v>184571.82679902751</v>
      </c>
      <c r="R509" s="472">
        <v>33.001375785025175</v>
      </c>
      <c r="T509" s="5"/>
      <c r="U509"/>
      <c r="V509"/>
    </row>
    <row r="510" spans="1:22" s="437" customFormat="1" hidden="1">
      <c r="A510" s="471">
        <v>494</v>
      </c>
      <c r="B510" s="465">
        <v>2</v>
      </c>
      <c r="C510" s="465">
        <v>25</v>
      </c>
      <c r="D510" s="466">
        <v>27424.444444444402</v>
      </c>
      <c r="E510" s="467">
        <v>12.5</v>
      </c>
      <c r="F510" s="468">
        <v>342805.55555555504</v>
      </c>
      <c r="G510" s="487">
        <v>685611.11111111008</v>
      </c>
      <c r="H510" s="468">
        <v>667000</v>
      </c>
      <c r="I510" s="580">
        <v>2.8806999999999999E-2</v>
      </c>
      <c r="J510" s="468"/>
      <c r="K510" s="519"/>
      <c r="L510" s="519"/>
      <c r="M510" s="468">
        <v>743857.076</v>
      </c>
      <c r="N510" s="468">
        <v>0</v>
      </c>
      <c r="O510" s="468">
        <v>0</v>
      </c>
      <c r="P510" s="469">
        <v>743857.076</v>
      </c>
      <c r="Q510" s="470">
        <v>58245.964888889925</v>
      </c>
      <c r="R510" s="472">
        <v>8.4954814682766369</v>
      </c>
      <c r="T510" s="5"/>
      <c r="U510"/>
      <c r="V510"/>
    </row>
    <row r="511" spans="1:22" s="437" customFormat="1" hidden="1">
      <c r="A511" s="471">
        <v>495</v>
      </c>
      <c r="B511" s="465">
        <v>2</v>
      </c>
      <c r="C511" s="465">
        <v>25</v>
      </c>
      <c r="D511" s="466">
        <v>27424.444444444402</v>
      </c>
      <c r="E511" s="467">
        <v>12.5</v>
      </c>
      <c r="F511" s="468">
        <v>342805.55555555504</v>
      </c>
      <c r="G511" s="487">
        <v>685611.11111111008</v>
      </c>
      <c r="H511" s="468">
        <v>667000</v>
      </c>
      <c r="I511" s="580">
        <v>2.8806999999999999E-2</v>
      </c>
      <c r="J511" s="468"/>
      <c r="K511" s="519"/>
      <c r="L511" s="519"/>
      <c r="M511" s="468">
        <v>743857.076</v>
      </c>
      <c r="N511" s="468">
        <v>0</v>
      </c>
      <c r="O511" s="468">
        <v>0</v>
      </c>
      <c r="P511" s="469">
        <v>743857.076</v>
      </c>
      <c r="Q511" s="470">
        <v>58245.964888889925</v>
      </c>
      <c r="R511" s="472">
        <v>8.4954814682766369</v>
      </c>
      <c r="T511" s="5"/>
      <c r="U511"/>
      <c r="V511"/>
    </row>
    <row r="512" spans="1:22" s="437" customFormat="1" hidden="1">
      <c r="A512" s="471">
        <v>496</v>
      </c>
      <c r="B512" s="465">
        <v>3</v>
      </c>
      <c r="C512" s="465">
        <v>25</v>
      </c>
      <c r="D512" s="466">
        <v>27424.444444444402</v>
      </c>
      <c r="E512" s="467">
        <v>8.3333333333333339</v>
      </c>
      <c r="F512" s="468">
        <v>228537.0370370367</v>
      </c>
      <c r="G512" s="487">
        <v>685611.11111111008</v>
      </c>
      <c r="H512" s="468">
        <v>667000</v>
      </c>
      <c r="I512" s="580">
        <v>2.8806999999999999E-2</v>
      </c>
      <c r="J512" s="468"/>
      <c r="K512" s="519"/>
      <c r="L512" s="519"/>
      <c r="M512" s="468">
        <v>743857.076</v>
      </c>
      <c r="N512" s="468">
        <v>0</v>
      </c>
      <c r="O512" s="468">
        <v>0</v>
      </c>
      <c r="P512" s="469">
        <v>743857.076</v>
      </c>
      <c r="Q512" s="470">
        <v>58245.964888889925</v>
      </c>
      <c r="R512" s="472">
        <v>8.4954814682766369</v>
      </c>
      <c r="T512" s="5"/>
      <c r="U512"/>
      <c r="V512"/>
    </row>
    <row r="513" spans="1:22" s="437" customFormat="1" hidden="1">
      <c r="A513" s="471">
        <v>497</v>
      </c>
      <c r="B513" s="465">
        <v>2</v>
      </c>
      <c r="C513" s="465">
        <v>25</v>
      </c>
      <c r="D513" s="466">
        <v>28064.479850046901</v>
      </c>
      <c r="E513" s="467">
        <v>12.5</v>
      </c>
      <c r="F513" s="468">
        <v>350805.99812558625</v>
      </c>
      <c r="G513" s="487">
        <v>701611.9962511725</v>
      </c>
      <c r="H513" s="468">
        <v>667000</v>
      </c>
      <c r="I513" s="580">
        <v>2.8806999999999999E-2</v>
      </c>
      <c r="J513" s="468"/>
      <c r="K513" s="519"/>
      <c r="L513" s="519"/>
      <c r="M513" s="468">
        <v>743857.076</v>
      </c>
      <c r="N513" s="468">
        <v>0</v>
      </c>
      <c r="O513" s="468">
        <v>0</v>
      </c>
      <c r="P513" s="469">
        <v>743857.076</v>
      </c>
      <c r="Q513" s="470">
        <v>42245.079748827498</v>
      </c>
      <c r="R513" s="472">
        <v>6.0211455868129207</v>
      </c>
      <c r="T513" s="5"/>
      <c r="U513"/>
      <c r="V513"/>
    </row>
    <row r="514" spans="1:22" s="437" customFormat="1" hidden="1">
      <c r="A514" s="471">
        <v>498</v>
      </c>
      <c r="B514" s="465">
        <v>2</v>
      </c>
      <c r="C514" s="465">
        <v>25</v>
      </c>
      <c r="D514" s="466">
        <v>28064.479850046901</v>
      </c>
      <c r="E514" s="467">
        <v>12.5</v>
      </c>
      <c r="F514" s="468">
        <v>350805.99812558625</v>
      </c>
      <c r="G514" s="487">
        <v>701611.9962511725</v>
      </c>
      <c r="H514" s="468">
        <v>667000</v>
      </c>
      <c r="I514" s="580">
        <v>2.8806999999999999E-2</v>
      </c>
      <c r="J514" s="468"/>
      <c r="K514" s="519"/>
      <c r="L514" s="519"/>
      <c r="M514" s="468">
        <v>743857.076</v>
      </c>
      <c r="N514" s="468">
        <v>0</v>
      </c>
      <c r="O514" s="468">
        <v>0</v>
      </c>
      <c r="P514" s="469">
        <v>743857.076</v>
      </c>
      <c r="Q514" s="470">
        <v>42245.079748827498</v>
      </c>
      <c r="R514" s="472">
        <v>6.0211455868129207</v>
      </c>
      <c r="T514" s="5"/>
      <c r="U514"/>
      <c r="V514"/>
    </row>
    <row r="515" spans="1:22" s="437" customFormat="1" hidden="1">
      <c r="A515" s="471">
        <v>499</v>
      </c>
      <c r="B515" s="465">
        <v>2</v>
      </c>
      <c r="C515" s="465">
        <v>25</v>
      </c>
      <c r="D515" s="466">
        <v>26714.768232931201</v>
      </c>
      <c r="E515" s="467">
        <v>12.5</v>
      </c>
      <c r="F515" s="468">
        <v>333934.60291164002</v>
      </c>
      <c r="G515" s="487">
        <v>667869.20582328003</v>
      </c>
      <c r="H515" s="468">
        <v>667000</v>
      </c>
      <c r="I515" s="580">
        <v>2.8806999999999999E-2</v>
      </c>
      <c r="J515" s="468"/>
      <c r="K515" s="519"/>
      <c r="L515" s="519"/>
      <c r="M515" s="468">
        <v>743857.076</v>
      </c>
      <c r="N515" s="468">
        <v>0</v>
      </c>
      <c r="O515" s="468">
        <v>0</v>
      </c>
      <c r="P515" s="469">
        <v>743857.076</v>
      </c>
      <c r="Q515" s="470">
        <v>75987.870176719967</v>
      </c>
      <c r="R515" s="472">
        <v>11.377657408691277</v>
      </c>
      <c r="T515" s="5"/>
      <c r="U515"/>
      <c r="V515"/>
    </row>
    <row r="516" spans="1:22" s="437" customFormat="1" hidden="1">
      <c r="A516" s="471">
        <v>500</v>
      </c>
      <c r="B516" s="465">
        <v>2</v>
      </c>
      <c r="C516" s="465">
        <v>25</v>
      </c>
      <c r="D516" s="466">
        <v>30007.0257611241</v>
      </c>
      <c r="E516" s="467">
        <v>12.5</v>
      </c>
      <c r="F516" s="468">
        <v>375087.82201405126</v>
      </c>
      <c r="G516" s="487">
        <v>750175.64402810251</v>
      </c>
      <c r="H516" s="468">
        <v>667000</v>
      </c>
      <c r="I516" s="580">
        <v>2.8806999999999999E-2</v>
      </c>
      <c r="J516" s="468"/>
      <c r="K516" s="519"/>
      <c r="L516" s="519"/>
      <c r="M516" s="468">
        <v>743857.076</v>
      </c>
      <c r="N516" s="468">
        <v>0</v>
      </c>
      <c r="O516" s="468">
        <v>0</v>
      </c>
      <c r="P516" s="469">
        <v>743857.076</v>
      </c>
      <c r="Q516" s="470">
        <v>-6318.5680281025125</v>
      </c>
      <c r="R516" s="472">
        <v>-0.84227848216647772</v>
      </c>
      <c r="T516" s="5"/>
      <c r="U516"/>
      <c r="V516"/>
    </row>
    <row r="517" spans="1:22" s="437" customFormat="1" hidden="1">
      <c r="A517" s="471">
        <v>501</v>
      </c>
      <c r="B517" s="465">
        <v>2</v>
      </c>
      <c r="C517" s="465">
        <v>25</v>
      </c>
      <c r="D517" s="466">
        <v>27424.444444444402</v>
      </c>
      <c r="E517" s="467">
        <v>12.5</v>
      </c>
      <c r="F517" s="468">
        <v>342805.55555555504</v>
      </c>
      <c r="G517" s="487">
        <v>685611.11111111008</v>
      </c>
      <c r="H517" s="468">
        <v>667000</v>
      </c>
      <c r="I517" s="580">
        <v>2.8806999999999999E-2</v>
      </c>
      <c r="J517" s="468"/>
      <c r="K517" s="519"/>
      <c r="L517" s="519"/>
      <c r="M517" s="468">
        <v>743857.076</v>
      </c>
      <c r="N517" s="468">
        <v>0</v>
      </c>
      <c r="O517" s="468">
        <v>0</v>
      </c>
      <c r="P517" s="469">
        <v>743857.076</v>
      </c>
      <c r="Q517" s="470">
        <v>58245.964888889925</v>
      </c>
      <c r="R517" s="472">
        <v>8.4954814682766369</v>
      </c>
      <c r="T517" s="5"/>
      <c r="U517"/>
      <c r="V517"/>
    </row>
    <row r="518" spans="1:22" s="437" customFormat="1" hidden="1">
      <c r="A518" s="471">
        <v>502</v>
      </c>
      <c r="B518" s="465">
        <v>2</v>
      </c>
      <c r="C518" s="465">
        <v>25</v>
      </c>
      <c r="D518" s="466">
        <v>32946.824484008997</v>
      </c>
      <c r="E518" s="467">
        <v>12.5</v>
      </c>
      <c r="F518" s="468">
        <v>411835.30605011247</v>
      </c>
      <c r="G518" s="487">
        <v>823670.61210022494</v>
      </c>
      <c r="H518" s="468">
        <v>667000</v>
      </c>
      <c r="I518" s="580">
        <v>2.8806999999999999E-2</v>
      </c>
      <c r="J518" s="468"/>
      <c r="K518" s="519"/>
      <c r="L518" s="519"/>
      <c r="M518" s="468">
        <v>743857.076</v>
      </c>
      <c r="N518" s="468">
        <v>0</v>
      </c>
      <c r="O518" s="468">
        <v>0</v>
      </c>
      <c r="P518" s="469">
        <v>743857.076</v>
      </c>
      <c r="Q518" s="470">
        <v>-79813.536100224941</v>
      </c>
      <c r="R518" s="472">
        <v>-9.6899822486944771</v>
      </c>
      <c r="T518" s="5"/>
      <c r="U518"/>
      <c r="V518"/>
    </row>
    <row r="519" spans="1:22" s="437" customFormat="1" hidden="1">
      <c r="A519" s="471">
        <v>503</v>
      </c>
      <c r="B519" s="465">
        <v>2</v>
      </c>
      <c r="C519" s="465">
        <v>25</v>
      </c>
      <c r="D519" s="466">
        <v>25416.208641535301</v>
      </c>
      <c r="E519" s="467">
        <v>12.5</v>
      </c>
      <c r="F519" s="468">
        <v>317702.60801919125</v>
      </c>
      <c r="G519" s="487">
        <v>635405.2160383825</v>
      </c>
      <c r="H519" s="468">
        <v>667000</v>
      </c>
      <c r="I519" s="580">
        <v>2.8806999999999999E-2</v>
      </c>
      <c r="J519" s="468"/>
      <c r="K519" s="519"/>
      <c r="L519" s="519"/>
      <c r="M519" s="468">
        <v>743857.076</v>
      </c>
      <c r="N519" s="468">
        <v>0</v>
      </c>
      <c r="O519" s="468">
        <v>0</v>
      </c>
      <c r="P519" s="469">
        <v>743857.076</v>
      </c>
      <c r="Q519" s="470">
        <v>108451.85996161751</v>
      </c>
      <c r="R519" s="472">
        <v>17.068141278063777</v>
      </c>
      <c r="T519" s="5"/>
      <c r="U519"/>
      <c r="V519"/>
    </row>
    <row r="520" spans="1:22" s="437" customFormat="1" hidden="1">
      <c r="A520" s="471">
        <v>504</v>
      </c>
      <c r="B520" s="465">
        <v>2</v>
      </c>
      <c r="C520" s="465">
        <v>25</v>
      </c>
      <c r="D520" s="466">
        <v>27414.7217235188</v>
      </c>
      <c r="E520" s="467">
        <v>12.5</v>
      </c>
      <c r="F520" s="468">
        <v>342684.021543985</v>
      </c>
      <c r="G520" s="487">
        <v>685368.04308797</v>
      </c>
      <c r="H520" s="468">
        <v>667000</v>
      </c>
      <c r="I520" s="580">
        <v>2.8806999999999999E-2</v>
      </c>
      <c r="J520" s="468"/>
      <c r="K520" s="519"/>
      <c r="L520" s="519"/>
      <c r="M520" s="468">
        <v>743857.076</v>
      </c>
      <c r="N520" s="468">
        <v>0</v>
      </c>
      <c r="O520" s="468">
        <v>0</v>
      </c>
      <c r="P520" s="469">
        <v>743857.076</v>
      </c>
      <c r="Q520" s="470">
        <v>58489.032912030001</v>
      </c>
      <c r="R520" s="472">
        <v>8.5339597464311225</v>
      </c>
      <c r="T520" s="5"/>
      <c r="U520"/>
      <c r="V520"/>
    </row>
    <row r="521" spans="1:22" s="437" customFormat="1" hidden="1">
      <c r="A521" s="471">
        <v>505</v>
      </c>
      <c r="B521" s="465">
        <v>2</v>
      </c>
      <c r="C521" s="465">
        <v>25</v>
      </c>
      <c r="D521" s="466">
        <v>26375.379125780499</v>
      </c>
      <c r="E521" s="467">
        <v>12.5</v>
      </c>
      <c r="F521" s="468">
        <v>329692.23907225626</v>
      </c>
      <c r="G521" s="487">
        <v>659384.47814451251</v>
      </c>
      <c r="H521" s="468">
        <v>667000</v>
      </c>
      <c r="I521" s="580">
        <v>2.8806999999999999E-2</v>
      </c>
      <c r="J521" s="468"/>
      <c r="K521" s="519"/>
      <c r="L521" s="519"/>
      <c r="M521" s="468">
        <v>743857.076</v>
      </c>
      <c r="N521" s="468">
        <v>0</v>
      </c>
      <c r="O521" s="468">
        <v>0</v>
      </c>
      <c r="P521" s="469">
        <v>743857.076</v>
      </c>
      <c r="Q521" s="470">
        <v>84472.597855487489</v>
      </c>
      <c r="R521" s="472">
        <v>12.810825952893339</v>
      </c>
      <c r="T521" s="5"/>
      <c r="U521"/>
      <c r="V521"/>
    </row>
    <row r="522" spans="1:22" s="437" customFormat="1" hidden="1">
      <c r="A522" s="471">
        <v>506</v>
      </c>
      <c r="B522" s="465">
        <v>2</v>
      </c>
      <c r="C522" s="465">
        <v>25</v>
      </c>
      <c r="D522" s="466">
        <v>30007.0257611241</v>
      </c>
      <c r="E522" s="467">
        <v>12.5</v>
      </c>
      <c r="F522" s="468">
        <v>375087.82201405126</v>
      </c>
      <c r="G522" s="487">
        <v>750175.64402810251</v>
      </c>
      <c r="H522" s="468">
        <v>667000</v>
      </c>
      <c r="I522" s="580">
        <v>2.8806999999999999E-2</v>
      </c>
      <c r="J522" s="468"/>
      <c r="K522" s="519"/>
      <c r="L522" s="519"/>
      <c r="M522" s="468">
        <v>743857.076</v>
      </c>
      <c r="N522" s="468">
        <v>0</v>
      </c>
      <c r="O522" s="468">
        <v>0</v>
      </c>
      <c r="P522" s="469">
        <v>743857.076</v>
      </c>
      <c r="Q522" s="470">
        <v>-6318.5680281025125</v>
      </c>
      <c r="R522" s="472">
        <v>-0.84227848216647772</v>
      </c>
      <c r="T522" s="5"/>
      <c r="U522"/>
      <c r="V522"/>
    </row>
    <row r="523" spans="1:22" s="437" customFormat="1" hidden="1">
      <c r="A523" s="471">
        <v>507</v>
      </c>
      <c r="B523" s="465">
        <v>2</v>
      </c>
      <c r="C523" s="465">
        <v>25</v>
      </c>
      <c r="D523" s="466">
        <v>26375.379125780499</v>
      </c>
      <c r="E523" s="467">
        <v>12.5</v>
      </c>
      <c r="F523" s="468">
        <v>329692.23907225626</v>
      </c>
      <c r="G523" s="487">
        <v>659384.47814451251</v>
      </c>
      <c r="H523" s="468">
        <v>667000</v>
      </c>
      <c r="I523" s="580">
        <v>2.8806999999999999E-2</v>
      </c>
      <c r="J523" s="468"/>
      <c r="K523" s="519"/>
      <c r="L523" s="519"/>
      <c r="M523" s="468">
        <v>743857.076</v>
      </c>
      <c r="N523" s="468">
        <v>0</v>
      </c>
      <c r="O523" s="468">
        <v>0</v>
      </c>
      <c r="P523" s="469">
        <v>743857.076</v>
      </c>
      <c r="Q523" s="470">
        <v>84472.597855487489</v>
      </c>
      <c r="R523" s="472">
        <v>12.810825952893339</v>
      </c>
      <c r="T523" s="5"/>
      <c r="U523"/>
      <c r="V523"/>
    </row>
    <row r="524" spans="1:22" s="437" customFormat="1" hidden="1">
      <c r="A524" s="471">
        <v>508</v>
      </c>
      <c r="B524" s="465">
        <v>2</v>
      </c>
      <c r="C524" s="465">
        <v>25</v>
      </c>
      <c r="D524" s="466">
        <v>32946.824484008997</v>
      </c>
      <c r="E524" s="467">
        <v>12.5</v>
      </c>
      <c r="F524" s="468">
        <v>411835.30605011247</v>
      </c>
      <c r="G524" s="487">
        <v>823670.61210022494</v>
      </c>
      <c r="H524" s="468">
        <v>667000</v>
      </c>
      <c r="I524" s="580">
        <v>2.8806999999999999E-2</v>
      </c>
      <c r="J524" s="468"/>
      <c r="K524" s="519"/>
      <c r="L524" s="519"/>
      <c r="M524" s="468">
        <v>743857.076</v>
      </c>
      <c r="N524" s="468">
        <v>0</v>
      </c>
      <c r="O524" s="468">
        <v>0</v>
      </c>
      <c r="P524" s="469">
        <v>743857.076</v>
      </c>
      <c r="Q524" s="470">
        <v>-79813.536100224941</v>
      </c>
      <c r="R524" s="472">
        <v>-9.6899822486944771</v>
      </c>
      <c r="T524" s="5"/>
      <c r="U524"/>
      <c r="V524"/>
    </row>
    <row r="525" spans="1:22" s="437" customFormat="1" hidden="1">
      <c r="A525" s="471">
        <v>509</v>
      </c>
      <c r="B525" s="465">
        <v>2</v>
      </c>
      <c r="C525" s="465">
        <v>25</v>
      </c>
      <c r="D525" s="466">
        <v>30007.0257611241</v>
      </c>
      <c r="E525" s="467">
        <v>12.5</v>
      </c>
      <c r="F525" s="468">
        <v>375087.82201405126</v>
      </c>
      <c r="G525" s="487">
        <v>750175.64402810251</v>
      </c>
      <c r="H525" s="468">
        <v>667000</v>
      </c>
      <c r="I525" s="580">
        <v>2.8806999999999999E-2</v>
      </c>
      <c r="J525" s="468"/>
      <c r="K525" s="519"/>
      <c r="L525" s="519"/>
      <c r="M525" s="468">
        <v>743857.076</v>
      </c>
      <c r="N525" s="468">
        <v>0</v>
      </c>
      <c r="O525" s="468">
        <v>0</v>
      </c>
      <c r="P525" s="469">
        <v>743857.076</v>
      </c>
      <c r="Q525" s="470">
        <v>-6318.5680281025125</v>
      </c>
      <c r="R525" s="472">
        <v>-0.84227848216647772</v>
      </c>
      <c r="T525" s="5"/>
      <c r="U525"/>
      <c r="V525"/>
    </row>
    <row r="526" spans="1:22" s="437" customFormat="1" hidden="1">
      <c r="A526" s="471">
        <v>510</v>
      </c>
      <c r="B526" s="465">
        <v>2</v>
      </c>
      <c r="C526" s="465">
        <v>25</v>
      </c>
      <c r="D526" s="466">
        <v>25416.208641535301</v>
      </c>
      <c r="E526" s="467">
        <v>12.5</v>
      </c>
      <c r="F526" s="468">
        <v>317702.60801919125</v>
      </c>
      <c r="G526" s="487">
        <v>635405.2160383825</v>
      </c>
      <c r="H526" s="468">
        <v>667000</v>
      </c>
      <c r="I526" s="580">
        <v>2.8806999999999999E-2</v>
      </c>
      <c r="J526" s="468"/>
      <c r="K526" s="519"/>
      <c r="L526" s="519"/>
      <c r="M526" s="468">
        <v>743857.076</v>
      </c>
      <c r="N526" s="468">
        <v>0</v>
      </c>
      <c r="O526" s="468">
        <v>0</v>
      </c>
      <c r="P526" s="469">
        <v>743857.076</v>
      </c>
      <c r="Q526" s="470">
        <v>108451.85996161751</v>
      </c>
      <c r="R526" s="472">
        <v>17.068141278063777</v>
      </c>
      <c r="T526" s="5"/>
      <c r="U526"/>
      <c r="V526"/>
    </row>
    <row r="527" spans="1:22" s="437" customFormat="1" hidden="1">
      <c r="A527" s="471">
        <v>511</v>
      </c>
      <c r="B527" s="465">
        <v>2</v>
      </c>
      <c r="C527" s="465">
        <v>25</v>
      </c>
      <c r="D527" s="466">
        <v>27424.444444444402</v>
      </c>
      <c r="E527" s="467">
        <v>12.5</v>
      </c>
      <c r="F527" s="468">
        <v>342805.55555555504</v>
      </c>
      <c r="G527" s="487">
        <v>685611.11111111008</v>
      </c>
      <c r="H527" s="468">
        <v>667000</v>
      </c>
      <c r="I527" s="580">
        <v>2.8806999999999999E-2</v>
      </c>
      <c r="J527" s="468"/>
      <c r="K527" s="519"/>
      <c r="L527" s="519"/>
      <c r="M527" s="468">
        <v>743857.076</v>
      </c>
      <c r="N527" s="468">
        <v>0</v>
      </c>
      <c r="O527" s="468">
        <v>0</v>
      </c>
      <c r="P527" s="469">
        <v>743857.076</v>
      </c>
      <c r="Q527" s="470">
        <v>58245.964888889925</v>
      </c>
      <c r="R527" s="472">
        <v>8.4954814682766369</v>
      </c>
      <c r="T527" s="5"/>
      <c r="U527"/>
      <c r="V527"/>
    </row>
    <row r="528" spans="1:22" s="437" customFormat="1" hidden="1">
      <c r="A528" s="471">
        <v>512</v>
      </c>
      <c r="B528" s="465">
        <v>2</v>
      </c>
      <c r="C528" s="465">
        <v>25</v>
      </c>
      <c r="D528" s="466">
        <v>26972.477064220198</v>
      </c>
      <c r="E528" s="467">
        <v>12.5</v>
      </c>
      <c r="F528" s="468">
        <v>337155.96330275247</v>
      </c>
      <c r="G528" s="487">
        <v>674311.92660550494</v>
      </c>
      <c r="H528" s="468">
        <v>667000</v>
      </c>
      <c r="I528" s="580">
        <v>2.8806999999999999E-2</v>
      </c>
      <c r="J528" s="468"/>
      <c r="K528" s="519"/>
      <c r="L528" s="519"/>
      <c r="M528" s="468">
        <v>743857.076</v>
      </c>
      <c r="N528" s="468">
        <v>0</v>
      </c>
      <c r="O528" s="468">
        <v>0</v>
      </c>
      <c r="P528" s="469">
        <v>743857.076</v>
      </c>
      <c r="Q528" s="470">
        <v>69545.149394495063</v>
      </c>
      <c r="R528" s="472">
        <v>10.313498345578182</v>
      </c>
      <c r="T528" s="5"/>
      <c r="U528"/>
      <c r="V528"/>
    </row>
    <row r="529" spans="1:22" s="437" customFormat="1" hidden="1">
      <c r="A529" s="471">
        <v>513</v>
      </c>
      <c r="B529" s="465">
        <v>2</v>
      </c>
      <c r="C529" s="465">
        <v>25</v>
      </c>
      <c r="D529" s="466">
        <v>28064.479850046901</v>
      </c>
      <c r="E529" s="467">
        <v>12.5</v>
      </c>
      <c r="F529" s="468">
        <v>350805.99812558625</v>
      </c>
      <c r="G529" s="487">
        <v>701611.9962511725</v>
      </c>
      <c r="H529" s="468">
        <v>667000</v>
      </c>
      <c r="I529" s="580">
        <v>2.8806999999999999E-2</v>
      </c>
      <c r="J529" s="468"/>
      <c r="K529" s="519"/>
      <c r="L529" s="519"/>
      <c r="M529" s="468">
        <v>743857.076</v>
      </c>
      <c r="N529" s="468">
        <v>0</v>
      </c>
      <c r="O529" s="468">
        <v>0</v>
      </c>
      <c r="P529" s="469">
        <v>743857.076</v>
      </c>
      <c r="Q529" s="470">
        <v>42245.079748827498</v>
      </c>
      <c r="R529" s="472">
        <v>6.0211455868129207</v>
      </c>
      <c r="T529" s="5"/>
      <c r="U529"/>
      <c r="V529"/>
    </row>
    <row r="530" spans="1:22" s="437" customFormat="1" hidden="1">
      <c r="A530" s="471">
        <v>514</v>
      </c>
      <c r="B530" s="465">
        <v>2</v>
      </c>
      <c r="C530" s="465">
        <v>25</v>
      </c>
      <c r="D530" s="466">
        <v>28918.956176823802</v>
      </c>
      <c r="E530" s="467">
        <v>12.5</v>
      </c>
      <c r="F530" s="468">
        <v>361486.95221029752</v>
      </c>
      <c r="G530" s="487">
        <v>722973.90442059503</v>
      </c>
      <c r="H530" s="468">
        <v>667000</v>
      </c>
      <c r="I530" s="580">
        <v>2.8806999999999999E-2</v>
      </c>
      <c r="J530" s="468"/>
      <c r="K530" s="519"/>
      <c r="L530" s="519"/>
      <c r="M530" s="468">
        <v>743857.076</v>
      </c>
      <c r="N530" s="468">
        <v>0</v>
      </c>
      <c r="O530" s="468">
        <v>0</v>
      </c>
      <c r="P530" s="469">
        <v>743857.076</v>
      </c>
      <c r="Q530" s="470">
        <v>20883.171579404967</v>
      </c>
      <c r="R530" s="472">
        <v>2.8885097306715579</v>
      </c>
      <c r="T530" s="5"/>
      <c r="U530"/>
      <c r="V530"/>
    </row>
    <row r="531" spans="1:22" s="437" customFormat="1" hidden="1">
      <c r="A531" s="471">
        <v>515</v>
      </c>
      <c r="B531" s="465">
        <v>2</v>
      </c>
      <c r="C531" s="465">
        <v>25</v>
      </c>
      <c r="D531" s="466">
        <v>32946.824484008997</v>
      </c>
      <c r="E531" s="467">
        <v>12.5</v>
      </c>
      <c r="F531" s="468">
        <v>411835.30605011247</v>
      </c>
      <c r="G531" s="487">
        <v>823670.61210022494</v>
      </c>
      <c r="H531" s="468">
        <v>667000</v>
      </c>
      <c r="I531" s="580">
        <v>2.8806999999999999E-2</v>
      </c>
      <c r="J531" s="468"/>
      <c r="K531" s="519"/>
      <c r="L531" s="519"/>
      <c r="M531" s="468">
        <v>743857.076</v>
      </c>
      <c r="N531" s="468">
        <v>0</v>
      </c>
      <c r="O531" s="468">
        <v>0</v>
      </c>
      <c r="P531" s="469">
        <v>743857.076</v>
      </c>
      <c r="Q531" s="470">
        <v>-79813.536100224941</v>
      </c>
      <c r="R531" s="472">
        <v>-9.6899822486944771</v>
      </c>
      <c r="T531" s="5"/>
      <c r="U531"/>
      <c r="V531"/>
    </row>
    <row r="532" spans="1:22" s="437" customFormat="1" hidden="1">
      <c r="A532" s="471">
        <v>516</v>
      </c>
      <c r="B532" s="465">
        <v>2</v>
      </c>
      <c r="C532" s="465">
        <v>25</v>
      </c>
      <c r="D532" s="466">
        <v>27424.444444444402</v>
      </c>
      <c r="E532" s="467">
        <v>12.5</v>
      </c>
      <c r="F532" s="468">
        <v>342805.55555555504</v>
      </c>
      <c r="G532" s="487">
        <v>685611.11111111008</v>
      </c>
      <c r="H532" s="468">
        <v>667000</v>
      </c>
      <c r="I532" s="580">
        <v>2.8806999999999999E-2</v>
      </c>
      <c r="J532" s="468"/>
      <c r="K532" s="519"/>
      <c r="L532" s="519"/>
      <c r="M532" s="468">
        <v>743857.076</v>
      </c>
      <c r="N532" s="468">
        <v>0</v>
      </c>
      <c r="O532" s="468">
        <v>0</v>
      </c>
      <c r="P532" s="469">
        <v>743857.076</v>
      </c>
      <c r="Q532" s="470">
        <v>58245.964888889925</v>
      </c>
      <c r="R532" s="472">
        <v>8.4954814682766369</v>
      </c>
      <c r="T532" s="5"/>
      <c r="U532"/>
      <c r="V532"/>
    </row>
    <row r="533" spans="1:22" s="437" customFormat="1" hidden="1">
      <c r="A533" s="471">
        <v>517</v>
      </c>
      <c r="B533" s="465">
        <v>2</v>
      </c>
      <c r="C533" s="465">
        <v>25</v>
      </c>
      <c r="D533" s="466">
        <v>26375.379125780499</v>
      </c>
      <c r="E533" s="467">
        <v>12.5</v>
      </c>
      <c r="F533" s="468">
        <v>329692.23907225626</v>
      </c>
      <c r="G533" s="487">
        <v>659384.47814451251</v>
      </c>
      <c r="H533" s="468">
        <v>667000</v>
      </c>
      <c r="I533" s="580">
        <v>2.8806999999999999E-2</v>
      </c>
      <c r="J533" s="468"/>
      <c r="K533" s="519"/>
      <c r="L533" s="519"/>
      <c r="M533" s="468">
        <v>743857.076</v>
      </c>
      <c r="N533" s="468">
        <v>0</v>
      </c>
      <c r="O533" s="468">
        <v>0</v>
      </c>
      <c r="P533" s="469">
        <v>743857.076</v>
      </c>
      <c r="Q533" s="470">
        <v>84472.597855487489</v>
      </c>
      <c r="R533" s="472">
        <v>12.810825952893339</v>
      </c>
      <c r="T533" s="5"/>
      <c r="U533"/>
      <c r="V533"/>
    </row>
    <row r="534" spans="1:22" s="437" customFormat="1" hidden="1">
      <c r="A534" s="471">
        <v>518</v>
      </c>
      <c r="B534" s="465">
        <v>2</v>
      </c>
      <c r="C534" s="465">
        <v>25</v>
      </c>
      <c r="D534" s="466">
        <v>26714.768232931201</v>
      </c>
      <c r="E534" s="467">
        <v>12.5</v>
      </c>
      <c r="F534" s="468">
        <v>333934.60291164002</v>
      </c>
      <c r="G534" s="487">
        <v>667869.20582328003</v>
      </c>
      <c r="H534" s="468">
        <v>667000</v>
      </c>
      <c r="I534" s="580">
        <v>2.8806999999999999E-2</v>
      </c>
      <c r="J534" s="468"/>
      <c r="K534" s="519"/>
      <c r="L534" s="519"/>
      <c r="M534" s="468">
        <v>743857.076</v>
      </c>
      <c r="N534" s="468">
        <v>0</v>
      </c>
      <c r="O534" s="468">
        <v>0</v>
      </c>
      <c r="P534" s="469">
        <v>743857.076</v>
      </c>
      <c r="Q534" s="470">
        <v>75987.870176719967</v>
      </c>
      <c r="R534" s="472">
        <v>11.377657408691277</v>
      </c>
      <c r="T534" s="5"/>
      <c r="U534"/>
      <c r="V534"/>
    </row>
    <row r="535" spans="1:22" s="437" customFormat="1" hidden="1">
      <c r="A535" s="471">
        <v>519</v>
      </c>
      <c r="B535" s="465">
        <v>2</v>
      </c>
      <c r="C535" s="465">
        <v>25</v>
      </c>
      <c r="D535" s="466">
        <v>26714.768232931201</v>
      </c>
      <c r="E535" s="467">
        <v>12.5</v>
      </c>
      <c r="F535" s="468">
        <v>333934.60291164002</v>
      </c>
      <c r="G535" s="487">
        <v>667869.20582328003</v>
      </c>
      <c r="H535" s="468">
        <v>667000</v>
      </c>
      <c r="I535" s="580">
        <v>2.8806999999999999E-2</v>
      </c>
      <c r="J535" s="468"/>
      <c r="K535" s="519"/>
      <c r="L535" s="519"/>
      <c r="M535" s="468">
        <v>743857.076</v>
      </c>
      <c r="N535" s="468">
        <v>0</v>
      </c>
      <c r="O535" s="468">
        <v>0</v>
      </c>
      <c r="P535" s="469">
        <v>743857.076</v>
      </c>
      <c r="Q535" s="470">
        <v>75987.870176719967</v>
      </c>
      <c r="R535" s="472">
        <v>11.377657408691277</v>
      </c>
      <c r="T535" s="5"/>
      <c r="U535"/>
      <c r="V535"/>
    </row>
    <row r="536" spans="1:22" s="437" customFormat="1" hidden="1">
      <c r="A536" s="471">
        <v>520</v>
      </c>
      <c r="B536" s="465">
        <v>2</v>
      </c>
      <c r="C536" s="465">
        <v>25</v>
      </c>
      <c r="D536" s="466">
        <v>25416.208641535301</v>
      </c>
      <c r="E536" s="467">
        <v>12.5</v>
      </c>
      <c r="F536" s="468">
        <v>317702.60801919125</v>
      </c>
      <c r="G536" s="487">
        <v>635405.2160383825</v>
      </c>
      <c r="H536" s="468">
        <v>667000</v>
      </c>
      <c r="I536" s="580">
        <v>2.8806999999999999E-2</v>
      </c>
      <c r="J536" s="468"/>
      <c r="K536" s="519"/>
      <c r="L536" s="519"/>
      <c r="M536" s="468">
        <v>743857.076</v>
      </c>
      <c r="N536" s="468">
        <v>0</v>
      </c>
      <c r="O536" s="468">
        <v>0</v>
      </c>
      <c r="P536" s="469">
        <v>743857.076</v>
      </c>
      <c r="Q536" s="470">
        <v>108451.85996161751</v>
      </c>
      <c r="R536" s="472">
        <v>17.068141278063777</v>
      </c>
      <c r="T536" s="5"/>
      <c r="U536"/>
      <c r="V536"/>
    </row>
    <row r="537" spans="1:22" s="437" customFormat="1" hidden="1">
      <c r="A537" s="471">
        <v>521</v>
      </c>
      <c r="B537" s="465">
        <v>2</v>
      </c>
      <c r="C537" s="465">
        <v>25</v>
      </c>
      <c r="D537" s="466">
        <v>32946.824484008997</v>
      </c>
      <c r="E537" s="467">
        <v>12.5</v>
      </c>
      <c r="F537" s="468">
        <v>411835.30605011247</v>
      </c>
      <c r="G537" s="487">
        <v>823670.61210022494</v>
      </c>
      <c r="H537" s="468">
        <v>667000</v>
      </c>
      <c r="I537" s="580">
        <v>2.8806999999999999E-2</v>
      </c>
      <c r="J537" s="468"/>
      <c r="K537" s="519"/>
      <c r="L537" s="519"/>
      <c r="M537" s="468">
        <v>743857.076</v>
      </c>
      <c r="N537" s="468">
        <v>0</v>
      </c>
      <c r="O537" s="468">
        <v>0</v>
      </c>
      <c r="P537" s="469">
        <v>743857.076</v>
      </c>
      <c r="Q537" s="470">
        <v>-79813.536100224941</v>
      </c>
      <c r="R537" s="472">
        <v>-9.6899822486944771</v>
      </c>
      <c r="T537" s="5"/>
      <c r="U537"/>
      <c r="V537"/>
    </row>
    <row r="538" spans="1:22" s="437" customFormat="1" hidden="1">
      <c r="A538" s="471">
        <v>522</v>
      </c>
      <c r="B538" s="465">
        <v>2</v>
      </c>
      <c r="C538" s="465">
        <v>25</v>
      </c>
      <c r="D538" s="466">
        <v>26714.768232931201</v>
      </c>
      <c r="E538" s="467">
        <v>12.5</v>
      </c>
      <c r="F538" s="468">
        <v>333934.60291164002</v>
      </c>
      <c r="G538" s="487">
        <v>667869.20582328003</v>
      </c>
      <c r="H538" s="468">
        <v>667000</v>
      </c>
      <c r="I538" s="580">
        <v>2.8806999999999999E-2</v>
      </c>
      <c r="J538" s="468"/>
      <c r="K538" s="519"/>
      <c r="L538" s="519"/>
      <c r="M538" s="468">
        <v>743857.076</v>
      </c>
      <c r="N538" s="468">
        <v>0</v>
      </c>
      <c r="O538" s="468">
        <v>0</v>
      </c>
      <c r="P538" s="469">
        <v>743857.076</v>
      </c>
      <c r="Q538" s="470">
        <v>75987.870176719967</v>
      </c>
      <c r="R538" s="472">
        <v>11.377657408691277</v>
      </c>
      <c r="T538" s="5"/>
      <c r="U538"/>
      <c r="V538"/>
    </row>
    <row r="539" spans="1:22" s="437" customFormat="1" hidden="1">
      <c r="A539" s="471">
        <v>523</v>
      </c>
      <c r="B539" s="465">
        <v>2</v>
      </c>
      <c r="C539" s="465">
        <v>25</v>
      </c>
      <c r="D539" s="466">
        <v>28064.479850046901</v>
      </c>
      <c r="E539" s="467">
        <v>12.5</v>
      </c>
      <c r="F539" s="468">
        <v>350805.99812558625</v>
      </c>
      <c r="G539" s="487">
        <v>701611.9962511725</v>
      </c>
      <c r="H539" s="468">
        <v>667000</v>
      </c>
      <c r="I539" s="580">
        <v>2.8806999999999999E-2</v>
      </c>
      <c r="J539" s="468"/>
      <c r="K539" s="519"/>
      <c r="L539" s="519"/>
      <c r="M539" s="468">
        <v>743857.076</v>
      </c>
      <c r="N539" s="468">
        <v>0</v>
      </c>
      <c r="O539" s="468">
        <v>0</v>
      </c>
      <c r="P539" s="469">
        <v>743857.076</v>
      </c>
      <c r="Q539" s="470">
        <v>42245.079748827498</v>
      </c>
      <c r="R539" s="472">
        <v>6.0211455868129207</v>
      </c>
      <c r="T539" s="5"/>
      <c r="U539"/>
      <c r="V539"/>
    </row>
    <row r="540" spans="1:22" s="437" customFormat="1" hidden="1">
      <c r="A540" s="471">
        <v>524</v>
      </c>
      <c r="B540" s="465">
        <v>2</v>
      </c>
      <c r="C540" s="465">
        <v>25</v>
      </c>
      <c r="D540" s="466">
        <v>28918.956176823802</v>
      </c>
      <c r="E540" s="467">
        <v>12.5</v>
      </c>
      <c r="F540" s="468">
        <v>361486.95221029752</v>
      </c>
      <c r="G540" s="487">
        <v>722973.90442059503</v>
      </c>
      <c r="H540" s="468">
        <v>667000</v>
      </c>
      <c r="I540" s="580">
        <v>2.8806999999999999E-2</v>
      </c>
      <c r="J540" s="468"/>
      <c r="K540" s="519"/>
      <c r="L540" s="519"/>
      <c r="M540" s="468">
        <v>743857.076</v>
      </c>
      <c r="N540" s="468">
        <v>0</v>
      </c>
      <c r="O540" s="468">
        <v>0</v>
      </c>
      <c r="P540" s="469">
        <v>743857.076</v>
      </c>
      <c r="Q540" s="470">
        <v>20883.171579404967</v>
      </c>
      <c r="R540" s="472">
        <v>2.8885097306715579</v>
      </c>
      <c r="T540" s="5"/>
      <c r="U540"/>
      <c r="V540"/>
    </row>
    <row r="541" spans="1:22" s="437" customFormat="1" hidden="1">
      <c r="A541" s="471">
        <v>525</v>
      </c>
      <c r="B541" s="465">
        <v>2</v>
      </c>
      <c r="C541" s="465">
        <v>25</v>
      </c>
      <c r="D541" s="466">
        <v>30007.0257611241</v>
      </c>
      <c r="E541" s="467">
        <v>12.5</v>
      </c>
      <c r="F541" s="468">
        <v>375087.82201405126</v>
      </c>
      <c r="G541" s="487">
        <v>750175.64402810251</v>
      </c>
      <c r="H541" s="468">
        <v>667000</v>
      </c>
      <c r="I541" s="580">
        <v>2.8806999999999999E-2</v>
      </c>
      <c r="J541" s="468"/>
      <c r="K541" s="519"/>
      <c r="L541" s="519"/>
      <c r="M541" s="468">
        <v>743857.076</v>
      </c>
      <c r="N541" s="468">
        <v>0</v>
      </c>
      <c r="O541" s="468">
        <v>0</v>
      </c>
      <c r="P541" s="469">
        <v>743857.076</v>
      </c>
      <c r="Q541" s="470">
        <v>-6318.5680281025125</v>
      </c>
      <c r="R541" s="472">
        <v>-0.84227848216647772</v>
      </c>
      <c r="T541" s="5"/>
      <c r="U541"/>
      <c r="V541"/>
    </row>
    <row r="542" spans="1:22" s="437" customFormat="1" hidden="1">
      <c r="A542" s="471">
        <v>526</v>
      </c>
      <c r="B542" s="465">
        <v>2</v>
      </c>
      <c r="C542" s="465">
        <v>25</v>
      </c>
      <c r="D542" s="466">
        <v>28013.107170393199</v>
      </c>
      <c r="E542" s="467">
        <v>12.5</v>
      </c>
      <c r="F542" s="468">
        <v>350163.83962991502</v>
      </c>
      <c r="G542" s="487">
        <v>700327.67925983004</v>
      </c>
      <c r="H542" s="468">
        <v>667000</v>
      </c>
      <c r="I542" s="580">
        <v>2.8806999999999999E-2</v>
      </c>
      <c r="J542" s="468"/>
      <c r="K542" s="519"/>
      <c r="L542" s="519"/>
      <c r="M542" s="468">
        <v>743857.076</v>
      </c>
      <c r="N542" s="468">
        <v>0</v>
      </c>
      <c r="O542" s="468">
        <v>0</v>
      </c>
      <c r="P542" s="469">
        <v>743857.076</v>
      </c>
      <c r="Q542" s="470">
        <v>43529.396740169963</v>
      </c>
      <c r="R542" s="472">
        <v>6.2155756554097366</v>
      </c>
      <c r="T542" s="5"/>
      <c r="U542"/>
      <c r="V542"/>
    </row>
    <row r="543" spans="1:22" s="437" customFormat="1" hidden="1">
      <c r="A543" s="471">
        <v>527</v>
      </c>
      <c r="B543" s="465">
        <v>1</v>
      </c>
      <c r="C543" s="465">
        <v>25</v>
      </c>
      <c r="D543" s="466">
        <v>22371.409968038901</v>
      </c>
      <c r="E543" s="467">
        <v>25</v>
      </c>
      <c r="F543" s="468">
        <v>559285.2492009725</v>
      </c>
      <c r="G543" s="487">
        <v>559285.2492009725</v>
      </c>
      <c r="H543" s="468">
        <v>667000</v>
      </c>
      <c r="I543" s="580">
        <v>2.8806999999999999E-2</v>
      </c>
      <c r="J543" s="468"/>
      <c r="K543" s="519"/>
      <c r="L543" s="519"/>
      <c r="M543" s="468">
        <v>743857.076</v>
      </c>
      <c r="N543" s="468">
        <v>0</v>
      </c>
      <c r="O543" s="468">
        <v>0</v>
      </c>
      <c r="P543" s="469">
        <v>743857.076</v>
      </c>
      <c r="Q543" s="470">
        <v>184571.82679902751</v>
      </c>
      <c r="R543" s="472">
        <v>33.001375785025175</v>
      </c>
      <c r="T543" s="5"/>
      <c r="U543"/>
      <c r="V543"/>
    </row>
    <row r="544" spans="1:22" s="437" customFormat="1" hidden="1">
      <c r="A544" s="471">
        <v>528</v>
      </c>
      <c r="B544" s="465">
        <v>2</v>
      </c>
      <c r="C544" s="465">
        <v>25</v>
      </c>
      <c r="D544" s="466">
        <v>26714.768232931201</v>
      </c>
      <c r="E544" s="467">
        <v>12.5</v>
      </c>
      <c r="F544" s="468">
        <v>333934.60291164002</v>
      </c>
      <c r="G544" s="487">
        <v>667869.20582328003</v>
      </c>
      <c r="H544" s="468">
        <v>667000</v>
      </c>
      <c r="I544" s="580">
        <v>2.8806999999999999E-2</v>
      </c>
      <c r="J544" s="468"/>
      <c r="K544" s="519"/>
      <c r="L544" s="519"/>
      <c r="M544" s="468">
        <v>743857.076</v>
      </c>
      <c r="N544" s="468">
        <v>0</v>
      </c>
      <c r="O544" s="468">
        <v>0</v>
      </c>
      <c r="P544" s="469">
        <v>743857.076</v>
      </c>
      <c r="Q544" s="470">
        <v>75987.870176719967</v>
      </c>
      <c r="R544" s="472">
        <v>11.377657408691277</v>
      </c>
      <c r="T544" s="5"/>
      <c r="U544"/>
      <c r="V544"/>
    </row>
    <row r="545" spans="1:22" s="437" customFormat="1" hidden="1">
      <c r="A545" s="471">
        <v>529</v>
      </c>
      <c r="B545" s="465">
        <v>2</v>
      </c>
      <c r="C545" s="465">
        <v>25</v>
      </c>
      <c r="D545" s="466">
        <v>26714.768232931201</v>
      </c>
      <c r="E545" s="467">
        <v>12.5</v>
      </c>
      <c r="F545" s="468">
        <v>333934.60291164002</v>
      </c>
      <c r="G545" s="487">
        <v>667869.20582328003</v>
      </c>
      <c r="H545" s="468">
        <v>667000</v>
      </c>
      <c r="I545" s="580">
        <v>2.8806999999999999E-2</v>
      </c>
      <c r="J545" s="468"/>
      <c r="K545" s="519"/>
      <c r="L545" s="519"/>
      <c r="M545" s="468">
        <v>743857.076</v>
      </c>
      <c r="N545" s="468">
        <v>0</v>
      </c>
      <c r="O545" s="468">
        <v>0</v>
      </c>
      <c r="P545" s="469">
        <v>743857.076</v>
      </c>
      <c r="Q545" s="470">
        <v>75987.870176719967</v>
      </c>
      <c r="R545" s="472">
        <v>11.377657408691277</v>
      </c>
      <c r="T545" s="5"/>
      <c r="U545"/>
      <c r="V545"/>
    </row>
    <row r="546" spans="1:22" s="437" customFormat="1" hidden="1">
      <c r="A546" s="471">
        <v>530</v>
      </c>
      <c r="B546" s="465">
        <v>2</v>
      </c>
      <c r="C546" s="465">
        <v>25</v>
      </c>
      <c r="D546" s="466">
        <v>30007.0257611241</v>
      </c>
      <c r="E546" s="467">
        <v>12.5</v>
      </c>
      <c r="F546" s="468">
        <v>375087.82201405126</v>
      </c>
      <c r="G546" s="487">
        <v>750175.64402810251</v>
      </c>
      <c r="H546" s="468">
        <v>667000</v>
      </c>
      <c r="I546" s="580">
        <v>2.8806999999999999E-2</v>
      </c>
      <c r="J546" s="468"/>
      <c r="K546" s="519"/>
      <c r="L546" s="519"/>
      <c r="M546" s="468">
        <v>743857.076</v>
      </c>
      <c r="N546" s="468">
        <v>0</v>
      </c>
      <c r="O546" s="468">
        <v>0</v>
      </c>
      <c r="P546" s="469">
        <v>743857.076</v>
      </c>
      <c r="Q546" s="470">
        <v>-6318.5680281025125</v>
      </c>
      <c r="R546" s="472">
        <v>-0.84227848216647772</v>
      </c>
      <c r="T546" s="5"/>
      <c r="U546"/>
      <c r="V546"/>
    </row>
    <row r="547" spans="1:22" s="437" customFormat="1" hidden="1">
      <c r="A547" s="471">
        <v>531</v>
      </c>
      <c r="B547" s="465">
        <v>2</v>
      </c>
      <c r="C547" s="465">
        <v>25</v>
      </c>
      <c r="D547" s="466">
        <v>28013.107170393199</v>
      </c>
      <c r="E547" s="467">
        <v>12.5</v>
      </c>
      <c r="F547" s="468">
        <v>350163.83962991502</v>
      </c>
      <c r="G547" s="487">
        <v>700327.67925983004</v>
      </c>
      <c r="H547" s="468">
        <v>667000</v>
      </c>
      <c r="I547" s="580">
        <v>2.8806999999999999E-2</v>
      </c>
      <c r="J547" s="468"/>
      <c r="K547" s="519"/>
      <c r="L547" s="519"/>
      <c r="M547" s="468">
        <v>743857.076</v>
      </c>
      <c r="N547" s="468">
        <v>0</v>
      </c>
      <c r="O547" s="468">
        <v>0</v>
      </c>
      <c r="P547" s="469">
        <v>743857.076</v>
      </c>
      <c r="Q547" s="470">
        <v>43529.396740169963</v>
      </c>
      <c r="R547" s="472">
        <v>6.2155756554097366</v>
      </c>
      <c r="T547" s="5"/>
      <c r="U547"/>
      <c r="V547"/>
    </row>
    <row r="548" spans="1:22" s="437" customFormat="1">
      <c r="A548" s="496" t="s">
        <v>60</v>
      </c>
      <c r="B548" s="465"/>
      <c r="C548" s="465"/>
      <c r="D548" s="466"/>
      <c r="E548" s="467"/>
      <c r="F548" s="468"/>
      <c r="G548" s="487"/>
      <c r="H548" s="468"/>
      <c r="I548" s="580"/>
      <c r="J548" s="468"/>
      <c r="K548" s="519"/>
      <c r="L548" s="519"/>
      <c r="M548" s="468"/>
      <c r="N548" s="468"/>
      <c r="O548" s="468"/>
      <c r="P548" s="469"/>
      <c r="Q548" s="470"/>
      <c r="R548" s="472"/>
      <c r="T548" s="5"/>
      <c r="U548"/>
      <c r="V548"/>
    </row>
    <row r="549" spans="1:22" s="437" customFormat="1" hidden="1">
      <c r="A549" s="471">
        <v>532</v>
      </c>
      <c r="B549" s="465">
        <v>2</v>
      </c>
      <c r="C549" s="465">
        <v>25</v>
      </c>
      <c r="D549" s="466">
        <v>28013.107170393199</v>
      </c>
      <c r="E549" s="467">
        <v>12.5</v>
      </c>
      <c r="F549" s="468">
        <v>350163.83962991502</v>
      </c>
      <c r="G549" s="487">
        <v>700327.67925983004</v>
      </c>
      <c r="H549" s="468">
        <v>667000</v>
      </c>
      <c r="I549" s="580">
        <v>2.8806999999999999E-2</v>
      </c>
      <c r="J549" s="468"/>
      <c r="K549" s="519"/>
      <c r="L549" s="519"/>
      <c r="M549" s="468">
        <v>743857.076</v>
      </c>
      <c r="N549" s="468">
        <v>0</v>
      </c>
      <c r="O549" s="468">
        <v>0</v>
      </c>
      <c r="P549" s="469">
        <v>743857.076</v>
      </c>
      <c r="Q549" s="470">
        <v>43529.396740169963</v>
      </c>
      <c r="R549" s="472">
        <v>6.2155756554097366</v>
      </c>
      <c r="T549" s="5"/>
      <c r="U549"/>
      <c r="V549"/>
    </row>
    <row r="550" spans="1:22" s="437" customFormat="1" hidden="1">
      <c r="A550" s="471">
        <v>533</v>
      </c>
      <c r="B550" s="465">
        <v>2</v>
      </c>
      <c r="C550" s="465">
        <v>25</v>
      </c>
      <c r="D550" s="466">
        <v>28918.956176823802</v>
      </c>
      <c r="E550" s="467">
        <v>12.5</v>
      </c>
      <c r="F550" s="468">
        <v>361486.95221029752</v>
      </c>
      <c r="G550" s="487">
        <v>722973.90442059503</v>
      </c>
      <c r="H550" s="468">
        <v>667000</v>
      </c>
      <c r="I550" s="580">
        <v>2.8806999999999999E-2</v>
      </c>
      <c r="J550" s="468"/>
      <c r="K550" s="519"/>
      <c r="L550" s="519"/>
      <c r="M550" s="468">
        <v>743857.076</v>
      </c>
      <c r="N550" s="468">
        <v>0</v>
      </c>
      <c r="O550" s="468">
        <v>0</v>
      </c>
      <c r="P550" s="469">
        <v>743857.076</v>
      </c>
      <c r="Q550" s="470">
        <v>20883.171579404967</v>
      </c>
      <c r="R550" s="472">
        <v>2.8885097306715579</v>
      </c>
      <c r="T550" s="5"/>
      <c r="U550"/>
      <c r="V550"/>
    </row>
    <row r="551" spans="1:22" s="437" customFormat="1" hidden="1">
      <c r="A551" s="471">
        <v>534</v>
      </c>
      <c r="B551" s="465">
        <v>2</v>
      </c>
      <c r="C551" s="465">
        <v>25</v>
      </c>
      <c r="D551" s="466">
        <v>30007.0257611241</v>
      </c>
      <c r="E551" s="467">
        <v>12.5</v>
      </c>
      <c r="F551" s="468">
        <v>375087.82201405126</v>
      </c>
      <c r="G551" s="487">
        <v>750175.64402810251</v>
      </c>
      <c r="H551" s="468">
        <v>667000</v>
      </c>
      <c r="I551" s="580">
        <v>2.8806999999999999E-2</v>
      </c>
      <c r="J551" s="468"/>
      <c r="K551" s="519"/>
      <c r="L551" s="519"/>
      <c r="M551" s="468">
        <v>743857.076</v>
      </c>
      <c r="N551" s="468">
        <v>0</v>
      </c>
      <c r="O551" s="468">
        <v>0</v>
      </c>
      <c r="P551" s="469">
        <v>743857.076</v>
      </c>
      <c r="Q551" s="470">
        <v>-6318.5680281025125</v>
      </c>
      <c r="R551" s="472">
        <v>-0.84227848216647772</v>
      </c>
      <c r="T551" s="5"/>
      <c r="U551"/>
      <c r="V551"/>
    </row>
    <row r="552" spans="1:22" s="437" customFormat="1" hidden="1">
      <c r="A552" s="471">
        <v>535</v>
      </c>
      <c r="B552" s="465">
        <v>2</v>
      </c>
      <c r="C552" s="465">
        <v>25</v>
      </c>
      <c r="D552" s="466">
        <v>22371.409968038901</v>
      </c>
      <c r="E552" s="467">
        <v>12.5</v>
      </c>
      <c r="F552" s="468">
        <v>279642.62460048625</v>
      </c>
      <c r="G552" s="487">
        <v>559285.2492009725</v>
      </c>
      <c r="H552" s="468">
        <v>667000</v>
      </c>
      <c r="I552" s="580">
        <v>2.8806999999999999E-2</v>
      </c>
      <c r="J552" s="468"/>
      <c r="K552" s="519"/>
      <c r="L552" s="519"/>
      <c r="M552" s="468">
        <v>743857.076</v>
      </c>
      <c r="N552" s="468">
        <v>0</v>
      </c>
      <c r="O552" s="468">
        <v>0</v>
      </c>
      <c r="P552" s="469">
        <v>743857.076</v>
      </c>
      <c r="Q552" s="470">
        <v>184571.82679902751</v>
      </c>
      <c r="R552" s="472">
        <v>33.001375785025175</v>
      </c>
      <c r="T552" s="5"/>
      <c r="U552"/>
      <c r="V552"/>
    </row>
    <row r="553" spans="1:22" s="437" customFormat="1" hidden="1">
      <c r="A553" s="471">
        <v>536</v>
      </c>
      <c r="B553" s="465">
        <v>2</v>
      </c>
      <c r="C553" s="465">
        <v>25</v>
      </c>
      <c r="D553" s="466">
        <v>26375.379125780499</v>
      </c>
      <c r="E553" s="467">
        <v>12.5</v>
      </c>
      <c r="F553" s="468">
        <v>329692.23907225626</v>
      </c>
      <c r="G553" s="487">
        <v>659384.47814451251</v>
      </c>
      <c r="H553" s="468">
        <v>667000</v>
      </c>
      <c r="I553" s="580">
        <v>2.8806999999999999E-2</v>
      </c>
      <c r="J553" s="468"/>
      <c r="K553" s="519"/>
      <c r="L553" s="519"/>
      <c r="M553" s="468">
        <v>743857.076</v>
      </c>
      <c r="N553" s="468">
        <v>0</v>
      </c>
      <c r="O553" s="468">
        <v>0</v>
      </c>
      <c r="P553" s="469">
        <v>743857.076</v>
      </c>
      <c r="Q553" s="470">
        <v>84472.597855487489</v>
      </c>
      <c r="R553" s="472">
        <v>12.810825952893339</v>
      </c>
      <c r="T553" s="5"/>
      <c r="U553"/>
      <c r="V553"/>
    </row>
    <row r="554" spans="1:22" s="437" customFormat="1" hidden="1">
      <c r="A554" s="471">
        <v>537</v>
      </c>
      <c r="B554" s="465">
        <v>2</v>
      </c>
      <c r="C554" s="497">
        <v>26</v>
      </c>
      <c r="D554" s="466">
        <v>26112.1610880509</v>
      </c>
      <c r="E554" s="467">
        <v>13</v>
      </c>
      <c r="F554" s="468">
        <v>339458.09414466168</v>
      </c>
      <c r="G554" s="487">
        <v>678916.18828932336</v>
      </c>
      <c r="H554" s="468">
        <v>667000</v>
      </c>
      <c r="I554" s="580">
        <v>2.8806999999999999E-2</v>
      </c>
      <c r="J554" s="468"/>
      <c r="K554" s="519"/>
      <c r="L554" s="519"/>
      <c r="M554" s="468">
        <v>763071.34499999997</v>
      </c>
      <c r="N554" s="468">
        <v>0</v>
      </c>
      <c r="O554" s="468">
        <v>0</v>
      </c>
      <c r="P554" s="469">
        <v>763071.34499999997</v>
      </c>
      <c r="Q554" s="470">
        <v>84155.156710676616</v>
      </c>
      <c r="R554" s="472">
        <v>12.395514816449406</v>
      </c>
      <c r="T554" s="5"/>
      <c r="U554"/>
      <c r="V554"/>
    </row>
    <row r="555" spans="1:22" s="437" customFormat="1" hidden="1">
      <c r="A555" s="471">
        <v>538</v>
      </c>
      <c r="B555" s="465">
        <v>2</v>
      </c>
      <c r="C555" s="465">
        <v>26</v>
      </c>
      <c r="D555" s="466">
        <v>29582.683982684001</v>
      </c>
      <c r="E555" s="467">
        <v>13</v>
      </c>
      <c r="F555" s="468">
        <v>384574.89177489199</v>
      </c>
      <c r="G555" s="487">
        <v>769149.78354978398</v>
      </c>
      <c r="H555" s="468">
        <v>667000</v>
      </c>
      <c r="I555" s="580">
        <v>2.8806999999999999E-2</v>
      </c>
      <c r="J555" s="468"/>
      <c r="K555" s="519"/>
      <c r="L555" s="519"/>
      <c r="M555" s="468">
        <v>763071.34499999997</v>
      </c>
      <c r="N555" s="468">
        <v>0</v>
      </c>
      <c r="O555" s="468">
        <v>0</v>
      </c>
      <c r="P555" s="469">
        <v>763071.34499999997</v>
      </c>
      <c r="Q555" s="470">
        <v>-6078.4385497840121</v>
      </c>
      <c r="R555" s="472">
        <v>-0.79028021326753617</v>
      </c>
      <c r="T555" s="5"/>
      <c r="U555"/>
      <c r="V555"/>
    </row>
    <row r="556" spans="1:22" s="437" customFormat="1" hidden="1">
      <c r="A556" s="471">
        <v>539</v>
      </c>
      <c r="B556" s="465">
        <v>2</v>
      </c>
      <c r="C556" s="465">
        <v>26</v>
      </c>
      <c r="D556" s="466">
        <v>26712.309469666801</v>
      </c>
      <c r="E556" s="467">
        <v>13</v>
      </c>
      <c r="F556" s="468">
        <v>347260.02310566843</v>
      </c>
      <c r="G556" s="487">
        <v>694520.04621133686</v>
      </c>
      <c r="H556" s="468">
        <v>667000</v>
      </c>
      <c r="I556" s="580">
        <v>2.8806999999999999E-2</v>
      </c>
      <c r="J556" s="468"/>
      <c r="K556" s="519"/>
      <c r="L556" s="519"/>
      <c r="M556" s="468">
        <v>763071.34499999997</v>
      </c>
      <c r="N556" s="468">
        <v>0</v>
      </c>
      <c r="O556" s="468">
        <v>0</v>
      </c>
      <c r="P556" s="469">
        <v>763071.34499999997</v>
      </c>
      <c r="Q556" s="470">
        <v>68551.298788663116</v>
      </c>
      <c r="R556" s="472">
        <v>9.8703124787565173</v>
      </c>
      <c r="T556" s="5"/>
      <c r="U556"/>
      <c r="V556"/>
    </row>
    <row r="557" spans="1:22" s="437" customFormat="1" hidden="1">
      <c r="A557" s="471">
        <v>540</v>
      </c>
      <c r="B557" s="465">
        <v>2</v>
      </c>
      <c r="C557" s="465">
        <v>26</v>
      </c>
      <c r="D557" s="466">
        <v>32310.9506148166</v>
      </c>
      <c r="E557" s="467">
        <v>13</v>
      </c>
      <c r="F557" s="468">
        <v>420042.35799261578</v>
      </c>
      <c r="G557" s="487">
        <v>840084.71598523157</v>
      </c>
      <c r="H557" s="468">
        <v>667000</v>
      </c>
      <c r="I557" s="580">
        <v>2.8806999999999999E-2</v>
      </c>
      <c r="J557" s="468"/>
      <c r="K557" s="519"/>
      <c r="L557" s="519"/>
      <c r="M557" s="468">
        <v>763071.34499999997</v>
      </c>
      <c r="N557" s="468">
        <v>0</v>
      </c>
      <c r="O557" s="468">
        <v>0</v>
      </c>
      <c r="P557" s="469">
        <v>763071.34499999997</v>
      </c>
      <c r="Q557" s="470">
        <v>-77013.370985231595</v>
      </c>
      <c r="R557" s="472">
        <v>-9.167333903332846</v>
      </c>
      <c r="T557" s="5"/>
      <c r="U557"/>
      <c r="V557"/>
    </row>
    <row r="558" spans="1:22" s="437" customFormat="1" hidden="1">
      <c r="A558" s="471">
        <v>541</v>
      </c>
      <c r="B558" s="465">
        <v>2</v>
      </c>
      <c r="C558" s="465">
        <v>26</v>
      </c>
      <c r="D558" s="466">
        <v>32310.9506148166</v>
      </c>
      <c r="E558" s="467">
        <v>13</v>
      </c>
      <c r="F558" s="468">
        <v>420042.35799261578</v>
      </c>
      <c r="G558" s="487">
        <v>840084.71598523157</v>
      </c>
      <c r="H558" s="468">
        <v>667000</v>
      </c>
      <c r="I558" s="580">
        <v>2.8806999999999999E-2</v>
      </c>
      <c r="J558" s="468"/>
      <c r="K558" s="519"/>
      <c r="L558" s="519"/>
      <c r="M558" s="468">
        <v>763071.34499999997</v>
      </c>
      <c r="N558" s="468">
        <v>0</v>
      </c>
      <c r="O558" s="468">
        <v>0</v>
      </c>
      <c r="P558" s="469">
        <v>763071.34499999997</v>
      </c>
      <c r="Q558" s="470">
        <v>-77013.370985231595</v>
      </c>
      <c r="R558" s="472">
        <v>-9.167333903332846</v>
      </c>
      <c r="T558" s="5"/>
      <c r="U558"/>
      <c r="V558"/>
    </row>
    <row r="559" spans="1:22" s="437" customFormat="1" hidden="1">
      <c r="A559" s="471">
        <v>542</v>
      </c>
      <c r="B559" s="465">
        <v>2</v>
      </c>
      <c r="C559" s="465">
        <v>26</v>
      </c>
      <c r="D559" s="466">
        <v>32310.9506148166</v>
      </c>
      <c r="E559" s="467">
        <v>13</v>
      </c>
      <c r="F559" s="468">
        <v>420042.35799261578</v>
      </c>
      <c r="G559" s="487">
        <v>840084.71598523157</v>
      </c>
      <c r="H559" s="468">
        <v>667000</v>
      </c>
      <c r="I559" s="580">
        <v>2.8806999999999999E-2</v>
      </c>
      <c r="J559" s="468"/>
      <c r="K559" s="519"/>
      <c r="L559" s="519"/>
      <c r="M559" s="468">
        <v>763071.34499999997</v>
      </c>
      <c r="N559" s="468">
        <v>0</v>
      </c>
      <c r="O559" s="468">
        <v>0</v>
      </c>
      <c r="P559" s="469">
        <v>763071.34499999997</v>
      </c>
      <c r="Q559" s="470">
        <v>-77013.370985231595</v>
      </c>
      <c r="R559" s="472">
        <v>-9.167333903332846</v>
      </c>
      <c r="T559" s="5"/>
      <c r="U559"/>
      <c r="V559"/>
    </row>
    <row r="560" spans="1:22" s="437" customFormat="1" hidden="1">
      <c r="A560" s="471">
        <v>543</v>
      </c>
      <c r="B560" s="465">
        <v>2</v>
      </c>
      <c r="C560" s="465">
        <v>26</v>
      </c>
      <c r="D560" s="466">
        <v>26112.1610880509</v>
      </c>
      <c r="E560" s="467">
        <v>13</v>
      </c>
      <c r="F560" s="468">
        <v>339458.09414466168</v>
      </c>
      <c r="G560" s="487">
        <v>678916.18828932336</v>
      </c>
      <c r="H560" s="468">
        <v>667000</v>
      </c>
      <c r="I560" s="580">
        <v>2.8806999999999999E-2</v>
      </c>
      <c r="J560" s="468"/>
      <c r="K560" s="519"/>
      <c r="L560" s="519"/>
      <c r="M560" s="468">
        <v>763071.34499999997</v>
      </c>
      <c r="N560" s="468">
        <v>0</v>
      </c>
      <c r="O560" s="468">
        <v>0</v>
      </c>
      <c r="P560" s="469">
        <v>763071.34499999997</v>
      </c>
      <c r="Q560" s="470">
        <v>84155.156710676616</v>
      </c>
      <c r="R560" s="472">
        <v>12.395514816449406</v>
      </c>
      <c r="T560" s="5"/>
      <c r="U560"/>
      <c r="V560"/>
    </row>
    <row r="561" spans="1:22" s="437" customFormat="1" hidden="1">
      <c r="A561" s="471">
        <v>544</v>
      </c>
      <c r="B561" s="465">
        <v>2</v>
      </c>
      <c r="C561" s="465">
        <v>26</v>
      </c>
      <c r="D561" s="466">
        <v>26112.1610880509</v>
      </c>
      <c r="E561" s="467">
        <v>13</v>
      </c>
      <c r="F561" s="468">
        <v>339458.09414466168</v>
      </c>
      <c r="G561" s="487">
        <v>678916.18828932336</v>
      </c>
      <c r="H561" s="468">
        <v>667000</v>
      </c>
      <c r="I561" s="580">
        <v>2.8806999999999999E-2</v>
      </c>
      <c r="J561" s="468"/>
      <c r="K561" s="519"/>
      <c r="L561" s="519"/>
      <c r="M561" s="468">
        <v>763071.34499999997</v>
      </c>
      <c r="N561" s="468">
        <v>0</v>
      </c>
      <c r="O561" s="468">
        <v>0</v>
      </c>
      <c r="P561" s="469">
        <v>763071.34499999997</v>
      </c>
      <c r="Q561" s="470">
        <v>84155.156710676616</v>
      </c>
      <c r="R561" s="472">
        <v>12.395514816449406</v>
      </c>
      <c r="T561" s="5"/>
      <c r="U561"/>
      <c r="V561"/>
    </row>
    <row r="562" spans="1:22" s="437" customFormat="1" hidden="1">
      <c r="A562" s="471">
        <v>545</v>
      </c>
      <c r="B562" s="465">
        <v>2</v>
      </c>
      <c r="C562" s="465">
        <v>26</v>
      </c>
      <c r="D562" s="466">
        <v>28619.438787638399</v>
      </c>
      <c r="E562" s="467">
        <v>13</v>
      </c>
      <c r="F562" s="468">
        <v>372052.70423929917</v>
      </c>
      <c r="G562" s="487">
        <v>744105.40847859834</v>
      </c>
      <c r="H562" s="468">
        <v>667000</v>
      </c>
      <c r="I562" s="580">
        <v>2.8806999999999999E-2</v>
      </c>
      <c r="J562" s="468"/>
      <c r="K562" s="519"/>
      <c r="L562" s="519"/>
      <c r="M562" s="468">
        <v>763071.34499999997</v>
      </c>
      <c r="N562" s="468">
        <v>0</v>
      </c>
      <c r="O562" s="468">
        <v>0</v>
      </c>
      <c r="P562" s="469">
        <v>763071.34499999997</v>
      </c>
      <c r="Q562" s="470">
        <v>18965.936521401629</v>
      </c>
      <c r="R562" s="472">
        <v>2.5488239038847382</v>
      </c>
      <c r="T562" s="5"/>
      <c r="U562"/>
      <c r="V562"/>
    </row>
    <row r="563" spans="1:22" s="437" customFormat="1" hidden="1">
      <c r="A563" s="471">
        <v>546</v>
      </c>
      <c r="B563" s="465">
        <v>2</v>
      </c>
      <c r="C563" s="465">
        <v>26</v>
      </c>
      <c r="D563" s="466">
        <v>26112.1610880509</v>
      </c>
      <c r="E563" s="467">
        <v>13</v>
      </c>
      <c r="F563" s="468">
        <v>339458.09414466168</v>
      </c>
      <c r="G563" s="487">
        <v>678916.18828932336</v>
      </c>
      <c r="H563" s="468">
        <v>667000</v>
      </c>
      <c r="I563" s="580">
        <v>2.8806999999999999E-2</v>
      </c>
      <c r="J563" s="468"/>
      <c r="K563" s="519"/>
      <c r="L563" s="519"/>
      <c r="M563" s="468">
        <v>763071.34499999997</v>
      </c>
      <c r="N563" s="468">
        <v>0</v>
      </c>
      <c r="O563" s="468">
        <v>0</v>
      </c>
      <c r="P563" s="469">
        <v>763071.34499999997</v>
      </c>
      <c r="Q563" s="470">
        <v>84155.156710676616</v>
      </c>
      <c r="R563" s="472">
        <v>12.395514816449406</v>
      </c>
      <c r="T563" s="5"/>
      <c r="U563"/>
      <c r="V563"/>
    </row>
    <row r="564" spans="1:22" s="437" customFormat="1" hidden="1">
      <c r="A564" s="471">
        <v>547</v>
      </c>
      <c r="B564" s="465">
        <v>2</v>
      </c>
      <c r="C564" s="465">
        <v>26</v>
      </c>
      <c r="D564" s="466">
        <v>27726.666666666701</v>
      </c>
      <c r="E564" s="467">
        <v>13</v>
      </c>
      <c r="F564" s="468">
        <v>360446.66666666709</v>
      </c>
      <c r="G564" s="487">
        <v>720893.33333333419</v>
      </c>
      <c r="H564" s="468">
        <v>667000</v>
      </c>
      <c r="I564" s="580">
        <v>2.8806999999999999E-2</v>
      </c>
      <c r="J564" s="468"/>
      <c r="K564" s="519"/>
      <c r="L564" s="519"/>
      <c r="M564" s="468">
        <v>763071.34499999997</v>
      </c>
      <c r="N564" s="468">
        <v>0</v>
      </c>
      <c r="O564" s="468">
        <v>0</v>
      </c>
      <c r="P564" s="469">
        <v>763071.34499999997</v>
      </c>
      <c r="Q564" s="470">
        <v>42178.011666665785</v>
      </c>
      <c r="R564" s="472">
        <v>5.850797852664158</v>
      </c>
      <c r="T564" s="5"/>
      <c r="U564"/>
      <c r="V564"/>
    </row>
    <row r="565" spans="1:22" s="437" customFormat="1" hidden="1">
      <c r="A565" s="471">
        <v>548</v>
      </c>
      <c r="B565" s="465">
        <v>2</v>
      </c>
      <c r="C565" s="465">
        <v>26</v>
      </c>
      <c r="D565" s="466">
        <v>26112.1610880509</v>
      </c>
      <c r="E565" s="467">
        <v>13</v>
      </c>
      <c r="F565" s="468">
        <v>339458.09414466168</v>
      </c>
      <c r="G565" s="487">
        <v>678916.18828932336</v>
      </c>
      <c r="H565" s="468">
        <v>667000</v>
      </c>
      <c r="I565" s="580">
        <v>2.8806999999999999E-2</v>
      </c>
      <c r="J565" s="468"/>
      <c r="K565" s="519"/>
      <c r="L565" s="519"/>
      <c r="M565" s="468">
        <v>763071.34499999997</v>
      </c>
      <c r="N565" s="468">
        <v>0</v>
      </c>
      <c r="O565" s="468">
        <v>0</v>
      </c>
      <c r="P565" s="469">
        <v>763071.34499999997</v>
      </c>
      <c r="Q565" s="470">
        <v>84155.156710676616</v>
      </c>
      <c r="R565" s="472">
        <v>12.395514816449406</v>
      </c>
      <c r="T565" s="5"/>
      <c r="U565"/>
      <c r="V565"/>
    </row>
    <row r="566" spans="1:22" s="437" customFormat="1" hidden="1">
      <c r="A566" s="471">
        <v>549</v>
      </c>
      <c r="B566" s="465">
        <v>2</v>
      </c>
      <c r="C566" s="465">
        <v>26</v>
      </c>
      <c r="D566" s="466">
        <v>32310.9506148166</v>
      </c>
      <c r="E566" s="467">
        <v>13</v>
      </c>
      <c r="F566" s="468">
        <v>420042.35799261578</v>
      </c>
      <c r="G566" s="487">
        <v>840084.71598523157</v>
      </c>
      <c r="H566" s="468">
        <v>667000</v>
      </c>
      <c r="I566" s="580">
        <v>2.8806999999999999E-2</v>
      </c>
      <c r="J566" s="468"/>
      <c r="K566" s="519"/>
      <c r="L566" s="519"/>
      <c r="M566" s="468">
        <v>763071.34499999997</v>
      </c>
      <c r="N566" s="468">
        <v>0</v>
      </c>
      <c r="O566" s="468">
        <v>0</v>
      </c>
      <c r="P566" s="469">
        <v>763071.34499999997</v>
      </c>
      <c r="Q566" s="470">
        <v>-77013.370985231595</v>
      </c>
      <c r="R566" s="472">
        <v>-9.167333903332846</v>
      </c>
      <c r="T566" s="5"/>
      <c r="U566"/>
      <c r="V566"/>
    </row>
    <row r="567" spans="1:22" s="437" customFormat="1" hidden="1">
      <c r="A567" s="471">
        <v>550</v>
      </c>
      <c r="B567" s="465">
        <v>2</v>
      </c>
      <c r="C567" s="465">
        <v>26</v>
      </c>
      <c r="D567" s="466">
        <v>32310.9506148166</v>
      </c>
      <c r="E567" s="467">
        <v>13</v>
      </c>
      <c r="F567" s="468">
        <v>420042.35799261578</v>
      </c>
      <c r="G567" s="487">
        <v>840084.71598523157</v>
      </c>
      <c r="H567" s="468">
        <v>667000</v>
      </c>
      <c r="I567" s="580">
        <v>2.8806999999999999E-2</v>
      </c>
      <c r="J567" s="468"/>
      <c r="K567" s="519"/>
      <c r="L567" s="519"/>
      <c r="M567" s="468">
        <v>763071.34499999997</v>
      </c>
      <c r="N567" s="468">
        <v>0</v>
      </c>
      <c r="O567" s="468">
        <v>0</v>
      </c>
      <c r="P567" s="469">
        <v>763071.34499999997</v>
      </c>
      <c r="Q567" s="470">
        <v>-77013.370985231595</v>
      </c>
      <c r="R567" s="472">
        <v>-9.167333903332846</v>
      </c>
      <c r="T567" s="5"/>
      <c r="U567"/>
      <c r="V567"/>
    </row>
    <row r="568" spans="1:22" s="437" customFormat="1" hidden="1">
      <c r="A568" s="471">
        <v>551</v>
      </c>
      <c r="B568" s="465">
        <v>2</v>
      </c>
      <c r="C568" s="465">
        <v>26</v>
      </c>
      <c r="D568" s="466">
        <v>27222.794117647099</v>
      </c>
      <c r="E568" s="467">
        <v>13</v>
      </c>
      <c r="F568" s="468">
        <v>353896.32352941227</v>
      </c>
      <c r="G568" s="487">
        <v>707792.64705882454</v>
      </c>
      <c r="H568" s="468">
        <v>667000</v>
      </c>
      <c r="I568" s="580">
        <v>2.8806999999999999E-2</v>
      </c>
      <c r="J568" s="468"/>
      <c r="K568" s="519"/>
      <c r="L568" s="519"/>
      <c r="M568" s="468">
        <v>763071.34499999997</v>
      </c>
      <c r="N568" s="468">
        <v>0</v>
      </c>
      <c r="O568" s="468">
        <v>0</v>
      </c>
      <c r="P568" s="469">
        <v>763071.34499999997</v>
      </c>
      <c r="Q568" s="470">
        <v>55278.697941175429</v>
      </c>
      <c r="R568" s="472">
        <v>7.8100130272448638</v>
      </c>
      <c r="T568" s="5"/>
      <c r="U568"/>
      <c r="V568"/>
    </row>
    <row r="569" spans="1:22" s="437" customFormat="1" hidden="1">
      <c r="A569" s="471">
        <v>552</v>
      </c>
      <c r="B569" s="465">
        <v>2</v>
      </c>
      <c r="C569" s="465">
        <v>26</v>
      </c>
      <c r="D569" s="466">
        <v>25124.958441377799</v>
      </c>
      <c r="E569" s="467">
        <v>13</v>
      </c>
      <c r="F569" s="468">
        <v>326624.45973791141</v>
      </c>
      <c r="G569" s="487">
        <v>653248.91947582283</v>
      </c>
      <c r="H569" s="468">
        <v>667000</v>
      </c>
      <c r="I569" s="580">
        <v>2.8806999999999999E-2</v>
      </c>
      <c r="J569" s="468"/>
      <c r="K569" s="519"/>
      <c r="L569" s="519"/>
      <c r="M569" s="468">
        <v>763071.34499999997</v>
      </c>
      <c r="N569" s="468">
        <v>0</v>
      </c>
      <c r="O569" s="468">
        <v>0</v>
      </c>
      <c r="P569" s="469">
        <v>763071.34499999997</v>
      </c>
      <c r="Q569" s="470">
        <v>109822.42552417715</v>
      </c>
      <c r="R569" s="472">
        <v>16.81172708441683</v>
      </c>
      <c r="T569" s="5"/>
      <c r="U569"/>
      <c r="V569"/>
    </row>
    <row r="570" spans="1:22" s="437" customFormat="1" hidden="1">
      <c r="A570" s="471">
        <v>553</v>
      </c>
      <c r="B570" s="465">
        <v>2</v>
      </c>
      <c r="C570" s="465">
        <v>26</v>
      </c>
      <c r="D570" s="466">
        <v>26112.1610880509</v>
      </c>
      <c r="E570" s="467">
        <v>13</v>
      </c>
      <c r="F570" s="468">
        <v>339458.09414466168</v>
      </c>
      <c r="G570" s="487">
        <v>678916.18828932336</v>
      </c>
      <c r="H570" s="468">
        <v>667000</v>
      </c>
      <c r="I570" s="580">
        <v>2.8806999999999999E-2</v>
      </c>
      <c r="J570" s="468"/>
      <c r="K570" s="519"/>
      <c r="L570" s="519"/>
      <c r="M570" s="468">
        <v>763071.34499999997</v>
      </c>
      <c r="N570" s="468">
        <v>0</v>
      </c>
      <c r="O570" s="468">
        <v>0</v>
      </c>
      <c r="P570" s="469">
        <v>763071.34499999997</v>
      </c>
      <c r="Q570" s="470">
        <v>84155.156710676616</v>
      </c>
      <c r="R570" s="472">
        <v>12.395514816449406</v>
      </c>
      <c r="T570" s="5"/>
      <c r="U570"/>
      <c r="V570"/>
    </row>
    <row r="571" spans="1:22" s="437" customFormat="1" hidden="1">
      <c r="A571" s="471">
        <v>554</v>
      </c>
      <c r="B571" s="465">
        <v>1</v>
      </c>
      <c r="C571" s="465">
        <v>26</v>
      </c>
      <c r="D571" s="466">
        <v>29582.683982684001</v>
      </c>
      <c r="E571" s="467">
        <v>26</v>
      </c>
      <c r="F571" s="468">
        <v>769149.78354978398</v>
      </c>
      <c r="G571" s="487">
        <v>769149.78354978398</v>
      </c>
      <c r="H571" s="468">
        <v>667000</v>
      </c>
      <c r="I571" s="580">
        <v>2.8806999999999999E-2</v>
      </c>
      <c r="J571" s="468"/>
      <c r="K571" s="519"/>
      <c r="L571" s="519"/>
      <c r="M571" s="468">
        <v>763071.34499999997</v>
      </c>
      <c r="N571" s="468">
        <v>0</v>
      </c>
      <c r="O571" s="468">
        <v>0</v>
      </c>
      <c r="P571" s="469">
        <v>763071.34499999997</v>
      </c>
      <c r="Q571" s="470">
        <v>-6078.4385497840121</v>
      </c>
      <c r="R571" s="472">
        <v>-0.79028021326753617</v>
      </c>
      <c r="T571" s="5"/>
      <c r="U571"/>
      <c r="V571"/>
    </row>
    <row r="572" spans="1:22" s="437" customFormat="1" hidden="1">
      <c r="A572" s="471">
        <v>555</v>
      </c>
      <c r="B572" s="465">
        <v>2</v>
      </c>
      <c r="C572" s="465">
        <v>26</v>
      </c>
      <c r="D572" s="466">
        <v>32310.9506148166</v>
      </c>
      <c r="E572" s="467">
        <v>13</v>
      </c>
      <c r="F572" s="468">
        <v>420042.35799261578</v>
      </c>
      <c r="G572" s="487">
        <v>840084.71598523157</v>
      </c>
      <c r="H572" s="468">
        <v>667000</v>
      </c>
      <c r="I572" s="580">
        <v>2.8806999999999999E-2</v>
      </c>
      <c r="J572" s="468"/>
      <c r="K572" s="519"/>
      <c r="L572" s="519"/>
      <c r="M572" s="468">
        <v>763071.34499999997</v>
      </c>
      <c r="N572" s="468">
        <v>0</v>
      </c>
      <c r="O572" s="468">
        <v>0</v>
      </c>
      <c r="P572" s="469">
        <v>763071.34499999997</v>
      </c>
      <c r="Q572" s="470">
        <v>-77013.370985231595</v>
      </c>
      <c r="R572" s="472">
        <v>-9.167333903332846</v>
      </c>
      <c r="T572" s="5"/>
      <c r="U572"/>
      <c r="V572"/>
    </row>
    <row r="573" spans="1:22" s="437" customFormat="1" hidden="1">
      <c r="A573" s="471">
        <v>556</v>
      </c>
      <c r="B573" s="465">
        <v>2</v>
      </c>
      <c r="C573" s="465">
        <v>26</v>
      </c>
      <c r="D573" s="466">
        <v>22207.562672688</v>
      </c>
      <c r="E573" s="467">
        <v>13</v>
      </c>
      <c r="F573" s="468">
        <v>288698.31474494399</v>
      </c>
      <c r="G573" s="487">
        <v>577396.62948988797</v>
      </c>
      <c r="H573" s="468">
        <v>667000</v>
      </c>
      <c r="I573" s="580">
        <v>2.8806999999999999E-2</v>
      </c>
      <c r="J573" s="468"/>
      <c r="K573" s="519"/>
      <c r="L573" s="519"/>
      <c r="M573" s="468">
        <v>763071.34499999997</v>
      </c>
      <c r="N573" s="468">
        <v>0</v>
      </c>
      <c r="O573" s="468">
        <v>0</v>
      </c>
      <c r="P573" s="469">
        <v>763071.34499999997</v>
      </c>
      <c r="Q573" s="470">
        <v>185674.715510112</v>
      </c>
      <c r="R573" s="472">
        <v>32.157221921116843</v>
      </c>
      <c r="T573" s="5"/>
      <c r="U573"/>
      <c r="V573"/>
    </row>
    <row r="574" spans="1:22" s="437" customFormat="1" hidden="1">
      <c r="A574" s="471">
        <v>557</v>
      </c>
      <c r="B574" s="465">
        <v>2</v>
      </c>
      <c r="C574" s="465">
        <v>26</v>
      </c>
      <c r="D574" s="466">
        <v>27222.794117647099</v>
      </c>
      <c r="E574" s="467">
        <v>13</v>
      </c>
      <c r="F574" s="468">
        <v>353896.32352941227</v>
      </c>
      <c r="G574" s="487">
        <v>707792.64705882454</v>
      </c>
      <c r="H574" s="468">
        <v>667000</v>
      </c>
      <c r="I574" s="580">
        <v>2.8806999999999999E-2</v>
      </c>
      <c r="J574" s="468"/>
      <c r="K574" s="519"/>
      <c r="L574" s="519"/>
      <c r="M574" s="468">
        <v>763071.34499999997</v>
      </c>
      <c r="N574" s="468">
        <v>0</v>
      </c>
      <c r="O574" s="468">
        <v>0</v>
      </c>
      <c r="P574" s="469">
        <v>763071.34499999997</v>
      </c>
      <c r="Q574" s="470">
        <v>55278.697941175429</v>
      </c>
      <c r="R574" s="472">
        <v>7.8100130272448638</v>
      </c>
      <c r="T574" s="5"/>
      <c r="U574"/>
      <c r="V574"/>
    </row>
    <row r="575" spans="1:22" s="437" customFormat="1" hidden="1">
      <c r="A575" s="471">
        <v>558</v>
      </c>
      <c r="B575" s="465">
        <v>2</v>
      </c>
      <c r="C575" s="465">
        <v>26</v>
      </c>
      <c r="D575" s="466">
        <v>27726.666666666701</v>
      </c>
      <c r="E575" s="467">
        <v>13</v>
      </c>
      <c r="F575" s="468">
        <v>360446.66666666709</v>
      </c>
      <c r="G575" s="487">
        <v>720893.33333333419</v>
      </c>
      <c r="H575" s="468">
        <v>667000</v>
      </c>
      <c r="I575" s="580">
        <v>2.8806999999999999E-2</v>
      </c>
      <c r="J575" s="468"/>
      <c r="K575" s="519"/>
      <c r="L575" s="519"/>
      <c r="M575" s="468">
        <v>763071.34499999997</v>
      </c>
      <c r="N575" s="468">
        <v>0</v>
      </c>
      <c r="O575" s="468">
        <v>0</v>
      </c>
      <c r="P575" s="469">
        <v>763071.34499999997</v>
      </c>
      <c r="Q575" s="470">
        <v>42178.011666665785</v>
      </c>
      <c r="R575" s="472">
        <v>5.850797852664158</v>
      </c>
      <c r="T575" s="5"/>
      <c r="U575"/>
      <c r="V575"/>
    </row>
    <row r="576" spans="1:22" s="437" customFormat="1" hidden="1">
      <c r="A576" s="471">
        <v>559</v>
      </c>
      <c r="B576" s="465">
        <v>2</v>
      </c>
      <c r="C576" s="465">
        <v>26</v>
      </c>
      <c r="D576" s="466">
        <v>29582.683982684001</v>
      </c>
      <c r="E576" s="467">
        <v>13</v>
      </c>
      <c r="F576" s="468">
        <v>384574.89177489199</v>
      </c>
      <c r="G576" s="487">
        <v>769149.78354978398</v>
      </c>
      <c r="H576" s="468">
        <v>667000</v>
      </c>
      <c r="I576" s="580">
        <v>2.8806999999999999E-2</v>
      </c>
      <c r="J576" s="468"/>
      <c r="K576" s="519"/>
      <c r="L576" s="519"/>
      <c r="M576" s="468">
        <v>763071.34499999997</v>
      </c>
      <c r="N576" s="468">
        <v>0</v>
      </c>
      <c r="O576" s="468">
        <v>0</v>
      </c>
      <c r="P576" s="469">
        <v>763071.34499999997</v>
      </c>
      <c r="Q576" s="470">
        <v>-6078.4385497840121</v>
      </c>
      <c r="R576" s="472">
        <v>-0.79028021326753617</v>
      </c>
      <c r="T576" s="5"/>
      <c r="U576"/>
      <c r="V576"/>
    </row>
    <row r="577" spans="1:22" s="437" customFormat="1" hidden="1">
      <c r="A577" s="471">
        <v>560</v>
      </c>
      <c r="B577" s="465">
        <v>1</v>
      </c>
      <c r="C577" s="465">
        <v>26</v>
      </c>
      <c r="D577" s="466">
        <v>27724.744179657999</v>
      </c>
      <c r="E577" s="467">
        <v>26</v>
      </c>
      <c r="F577" s="468">
        <v>720843.34867110802</v>
      </c>
      <c r="G577" s="487">
        <v>720843.34867110802</v>
      </c>
      <c r="H577" s="468">
        <v>667000</v>
      </c>
      <c r="I577" s="580">
        <v>2.8806999999999999E-2</v>
      </c>
      <c r="J577" s="468"/>
      <c r="K577" s="519"/>
      <c r="L577" s="519"/>
      <c r="M577" s="468">
        <v>763071.34499999997</v>
      </c>
      <c r="N577" s="468">
        <v>0</v>
      </c>
      <c r="O577" s="468">
        <v>0</v>
      </c>
      <c r="P577" s="469">
        <v>763071.34499999997</v>
      </c>
      <c r="Q577" s="470">
        <v>42227.996328891953</v>
      </c>
      <c r="R577" s="472">
        <v>5.858137750281017</v>
      </c>
      <c r="T577" s="5"/>
      <c r="U577"/>
      <c r="V577"/>
    </row>
    <row r="578" spans="1:22" s="437" customFormat="1" hidden="1">
      <c r="A578" s="471">
        <v>561</v>
      </c>
      <c r="B578" s="465">
        <v>2</v>
      </c>
      <c r="C578" s="465">
        <v>26</v>
      </c>
      <c r="D578" s="466">
        <v>26712.309469666801</v>
      </c>
      <c r="E578" s="467">
        <v>13</v>
      </c>
      <c r="F578" s="468">
        <v>347260.02310566843</v>
      </c>
      <c r="G578" s="487">
        <v>694520.04621133686</v>
      </c>
      <c r="H578" s="468">
        <v>667000</v>
      </c>
      <c r="I578" s="580">
        <v>2.8806999999999999E-2</v>
      </c>
      <c r="J578" s="468"/>
      <c r="K578" s="519"/>
      <c r="L578" s="519"/>
      <c r="M578" s="468">
        <v>763071.34499999997</v>
      </c>
      <c r="N578" s="468">
        <v>0</v>
      </c>
      <c r="O578" s="468">
        <v>0</v>
      </c>
      <c r="P578" s="469">
        <v>763071.34499999997</v>
      </c>
      <c r="Q578" s="470">
        <v>68551.298788663116</v>
      </c>
      <c r="R578" s="472">
        <v>9.8703124787565173</v>
      </c>
      <c r="T578" s="5"/>
      <c r="U578"/>
      <c r="V578"/>
    </row>
    <row r="579" spans="1:22" s="437" customFormat="1" hidden="1">
      <c r="A579" s="471">
        <v>562</v>
      </c>
      <c r="B579" s="465">
        <v>2</v>
      </c>
      <c r="C579" s="465">
        <v>26</v>
      </c>
      <c r="D579" s="466">
        <v>27222.794117647099</v>
      </c>
      <c r="E579" s="467">
        <v>13</v>
      </c>
      <c r="F579" s="468">
        <v>353896.32352941227</v>
      </c>
      <c r="G579" s="487">
        <v>707792.64705882454</v>
      </c>
      <c r="H579" s="468">
        <v>667000</v>
      </c>
      <c r="I579" s="580">
        <v>2.8806999999999999E-2</v>
      </c>
      <c r="J579" s="468"/>
      <c r="K579" s="519"/>
      <c r="L579" s="519"/>
      <c r="M579" s="468">
        <v>763071.34499999997</v>
      </c>
      <c r="N579" s="468">
        <v>0</v>
      </c>
      <c r="O579" s="468">
        <v>0</v>
      </c>
      <c r="P579" s="469">
        <v>763071.34499999997</v>
      </c>
      <c r="Q579" s="470">
        <v>55278.697941175429</v>
      </c>
      <c r="R579" s="472">
        <v>7.8100130272448638</v>
      </c>
      <c r="T579" s="5"/>
      <c r="U579"/>
      <c r="V579"/>
    </row>
    <row r="580" spans="1:22" s="437" customFormat="1" hidden="1">
      <c r="A580" s="471">
        <v>563</v>
      </c>
      <c r="B580" s="465">
        <v>1</v>
      </c>
      <c r="C580" s="465">
        <v>26</v>
      </c>
      <c r="D580" s="466">
        <v>27726.666666666701</v>
      </c>
      <c r="E580" s="467">
        <v>26</v>
      </c>
      <c r="F580" s="468">
        <v>720893.33333333419</v>
      </c>
      <c r="G580" s="487">
        <v>720893.33333333419</v>
      </c>
      <c r="H580" s="468">
        <v>667000</v>
      </c>
      <c r="I580" s="580">
        <v>2.8806999999999999E-2</v>
      </c>
      <c r="J580" s="468"/>
      <c r="K580" s="519"/>
      <c r="L580" s="519"/>
      <c r="M580" s="468">
        <v>763071.34499999997</v>
      </c>
      <c r="N580" s="468">
        <v>0</v>
      </c>
      <c r="O580" s="468">
        <v>0</v>
      </c>
      <c r="P580" s="469">
        <v>763071.34499999997</v>
      </c>
      <c r="Q580" s="470">
        <v>42178.011666665785</v>
      </c>
      <c r="R580" s="472">
        <v>5.850797852664158</v>
      </c>
      <c r="T580" s="5"/>
      <c r="U580"/>
      <c r="V580"/>
    </row>
    <row r="581" spans="1:22" s="437" customFormat="1" hidden="1">
      <c r="A581" s="471">
        <v>564</v>
      </c>
      <c r="B581" s="465">
        <v>2</v>
      </c>
      <c r="C581" s="465">
        <v>26</v>
      </c>
      <c r="D581" s="466">
        <v>27726.666666666701</v>
      </c>
      <c r="E581" s="467">
        <v>13</v>
      </c>
      <c r="F581" s="468">
        <v>360446.66666666709</v>
      </c>
      <c r="G581" s="487">
        <v>720893.33333333419</v>
      </c>
      <c r="H581" s="468">
        <v>667000</v>
      </c>
      <c r="I581" s="580">
        <v>2.8806999999999999E-2</v>
      </c>
      <c r="J581" s="468"/>
      <c r="K581" s="519"/>
      <c r="L581" s="519"/>
      <c r="M581" s="468">
        <v>763071.34499999997</v>
      </c>
      <c r="N581" s="468">
        <v>0</v>
      </c>
      <c r="O581" s="468">
        <v>0</v>
      </c>
      <c r="P581" s="469">
        <v>763071.34499999997</v>
      </c>
      <c r="Q581" s="470">
        <v>42178.011666665785</v>
      </c>
      <c r="R581" s="472">
        <v>5.850797852664158</v>
      </c>
      <c r="T581" s="5"/>
      <c r="U581"/>
      <c r="V581"/>
    </row>
    <row r="582" spans="1:22" s="437" customFormat="1" hidden="1">
      <c r="A582" s="471">
        <v>565</v>
      </c>
      <c r="B582" s="465">
        <v>2</v>
      </c>
      <c r="C582" s="465">
        <v>26</v>
      </c>
      <c r="D582" s="466">
        <v>29669.938650306802</v>
      </c>
      <c r="E582" s="467">
        <v>13</v>
      </c>
      <c r="F582" s="468">
        <v>385709.20245398843</v>
      </c>
      <c r="G582" s="487">
        <v>771418.40490797686</v>
      </c>
      <c r="H582" s="468">
        <v>667000</v>
      </c>
      <c r="I582" s="580">
        <v>2.8806999999999999E-2</v>
      </c>
      <c r="J582" s="468"/>
      <c r="K582" s="519"/>
      <c r="L582" s="519"/>
      <c r="M582" s="468">
        <v>763071.34499999997</v>
      </c>
      <c r="N582" s="468">
        <v>0</v>
      </c>
      <c r="O582" s="468">
        <v>0</v>
      </c>
      <c r="P582" s="469">
        <v>763071.34499999997</v>
      </c>
      <c r="Q582" s="470">
        <v>-8347.0599079768872</v>
      </c>
      <c r="R582" s="472">
        <v>-1.0820405443881782</v>
      </c>
      <c r="T582" s="5"/>
      <c r="U582"/>
      <c r="V582"/>
    </row>
    <row r="583" spans="1:22" s="437" customFormat="1" hidden="1">
      <c r="A583" s="471">
        <v>566</v>
      </c>
      <c r="B583" s="465">
        <v>2</v>
      </c>
      <c r="C583" s="465">
        <v>26</v>
      </c>
      <c r="D583" s="466">
        <v>27726.666666666701</v>
      </c>
      <c r="E583" s="467">
        <v>13</v>
      </c>
      <c r="F583" s="468">
        <v>360446.66666666709</v>
      </c>
      <c r="G583" s="487">
        <v>720893.33333333419</v>
      </c>
      <c r="H583" s="468">
        <v>667000</v>
      </c>
      <c r="I583" s="580">
        <v>2.8806999999999999E-2</v>
      </c>
      <c r="J583" s="468"/>
      <c r="K583" s="519"/>
      <c r="L583" s="519"/>
      <c r="M583" s="468">
        <v>763071.34499999997</v>
      </c>
      <c r="N583" s="468">
        <v>0</v>
      </c>
      <c r="O583" s="468">
        <v>0</v>
      </c>
      <c r="P583" s="469">
        <v>763071.34499999997</v>
      </c>
      <c r="Q583" s="470">
        <v>42178.011666665785</v>
      </c>
      <c r="R583" s="472">
        <v>5.850797852664158</v>
      </c>
      <c r="T583" s="5"/>
      <c r="U583"/>
      <c r="V583"/>
    </row>
    <row r="584" spans="1:22" s="437" customFormat="1" hidden="1">
      <c r="A584" s="471">
        <v>567</v>
      </c>
      <c r="B584" s="465">
        <v>2</v>
      </c>
      <c r="C584" s="465">
        <v>26</v>
      </c>
      <c r="D584" s="466">
        <v>29582.683982684001</v>
      </c>
      <c r="E584" s="467">
        <v>13</v>
      </c>
      <c r="F584" s="468">
        <v>384574.89177489199</v>
      </c>
      <c r="G584" s="487">
        <v>769149.78354978398</v>
      </c>
      <c r="H584" s="468">
        <v>667000</v>
      </c>
      <c r="I584" s="580">
        <v>2.8806999999999999E-2</v>
      </c>
      <c r="J584" s="468"/>
      <c r="K584" s="519"/>
      <c r="L584" s="519"/>
      <c r="M584" s="468">
        <v>763071.34499999997</v>
      </c>
      <c r="N584" s="468">
        <v>0</v>
      </c>
      <c r="O584" s="468">
        <v>0</v>
      </c>
      <c r="P584" s="469">
        <v>763071.34499999997</v>
      </c>
      <c r="Q584" s="470">
        <v>-6078.4385497840121</v>
      </c>
      <c r="R584" s="472">
        <v>-0.79028021326753617</v>
      </c>
      <c r="T584" s="5"/>
      <c r="U584"/>
      <c r="V584"/>
    </row>
    <row r="585" spans="1:22" s="437" customFormat="1" hidden="1">
      <c r="A585" s="471">
        <v>568</v>
      </c>
      <c r="B585" s="465">
        <v>2</v>
      </c>
      <c r="C585" s="465">
        <v>26</v>
      </c>
      <c r="D585" s="466">
        <v>28619.438787638399</v>
      </c>
      <c r="E585" s="467">
        <v>13</v>
      </c>
      <c r="F585" s="468">
        <v>372052.70423929917</v>
      </c>
      <c r="G585" s="487">
        <v>744105.40847859834</v>
      </c>
      <c r="H585" s="468">
        <v>667000</v>
      </c>
      <c r="I585" s="580">
        <v>2.8806999999999999E-2</v>
      </c>
      <c r="J585" s="468"/>
      <c r="K585" s="519"/>
      <c r="L585" s="519"/>
      <c r="M585" s="468">
        <v>763071.34499999997</v>
      </c>
      <c r="N585" s="468">
        <v>0</v>
      </c>
      <c r="O585" s="468">
        <v>0</v>
      </c>
      <c r="P585" s="469">
        <v>763071.34499999997</v>
      </c>
      <c r="Q585" s="470">
        <v>18965.936521401629</v>
      </c>
      <c r="R585" s="472">
        <v>2.5488239038847382</v>
      </c>
      <c r="T585" s="5"/>
      <c r="U585"/>
      <c r="V585"/>
    </row>
    <row r="586" spans="1:22" s="437" customFormat="1" hidden="1">
      <c r="A586" s="471">
        <v>569</v>
      </c>
      <c r="B586" s="465">
        <v>2</v>
      </c>
      <c r="C586" s="465">
        <v>26</v>
      </c>
      <c r="D586" s="466">
        <v>25124.958441377799</v>
      </c>
      <c r="E586" s="467">
        <v>13</v>
      </c>
      <c r="F586" s="468">
        <v>326624.45973791141</v>
      </c>
      <c r="G586" s="487">
        <v>653248.91947582283</v>
      </c>
      <c r="H586" s="468">
        <v>667000</v>
      </c>
      <c r="I586" s="580">
        <v>2.8806999999999999E-2</v>
      </c>
      <c r="J586" s="468"/>
      <c r="K586" s="519"/>
      <c r="L586" s="519"/>
      <c r="M586" s="468">
        <v>763071.34499999997</v>
      </c>
      <c r="N586" s="468">
        <v>0</v>
      </c>
      <c r="O586" s="468">
        <v>0</v>
      </c>
      <c r="P586" s="469">
        <v>763071.34499999997</v>
      </c>
      <c r="Q586" s="470">
        <v>109822.42552417715</v>
      </c>
      <c r="R586" s="472">
        <v>16.81172708441683</v>
      </c>
      <c r="T586" s="5"/>
      <c r="U586"/>
      <c r="V586"/>
    </row>
    <row r="587" spans="1:22" s="437" customFormat="1" hidden="1">
      <c r="A587" s="471">
        <v>570</v>
      </c>
      <c r="B587" s="465">
        <v>2</v>
      </c>
      <c r="C587" s="465">
        <v>26</v>
      </c>
      <c r="D587" s="466">
        <v>26712.309469666801</v>
      </c>
      <c r="E587" s="467">
        <v>13</v>
      </c>
      <c r="F587" s="468">
        <v>347260.02310566843</v>
      </c>
      <c r="G587" s="487">
        <v>694520.04621133686</v>
      </c>
      <c r="H587" s="468">
        <v>667000</v>
      </c>
      <c r="I587" s="580">
        <v>2.8806999999999999E-2</v>
      </c>
      <c r="J587" s="468"/>
      <c r="K587" s="519"/>
      <c r="L587" s="519"/>
      <c r="M587" s="468">
        <v>763071.34499999997</v>
      </c>
      <c r="N587" s="468">
        <v>0</v>
      </c>
      <c r="O587" s="468">
        <v>0</v>
      </c>
      <c r="P587" s="469">
        <v>763071.34499999997</v>
      </c>
      <c r="Q587" s="470">
        <v>68551.298788663116</v>
      </c>
      <c r="R587" s="472">
        <v>9.8703124787565173</v>
      </c>
      <c r="T587" s="5"/>
      <c r="U587"/>
      <c r="V587"/>
    </row>
    <row r="588" spans="1:22" s="437" customFormat="1" hidden="1">
      <c r="A588" s="471">
        <v>571</v>
      </c>
      <c r="B588" s="465">
        <v>2</v>
      </c>
      <c r="C588" s="465">
        <v>26</v>
      </c>
      <c r="D588" s="466">
        <v>29582.683982684001</v>
      </c>
      <c r="E588" s="467">
        <v>13</v>
      </c>
      <c r="F588" s="468">
        <v>384574.89177489199</v>
      </c>
      <c r="G588" s="487">
        <v>769149.78354978398</v>
      </c>
      <c r="H588" s="468">
        <v>667000</v>
      </c>
      <c r="I588" s="580">
        <v>2.8806999999999999E-2</v>
      </c>
      <c r="J588" s="468"/>
      <c r="K588" s="519"/>
      <c r="L588" s="519"/>
      <c r="M588" s="468">
        <v>763071.34499999997</v>
      </c>
      <c r="N588" s="468">
        <v>0</v>
      </c>
      <c r="O588" s="468">
        <v>0</v>
      </c>
      <c r="P588" s="469">
        <v>763071.34499999997</v>
      </c>
      <c r="Q588" s="470">
        <v>-6078.4385497840121</v>
      </c>
      <c r="R588" s="472">
        <v>-0.79028021326753617</v>
      </c>
      <c r="T588" s="5"/>
      <c r="U588"/>
      <c r="V588"/>
    </row>
    <row r="589" spans="1:22" s="437" customFormat="1" hidden="1">
      <c r="A589" s="471">
        <v>572</v>
      </c>
      <c r="B589" s="465">
        <v>2</v>
      </c>
      <c r="C589" s="465">
        <v>26</v>
      </c>
      <c r="D589" s="466">
        <v>32310.9506148166</v>
      </c>
      <c r="E589" s="467">
        <v>13</v>
      </c>
      <c r="F589" s="468">
        <v>420042.35799261578</v>
      </c>
      <c r="G589" s="487">
        <v>840084.71598523157</v>
      </c>
      <c r="H589" s="468">
        <v>667000</v>
      </c>
      <c r="I589" s="580">
        <v>2.8806999999999999E-2</v>
      </c>
      <c r="J589" s="468"/>
      <c r="K589" s="519"/>
      <c r="L589" s="519"/>
      <c r="M589" s="468">
        <v>763071.34499999997</v>
      </c>
      <c r="N589" s="468">
        <v>0</v>
      </c>
      <c r="O589" s="468">
        <v>0</v>
      </c>
      <c r="P589" s="469">
        <v>763071.34499999997</v>
      </c>
      <c r="Q589" s="470">
        <v>-77013.370985231595</v>
      </c>
      <c r="R589" s="472">
        <v>-9.167333903332846</v>
      </c>
      <c r="T589" s="5"/>
      <c r="U589"/>
      <c r="V589"/>
    </row>
    <row r="590" spans="1:22" s="437" customFormat="1" hidden="1">
      <c r="A590" s="471">
        <v>573</v>
      </c>
      <c r="B590" s="465">
        <v>5</v>
      </c>
      <c r="C590" s="465">
        <v>26</v>
      </c>
      <c r="D590" s="466">
        <v>25124.958441377799</v>
      </c>
      <c r="E590" s="467">
        <v>5.2</v>
      </c>
      <c r="F590" s="468">
        <v>130649.78389516457</v>
      </c>
      <c r="G590" s="487">
        <v>653248.91947582283</v>
      </c>
      <c r="H590" s="468">
        <v>667000</v>
      </c>
      <c r="I590" s="580">
        <v>2.8806999999999999E-2</v>
      </c>
      <c r="J590" s="468"/>
      <c r="K590" s="519"/>
      <c r="L590" s="519"/>
      <c r="M590" s="468">
        <v>763071.34499999997</v>
      </c>
      <c r="N590" s="468">
        <v>0</v>
      </c>
      <c r="O590" s="468">
        <v>0</v>
      </c>
      <c r="P590" s="469">
        <v>763071.34499999997</v>
      </c>
      <c r="Q590" s="470">
        <v>109822.42552417715</v>
      </c>
      <c r="R590" s="472">
        <v>16.81172708441683</v>
      </c>
      <c r="T590" s="5"/>
      <c r="U590"/>
      <c r="V590"/>
    </row>
    <row r="591" spans="1:22" s="437" customFormat="1" hidden="1">
      <c r="A591" s="471">
        <v>574</v>
      </c>
      <c r="B591" s="465">
        <v>2</v>
      </c>
      <c r="C591" s="465">
        <v>26</v>
      </c>
      <c r="D591" s="466">
        <v>28619.438787638399</v>
      </c>
      <c r="E591" s="467">
        <v>13</v>
      </c>
      <c r="F591" s="468">
        <v>372052.70423929917</v>
      </c>
      <c r="G591" s="487">
        <v>744105.40847859834</v>
      </c>
      <c r="H591" s="468">
        <v>667000</v>
      </c>
      <c r="I591" s="580">
        <v>2.8806999999999999E-2</v>
      </c>
      <c r="J591" s="468"/>
      <c r="K591" s="519"/>
      <c r="L591" s="519"/>
      <c r="M591" s="468">
        <v>763071.34499999997</v>
      </c>
      <c r="N591" s="468">
        <v>0</v>
      </c>
      <c r="O591" s="468">
        <v>0</v>
      </c>
      <c r="P591" s="469">
        <v>763071.34499999997</v>
      </c>
      <c r="Q591" s="470">
        <v>18965.936521401629</v>
      </c>
      <c r="R591" s="472">
        <v>2.5488239038847382</v>
      </c>
      <c r="T591" s="5"/>
      <c r="U591"/>
      <c r="V591"/>
    </row>
    <row r="592" spans="1:22" s="437" customFormat="1" hidden="1">
      <c r="A592" s="471">
        <v>575</v>
      </c>
      <c r="B592" s="465">
        <v>2</v>
      </c>
      <c r="C592" s="465">
        <v>26</v>
      </c>
      <c r="D592" s="466">
        <v>26712.309469666801</v>
      </c>
      <c r="E592" s="467">
        <v>13</v>
      </c>
      <c r="F592" s="468">
        <v>347260.02310566843</v>
      </c>
      <c r="G592" s="487">
        <v>694520.04621133686</v>
      </c>
      <c r="H592" s="468">
        <v>667000</v>
      </c>
      <c r="I592" s="580">
        <v>2.8806999999999999E-2</v>
      </c>
      <c r="J592" s="468"/>
      <c r="K592" s="519"/>
      <c r="L592" s="519"/>
      <c r="M592" s="468">
        <v>763071.34499999997</v>
      </c>
      <c r="N592" s="468">
        <v>0</v>
      </c>
      <c r="O592" s="468">
        <v>0</v>
      </c>
      <c r="P592" s="469">
        <v>763071.34499999997</v>
      </c>
      <c r="Q592" s="470">
        <v>68551.298788663116</v>
      </c>
      <c r="R592" s="472">
        <v>9.8703124787565173</v>
      </c>
      <c r="T592" s="5"/>
      <c r="U592"/>
      <c r="V592"/>
    </row>
    <row r="593" spans="1:22" s="437" customFormat="1">
      <c r="A593" s="471">
        <v>576</v>
      </c>
      <c r="B593" s="465">
        <v>2</v>
      </c>
      <c r="C593" s="465">
        <v>26</v>
      </c>
      <c r="D593" s="466">
        <v>26712.309469666801</v>
      </c>
      <c r="E593" s="467">
        <v>13</v>
      </c>
      <c r="F593" s="468">
        <v>347260.02310566843</v>
      </c>
      <c r="G593" s="487">
        <v>694520.04621133686</v>
      </c>
      <c r="H593" s="468">
        <v>667000</v>
      </c>
      <c r="I593" s="580">
        <v>2.8806999999999999E-2</v>
      </c>
      <c r="J593" s="468"/>
      <c r="K593" s="519"/>
      <c r="L593" s="519"/>
      <c r="M593" s="468">
        <v>763071.34499999997</v>
      </c>
      <c r="N593" s="468">
        <v>0</v>
      </c>
      <c r="O593" s="468">
        <v>0</v>
      </c>
      <c r="P593" s="469">
        <v>763071.34499999997</v>
      </c>
      <c r="Q593" s="470">
        <v>68551.298788663116</v>
      </c>
      <c r="R593" s="472">
        <v>9.8703124787565173</v>
      </c>
      <c r="T593" s="5"/>
      <c r="U593"/>
      <c r="V593"/>
    </row>
    <row r="594" spans="1:22" s="437" customFormat="1">
      <c r="A594" s="471">
        <v>577</v>
      </c>
      <c r="B594" s="465">
        <v>2</v>
      </c>
      <c r="C594" s="465">
        <v>26</v>
      </c>
      <c r="D594" s="466">
        <v>28619.438787638399</v>
      </c>
      <c r="E594" s="467">
        <v>13</v>
      </c>
      <c r="F594" s="468">
        <v>372052.70423929917</v>
      </c>
      <c r="G594" s="487">
        <v>744105.40847859834</v>
      </c>
      <c r="H594" s="468">
        <v>667000</v>
      </c>
      <c r="I594" s="580">
        <v>2.8806999999999999E-2</v>
      </c>
      <c r="J594" s="468"/>
      <c r="K594" s="519"/>
      <c r="L594" s="519"/>
      <c r="M594" s="468">
        <v>763071.34499999997</v>
      </c>
      <c r="N594" s="468">
        <v>0</v>
      </c>
      <c r="O594" s="468">
        <v>0</v>
      </c>
      <c r="P594" s="469">
        <v>763071.34499999997</v>
      </c>
      <c r="Q594" s="470">
        <v>18965.936521401629</v>
      </c>
      <c r="R594" s="472">
        <v>2.5488239038847382</v>
      </c>
      <c r="T594" s="5"/>
      <c r="U594"/>
      <c r="V594"/>
    </row>
    <row r="595" spans="1:22" s="437" customFormat="1">
      <c r="A595" s="471">
        <v>578</v>
      </c>
      <c r="B595" s="465">
        <v>2</v>
      </c>
      <c r="C595" s="497">
        <v>27</v>
      </c>
      <c r="D595" s="466">
        <v>29186.788154897498</v>
      </c>
      <c r="E595" s="467">
        <v>13.5</v>
      </c>
      <c r="F595" s="468">
        <v>394021.64009111625</v>
      </c>
      <c r="G595" s="487">
        <v>788043.2801822325</v>
      </c>
      <c r="H595" s="468">
        <v>667000</v>
      </c>
      <c r="I595" s="580">
        <v>2.8806999999999999E-2</v>
      </c>
      <c r="J595" s="468"/>
      <c r="K595" s="519"/>
      <c r="L595" s="519"/>
      <c r="M595" s="468">
        <v>782285.61400000006</v>
      </c>
      <c r="N595" s="468">
        <v>0</v>
      </c>
      <c r="O595" s="468">
        <v>0</v>
      </c>
      <c r="P595" s="469">
        <v>782285.61400000006</v>
      </c>
      <c r="Q595" s="470">
        <v>-5757.6661822324386</v>
      </c>
      <c r="R595" s="472">
        <v>-0.73062816815098586</v>
      </c>
      <c r="T595" s="5"/>
      <c r="U595"/>
      <c r="V595"/>
    </row>
    <row r="596" spans="1:22" s="437" customFormat="1">
      <c r="A596" s="471">
        <v>579</v>
      </c>
      <c r="B596" s="465">
        <v>2</v>
      </c>
      <c r="C596" s="465">
        <v>27</v>
      </c>
      <c r="D596" s="466">
        <v>31742.730998802701</v>
      </c>
      <c r="E596" s="467">
        <v>13.5</v>
      </c>
      <c r="F596" s="468">
        <v>428526.86848383647</v>
      </c>
      <c r="G596" s="487">
        <v>857053.73696767294</v>
      </c>
      <c r="H596" s="468">
        <v>667000</v>
      </c>
      <c r="I596" s="580">
        <v>2.8806999999999999E-2</v>
      </c>
      <c r="J596" s="468"/>
      <c r="K596" s="519"/>
      <c r="L596" s="519"/>
      <c r="M596" s="468">
        <v>782285.61400000006</v>
      </c>
      <c r="N596" s="468">
        <v>0</v>
      </c>
      <c r="O596" s="468">
        <v>0</v>
      </c>
      <c r="P596" s="469">
        <v>782285.61400000006</v>
      </c>
      <c r="Q596" s="470">
        <v>-74768.122967672884</v>
      </c>
      <c r="R596" s="472">
        <v>-8.7238547296005891</v>
      </c>
      <c r="T596" s="5"/>
      <c r="U596"/>
      <c r="V596"/>
    </row>
    <row r="597" spans="1:22" s="437" customFormat="1">
      <c r="A597" s="471">
        <v>580</v>
      </c>
      <c r="B597" s="465">
        <v>2</v>
      </c>
      <c r="C597" s="465">
        <v>27</v>
      </c>
      <c r="D597" s="466">
        <v>22052.149782236698</v>
      </c>
      <c r="E597" s="467">
        <v>13.5</v>
      </c>
      <c r="F597" s="468">
        <v>297704.02206019545</v>
      </c>
      <c r="G597" s="487">
        <v>595408.0441203909</v>
      </c>
      <c r="H597" s="468">
        <v>667000</v>
      </c>
      <c r="I597" s="580">
        <v>2.8806999999999999E-2</v>
      </c>
      <c r="J597" s="468"/>
      <c r="K597" s="519"/>
      <c r="L597" s="519"/>
      <c r="M597" s="468">
        <v>782285.61400000006</v>
      </c>
      <c r="N597" s="468">
        <v>0</v>
      </c>
      <c r="O597" s="468">
        <v>0</v>
      </c>
      <c r="P597" s="469">
        <v>782285.61400000006</v>
      </c>
      <c r="Q597" s="470">
        <v>186877.56987960916</v>
      </c>
      <c r="R597" s="472">
        <v>31.386470459210443</v>
      </c>
      <c r="T597" s="5"/>
      <c r="U597"/>
      <c r="V597"/>
    </row>
    <row r="598" spans="1:22" s="437" customFormat="1" hidden="1">
      <c r="A598" s="471">
        <v>581</v>
      </c>
      <c r="B598" s="465">
        <v>2</v>
      </c>
      <c r="C598" s="465">
        <v>27</v>
      </c>
      <c r="D598" s="466">
        <v>26999.453053783</v>
      </c>
      <c r="E598" s="467">
        <v>13.5</v>
      </c>
      <c r="F598" s="468">
        <v>364492.6162260705</v>
      </c>
      <c r="G598" s="487">
        <v>728985.232452141</v>
      </c>
      <c r="H598" s="468">
        <v>667000</v>
      </c>
      <c r="I598" s="580">
        <v>2.8806999999999999E-2</v>
      </c>
      <c r="J598" s="468"/>
      <c r="K598" s="519"/>
      <c r="L598" s="519"/>
      <c r="M598" s="468">
        <v>782285.61400000006</v>
      </c>
      <c r="N598" s="468">
        <v>0</v>
      </c>
      <c r="O598" s="468">
        <v>0</v>
      </c>
      <c r="P598" s="469">
        <v>782285.61400000006</v>
      </c>
      <c r="Q598" s="470">
        <v>53300.381547859055</v>
      </c>
      <c r="R598" s="472">
        <v>7.3115859108103791</v>
      </c>
      <c r="T598" s="5"/>
      <c r="U598"/>
      <c r="V598"/>
    </row>
    <row r="599" spans="1:22" s="437" customFormat="1" hidden="1">
      <c r="A599" s="471">
        <v>582</v>
      </c>
      <c r="B599" s="465">
        <v>2</v>
      </c>
      <c r="C599" s="465">
        <v>27</v>
      </c>
      <c r="D599" s="466">
        <v>26999.453053783</v>
      </c>
      <c r="E599" s="467">
        <v>13.5</v>
      </c>
      <c r="F599" s="468">
        <v>364492.6162260705</v>
      </c>
      <c r="G599" s="487">
        <v>728985.232452141</v>
      </c>
      <c r="H599" s="468">
        <v>667000</v>
      </c>
      <c r="I599" s="580">
        <v>2.8806999999999999E-2</v>
      </c>
      <c r="J599" s="468"/>
      <c r="K599" s="519"/>
      <c r="L599" s="519"/>
      <c r="M599" s="468">
        <v>782285.61400000006</v>
      </c>
      <c r="N599" s="468">
        <v>0</v>
      </c>
      <c r="O599" s="468">
        <v>0</v>
      </c>
      <c r="P599" s="469">
        <v>782285.61400000006</v>
      </c>
      <c r="Q599" s="470">
        <v>53300.381547859055</v>
      </c>
      <c r="R599" s="472">
        <v>7.3115859108103791</v>
      </c>
      <c r="T599" s="5"/>
      <c r="U599"/>
      <c r="V599"/>
    </row>
    <row r="600" spans="1:22" s="437" customFormat="1" hidden="1">
      <c r="A600" s="471">
        <v>583</v>
      </c>
      <c r="B600" s="465">
        <v>2</v>
      </c>
      <c r="C600" s="465">
        <v>27</v>
      </c>
      <c r="D600" s="466">
        <v>26999.453053783</v>
      </c>
      <c r="E600" s="467">
        <v>13.5</v>
      </c>
      <c r="F600" s="468">
        <v>364492.6162260705</v>
      </c>
      <c r="G600" s="487">
        <v>728985.232452141</v>
      </c>
      <c r="H600" s="468">
        <v>667000</v>
      </c>
      <c r="I600" s="580">
        <v>2.8806999999999999E-2</v>
      </c>
      <c r="J600" s="468"/>
      <c r="K600" s="519"/>
      <c r="L600" s="519"/>
      <c r="M600" s="468">
        <v>782285.61400000006</v>
      </c>
      <c r="N600" s="468">
        <v>0</v>
      </c>
      <c r="O600" s="468">
        <v>0</v>
      </c>
      <c r="P600" s="469">
        <v>782285.61400000006</v>
      </c>
      <c r="Q600" s="470">
        <v>53300.381547859055</v>
      </c>
      <c r="R600" s="472">
        <v>7.3115859108103791</v>
      </c>
      <c r="T600" s="5"/>
      <c r="U600"/>
      <c r="V600"/>
    </row>
    <row r="601" spans="1:22" s="437" customFormat="1" hidden="1">
      <c r="A601" s="471">
        <v>584</v>
      </c>
      <c r="B601" s="465">
        <v>2</v>
      </c>
      <c r="C601" s="465">
        <v>27</v>
      </c>
      <c r="D601" s="466">
        <v>27396.889295516899</v>
      </c>
      <c r="E601" s="467">
        <v>13.5</v>
      </c>
      <c r="F601" s="468">
        <v>369858.00548947812</v>
      </c>
      <c r="G601" s="487">
        <v>739716.01097895624</v>
      </c>
      <c r="H601" s="468">
        <v>667000</v>
      </c>
      <c r="I601" s="580">
        <v>2.8806999999999999E-2</v>
      </c>
      <c r="J601" s="468"/>
      <c r="K601" s="519"/>
      <c r="L601" s="519"/>
      <c r="M601" s="468">
        <v>782285.61400000006</v>
      </c>
      <c r="N601" s="468">
        <v>0</v>
      </c>
      <c r="O601" s="468">
        <v>0</v>
      </c>
      <c r="P601" s="469">
        <v>782285.61400000006</v>
      </c>
      <c r="Q601" s="470">
        <v>42569.603021043818</v>
      </c>
      <c r="R601" s="472">
        <v>5.7548575925382863</v>
      </c>
      <c r="T601" s="5"/>
      <c r="U601"/>
      <c r="V601"/>
    </row>
    <row r="602" spans="1:22" s="437" customFormat="1" hidden="1">
      <c r="A602" s="471">
        <v>585</v>
      </c>
      <c r="B602" s="465">
        <v>2</v>
      </c>
      <c r="C602" s="465">
        <v>27</v>
      </c>
      <c r="D602" s="466">
        <v>26999.453053783</v>
      </c>
      <c r="E602" s="467">
        <v>13.5</v>
      </c>
      <c r="F602" s="468">
        <v>364492.6162260705</v>
      </c>
      <c r="G602" s="487">
        <v>728985.232452141</v>
      </c>
      <c r="H602" s="468">
        <v>667000</v>
      </c>
      <c r="I602" s="580">
        <v>2.8806999999999999E-2</v>
      </c>
      <c r="J602" s="468"/>
      <c r="K602" s="519"/>
      <c r="L602" s="519"/>
      <c r="M602" s="468">
        <v>782285.61400000006</v>
      </c>
      <c r="N602" s="468">
        <v>0</v>
      </c>
      <c r="O602" s="468">
        <v>0</v>
      </c>
      <c r="P602" s="469">
        <v>782285.61400000006</v>
      </c>
      <c r="Q602" s="470">
        <v>53300.381547859055</v>
      </c>
      <c r="R602" s="472">
        <v>7.3115859108103791</v>
      </c>
      <c r="T602" s="5"/>
      <c r="U602"/>
      <c r="V602"/>
    </row>
    <row r="603" spans="1:22" s="437" customFormat="1" hidden="1">
      <c r="A603" s="471">
        <v>586</v>
      </c>
      <c r="B603" s="465">
        <v>2</v>
      </c>
      <c r="C603" s="465">
        <v>27</v>
      </c>
      <c r="D603" s="466">
        <v>26503.144326793001</v>
      </c>
      <c r="E603" s="467">
        <v>13.5</v>
      </c>
      <c r="F603" s="468">
        <v>357792.4484117055</v>
      </c>
      <c r="G603" s="487">
        <v>715584.89682341099</v>
      </c>
      <c r="H603" s="468">
        <v>667000</v>
      </c>
      <c r="I603" s="580">
        <v>2.8806999999999999E-2</v>
      </c>
      <c r="J603" s="468"/>
      <c r="K603" s="519"/>
      <c r="L603" s="519"/>
      <c r="M603" s="468">
        <v>782285.61400000006</v>
      </c>
      <c r="N603" s="468">
        <v>0</v>
      </c>
      <c r="O603" s="468">
        <v>0</v>
      </c>
      <c r="P603" s="469">
        <v>782285.61400000006</v>
      </c>
      <c r="Q603" s="470">
        <v>66700.717176589067</v>
      </c>
      <c r="R603" s="472">
        <v>9.3211465854972033</v>
      </c>
      <c r="T603" s="5"/>
      <c r="U603"/>
      <c r="V603"/>
    </row>
    <row r="604" spans="1:22" s="437" customFormat="1" hidden="1">
      <c r="A604" s="471">
        <v>587</v>
      </c>
      <c r="B604" s="465">
        <v>2</v>
      </c>
      <c r="C604" s="465">
        <v>27</v>
      </c>
      <c r="D604" s="466">
        <v>26999.453053783</v>
      </c>
      <c r="E604" s="467">
        <v>13.5</v>
      </c>
      <c r="F604" s="468">
        <v>364492.6162260705</v>
      </c>
      <c r="G604" s="487">
        <v>728985.232452141</v>
      </c>
      <c r="H604" s="468">
        <v>667000</v>
      </c>
      <c r="I604" s="580">
        <v>2.8806999999999999E-2</v>
      </c>
      <c r="J604" s="468"/>
      <c r="K604" s="519"/>
      <c r="L604" s="519"/>
      <c r="M604" s="468">
        <v>782285.61400000006</v>
      </c>
      <c r="N604" s="468">
        <v>0</v>
      </c>
      <c r="O604" s="468">
        <v>0</v>
      </c>
      <c r="P604" s="469">
        <v>782285.61400000006</v>
      </c>
      <c r="Q604" s="470">
        <v>53300.381547859055</v>
      </c>
      <c r="R604" s="472">
        <v>7.3115859108103791</v>
      </c>
      <c r="T604" s="5"/>
      <c r="U604"/>
      <c r="V604"/>
    </row>
    <row r="605" spans="1:22" s="437" customFormat="1" hidden="1">
      <c r="A605" s="471">
        <v>588</v>
      </c>
      <c r="B605" s="465">
        <v>2</v>
      </c>
      <c r="C605" s="465">
        <v>27</v>
      </c>
      <c r="D605" s="466">
        <v>26999.453053783</v>
      </c>
      <c r="E605" s="467">
        <v>13.5</v>
      </c>
      <c r="F605" s="468">
        <v>364492.6162260705</v>
      </c>
      <c r="G605" s="487">
        <v>728985.232452141</v>
      </c>
      <c r="H605" s="468">
        <v>667000</v>
      </c>
      <c r="I605" s="580">
        <v>2.8806999999999999E-2</v>
      </c>
      <c r="J605" s="468"/>
      <c r="K605" s="519"/>
      <c r="L605" s="519"/>
      <c r="M605" s="468">
        <v>782285.61400000006</v>
      </c>
      <c r="N605" s="468">
        <v>0</v>
      </c>
      <c r="O605" s="468">
        <v>0</v>
      </c>
      <c r="P605" s="469">
        <v>782285.61400000006</v>
      </c>
      <c r="Q605" s="470">
        <v>53300.381547859055</v>
      </c>
      <c r="R605" s="472">
        <v>7.3115859108103791</v>
      </c>
      <c r="T605" s="5"/>
      <c r="U605"/>
      <c r="V605"/>
    </row>
    <row r="606" spans="1:22" s="437" customFormat="1" hidden="1">
      <c r="A606" s="471">
        <v>589</v>
      </c>
      <c r="B606" s="465">
        <v>2</v>
      </c>
      <c r="C606" s="465">
        <v>27</v>
      </c>
      <c r="D606" s="466">
        <v>25863.191042687198</v>
      </c>
      <c r="E606" s="467">
        <v>13.5</v>
      </c>
      <c r="F606" s="468">
        <v>349153.07907627715</v>
      </c>
      <c r="G606" s="487">
        <v>698306.1581525543</v>
      </c>
      <c r="H606" s="468">
        <v>667000</v>
      </c>
      <c r="I606" s="580">
        <v>2.8806999999999999E-2</v>
      </c>
      <c r="J606" s="468"/>
      <c r="K606" s="519"/>
      <c r="L606" s="519"/>
      <c r="M606" s="468">
        <v>782285.61400000006</v>
      </c>
      <c r="N606" s="468">
        <v>0</v>
      </c>
      <c r="O606" s="468">
        <v>0</v>
      </c>
      <c r="P606" s="469">
        <v>782285.61400000006</v>
      </c>
      <c r="Q606" s="470">
        <v>83979.455847445759</v>
      </c>
      <c r="R606" s="472">
        <v>12.026165725019908</v>
      </c>
      <c r="T606" s="5"/>
      <c r="U606"/>
      <c r="V606"/>
    </row>
    <row r="607" spans="1:22" s="437" customFormat="1" hidden="1">
      <c r="A607" s="471">
        <v>590</v>
      </c>
      <c r="B607" s="465">
        <v>2</v>
      </c>
      <c r="C607" s="465">
        <v>27</v>
      </c>
      <c r="D607" s="466">
        <v>27396.889295516899</v>
      </c>
      <c r="E607" s="467">
        <v>13.5</v>
      </c>
      <c r="F607" s="468">
        <v>369858.00548947812</v>
      </c>
      <c r="G607" s="487">
        <v>739716.01097895624</v>
      </c>
      <c r="H607" s="468">
        <v>667000</v>
      </c>
      <c r="I607" s="580">
        <v>2.8806999999999999E-2</v>
      </c>
      <c r="J607" s="468"/>
      <c r="K607" s="519"/>
      <c r="L607" s="519"/>
      <c r="M607" s="468">
        <v>782285.61400000006</v>
      </c>
      <c r="N607" s="468">
        <v>0</v>
      </c>
      <c r="O607" s="468">
        <v>0</v>
      </c>
      <c r="P607" s="469">
        <v>782285.61400000006</v>
      </c>
      <c r="Q607" s="470">
        <v>42569.603021043818</v>
      </c>
      <c r="R607" s="472">
        <v>5.7548575925382863</v>
      </c>
      <c r="T607" s="5"/>
      <c r="U607"/>
      <c r="V607"/>
    </row>
    <row r="608" spans="1:22" s="437" customFormat="1" hidden="1">
      <c r="A608" s="471">
        <v>591</v>
      </c>
      <c r="B608" s="465">
        <v>2</v>
      </c>
      <c r="C608" s="465">
        <v>27</v>
      </c>
      <c r="D608" s="466">
        <v>31742.730998802701</v>
      </c>
      <c r="E608" s="467">
        <v>13.5</v>
      </c>
      <c r="F608" s="468">
        <v>428526.86848383647</v>
      </c>
      <c r="G608" s="487">
        <v>857053.73696767294</v>
      </c>
      <c r="H608" s="468">
        <v>667000</v>
      </c>
      <c r="I608" s="580">
        <v>2.8806999999999999E-2</v>
      </c>
      <c r="J608" s="468"/>
      <c r="K608" s="519"/>
      <c r="L608" s="519"/>
      <c r="M608" s="468">
        <v>782285.61400000006</v>
      </c>
      <c r="N608" s="468">
        <v>0</v>
      </c>
      <c r="O608" s="468">
        <v>0</v>
      </c>
      <c r="P608" s="469">
        <v>782285.61400000006</v>
      </c>
      <c r="Q608" s="470">
        <v>-74768.122967672884</v>
      </c>
      <c r="R608" s="472">
        <v>-8.7238547296005891</v>
      </c>
      <c r="T608" s="5"/>
      <c r="U608"/>
      <c r="V608"/>
    </row>
    <row r="609" spans="1:22" s="437" customFormat="1" hidden="1">
      <c r="A609" s="471">
        <v>592</v>
      </c>
      <c r="B609" s="465">
        <v>2</v>
      </c>
      <c r="C609" s="465">
        <v>27</v>
      </c>
      <c r="D609" s="466">
        <v>31742.730998802701</v>
      </c>
      <c r="E609" s="467">
        <v>13.5</v>
      </c>
      <c r="F609" s="468">
        <v>428526.86848383647</v>
      </c>
      <c r="G609" s="487">
        <v>857053.73696767294</v>
      </c>
      <c r="H609" s="468">
        <v>667000</v>
      </c>
      <c r="I609" s="580">
        <v>2.8806999999999999E-2</v>
      </c>
      <c r="J609" s="468"/>
      <c r="K609" s="519"/>
      <c r="L609" s="519"/>
      <c r="M609" s="468">
        <v>782285.61400000006</v>
      </c>
      <c r="N609" s="468">
        <v>0</v>
      </c>
      <c r="O609" s="468">
        <v>0</v>
      </c>
      <c r="P609" s="469">
        <v>782285.61400000006</v>
      </c>
      <c r="Q609" s="470">
        <v>-74768.122967672884</v>
      </c>
      <c r="R609" s="472">
        <v>-8.7238547296005891</v>
      </c>
      <c r="T609" s="5"/>
      <c r="U609"/>
      <c r="V609"/>
    </row>
    <row r="610" spans="1:22" s="437" customFormat="1" hidden="1">
      <c r="A610" s="471">
        <v>593</v>
      </c>
      <c r="B610" s="465">
        <v>2</v>
      </c>
      <c r="C610" s="465">
        <v>27</v>
      </c>
      <c r="D610" s="466">
        <v>26503.144326793001</v>
      </c>
      <c r="E610" s="467">
        <v>13.5</v>
      </c>
      <c r="F610" s="468">
        <v>357792.4484117055</v>
      </c>
      <c r="G610" s="487">
        <v>715584.89682341099</v>
      </c>
      <c r="H610" s="468">
        <v>667000</v>
      </c>
      <c r="I610" s="580">
        <v>2.8806999999999999E-2</v>
      </c>
      <c r="J610" s="468"/>
      <c r="K610" s="519"/>
      <c r="L610" s="519"/>
      <c r="M610" s="468">
        <v>782285.61400000006</v>
      </c>
      <c r="N610" s="468">
        <v>0</v>
      </c>
      <c r="O610" s="468">
        <v>0</v>
      </c>
      <c r="P610" s="469">
        <v>782285.61400000006</v>
      </c>
      <c r="Q610" s="470">
        <v>66700.717176589067</v>
      </c>
      <c r="R610" s="472">
        <v>9.3211465854972033</v>
      </c>
      <c r="T610" s="5"/>
      <c r="U610"/>
      <c r="V610"/>
    </row>
    <row r="611" spans="1:22" s="437" customFormat="1" hidden="1">
      <c r="A611" s="471">
        <v>594</v>
      </c>
      <c r="B611" s="465">
        <v>2</v>
      </c>
      <c r="C611" s="465">
        <v>27</v>
      </c>
      <c r="D611" s="466">
        <v>27396.889295516899</v>
      </c>
      <c r="E611" s="467">
        <v>13.5</v>
      </c>
      <c r="F611" s="468">
        <v>369858.00548947812</v>
      </c>
      <c r="G611" s="487">
        <v>739716.01097895624</v>
      </c>
      <c r="H611" s="468">
        <v>667000</v>
      </c>
      <c r="I611" s="580">
        <v>2.8806999999999999E-2</v>
      </c>
      <c r="J611" s="468"/>
      <c r="K611" s="519"/>
      <c r="L611" s="519"/>
      <c r="M611" s="468">
        <v>782285.61400000006</v>
      </c>
      <c r="N611" s="468">
        <v>0</v>
      </c>
      <c r="O611" s="468">
        <v>0</v>
      </c>
      <c r="P611" s="469">
        <v>782285.61400000006</v>
      </c>
      <c r="Q611" s="470">
        <v>42569.603021043818</v>
      </c>
      <c r="R611" s="472">
        <v>5.7548575925382863</v>
      </c>
      <c r="T611" s="5"/>
      <c r="U611"/>
      <c r="V611"/>
    </row>
    <row r="612" spans="1:22" s="437" customFormat="1" hidden="1">
      <c r="A612" s="471">
        <v>595</v>
      </c>
      <c r="B612" s="465">
        <v>2</v>
      </c>
      <c r="C612" s="465">
        <v>27</v>
      </c>
      <c r="D612" s="466">
        <v>27453.039759418501</v>
      </c>
      <c r="E612" s="467">
        <v>13.5</v>
      </c>
      <c r="F612" s="468">
        <v>370616.03675214975</v>
      </c>
      <c r="G612" s="487">
        <v>741232.07350429951</v>
      </c>
      <c r="H612" s="468">
        <v>667000</v>
      </c>
      <c r="I612" s="580">
        <v>2.8806999999999999E-2</v>
      </c>
      <c r="J612" s="468"/>
      <c r="K612" s="519"/>
      <c r="L612" s="519"/>
      <c r="M612" s="468">
        <v>782285.61400000006</v>
      </c>
      <c r="N612" s="468">
        <v>0</v>
      </c>
      <c r="O612" s="468">
        <v>0</v>
      </c>
      <c r="P612" s="469">
        <v>782285.61400000006</v>
      </c>
      <c r="Q612" s="470">
        <v>41053.540495700552</v>
      </c>
      <c r="R612" s="472">
        <v>5.5385542481470225</v>
      </c>
      <c r="T612" s="5"/>
      <c r="U612"/>
      <c r="V612"/>
    </row>
    <row r="613" spans="1:22" s="437" customFormat="1" hidden="1">
      <c r="A613" s="471">
        <v>596</v>
      </c>
      <c r="B613" s="465">
        <v>2</v>
      </c>
      <c r="C613" s="465">
        <v>27</v>
      </c>
      <c r="D613" s="466">
        <v>31742.730998802701</v>
      </c>
      <c r="E613" s="467">
        <v>13.5</v>
      </c>
      <c r="F613" s="468">
        <v>428526.86848383647</v>
      </c>
      <c r="G613" s="487">
        <v>857053.73696767294</v>
      </c>
      <c r="H613" s="468">
        <v>667000</v>
      </c>
      <c r="I613" s="580">
        <v>2.8806999999999999E-2</v>
      </c>
      <c r="J613" s="468"/>
      <c r="K613" s="519"/>
      <c r="L613" s="519"/>
      <c r="M613" s="468">
        <v>782285.61400000006</v>
      </c>
      <c r="N613" s="468">
        <v>0</v>
      </c>
      <c r="O613" s="468">
        <v>0</v>
      </c>
      <c r="P613" s="469">
        <v>782285.61400000006</v>
      </c>
      <c r="Q613" s="470">
        <v>-74768.122967672884</v>
      </c>
      <c r="R613" s="472">
        <v>-8.7238547296005891</v>
      </c>
      <c r="T613" s="5"/>
      <c r="U613"/>
      <c r="V613"/>
    </row>
    <row r="614" spans="1:22" s="437" customFormat="1" hidden="1">
      <c r="A614" s="471">
        <v>597</v>
      </c>
      <c r="B614" s="465">
        <v>2</v>
      </c>
      <c r="C614" s="465">
        <v>27</v>
      </c>
      <c r="D614" s="466">
        <v>25863.191042687198</v>
      </c>
      <c r="E614" s="467">
        <v>13.5</v>
      </c>
      <c r="F614" s="468">
        <v>349153.07907627715</v>
      </c>
      <c r="G614" s="487">
        <v>698306.1581525543</v>
      </c>
      <c r="H614" s="468">
        <v>667000</v>
      </c>
      <c r="I614" s="580">
        <v>2.8806999999999999E-2</v>
      </c>
      <c r="J614" s="468"/>
      <c r="K614" s="519"/>
      <c r="L614" s="519"/>
      <c r="M614" s="468">
        <v>782285.61400000006</v>
      </c>
      <c r="N614" s="468">
        <v>0</v>
      </c>
      <c r="O614" s="468">
        <v>0</v>
      </c>
      <c r="P614" s="469">
        <v>782285.61400000006</v>
      </c>
      <c r="Q614" s="470">
        <v>83979.455847445759</v>
      </c>
      <c r="R614" s="472">
        <v>12.026165725019908</v>
      </c>
      <c r="T614" s="5"/>
      <c r="U614"/>
      <c r="V614"/>
    </row>
    <row r="615" spans="1:22" s="437" customFormat="1" hidden="1">
      <c r="A615" s="471">
        <v>598</v>
      </c>
      <c r="B615" s="465">
        <v>2</v>
      </c>
      <c r="C615" s="465">
        <v>27</v>
      </c>
      <c r="D615" s="466">
        <v>24856.012330395199</v>
      </c>
      <c r="E615" s="467">
        <v>13.5</v>
      </c>
      <c r="F615" s="468">
        <v>335556.1664603352</v>
      </c>
      <c r="G615" s="487">
        <v>671112.33292067039</v>
      </c>
      <c r="H615" s="468">
        <v>667000</v>
      </c>
      <c r="I615" s="580">
        <v>2.8806999999999999E-2</v>
      </c>
      <c r="J615" s="468"/>
      <c r="K615" s="519"/>
      <c r="L615" s="519"/>
      <c r="M615" s="468">
        <v>782285.61400000006</v>
      </c>
      <c r="N615" s="468">
        <v>0</v>
      </c>
      <c r="O615" s="468">
        <v>0</v>
      </c>
      <c r="P615" s="469">
        <v>782285.61400000006</v>
      </c>
      <c r="Q615" s="470">
        <v>111173.28107932967</v>
      </c>
      <c r="R615" s="472">
        <v>16.565524968898316</v>
      </c>
      <c r="T615" s="5"/>
      <c r="U615"/>
      <c r="V615"/>
    </row>
    <row r="616" spans="1:22" s="437" customFormat="1" hidden="1">
      <c r="A616" s="471">
        <v>599</v>
      </c>
      <c r="B616" s="465">
        <v>2</v>
      </c>
      <c r="C616" s="465">
        <v>27</v>
      </c>
      <c r="D616" s="466">
        <v>27396.889295516899</v>
      </c>
      <c r="E616" s="467">
        <v>13.5</v>
      </c>
      <c r="F616" s="468">
        <v>369858.00548947812</v>
      </c>
      <c r="G616" s="487">
        <v>739716.01097895624</v>
      </c>
      <c r="H616" s="468">
        <v>667000</v>
      </c>
      <c r="I616" s="580">
        <v>2.8806999999999999E-2</v>
      </c>
      <c r="J616" s="468"/>
      <c r="K616" s="519"/>
      <c r="L616" s="519"/>
      <c r="M616" s="468">
        <v>782285.61400000006</v>
      </c>
      <c r="N616" s="468">
        <v>0</v>
      </c>
      <c r="O616" s="468">
        <v>0</v>
      </c>
      <c r="P616" s="469">
        <v>782285.61400000006</v>
      </c>
      <c r="Q616" s="470">
        <v>42569.603021043818</v>
      </c>
      <c r="R616" s="472">
        <v>5.7548575925382863</v>
      </c>
      <c r="T616" s="5"/>
      <c r="U616"/>
      <c r="V616"/>
    </row>
    <row r="617" spans="1:22" s="437" customFormat="1" hidden="1">
      <c r="A617" s="471">
        <v>600</v>
      </c>
      <c r="B617" s="465">
        <v>2</v>
      </c>
      <c r="C617" s="465">
        <v>27</v>
      </c>
      <c r="D617" s="466">
        <v>28337.0263070168</v>
      </c>
      <c r="E617" s="467">
        <v>13.5</v>
      </c>
      <c r="F617" s="468">
        <v>382549.85514472681</v>
      </c>
      <c r="G617" s="487">
        <v>765099.71028945362</v>
      </c>
      <c r="H617" s="468">
        <v>667000</v>
      </c>
      <c r="I617" s="580">
        <v>2.8806999999999999E-2</v>
      </c>
      <c r="J617" s="468"/>
      <c r="K617" s="519"/>
      <c r="L617" s="519"/>
      <c r="M617" s="468">
        <v>782285.61400000006</v>
      </c>
      <c r="N617" s="468">
        <v>0</v>
      </c>
      <c r="O617" s="468">
        <v>0</v>
      </c>
      <c r="P617" s="469">
        <v>782285.61400000006</v>
      </c>
      <c r="Q617" s="470">
        <v>17185.903710546438</v>
      </c>
      <c r="R617" s="472">
        <v>2.2462305866048098</v>
      </c>
      <c r="T617" s="5"/>
      <c r="U617"/>
      <c r="V617"/>
    </row>
    <row r="618" spans="1:22" s="437" customFormat="1" hidden="1">
      <c r="A618" s="471">
        <v>601</v>
      </c>
      <c r="B618" s="465">
        <v>2</v>
      </c>
      <c r="C618" s="465">
        <v>27</v>
      </c>
      <c r="D618" s="466">
        <v>27453.039759418501</v>
      </c>
      <c r="E618" s="467">
        <v>13.5</v>
      </c>
      <c r="F618" s="468">
        <v>370616.03675214975</v>
      </c>
      <c r="G618" s="487">
        <v>741232.07350429951</v>
      </c>
      <c r="H618" s="468">
        <v>667000</v>
      </c>
      <c r="I618" s="580">
        <v>2.8806999999999999E-2</v>
      </c>
      <c r="J618" s="468"/>
      <c r="K618" s="519"/>
      <c r="L618" s="519"/>
      <c r="M618" s="468">
        <v>782285.61400000006</v>
      </c>
      <c r="N618" s="468">
        <v>0</v>
      </c>
      <c r="O618" s="468">
        <v>0</v>
      </c>
      <c r="P618" s="469">
        <v>782285.61400000006</v>
      </c>
      <c r="Q618" s="470">
        <v>41053.540495700552</v>
      </c>
      <c r="R618" s="472">
        <v>5.5385542481470225</v>
      </c>
      <c r="T618" s="5"/>
      <c r="U618"/>
      <c r="V618"/>
    </row>
    <row r="619" spans="1:22" s="437" customFormat="1" hidden="1">
      <c r="A619" s="471">
        <v>602</v>
      </c>
      <c r="B619" s="465">
        <v>2</v>
      </c>
      <c r="C619" s="465">
        <v>27</v>
      </c>
      <c r="D619" s="466">
        <v>22052.149782236698</v>
      </c>
      <c r="E619" s="467">
        <v>13.5</v>
      </c>
      <c r="F619" s="468">
        <v>297704.02206019545</v>
      </c>
      <c r="G619" s="487">
        <v>595408.0441203909</v>
      </c>
      <c r="H619" s="468">
        <v>667000</v>
      </c>
      <c r="I619" s="580">
        <v>2.8806999999999999E-2</v>
      </c>
      <c r="J619" s="468"/>
      <c r="K619" s="519"/>
      <c r="L619" s="519"/>
      <c r="M619" s="468">
        <v>782285.61400000006</v>
      </c>
      <c r="N619" s="468">
        <v>0</v>
      </c>
      <c r="O619" s="468">
        <v>0</v>
      </c>
      <c r="P619" s="469">
        <v>782285.61400000006</v>
      </c>
      <c r="Q619" s="470">
        <v>186877.56987960916</v>
      </c>
      <c r="R619" s="472">
        <v>31.386470459210443</v>
      </c>
      <c r="T619" s="5"/>
      <c r="U619"/>
      <c r="V619"/>
    </row>
    <row r="620" spans="1:22" s="437" customFormat="1" hidden="1">
      <c r="A620" s="471">
        <v>603</v>
      </c>
      <c r="B620" s="465">
        <v>2</v>
      </c>
      <c r="C620" s="465">
        <v>27</v>
      </c>
      <c r="D620" s="466">
        <v>22052.149782236698</v>
      </c>
      <c r="E620" s="467">
        <v>13.5</v>
      </c>
      <c r="F620" s="468">
        <v>297704.02206019545</v>
      </c>
      <c r="G620" s="487">
        <v>595408.0441203909</v>
      </c>
      <c r="H620" s="468">
        <v>667000</v>
      </c>
      <c r="I620" s="580">
        <v>2.8806999999999999E-2</v>
      </c>
      <c r="J620" s="468"/>
      <c r="K620" s="519"/>
      <c r="L620" s="519"/>
      <c r="M620" s="468">
        <v>782285.61400000006</v>
      </c>
      <c r="N620" s="468">
        <v>0</v>
      </c>
      <c r="O620" s="468">
        <v>0</v>
      </c>
      <c r="P620" s="469">
        <v>782285.61400000006</v>
      </c>
      <c r="Q620" s="470">
        <v>186877.56987960916</v>
      </c>
      <c r="R620" s="472">
        <v>31.386470459210443</v>
      </c>
      <c r="T620" s="5"/>
      <c r="U620"/>
      <c r="V620"/>
    </row>
    <row r="621" spans="1:22" s="437" customFormat="1" hidden="1">
      <c r="A621" s="471">
        <v>604</v>
      </c>
      <c r="B621" s="465">
        <v>2</v>
      </c>
      <c r="C621" s="465">
        <v>27</v>
      </c>
      <c r="D621" s="466">
        <v>24856.012330395199</v>
      </c>
      <c r="E621" s="467">
        <v>13.5</v>
      </c>
      <c r="F621" s="468">
        <v>335556.1664603352</v>
      </c>
      <c r="G621" s="487">
        <v>671112.33292067039</v>
      </c>
      <c r="H621" s="468">
        <v>667000</v>
      </c>
      <c r="I621" s="580">
        <v>2.8806999999999999E-2</v>
      </c>
      <c r="J621" s="468"/>
      <c r="K621" s="519"/>
      <c r="L621" s="519"/>
      <c r="M621" s="468">
        <v>782285.61400000006</v>
      </c>
      <c r="N621" s="468">
        <v>0</v>
      </c>
      <c r="O621" s="468">
        <v>0</v>
      </c>
      <c r="P621" s="469">
        <v>782285.61400000006</v>
      </c>
      <c r="Q621" s="470">
        <v>111173.28107932967</v>
      </c>
      <c r="R621" s="472">
        <v>16.565524968898316</v>
      </c>
      <c r="T621" s="5"/>
      <c r="U621"/>
      <c r="V621"/>
    </row>
    <row r="622" spans="1:22" s="437" customFormat="1" hidden="1">
      <c r="A622" s="471">
        <v>605</v>
      </c>
      <c r="B622" s="465">
        <v>2</v>
      </c>
      <c r="C622" s="465">
        <v>27</v>
      </c>
      <c r="D622" s="466">
        <v>29186.788154897498</v>
      </c>
      <c r="E622" s="467">
        <v>13.5</v>
      </c>
      <c r="F622" s="468">
        <v>394021.64009111625</v>
      </c>
      <c r="G622" s="487">
        <v>788043.2801822325</v>
      </c>
      <c r="H622" s="468">
        <v>667000</v>
      </c>
      <c r="I622" s="580">
        <v>2.8806999999999999E-2</v>
      </c>
      <c r="J622" s="468"/>
      <c r="K622" s="519"/>
      <c r="L622" s="519"/>
      <c r="M622" s="468">
        <v>782285.61400000006</v>
      </c>
      <c r="N622" s="468">
        <v>0</v>
      </c>
      <c r="O622" s="468">
        <v>0</v>
      </c>
      <c r="P622" s="469">
        <v>782285.61400000006</v>
      </c>
      <c r="Q622" s="470">
        <v>-5757.6661822324386</v>
      </c>
      <c r="R622" s="472">
        <v>-0.73062816815098586</v>
      </c>
      <c r="T622" s="5"/>
      <c r="U622"/>
      <c r="V622"/>
    </row>
    <row r="623" spans="1:22" s="437" customFormat="1" hidden="1">
      <c r="A623" s="471">
        <v>606</v>
      </c>
      <c r="B623" s="465">
        <v>2</v>
      </c>
      <c r="C623" s="465">
        <v>27</v>
      </c>
      <c r="D623" s="466">
        <v>26860.1583113456</v>
      </c>
      <c r="E623" s="467">
        <v>13.5</v>
      </c>
      <c r="F623" s="468">
        <v>362612.13720316562</v>
      </c>
      <c r="G623" s="487">
        <v>725224.27440633124</v>
      </c>
      <c r="H623" s="468">
        <v>667000</v>
      </c>
      <c r="I623" s="580">
        <v>2.8806999999999999E-2</v>
      </c>
      <c r="J623" s="468"/>
      <c r="K623" s="519"/>
      <c r="L623" s="519"/>
      <c r="M623" s="468">
        <v>782285.61400000006</v>
      </c>
      <c r="N623" s="468">
        <v>0</v>
      </c>
      <c r="O623" s="468">
        <v>0</v>
      </c>
      <c r="P623" s="469">
        <v>782285.61400000006</v>
      </c>
      <c r="Q623" s="470">
        <v>57061.339593668818</v>
      </c>
      <c r="R623" s="472">
        <v>7.8680956508770095</v>
      </c>
      <c r="T623" s="5"/>
      <c r="U623"/>
      <c r="V623"/>
    </row>
    <row r="624" spans="1:22" s="437" customFormat="1" hidden="1">
      <c r="A624" s="471">
        <v>607</v>
      </c>
      <c r="B624" s="465">
        <v>2</v>
      </c>
      <c r="C624" s="465">
        <v>27</v>
      </c>
      <c r="D624" s="466">
        <v>29186.788154897498</v>
      </c>
      <c r="E624" s="467">
        <v>13.5</v>
      </c>
      <c r="F624" s="468">
        <v>394021.64009111625</v>
      </c>
      <c r="G624" s="487">
        <v>788043.2801822325</v>
      </c>
      <c r="H624" s="468">
        <v>667000</v>
      </c>
      <c r="I624" s="580">
        <v>2.8806999999999999E-2</v>
      </c>
      <c r="J624" s="468"/>
      <c r="K624" s="519"/>
      <c r="L624" s="519"/>
      <c r="M624" s="468">
        <v>782285.61400000006</v>
      </c>
      <c r="N624" s="468">
        <v>0</v>
      </c>
      <c r="O624" s="468">
        <v>0</v>
      </c>
      <c r="P624" s="469">
        <v>782285.61400000006</v>
      </c>
      <c r="Q624" s="470">
        <v>-5757.6661822324386</v>
      </c>
      <c r="R624" s="472">
        <v>-0.73062816815098586</v>
      </c>
      <c r="T624" s="5"/>
      <c r="U624"/>
      <c r="V624"/>
    </row>
    <row r="625" spans="1:22" s="437" customFormat="1" hidden="1">
      <c r="A625" s="471">
        <v>608</v>
      </c>
      <c r="B625" s="465">
        <v>2</v>
      </c>
      <c r="C625" s="465">
        <v>27</v>
      </c>
      <c r="D625" s="466">
        <v>27453.039759418501</v>
      </c>
      <c r="E625" s="467">
        <v>13.5</v>
      </c>
      <c r="F625" s="468">
        <v>370616.03675214975</v>
      </c>
      <c r="G625" s="487">
        <v>741232.07350429951</v>
      </c>
      <c r="H625" s="468">
        <v>667000</v>
      </c>
      <c r="I625" s="580">
        <v>2.8806999999999999E-2</v>
      </c>
      <c r="J625" s="468"/>
      <c r="K625" s="519"/>
      <c r="L625" s="519"/>
      <c r="M625" s="468">
        <v>782285.61400000006</v>
      </c>
      <c r="N625" s="468">
        <v>0</v>
      </c>
      <c r="O625" s="468">
        <v>0</v>
      </c>
      <c r="P625" s="469">
        <v>782285.61400000006</v>
      </c>
      <c r="Q625" s="470">
        <v>41053.540495700552</v>
      </c>
      <c r="R625" s="472">
        <v>5.5385542481470225</v>
      </c>
      <c r="T625" s="5"/>
      <c r="U625"/>
      <c r="V625"/>
    </row>
    <row r="626" spans="1:22" s="437" customFormat="1" hidden="1">
      <c r="A626" s="471">
        <v>609</v>
      </c>
      <c r="B626" s="465">
        <v>2</v>
      </c>
      <c r="C626" s="465">
        <v>27</v>
      </c>
      <c r="D626" s="466">
        <v>29186.788154897498</v>
      </c>
      <c r="E626" s="467">
        <v>13.5</v>
      </c>
      <c r="F626" s="468">
        <v>394021.64009111625</v>
      </c>
      <c r="G626" s="487">
        <v>788043.2801822325</v>
      </c>
      <c r="H626" s="468">
        <v>667000</v>
      </c>
      <c r="I626" s="580">
        <v>2.8806999999999999E-2</v>
      </c>
      <c r="J626" s="468"/>
      <c r="K626" s="519"/>
      <c r="L626" s="519"/>
      <c r="M626" s="468">
        <v>782285.61400000006</v>
      </c>
      <c r="N626" s="468">
        <v>0</v>
      </c>
      <c r="O626" s="468">
        <v>0</v>
      </c>
      <c r="P626" s="469">
        <v>782285.61400000006</v>
      </c>
      <c r="Q626" s="470">
        <v>-5757.6661822324386</v>
      </c>
      <c r="R626" s="472">
        <v>-0.73062816815098586</v>
      </c>
      <c r="T626" s="5"/>
      <c r="U626"/>
      <c r="V626"/>
    </row>
    <row r="627" spans="1:22" s="437" customFormat="1" hidden="1">
      <c r="A627" s="471">
        <v>610</v>
      </c>
      <c r="B627" s="465">
        <v>2</v>
      </c>
      <c r="C627" s="465">
        <v>27</v>
      </c>
      <c r="D627" s="466">
        <v>25863.191042687198</v>
      </c>
      <c r="E627" s="467">
        <v>13.5</v>
      </c>
      <c r="F627" s="468">
        <v>349153.07907627715</v>
      </c>
      <c r="G627" s="487">
        <v>698306.1581525543</v>
      </c>
      <c r="H627" s="468">
        <v>667000</v>
      </c>
      <c r="I627" s="580">
        <v>2.8806999999999999E-2</v>
      </c>
      <c r="J627" s="468"/>
      <c r="K627" s="519"/>
      <c r="L627" s="519"/>
      <c r="M627" s="468">
        <v>782285.61400000006</v>
      </c>
      <c r="N627" s="468">
        <v>0</v>
      </c>
      <c r="O627" s="468">
        <v>0</v>
      </c>
      <c r="P627" s="469">
        <v>782285.61400000006</v>
      </c>
      <c r="Q627" s="470">
        <v>83979.455847445759</v>
      </c>
      <c r="R627" s="472">
        <v>12.026165725019908</v>
      </c>
      <c r="T627" s="5"/>
      <c r="U627"/>
      <c r="V627"/>
    </row>
    <row r="628" spans="1:22" s="437" customFormat="1" hidden="1">
      <c r="A628" s="471">
        <v>611</v>
      </c>
      <c r="B628" s="465">
        <v>2</v>
      </c>
      <c r="C628" s="465">
        <v>27</v>
      </c>
      <c r="D628" s="466">
        <v>24856.012330395199</v>
      </c>
      <c r="E628" s="467">
        <v>13.5</v>
      </c>
      <c r="F628" s="468">
        <v>335556.1664603352</v>
      </c>
      <c r="G628" s="487">
        <v>671112.33292067039</v>
      </c>
      <c r="H628" s="468">
        <v>667000</v>
      </c>
      <c r="I628" s="580">
        <v>2.8806999999999999E-2</v>
      </c>
      <c r="J628" s="468"/>
      <c r="K628" s="519"/>
      <c r="L628" s="519"/>
      <c r="M628" s="468">
        <v>782285.61400000006</v>
      </c>
      <c r="N628" s="468">
        <v>0</v>
      </c>
      <c r="O628" s="468">
        <v>0</v>
      </c>
      <c r="P628" s="469">
        <v>782285.61400000006</v>
      </c>
      <c r="Q628" s="470">
        <v>111173.28107932967</v>
      </c>
      <c r="R628" s="472">
        <v>16.565524968898316</v>
      </c>
      <c r="T628" s="5"/>
      <c r="U628"/>
      <c r="V628"/>
    </row>
    <row r="629" spans="1:22" s="437" customFormat="1" hidden="1">
      <c r="A629" s="471">
        <v>612</v>
      </c>
      <c r="B629" s="465">
        <v>1</v>
      </c>
      <c r="C629" s="465">
        <v>27</v>
      </c>
      <c r="D629" s="466">
        <v>25863.191042687198</v>
      </c>
      <c r="E629" s="467">
        <v>27</v>
      </c>
      <c r="F629" s="468">
        <v>698306.1581525543</v>
      </c>
      <c r="G629" s="487">
        <v>698306.1581525543</v>
      </c>
      <c r="H629" s="468">
        <v>667000</v>
      </c>
      <c r="I629" s="580">
        <v>2.8806999999999999E-2</v>
      </c>
      <c r="J629" s="468"/>
      <c r="K629" s="519"/>
      <c r="L629" s="519"/>
      <c r="M629" s="468">
        <v>782285.61400000006</v>
      </c>
      <c r="N629" s="468">
        <v>0</v>
      </c>
      <c r="O629" s="468">
        <v>0</v>
      </c>
      <c r="P629" s="469">
        <v>782285.61400000006</v>
      </c>
      <c r="Q629" s="470">
        <v>83979.455847445759</v>
      </c>
      <c r="R629" s="472">
        <v>12.026165725019908</v>
      </c>
      <c r="T629" s="5"/>
      <c r="U629"/>
      <c r="V629"/>
    </row>
    <row r="630" spans="1:22" s="437" customFormat="1" hidden="1">
      <c r="A630" s="471">
        <v>613</v>
      </c>
      <c r="B630" s="465">
        <v>2</v>
      </c>
      <c r="C630" s="465">
        <v>27</v>
      </c>
      <c r="D630" s="466">
        <v>26503.144326793001</v>
      </c>
      <c r="E630" s="467">
        <v>13.5</v>
      </c>
      <c r="F630" s="468">
        <v>357792.4484117055</v>
      </c>
      <c r="G630" s="487">
        <v>715584.89682341099</v>
      </c>
      <c r="H630" s="468">
        <v>667000</v>
      </c>
      <c r="I630" s="580">
        <v>2.8806999999999999E-2</v>
      </c>
      <c r="J630" s="468"/>
      <c r="K630" s="519"/>
      <c r="L630" s="519"/>
      <c r="M630" s="468">
        <v>782285.61400000006</v>
      </c>
      <c r="N630" s="468">
        <v>0</v>
      </c>
      <c r="O630" s="468">
        <v>0</v>
      </c>
      <c r="P630" s="469">
        <v>782285.61400000006</v>
      </c>
      <c r="Q630" s="470">
        <v>66700.717176589067</v>
      </c>
      <c r="R630" s="472">
        <v>9.3211465854972033</v>
      </c>
      <c r="T630" s="5"/>
      <c r="U630"/>
      <c r="V630"/>
    </row>
    <row r="631" spans="1:22" s="437" customFormat="1" hidden="1">
      <c r="A631" s="471">
        <v>614</v>
      </c>
      <c r="B631" s="465">
        <v>2</v>
      </c>
      <c r="C631" s="465">
        <v>27</v>
      </c>
      <c r="D631" s="466">
        <v>29186.788154897498</v>
      </c>
      <c r="E631" s="467">
        <v>13.5</v>
      </c>
      <c r="F631" s="468">
        <v>394021.64009111625</v>
      </c>
      <c r="G631" s="487">
        <v>788043.2801822325</v>
      </c>
      <c r="H631" s="468">
        <v>667000</v>
      </c>
      <c r="I631" s="580">
        <v>2.8806999999999999E-2</v>
      </c>
      <c r="J631" s="468"/>
      <c r="K631" s="519"/>
      <c r="L631" s="519"/>
      <c r="M631" s="468">
        <v>782285.61400000006</v>
      </c>
      <c r="N631" s="468">
        <v>0</v>
      </c>
      <c r="O631" s="468">
        <v>0</v>
      </c>
      <c r="P631" s="469">
        <v>782285.61400000006</v>
      </c>
      <c r="Q631" s="470">
        <v>-5757.6661822324386</v>
      </c>
      <c r="R631" s="472">
        <v>-0.73062816815098586</v>
      </c>
      <c r="T631" s="5"/>
      <c r="U631"/>
      <c r="V631"/>
    </row>
    <row r="632" spans="1:22" s="437" customFormat="1" hidden="1">
      <c r="A632" s="471">
        <v>615</v>
      </c>
      <c r="B632" s="465">
        <v>2</v>
      </c>
      <c r="C632" s="465">
        <v>27</v>
      </c>
      <c r="D632" s="466">
        <v>27396.889295516899</v>
      </c>
      <c r="E632" s="467">
        <v>13.5</v>
      </c>
      <c r="F632" s="468">
        <v>369858.00548947812</v>
      </c>
      <c r="G632" s="487">
        <v>739716.01097895624</v>
      </c>
      <c r="H632" s="468">
        <v>667000</v>
      </c>
      <c r="I632" s="580">
        <v>2.8806999999999999E-2</v>
      </c>
      <c r="J632" s="468"/>
      <c r="K632" s="519"/>
      <c r="L632" s="519"/>
      <c r="M632" s="468">
        <v>782285.61400000006</v>
      </c>
      <c r="N632" s="468">
        <v>0</v>
      </c>
      <c r="O632" s="468">
        <v>0</v>
      </c>
      <c r="P632" s="469">
        <v>782285.61400000006</v>
      </c>
      <c r="Q632" s="470">
        <v>42569.603021043818</v>
      </c>
      <c r="R632" s="472">
        <v>5.7548575925382863</v>
      </c>
      <c r="T632" s="5"/>
      <c r="U632"/>
      <c r="V632"/>
    </row>
    <row r="633" spans="1:22" s="437" customFormat="1" hidden="1">
      <c r="A633" s="471">
        <v>616</v>
      </c>
      <c r="B633" s="465">
        <v>2</v>
      </c>
      <c r="C633" s="465">
        <v>27</v>
      </c>
      <c r="D633" s="466">
        <v>28337.0263070168</v>
      </c>
      <c r="E633" s="467">
        <v>13.5</v>
      </c>
      <c r="F633" s="468">
        <v>382549.85514472681</v>
      </c>
      <c r="G633" s="487">
        <v>765099.71028945362</v>
      </c>
      <c r="H633" s="468">
        <v>667000</v>
      </c>
      <c r="I633" s="580">
        <v>2.8806999999999999E-2</v>
      </c>
      <c r="J633" s="468"/>
      <c r="K633" s="519"/>
      <c r="L633" s="519"/>
      <c r="M633" s="468">
        <v>782285.61400000006</v>
      </c>
      <c r="N633" s="468">
        <v>0</v>
      </c>
      <c r="O633" s="468">
        <v>0</v>
      </c>
      <c r="P633" s="469">
        <v>782285.61400000006</v>
      </c>
      <c r="Q633" s="470">
        <v>17185.903710546438</v>
      </c>
      <c r="R633" s="472">
        <v>2.2462305866048098</v>
      </c>
      <c r="T633" s="5"/>
      <c r="U633"/>
      <c r="V633"/>
    </row>
    <row r="634" spans="1:22" s="437" customFormat="1" hidden="1">
      <c r="A634" s="471">
        <v>617</v>
      </c>
      <c r="B634" s="465">
        <v>2</v>
      </c>
      <c r="C634" s="465">
        <v>27</v>
      </c>
      <c r="D634" s="466">
        <v>27396.889295516899</v>
      </c>
      <c r="E634" s="467">
        <v>13.5</v>
      </c>
      <c r="F634" s="468">
        <v>369858.00548947812</v>
      </c>
      <c r="G634" s="487">
        <v>739716.01097895624</v>
      </c>
      <c r="H634" s="468">
        <v>667000</v>
      </c>
      <c r="I634" s="580">
        <v>2.8806999999999999E-2</v>
      </c>
      <c r="J634" s="468"/>
      <c r="K634" s="519"/>
      <c r="L634" s="519"/>
      <c r="M634" s="468">
        <v>782285.61400000006</v>
      </c>
      <c r="N634" s="468">
        <v>0</v>
      </c>
      <c r="O634" s="468">
        <v>0</v>
      </c>
      <c r="P634" s="469">
        <v>782285.61400000006</v>
      </c>
      <c r="Q634" s="470">
        <v>42569.603021043818</v>
      </c>
      <c r="R634" s="472">
        <v>5.7548575925382863</v>
      </c>
      <c r="T634" s="5"/>
      <c r="U634"/>
      <c r="V634"/>
    </row>
    <row r="635" spans="1:22" s="437" customFormat="1" hidden="1">
      <c r="A635" s="471">
        <v>618</v>
      </c>
      <c r="B635" s="465">
        <v>2</v>
      </c>
      <c r="C635" s="465">
        <v>27</v>
      </c>
      <c r="D635" s="466">
        <v>26503.144326793001</v>
      </c>
      <c r="E635" s="467">
        <v>13.5</v>
      </c>
      <c r="F635" s="468">
        <v>357792.4484117055</v>
      </c>
      <c r="G635" s="487">
        <v>715584.89682341099</v>
      </c>
      <c r="H635" s="468">
        <v>667000</v>
      </c>
      <c r="I635" s="580">
        <v>2.8806999999999999E-2</v>
      </c>
      <c r="J635" s="468"/>
      <c r="K635" s="519"/>
      <c r="L635" s="519"/>
      <c r="M635" s="468">
        <v>782285.61400000006</v>
      </c>
      <c r="N635" s="468">
        <v>0</v>
      </c>
      <c r="O635" s="468">
        <v>0</v>
      </c>
      <c r="P635" s="469">
        <v>782285.61400000006</v>
      </c>
      <c r="Q635" s="470">
        <v>66700.717176589067</v>
      </c>
      <c r="R635" s="472">
        <v>9.3211465854972033</v>
      </c>
      <c r="T635" s="5"/>
      <c r="U635"/>
      <c r="V635"/>
    </row>
    <row r="636" spans="1:22" s="437" customFormat="1" hidden="1">
      <c r="A636" s="471">
        <v>619</v>
      </c>
      <c r="B636" s="465">
        <v>2</v>
      </c>
      <c r="C636" s="465">
        <v>27</v>
      </c>
      <c r="D636" s="466">
        <v>27396.889295516899</v>
      </c>
      <c r="E636" s="467">
        <v>13.5</v>
      </c>
      <c r="F636" s="468">
        <v>369858.00548947812</v>
      </c>
      <c r="G636" s="487">
        <v>739716.01097895624</v>
      </c>
      <c r="H636" s="468">
        <v>667000</v>
      </c>
      <c r="I636" s="580">
        <v>2.8806999999999999E-2</v>
      </c>
      <c r="J636" s="468"/>
      <c r="K636" s="519"/>
      <c r="L636" s="519"/>
      <c r="M636" s="468">
        <v>782285.61400000006</v>
      </c>
      <c r="N636" s="468">
        <v>0</v>
      </c>
      <c r="O636" s="468">
        <v>0</v>
      </c>
      <c r="P636" s="469">
        <v>782285.61400000006</v>
      </c>
      <c r="Q636" s="470">
        <v>42569.603021043818</v>
      </c>
      <c r="R636" s="472">
        <v>5.7548575925382863</v>
      </c>
      <c r="T636" s="5"/>
      <c r="U636"/>
      <c r="V636"/>
    </row>
    <row r="637" spans="1:22" s="437" customFormat="1" hidden="1">
      <c r="A637" s="471">
        <v>620</v>
      </c>
      <c r="B637" s="465">
        <v>2</v>
      </c>
      <c r="C637" s="465">
        <v>27</v>
      </c>
      <c r="D637" s="466">
        <v>26503.144326793001</v>
      </c>
      <c r="E637" s="467">
        <v>13.5</v>
      </c>
      <c r="F637" s="468">
        <v>357792.4484117055</v>
      </c>
      <c r="G637" s="487">
        <v>715584.89682341099</v>
      </c>
      <c r="H637" s="468">
        <v>667000</v>
      </c>
      <c r="I637" s="580">
        <v>2.8806999999999999E-2</v>
      </c>
      <c r="J637" s="468"/>
      <c r="K637" s="519"/>
      <c r="L637" s="519"/>
      <c r="M637" s="468">
        <v>782285.61400000006</v>
      </c>
      <c r="N637" s="468">
        <v>0</v>
      </c>
      <c r="O637" s="468">
        <v>0</v>
      </c>
      <c r="P637" s="469">
        <v>782285.61400000006</v>
      </c>
      <c r="Q637" s="470">
        <v>66700.717176589067</v>
      </c>
      <c r="R637" s="472">
        <v>9.3211465854972033</v>
      </c>
      <c r="T637" s="5"/>
      <c r="U637"/>
      <c r="V637"/>
    </row>
    <row r="638" spans="1:22" s="437" customFormat="1">
      <c r="A638" s="496" t="s">
        <v>60</v>
      </c>
      <c r="B638" s="465"/>
      <c r="C638" s="465"/>
      <c r="D638" s="466"/>
      <c r="E638" s="467"/>
      <c r="F638" s="468"/>
      <c r="G638" s="487"/>
      <c r="H638" s="468"/>
      <c r="I638" s="580"/>
      <c r="J638" s="468"/>
      <c r="K638" s="519"/>
      <c r="L638" s="519"/>
      <c r="M638" s="468"/>
      <c r="N638" s="468"/>
      <c r="O638" s="468"/>
      <c r="P638" s="469"/>
      <c r="Q638" s="470"/>
      <c r="R638" s="472"/>
      <c r="T638" s="5"/>
      <c r="U638"/>
      <c r="V638"/>
    </row>
    <row r="639" spans="1:22" s="437" customFormat="1" hidden="1">
      <c r="A639" s="471">
        <v>621</v>
      </c>
      <c r="B639" s="465">
        <v>2</v>
      </c>
      <c r="C639" s="465">
        <v>27</v>
      </c>
      <c r="D639" s="466">
        <v>22052.149782236698</v>
      </c>
      <c r="E639" s="467">
        <v>13.5</v>
      </c>
      <c r="F639" s="468">
        <v>297704.02206019545</v>
      </c>
      <c r="G639" s="487">
        <v>595408.0441203909</v>
      </c>
      <c r="H639" s="468">
        <v>667000</v>
      </c>
      <c r="I639" s="580">
        <v>2.8806999999999999E-2</v>
      </c>
      <c r="J639" s="468"/>
      <c r="K639" s="519"/>
      <c r="L639" s="519"/>
      <c r="M639" s="468">
        <v>782285.61400000006</v>
      </c>
      <c r="N639" s="468">
        <v>0</v>
      </c>
      <c r="O639" s="468">
        <v>0</v>
      </c>
      <c r="P639" s="469">
        <v>782285.61400000006</v>
      </c>
      <c r="Q639" s="470">
        <v>186877.56987960916</v>
      </c>
      <c r="R639" s="472">
        <v>31.386470459210443</v>
      </c>
      <c r="T639" s="5"/>
      <c r="U639"/>
      <c r="V639"/>
    </row>
    <row r="640" spans="1:22" s="437" customFormat="1" hidden="1">
      <c r="A640" s="471">
        <v>622</v>
      </c>
      <c r="B640" s="465">
        <v>2</v>
      </c>
      <c r="C640" s="465">
        <v>27</v>
      </c>
      <c r="D640" s="466">
        <v>31742.730998802701</v>
      </c>
      <c r="E640" s="467">
        <v>13.5</v>
      </c>
      <c r="F640" s="468">
        <v>428526.86848383647</v>
      </c>
      <c r="G640" s="487">
        <v>857053.73696767294</v>
      </c>
      <c r="H640" s="468">
        <v>667000</v>
      </c>
      <c r="I640" s="580">
        <v>2.8806999999999999E-2</v>
      </c>
      <c r="J640" s="468"/>
      <c r="K640" s="519"/>
      <c r="L640" s="519"/>
      <c r="M640" s="468">
        <v>782285.61400000006</v>
      </c>
      <c r="N640" s="468">
        <v>0</v>
      </c>
      <c r="O640" s="468">
        <v>0</v>
      </c>
      <c r="P640" s="469">
        <v>782285.61400000006</v>
      </c>
      <c r="Q640" s="470">
        <v>-74768.122967672884</v>
      </c>
      <c r="R640" s="472">
        <v>-8.7238547296005891</v>
      </c>
      <c r="T640" s="5"/>
      <c r="U640"/>
      <c r="V640"/>
    </row>
    <row r="641" spans="1:22" s="437" customFormat="1" hidden="1">
      <c r="A641" s="471">
        <v>623</v>
      </c>
      <c r="B641" s="465">
        <v>2</v>
      </c>
      <c r="C641" s="465">
        <v>27</v>
      </c>
      <c r="D641" s="466">
        <v>27396.889295516899</v>
      </c>
      <c r="E641" s="467">
        <v>13.5</v>
      </c>
      <c r="F641" s="468">
        <v>369858.00548947812</v>
      </c>
      <c r="G641" s="487">
        <v>739716.01097895624</v>
      </c>
      <c r="H641" s="468">
        <v>667000</v>
      </c>
      <c r="I641" s="580">
        <v>2.8806999999999999E-2</v>
      </c>
      <c r="J641" s="468"/>
      <c r="K641" s="519"/>
      <c r="L641" s="519"/>
      <c r="M641" s="468">
        <v>782285.61400000006</v>
      </c>
      <c r="N641" s="468">
        <v>0</v>
      </c>
      <c r="O641" s="468">
        <v>0</v>
      </c>
      <c r="P641" s="469">
        <v>782285.61400000006</v>
      </c>
      <c r="Q641" s="470">
        <v>42569.603021043818</v>
      </c>
      <c r="R641" s="472">
        <v>5.7548575925382863</v>
      </c>
      <c r="T641" s="5"/>
      <c r="U641"/>
      <c r="V641"/>
    </row>
    <row r="642" spans="1:22" s="437" customFormat="1" hidden="1">
      <c r="A642" s="471">
        <v>624</v>
      </c>
      <c r="B642" s="465">
        <v>2</v>
      </c>
      <c r="C642" s="465">
        <v>27</v>
      </c>
      <c r="D642" s="466">
        <v>28337.0263070168</v>
      </c>
      <c r="E642" s="467">
        <v>13.5</v>
      </c>
      <c r="F642" s="468">
        <v>382549.85514472681</v>
      </c>
      <c r="G642" s="487">
        <v>765099.71028945362</v>
      </c>
      <c r="H642" s="468">
        <v>667000</v>
      </c>
      <c r="I642" s="580">
        <v>2.8806999999999999E-2</v>
      </c>
      <c r="J642" s="468"/>
      <c r="K642" s="519"/>
      <c r="L642" s="519"/>
      <c r="M642" s="468">
        <v>782285.61400000006</v>
      </c>
      <c r="N642" s="468">
        <v>0</v>
      </c>
      <c r="O642" s="468">
        <v>0</v>
      </c>
      <c r="P642" s="469">
        <v>782285.61400000006</v>
      </c>
      <c r="Q642" s="470">
        <v>17185.903710546438</v>
      </c>
      <c r="R642" s="472">
        <v>2.2462305866048098</v>
      </c>
      <c r="T642" s="5"/>
      <c r="U642"/>
      <c r="V642"/>
    </row>
    <row r="643" spans="1:22" s="437" customFormat="1" hidden="1">
      <c r="A643" s="471">
        <v>625</v>
      </c>
      <c r="B643" s="465">
        <v>2</v>
      </c>
      <c r="C643" s="465">
        <v>27</v>
      </c>
      <c r="D643" s="466">
        <v>28337.0263070168</v>
      </c>
      <c r="E643" s="467">
        <v>13.5</v>
      </c>
      <c r="F643" s="468">
        <v>382549.85514472681</v>
      </c>
      <c r="G643" s="487">
        <v>765099.71028945362</v>
      </c>
      <c r="H643" s="468">
        <v>667000</v>
      </c>
      <c r="I643" s="580">
        <v>2.8806999999999999E-2</v>
      </c>
      <c r="J643" s="468"/>
      <c r="K643" s="519"/>
      <c r="L643" s="519"/>
      <c r="M643" s="468">
        <v>782285.61400000006</v>
      </c>
      <c r="N643" s="468">
        <v>0</v>
      </c>
      <c r="O643" s="468">
        <v>0</v>
      </c>
      <c r="P643" s="469">
        <v>782285.61400000006</v>
      </c>
      <c r="Q643" s="470">
        <v>17185.903710546438</v>
      </c>
      <c r="R643" s="472">
        <v>2.2462305866048098</v>
      </c>
      <c r="T643" s="5"/>
      <c r="U643"/>
      <c r="V643"/>
    </row>
    <row r="644" spans="1:22" s="437" customFormat="1" hidden="1">
      <c r="A644" s="471">
        <v>626</v>
      </c>
      <c r="B644" s="465">
        <v>2</v>
      </c>
      <c r="C644" s="497">
        <v>28</v>
      </c>
      <c r="D644" s="466">
        <v>21904.433737330401</v>
      </c>
      <c r="E644" s="467">
        <v>14</v>
      </c>
      <c r="F644" s="468">
        <v>306662.07232262561</v>
      </c>
      <c r="G644" s="487">
        <v>613324.14464525122</v>
      </c>
      <c r="H644" s="468">
        <v>667000</v>
      </c>
      <c r="I644" s="580">
        <v>2.8806999999999999E-2</v>
      </c>
      <c r="J644" s="468"/>
      <c r="K644" s="519"/>
      <c r="L644" s="519"/>
      <c r="M644" s="468">
        <v>801499.88300000003</v>
      </c>
      <c r="N644" s="468">
        <v>0</v>
      </c>
      <c r="O644" s="468">
        <v>0</v>
      </c>
      <c r="P644" s="469">
        <v>801499.88300000003</v>
      </c>
      <c r="Q644" s="470">
        <v>188175.73835474881</v>
      </c>
      <c r="R644" s="472">
        <v>30.681286559098425</v>
      </c>
      <c r="T644" s="5"/>
      <c r="U644"/>
      <c r="V644"/>
    </row>
    <row r="645" spans="1:22" s="437" customFormat="1" hidden="1">
      <c r="A645" s="471">
        <v>627</v>
      </c>
      <c r="B645" s="465">
        <v>2</v>
      </c>
      <c r="C645" s="465">
        <v>28</v>
      </c>
      <c r="D645" s="466">
        <v>27099.3665158371</v>
      </c>
      <c r="E645" s="467">
        <v>14</v>
      </c>
      <c r="F645" s="468">
        <v>379391.13122171944</v>
      </c>
      <c r="G645" s="487">
        <v>758782.26244343887</v>
      </c>
      <c r="H645" s="468">
        <v>667000</v>
      </c>
      <c r="I645" s="580">
        <v>2.8806999999999999E-2</v>
      </c>
      <c r="J645" s="468"/>
      <c r="K645" s="519"/>
      <c r="L645" s="519"/>
      <c r="M645" s="468">
        <v>801499.88300000003</v>
      </c>
      <c r="N645" s="468">
        <v>0</v>
      </c>
      <c r="O645" s="468">
        <v>0</v>
      </c>
      <c r="P645" s="469">
        <v>801499.88300000003</v>
      </c>
      <c r="Q645" s="470">
        <v>42717.62055656116</v>
      </c>
      <c r="R645" s="472">
        <v>5.6297600340579095</v>
      </c>
      <c r="T645" s="5"/>
      <c r="U645"/>
      <c r="V645"/>
    </row>
    <row r="646" spans="1:22" s="437" customFormat="1" hidden="1">
      <c r="A646" s="471">
        <v>628</v>
      </c>
      <c r="B646" s="465">
        <v>2</v>
      </c>
      <c r="C646" s="465">
        <v>28</v>
      </c>
      <c r="D646" s="466">
        <v>31230.013086488401</v>
      </c>
      <c r="E646" s="467">
        <v>14</v>
      </c>
      <c r="F646" s="468">
        <v>437220.1832108376</v>
      </c>
      <c r="G646" s="487">
        <v>874440.36642167519</v>
      </c>
      <c r="H646" s="468">
        <v>667000</v>
      </c>
      <c r="I646" s="580">
        <v>2.8806999999999999E-2</v>
      </c>
      <c r="J646" s="468"/>
      <c r="K646" s="519"/>
      <c r="L646" s="519"/>
      <c r="M646" s="468">
        <v>801499.88300000003</v>
      </c>
      <c r="N646" s="468">
        <v>0</v>
      </c>
      <c r="O646" s="468">
        <v>0</v>
      </c>
      <c r="P646" s="469">
        <v>801499.88300000003</v>
      </c>
      <c r="Q646" s="470">
        <v>-72940.483421675162</v>
      </c>
      <c r="R646" s="472">
        <v>-8.3413902448439359</v>
      </c>
      <c r="T646" s="5"/>
      <c r="U646"/>
      <c r="V646"/>
    </row>
    <row r="647" spans="1:22" s="437" customFormat="1" hidden="1">
      <c r="A647" s="471">
        <v>629</v>
      </c>
      <c r="B647" s="465">
        <v>2</v>
      </c>
      <c r="C647" s="465">
        <v>28</v>
      </c>
      <c r="D647" s="466">
        <v>26803.981900452502</v>
      </c>
      <c r="E647" s="467">
        <v>14</v>
      </c>
      <c r="F647" s="468">
        <v>375255.74660633504</v>
      </c>
      <c r="G647" s="487">
        <v>750511.49321267009</v>
      </c>
      <c r="H647" s="468">
        <v>667000</v>
      </c>
      <c r="I647" s="580">
        <v>2.8806999999999999E-2</v>
      </c>
      <c r="J647" s="468"/>
      <c r="K647" s="519"/>
      <c r="L647" s="519"/>
      <c r="M647" s="468">
        <v>801499.88300000003</v>
      </c>
      <c r="N647" s="468">
        <v>0</v>
      </c>
      <c r="O647" s="468">
        <v>0</v>
      </c>
      <c r="P647" s="469">
        <v>801499.88300000003</v>
      </c>
      <c r="Q647" s="470">
        <v>50988.389787329943</v>
      </c>
      <c r="R647" s="472">
        <v>6.7938186488080134</v>
      </c>
      <c r="T647" s="5"/>
      <c r="U647"/>
      <c r="V647"/>
    </row>
    <row r="648" spans="1:22" s="437" customFormat="1" hidden="1">
      <c r="A648" s="471">
        <v>630</v>
      </c>
      <c r="B648" s="465">
        <v>2</v>
      </c>
      <c r="C648" s="465">
        <v>28</v>
      </c>
      <c r="D648" s="466">
        <v>27099.3665158371</v>
      </c>
      <c r="E648" s="467">
        <v>14</v>
      </c>
      <c r="F648" s="468">
        <v>379391.13122171944</v>
      </c>
      <c r="G648" s="487">
        <v>758782.26244343887</v>
      </c>
      <c r="H648" s="468">
        <v>667000</v>
      </c>
      <c r="I648" s="580">
        <v>2.8806999999999999E-2</v>
      </c>
      <c r="J648" s="468"/>
      <c r="K648" s="519"/>
      <c r="L648" s="519"/>
      <c r="M648" s="468">
        <v>801499.88300000003</v>
      </c>
      <c r="N648" s="468">
        <v>0</v>
      </c>
      <c r="O648" s="468">
        <v>0</v>
      </c>
      <c r="P648" s="469">
        <v>801499.88300000003</v>
      </c>
      <c r="Q648" s="470">
        <v>42717.62055656116</v>
      </c>
      <c r="R648" s="472">
        <v>5.6297600340579095</v>
      </c>
      <c r="T648" s="5"/>
      <c r="U648"/>
      <c r="V648"/>
    </row>
    <row r="649" spans="1:22" s="437" customFormat="1" hidden="1">
      <c r="A649" s="471">
        <v>631</v>
      </c>
      <c r="B649" s="465">
        <v>2</v>
      </c>
      <c r="C649" s="465">
        <v>28</v>
      </c>
      <c r="D649" s="466">
        <v>27099.3665158371</v>
      </c>
      <c r="E649" s="467">
        <v>14</v>
      </c>
      <c r="F649" s="468">
        <v>379391.13122171944</v>
      </c>
      <c r="G649" s="487">
        <v>758782.26244343887</v>
      </c>
      <c r="H649" s="468">
        <v>667000</v>
      </c>
      <c r="I649" s="580">
        <v>2.8806999999999999E-2</v>
      </c>
      <c r="J649" s="468"/>
      <c r="K649" s="519"/>
      <c r="L649" s="519"/>
      <c r="M649" s="468">
        <v>801499.88300000003</v>
      </c>
      <c r="N649" s="468">
        <v>0</v>
      </c>
      <c r="O649" s="468">
        <v>0</v>
      </c>
      <c r="P649" s="469">
        <v>801499.88300000003</v>
      </c>
      <c r="Q649" s="470">
        <v>42717.62055656116</v>
      </c>
      <c r="R649" s="472">
        <v>5.6297600340579095</v>
      </c>
      <c r="T649" s="5"/>
      <c r="U649"/>
      <c r="V649"/>
    </row>
    <row r="650" spans="1:22" s="437" customFormat="1" hidden="1">
      <c r="A650" s="471">
        <v>632</v>
      </c>
      <c r="B650" s="465">
        <v>2</v>
      </c>
      <c r="C650" s="465">
        <v>28</v>
      </c>
      <c r="D650" s="466">
        <v>25627.806188783899</v>
      </c>
      <c r="E650" s="467">
        <v>14</v>
      </c>
      <c r="F650" s="468">
        <v>358789.28664297459</v>
      </c>
      <c r="G650" s="487">
        <v>717578.57328594918</v>
      </c>
      <c r="H650" s="468">
        <v>667000</v>
      </c>
      <c r="I650" s="580">
        <v>2.8806999999999999E-2</v>
      </c>
      <c r="J650" s="468"/>
      <c r="K650" s="519"/>
      <c r="L650" s="519"/>
      <c r="M650" s="468">
        <v>801499.88300000003</v>
      </c>
      <c r="N650" s="468">
        <v>0</v>
      </c>
      <c r="O650" s="468">
        <v>0</v>
      </c>
      <c r="P650" s="469">
        <v>801499.88300000003</v>
      </c>
      <c r="Q650" s="470">
        <v>83921.309714050847</v>
      </c>
      <c r="R650" s="472">
        <v>11.695069061184029</v>
      </c>
      <c r="T650" s="5"/>
      <c r="U650"/>
      <c r="V650"/>
    </row>
    <row r="651" spans="1:22" s="437" customFormat="1" hidden="1">
      <c r="A651" s="471">
        <v>633</v>
      </c>
      <c r="B651" s="465">
        <v>2</v>
      </c>
      <c r="C651" s="465">
        <v>28</v>
      </c>
      <c r="D651" s="466">
        <v>31230.013086488401</v>
      </c>
      <c r="E651" s="467">
        <v>14</v>
      </c>
      <c r="F651" s="468">
        <v>437220.1832108376</v>
      </c>
      <c r="G651" s="487">
        <v>874440.36642167519</v>
      </c>
      <c r="H651" s="468">
        <v>667000</v>
      </c>
      <c r="I651" s="580">
        <v>2.8806999999999999E-2</v>
      </c>
      <c r="J651" s="468"/>
      <c r="K651" s="519"/>
      <c r="L651" s="519"/>
      <c r="M651" s="468">
        <v>801499.88300000003</v>
      </c>
      <c r="N651" s="468">
        <v>0</v>
      </c>
      <c r="O651" s="468">
        <v>0</v>
      </c>
      <c r="P651" s="469">
        <v>801499.88300000003</v>
      </c>
      <c r="Q651" s="470">
        <v>-72940.483421675162</v>
      </c>
      <c r="R651" s="472">
        <v>-8.3413902448439359</v>
      </c>
      <c r="T651" s="5"/>
      <c r="U651"/>
      <c r="V651"/>
    </row>
    <row r="652" spans="1:22" s="437" customFormat="1" hidden="1">
      <c r="A652" s="471">
        <v>634</v>
      </c>
      <c r="B652" s="465">
        <v>2</v>
      </c>
      <c r="C652" s="465">
        <v>28</v>
      </c>
      <c r="D652" s="466">
        <v>28070.1092216447</v>
      </c>
      <c r="E652" s="467">
        <v>14</v>
      </c>
      <c r="F652" s="468">
        <v>392981.52910302579</v>
      </c>
      <c r="G652" s="487">
        <v>785963.05820605159</v>
      </c>
      <c r="H652" s="468">
        <v>667000</v>
      </c>
      <c r="I652" s="580">
        <v>2.8806999999999999E-2</v>
      </c>
      <c r="J652" s="468"/>
      <c r="K652" s="519"/>
      <c r="L652" s="519"/>
      <c r="M652" s="468">
        <v>801499.88300000003</v>
      </c>
      <c r="N652" s="468">
        <v>0</v>
      </c>
      <c r="O652" s="468">
        <v>0</v>
      </c>
      <c r="P652" s="469">
        <v>801499.88300000003</v>
      </c>
      <c r="Q652" s="470">
        <v>15536.824793948443</v>
      </c>
      <c r="R652" s="472">
        <v>1.9767881749316558</v>
      </c>
      <c r="T652" s="5"/>
      <c r="U652"/>
      <c r="V652"/>
    </row>
    <row r="653" spans="1:22" s="437" customFormat="1" hidden="1">
      <c r="A653" s="471">
        <v>635</v>
      </c>
      <c r="B653" s="465">
        <v>2</v>
      </c>
      <c r="C653" s="465">
        <v>28</v>
      </c>
      <c r="D653" s="466">
        <v>26803.981900452502</v>
      </c>
      <c r="E653" s="467">
        <v>14</v>
      </c>
      <c r="F653" s="468">
        <v>375255.74660633504</v>
      </c>
      <c r="G653" s="487">
        <v>750511.49321267009</v>
      </c>
      <c r="H653" s="468">
        <v>667000</v>
      </c>
      <c r="I653" s="580">
        <v>2.8806999999999999E-2</v>
      </c>
      <c r="J653" s="468"/>
      <c r="K653" s="519"/>
      <c r="L653" s="519"/>
      <c r="M653" s="468">
        <v>801499.88300000003</v>
      </c>
      <c r="N653" s="468">
        <v>0</v>
      </c>
      <c r="O653" s="468">
        <v>0</v>
      </c>
      <c r="P653" s="469">
        <v>801499.88300000003</v>
      </c>
      <c r="Q653" s="470">
        <v>50988.389787329943</v>
      </c>
      <c r="R653" s="472">
        <v>6.7938186488080134</v>
      </c>
      <c r="T653" s="5"/>
      <c r="U653"/>
      <c r="V653"/>
    </row>
    <row r="654" spans="1:22" s="437" customFormat="1" hidden="1">
      <c r="A654" s="471">
        <v>636</v>
      </c>
      <c r="B654" s="465">
        <v>2</v>
      </c>
      <c r="C654" s="465">
        <v>28</v>
      </c>
      <c r="D654" s="466">
        <v>27099.3665158371</v>
      </c>
      <c r="E654" s="467">
        <v>14</v>
      </c>
      <c r="F654" s="468">
        <v>379391.13122171944</v>
      </c>
      <c r="G654" s="487">
        <v>758782.26244343887</v>
      </c>
      <c r="H654" s="468">
        <v>667000</v>
      </c>
      <c r="I654" s="580">
        <v>2.8806999999999999E-2</v>
      </c>
      <c r="J654" s="468"/>
      <c r="K654" s="519"/>
      <c r="L654" s="519"/>
      <c r="M654" s="468">
        <v>801499.88300000003</v>
      </c>
      <c r="N654" s="468">
        <v>0</v>
      </c>
      <c r="O654" s="468">
        <v>0</v>
      </c>
      <c r="P654" s="469">
        <v>801499.88300000003</v>
      </c>
      <c r="Q654" s="470">
        <v>42717.62055656116</v>
      </c>
      <c r="R654" s="472">
        <v>5.6297600340579095</v>
      </c>
      <c r="T654" s="5"/>
      <c r="U654"/>
      <c r="V654"/>
    </row>
    <row r="655" spans="1:22" s="437" customFormat="1" hidden="1">
      <c r="A655" s="471">
        <v>637</v>
      </c>
      <c r="B655" s="465">
        <v>3</v>
      </c>
      <c r="C655" s="465">
        <v>28</v>
      </c>
      <c r="D655" s="466">
        <v>28070.1092216447</v>
      </c>
      <c r="E655" s="467">
        <v>9.3333333333333339</v>
      </c>
      <c r="F655" s="468">
        <v>261987.68606868386</v>
      </c>
      <c r="G655" s="487">
        <v>785963.05820605159</v>
      </c>
      <c r="H655" s="468">
        <v>667000</v>
      </c>
      <c r="I655" s="580">
        <v>2.8806999999999999E-2</v>
      </c>
      <c r="J655" s="468"/>
      <c r="K655" s="519"/>
      <c r="L655" s="519"/>
      <c r="M655" s="468">
        <v>801499.88300000003</v>
      </c>
      <c r="N655" s="468">
        <v>0</v>
      </c>
      <c r="O655" s="468">
        <v>0</v>
      </c>
      <c r="P655" s="469">
        <v>801499.88300000003</v>
      </c>
      <c r="Q655" s="470">
        <v>15536.824793948443</v>
      </c>
      <c r="R655" s="472">
        <v>1.9767881749316558</v>
      </c>
      <c r="T655" s="5"/>
      <c r="U655"/>
      <c r="V655"/>
    </row>
    <row r="656" spans="1:22" s="437" customFormat="1" hidden="1">
      <c r="A656" s="471">
        <v>638</v>
      </c>
      <c r="B656" s="465">
        <v>2</v>
      </c>
      <c r="C656" s="465">
        <v>28</v>
      </c>
      <c r="D656" s="466">
        <v>26803.981900452502</v>
      </c>
      <c r="E656" s="467">
        <v>14</v>
      </c>
      <c r="F656" s="468">
        <v>375255.74660633504</v>
      </c>
      <c r="G656" s="487">
        <v>750511.49321267009</v>
      </c>
      <c r="H656" s="468">
        <v>667000</v>
      </c>
      <c r="I656" s="580">
        <v>2.8806999999999999E-2</v>
      </c>
      <c r="J656" s="468"/>
      <c r="K656" s="519"/>
      <c r="L656" s="519"/>
      <c r="M656" s="468">
        <v>801499.88300000003</v>
      </c>
      <c r="N656" s="468">
        <v>0</v>
      </c>
      <c r="O656" s="468">
        <v>0</v>
      </c>
      <c r="P656" s="469">
        <v>801499.88300000003</v>
      </c>
      <c r="Q656" s="470">
        <v>50988.389787329943</v>
      </c>
      <c r="R656" s="472">
        <v>6.7938186488080134</v>
      </c>
      <c r="T656" s="5"/>
      <c r="U656"/>
      <c r="V656"/>
    </row>
    <row r="657" spans="1:22" s="437" customFormat="1" hidden="1">
      <c r="A657" s="471">
        <v>639</v>
      </c>
      <c r="B657" s="465">
        <v>2</v>
      </c>
      <c r="C657" s="465">
        <v>28</v>
      </c>
      <c r="D657" s="466">
        <v>21904.433737330401</v>
      </c>
      <c r="E657" s="467">
        <v>14</v>
      </c>
      <c r="F657" s="468">
        <v>306662.07232262561</v>
      </c>
      <c r="G657" s="487">
        <v>613324.14464525122</v>
      </c>
      <c r="H657" s="468">
        <v>667000</v>
      </c>
      <c r="I657" s="580">
        <v>2.8806999999999999E-2</v>
      </c>
      <c r="J657" s="468"/>
      <c r="K657" s="519"/>
      <c r="L657" s="519"/>
      <c r="M657" s="468">
        <v>801499.88300000003</v>
      </c>
      <c r="N657" s="468">
        <v>0</v>
      </c>
      <c r="O657" s="468">
        <v>0</v>
      </c>
      <c r="P657" s="469">
        <v>801499.88300000003</v>
      </c>
      <c r="Q657" s="470">
        <v>188175.73835474881</v>
      </c>
      <c r="R657" s="472">
        <v>30.681286559098425</v>
      </c>
      <c r="T657" s="5"/>
      <c r="U657"/>
      <c r="V657"/>
    </row>
    <row r="658" spans="1:22" s="437" customFormat="1" hidden="1">
      <c r="A658" s="471">
        <v>640</v>
      </c>
      <c r="B658" s="465">
        <v>2</v>
      </c>
      <c r="C658" s="465">
        <v>28</v>
      </c>
      <c r="D658" s="466">
        <v>25627.806188783899</v>
      </c>
      <c r="E658" s="467">
        <v>14</v>
      </c>
      <c r="F658" s="468">
        <v>358789.28664297459</v>
      </c>
      <c r="G658" s="487">
        <v>717578.57328594918</v>
      </c>
      <c r="H658" s="468">
        <v>667000</v>
      </c>
      <c r="I658" s="580">
        <v>2.8806999999999999E-2</v>
      </c>
      <c r="J658" s="468"/>
      <c r="K658" s="519"/>
      <c r="L658" s="519"/>
      <c r="M658" s="468">
        <v>801499.88300000003</v>
      </c>
      <c r="N658" s="468">
        <v>0</v>
      </c>
      <c r="O658" s="468">
        <v>0</v>
      </c>
      <c r="P658" s="469">
        <v>801499.88300000003</v>
      </c>
      <c r="Q658" s="470">
        <v>83921.309714050847</v>
      </c>
      <c r="R658" s="472">
        <v>11.695069061184029</v>
      </c>
      <c r="T658" s="5"/>
      <c r="U658"/>
      <c r="V658"/>
    </row>
    <row r="659" spans="1:22" s="437" customFormat="1" hidden="1">
      <c r="A659" s="471">
        <v>641</v>
      </c>
      <c r="B659" s="465">
        <v>3</v>
      </c>
      <c r="C659" s="465">
        <v>28</v>
      </c>
      <c r="D659" s="466">
        <v>26803.981900452502</v>
      </c>
      <c r="E659" s="467">
        <v>9.3333333333333339</v>
      </c>
      <c r="F659" s="468">
        <v>250170.4977375567</v>
      </c>
      <c r="G659" s="487">
        <v>750511.49321267009</v>
      </c>
      <c r="H659" s="468">
        <v>667000</v>
      </c>
      <c r="I659" s="580">
        <v>2.8806999999999999E-2</v>
      </c>
      <c r="J659" s="468"/>
      <c r="K659" s="519"/>
      <c r="L659" s="519"/>
      <c r="M659" s="468">
        <v>801499.88300000003</v>
      </c>
      <c r="N659" s="468">
        <v>0</v>
      </c>
      <c r="O659" s="468">
        <v>0</v>
      </c>
      <c r="P659" s="469">
        <v>801499.88300000003</v>
      </c>
      <c r="Q659" s="470">
        <v>50988.389787329943</v>
      </c>
      <c r="R659" s="472">
        <v>6.7938186488080134</v>
      </c>
      <c r="T659" s="5"/>
      <c r="U659"/>
      <c r="V659"/>
    </row>
    <row r="660" spans="1:22" s="437" customFormat="1" hidden="1">
      <c r="A660" s="471">
        <v>642</v>
      </c>
      <c r="B660" s="465">
        <v>2</v>
      </c>
      <c r="C660" s="465">
        <v>28</v>
      </c>
      <c r="D660" s="466">
        <v>28814.842578710599</v>
      </c>
      <c r="E660" s="467">
        <v>14</v>
      </c>
      <c r="F660" s="468">
        <v>403407.79610194836</v>
      </c>
      <c r="G660" s="487">
        <v>806815.59220389673</v>
      </c>
      <c r="H660" s="468">
        <v>667000</v>
      </c>
      <c r="I660" s="580">
        <v>2.8806999999999999E-2</v>
      </c>
      <c r="J660" s="468"/>
      <c r="K660" s="519"/>
      <c r="L660" s="519"/>
      <c r="M660" s="468">
        <v>801499.88300000003</v>
      </c>
      <c r="N660" s="468">
        <v>0</v>
      </c>
      <c r="O660" s="468">
        <v>0</v>
      </c>
      <c r="P660" s="469">
        <v>801499.88300000003</v>
      </c>
      <c r="Q660" s="470">
        <v>-5315.7092038966948</v>
      </c>
      <c r="R660" s="472">
        <v>-0.65885057939649982</v>
      </c>
      <c r="T660" s="5"/>
      <c r="U660"/>
      <c r="V660"/>
    </row>
    <row r="661" spans="1:22" s="437" customFormat="1" hidden="1">
      <c r="A661" s="471">
        <v>643</v>
      </c>
      <c r="B661" s="465">
        <v>2</v>
      </c>
      <c r="C661" s="465">
        <v>28</v>
      </c>
      <c r="D661" s="466">
        <v>27197.191427566198</v>
      </c>
      <c r="E661" s="467">
        <v>14</v>
      </c>
      <c r="F661" s="468">
        <v>380760.67998592678</v>
      </c>
      <c r="G661" s="487">
        <v>761521.35997185356</v>
      </c>
      <c r="H661" s="468">
        <v>667000</v>
      </c>
      <c r="I661" s="580">
        <v>2.8806999999999999E-2</v>
      </c>
      <c r="J661" s="468"/>
      <c r="K661" s="519"/>
      <c r="L661" s="519"/>
      <c r="M661" s="468">
        <v>801499.88300000003</v>
      </c>
      <c r="N661" s="468">
        <v>0</v>
      </c>
      <c r="O661" s="468">
        <v>0</v>
      </c>
      <c r="P661" s="469">
        <v>801499.88300000003</v>
      </c>
      <c r="Q661" s="470">
        <v>39978.523028146476</v>
      </c>
      <c r="R661" s="472">
        <v>5.2498229372875471</v>
      </c>
      <c r="T661" s="5"/>
      <c r="U661"/>
      <c r="V661"/>
    </row>
    <row r="662" spans="1:22" s="437" customFormat="1" hidden="1">
      <c r="A662" s="471">
        <v>644</v>
      </c>
      <c r="B662" s="465">
        <v>2</v>
      </c>
      <c r="C662" s="465">
        <v>28</v>
      </c>
      <c r="D662" s="466">
        <v>26972.477064220198</v>
      </c>
      <c r="E662" s="467">
        <v>14</v>
      </c>
      <c r="F662" s="468">
        <v>377614.67889908276</v>
      </c>
      <c r="G662" s="487">
        <v>755229.35779816553</v>
      </c>
      <c r="H662" s="468">
        <v>667000</v>
      </c>
      <c r="I662" s="580">
        <v>2.8806999999999999E-2</v>
      </c>
      <c r="J662" s="468"/>
      <c r="K662" s="519"/>
      <c r="L662" s="519"/>
      <c r="M662" s="468">
        <v>801499.88300000003</v>
      </c>
      <c r="N662" s="468">
        <v>0</v>
      </c>
      <c r="O662" s="468">
        <v>0</v>
      </c>
      <c r="P662" s="469">
        <v>801499.88300000003</v>
      </c>
      <c r="Q662" s="470">
        <v>46270.525201834505</v>
      </c>
      <c r="R662" s="472">
        <v>6.1266851882895565</v>
      </c>
      <c r="T662" s="5"/>
      <c r="U662"/>
      <c r="V662"/>
    </row>
    <row r="663" spans="1:22" s="437" customFormat="1" hidden="1">
      <c r="A663" s="471">
        <v>645</v>
      </c>
      <c r="B663" s="465">
        <v>2</v>
      </c>
      <c r="C663" s="465">
        <v>28</v>
      </c>
      <c r="D663" s="466">
        <v>26803.981900452502</v>
      </c>
      <c r="E663" s="467">
        <v>14</v>
      </c>
      <c r="F663" s="468">
        <v>375255.74660633504</v>
      </c>
      <c r="G663" s="487">
        <v>750511.49321267009</v>
      </c>
      <c r="H663" s="468">
        <v>667000</v>
      </c>
      <c r="I663" s="580">
        <v>2.8806999999999999E-2</v>
      </c>
      <c r="J663" s="468"/>
      <c r="K663" s="519"/>
      <c r="L663" s="519"/>
      <c r="M663" s="468">
        <v>801499.88300000003</v>
      </c>
      <c r="N663" s="468">
        <v>0</v>
      </c>
      <c r="O663" s="468">
        <v>0</v>
      </c>
      <c r="P663" s="469">
        <v>801499.88300000003</v>
      </c>
      <c r="Q663" s="470">
        <v>50988.389787329943</v>
      </c>
      <c r="R663" s="472">
        <v>6.7938186488080134</v>
      </c>
      <c r="T663" s="5"/>
      <c r="U663"/>
      <c r="V663"/>
    </row>
    <row r="664" spans="1:22" s="437" customFormat="1" hidden="1">
      <c r="A664" s="471">
        <v>646</v>
      </c>
      <c r="B664" s="465">
        <v>2</v>
      </c>
      <c r="C664" s="465">
        <v>28</v>
      </c>
      <c r="D664" s="466">
        <v>21904.433737330401</v>
      </c>
      <c r="E664" s="467">
        <v>14</v>
      </c>
      <c r="F664" s="468">
        <v>306662.07232262561</v>
      </c>
      <c r="G664" s="487">
        <v>613324.14464525122</v>
      </c>
      <c r="H664" s="468">
        <v>667000</v>
      </c>
      <c r="I664" s="580">
        <v>2.8806999999999999E-2</v>
      </c>
      <c r="J664" s="468"/>
      <c r="K664" s="519"/>
      <c r="L664" s="519"/>
      <c r="M664" s="468">
        <v>801499.88300000003</v>
      </c>
      <c r="N664" s="468">
        <v>0</v>
      </c>
      <c r="O664" s="468">
        <v>0</v>
      </c>
      <c r="P664" s="469">
        <v>801499.88300000003</v>
      </c>
      <c r="Q664" s="470">
        <v>188175.73835474881</v>
      </c>
      <c r="R664" s="472">
        <v>30.681286559098425</v>
      </c>
      <c r="T664" s="5"/>
      <c r="U664"/>
      <c r="V664"/>
    </row>
    <row r="665" spans="1:22" s="437" customFormat="1" hidden="1">
      <c r="A665" s="471">
        <v>647</v>
      </c>
      <c r="B665" s="465">
        <v>2</v>
      </c>
      <c r="C665" s="465">
        <v>28</v>
      </c>
      <c r="D665" s="466">
        <v>29192.354124748501</v>
      </c>
      <c r="E665" s="467">
        <v>14</v>
      </c>
      <c r="F665" s="468">
        <v>408692.95774647902</v>
      </c>
      <c r="G665" s="487">
        <v>817385.91549295804</v>
      </c>
      <c r="H665" s="468">
        <v>667000</v>
      </c>
      <c r="I665" s="580">
        <v>2.8806999999999999E-2</v>
      </c>
      <c r="J665" s="468"/>
      <c r="K665" s="519"/>
      <c r="L665" s="519"/>
      <c r="M665" s="468">
        <v>801499.88300000003</v>
      </c>
      <c r="N665" s="468">
        <v>0</v>
      </c>
      <c r="O665" s="468">
        <v>0</v>
      </c>
      <c r="P665" s="469">
        <v>801499.88300000003</v>
      </c>
      <c r="Q665" s="470">
        <v>-15886.032492958009</v>
      </c>
      <c r="R665" s="472">
        <v>-1.9435167883186892</v>
      </c>
      <c r="T665" s="5"/>
      <c r="U665"/>
      <c r="V665"/>
    </row>
    <row r="666" spans="1:22" s="437" customFormat="1" hidden="1">
      <c r="A666" s="471">
        <v>648</v>
      </c>
      <c r="B666" s="465">
        <v>2</v>
      </c>
      <c r="C666" s="465">
        <v>28</v>
      </c>
      <c r="D666" s="466">
        <v>25627.806188783899</v>
      </c>
      <c r="E666" s="467">
        <v>14</v>
      </c>
      <c r="F666" s="468">
        <v>358789.28664297459</v>
      </c>
      <c r="G666" s="487">
        <v>717578.57328594918</v>
      </c>
      <c r="H666" s="468">
        <v>667000</v>
      </c>
      <c r="I666" s="580">
        <v>2.8806999999999999E-2</v>
      </c>
      <c r="J666" s="468"/>
      <c r="K666" s="519"/>
      <c r="L666" s="519"/>
      <c r="M666" s="468">
        <v>801499.88300000003</v>
      </c>
      <c r="N666" s="468">
        <v>0</v>
      </c>
      <c r="O666" s="468">
        <v>0</v>
      </c>
      <c r="P666" s="469">
        <v>801499.88300000003</v>
      </c>
      <c r="Q666" s="470">
        <v>83921.309714050847</v>
      </c>
      <c r="R666" s="472">
        <v>11.695069061184029</v>
      </c>
      <c r="T666" s="5"/>
      <c r="U666"/>
      <c r="V666"/>
    </row>
    <row r="667" spans="1:22" s="437" customFormat="1" hidden="1">
      <c r="A667" s="471">
        <v>649</v>
      </c>
      <c r="B667" s="465">
        <v>2</v>
      </c>
      <c r="C667" s="465">
        <v>28</v>
      </c>
      <c r="D667" s="466">
        <v>26602.787456446</v>
      </c>
      <c r="E667" s="467">
        <v>14</v>
      </c>
      <c r="F667" s="468">
        <v>372439.02439024398</v>
      </c>
      <c r="G667" s="487">
        <v>744878.04878048797</v>
      </c>
      <c r="H667" s="468">
        <v>667000</v>
      </c>
      <c r="I667" s="580">
        <v>2.8806999999999999E-2</v>
      </c>
      <c r="J667" s="468"/>
      <c r="K667" s="519"/>
      <c r="L667" s="519"/>
      <c r="M667" s="468">
        <v>801499.88300000003</v>
      </c>
      <c r="N667" s="468">
        <v>0</v>
      </c>
      <c r="O667" s="468">
        <v>0</v>
      </c>
      <c r="P667" s="469">
        <v>801499.88300000003</v>
      </c>
      <c r="Q667" s="470">
        <v>56621.834219512064</v>
      </c>
      <c r="R667" s="472">
        <v>7.6014905140798845</v>
      </c>
      <c r="T667" s="5"/>
      <c r="U667"/>
      <c r="V667"/>
    </row>
    <row r="668" spans="1:22" s="437" customFormat="1" hidden="1">
      <c r="A668" s="471">
        <v>650</v>
      </c>
      <c r="B668" s="465">
        <v>2</v>
      </c>
      <c r="C668" s="465">
        <v>28</v>
      </c>
      <c r="D668" s="466">
        <v>31230.013086488401</v>
      </c>
      <c r="E668" s="467">
        <v>14</v>
      </c>
      <c r="F668" s="468">
        <v>437220.1832108376</v>
      </c>
      <c r="G668" s="487">
        <v>874440.36642167519</v>
      </c>
      <c r="H668" s="468">
        <v>667000</v>
      </c>
      <c r="I668" s="580">
        <v>2.8806999999999999E-2</v>
      </c>
      <c r="J668" s="468"/>
      <c r="K668" s="519"/>
      <c r="L668" s="519"/>
      <c r="M668" s="468">
        <v>801499.88300000003</v>
      </c>
      <c r="N668" s="468">
        <v>0</v>
      </c>
      <c r="O668" s="468">
        <v>0</v>
      </c>
      <c r="P668" s="469">
        <v>801499.88300000003</v>
      </c>
      <c r="Q668" s="470">
        <v>-72940.483421675162</v>
      </c>
      <c r="R668" s="472">
        <v>-8.3413902448439359</v>
      </c>
      <c r="T668" s="5"/>
      <c r="U668"/>
      <c r="V668"/>
    </row>
    <row r="669" spans="1:22" s="437" customFormat="1" hidden="1">
      <c r="A669" s="471">
        <v>651</v>
      </c>
      <c r="B669" s="465">
        <v>2</v>
      </c>
      <c r="C669" s="465">
        <v>28</v>
      </c>
      <c r="D669" s="466">
        <v>26602.787456446</v>
      </c>
      <c r="E669" s="467">
        <v>14</v>
      </c>
      <c r="F669" s="468">
        <v>372439.02439024398</v>
      </c>
      <c r="G669" s="487">
        <v>744878.04878048797</v>
      </c>
      <c r="H669" s="468">
        <v>667000</v>
      </c>
      <c r="I669" s="580">
        <v>2.8806999999999999E-2</v>
      </c>
      <c r="J669" s="468"/>
      <c r="K669" s="519"/>
      <c r="L669" s="519"/>
      <c r="M669" s="468">
        <v>801499.88300000003</v>
      </c>
      <c r="N669" s="468">
        <v>0</v>
      </c>
      <c r="O669" s="468">
        <v>0</v>
      </c>
      <c r="P669" s="469">
        <v>801499.88300000003</v>
      </c>
      <c r="Q669" s="470">
        <v>56621.834219512064</v>
      </c>
      <c r="R669" s="472">
        <v>7.6014905140798845</v>
      </c>
      <c r="T669" s="5"/>
      <c r="U669"/>
      <c r="V669"/>
    </row>
    <row r="670" spans="1:22" s="437" customFormat="1" hidden="1">
      <c r="A670" s="471">
        <v>652</v>
      </c>
      <c r="B670" s="465">
        <v>2</v>
      </c>
      <c r="C670" s="465">
        <v>28</v>
      </c>
      <c r="D670" s="466">
        <v>31230.013086488401</v>
      </c>
      <c r="E670" s="467">
        <v>14</v>
      </c>
      <c r="F670" s="468">
        <v>437220.1832108376</v>
      </c>
      <c r="G670" s="487">
        <v>874440.36642167519</v>
      </c>
      <c r="H670" s="468">
        <v>667000</v>
      </c>
      <c r="I670" s="580">
        <v>2.8806999999999999E-2</v>
      </c>
      <c r="J670" s="468"/>
      <c r="K670" s="519"/>
      <c r="L670" s="519"/>
      <c r="M670" s="468">
        <v>801499.88300000003</v>
      </c>
      <c r="N670" s="468">
        <v>0</v>
      </c>
      <c r="O670" s="468">
        <v>0</v>
      </c>
      <c r="P670" s="469">
        <v>801499.88300000003</v>
      </c>
      <c r="Q670" s="470">
        <v>-72940.483421675162</v>
      </c>
      <c r="R670" s="472">
        <v>-8.3413902448439359</v>
      </c>
      <c r="T670" s="5"/>
      <c r="U670"/>
      <c r="V670"/>
    </row>
    <row r="671" spans="1:22" s="437" customFormat="1" hidden="1">
      <c r="A671" s="471">
        <v>653</v>
      </c>
      <c r="B671" s="465">
        <v>2</v>
      </c>
      <c r="C671" s="465">
        <v>28</v>
      </c>
      <c r="D671" s="466">
        <v>24606.552158743001</v>
      </c>
      <c r="E671" s="467">
        <v>14</v>
      </c>
      <c r="F671" s="468">
        <v>344491.73022240202</v>
      </c>
      <c r="G671" s="487">
        <v>688983.46044480405</v>
      </c>
      <c r="H671" s="468">
        <v>667000</v>
      </c>
      <c r="I671" s="580">
        <v>2.8806999999999999E-2</v>
      </c>
      <c r="J671" s="468"/>
      <c r="K671" s="519"/>
      <c r="L671" s="519"/>
      <c r="M671" s="468">
        <v>801499.88300000003</v>
      </c>
      <c r="N671" s="468">
        <v>0</v>
      </c>
      <c r="O671" s="468">
        <v>0</v>
      </c>
      <c r="P671" s="469">
        <v>801499.88300000003</v>
      </c>
      <c r="Q671" s="470">
        <v>112516.42255519598</v>
      </c>
      <c r="R671" s="472">
        <v>16.330787169049898</v>
      </c>
      <c r="T671" s="5"/>
      <c r="U671"/>
      <c r="V671"/>
    </row>
    <row r="672" spans="1:22" s="437" customFormat="1" hidden="1">
      <c r="A672" s="471">
        <v>654</v>
      </c>
      <c r="B672" s="465">
        <v>2</v>
      </c>
      <c r="C672" s="465">
        <v>28</v>
      </c>
      <c r="D672" s="466">
        <v>29192.354124748501</v>
      </c>
      <c r="E672" s="467">
        <v>14</v>
      </c>
      <c r="F672" s="468">
        <v>408692.95774647902</v>
      </c>
      <c r="G672" s="487">
        <v>817385.91549295804</v>
      </c>
      <c r="H672" s="468">
        <v>667000</v>
      </c>
      <c r="I672" s="580">
        <v>2.8806999999999999E-2</v>
      </c>
      <c r="J672" s="468"/>
      <c r="K672" s="519"/>
      <c r="L672" s="519"/>
      <c r="M672" s="468">
        <v>801499.88300000003</v>
      </c>
      <c r="N672" s="468">
        <v>0</v>
      </c>
      <c r="O672" s="468">
        <v>0</v>
      </c>
      <c r="P672" s="469">
        <v>801499.88300000003</v>
      </c>
      <c r="Q672" s="470">
        <v>-15886.032492958009</v>
      </c>
      <c r="R672" s="472">
        <v>-1.9435167883186892</v>
      </c>
      <c r="T672" s="5"/>
      <c r="U672"/>
      <c r="V672"/>
    </row>
    <row r="673" spans="1:22" s="437" customFormat="1" hidden="1">
      <c r="A673" s="471">
        <v>655</v>
      </c>
      <c r="B673" s="465">
        <v>2</v>
      </c>
      <c r="C673" s="465">
        <v>28</v>
      </c>
      <c r="D673" s="466">
        <v>27197.191427566198</v>
      </c>
      <c r="E673" s="467">
        <v>14</v>
      </c>
      <c r="F673" s="468">
        <v>380760.67998592678</v>
      </c>
      <c r="G673" s="487">
        <v>761521.35997185356</v>
      </c>
      <c r="H673" s="468">
        <v>667000</v>
      </c>
      <c r="I673" s="580">
        <v>2.8806999999999999E-2</v>
      </c>
      <c r="J673" s="468"/>
      <c r="K673" s="519"/>
      <c r="L673" s="519"/>
      <c r="M673" s="468">
        <v>801499.88300000003</v>
      </c>
      <c r="N673" s="468">
        <v>0</v>
      </c>
      <c r="O673" s="468">
        <v>0</v>
      </c>
      <c r="P673" s="469">
        <v>801499.88300000003</v>
      </c>
      <c r="Q673" s="470">
        <v>39978.523028146476</v>
      </c>
      <c r="R673" s="472">
        <v>5.2498229372875471</v>
      </c>
      <c r="T673" s="5"/>
      <c r="U673"/>
      <c r="V673"/>
    </row>
    <row r="674" spans="1:22" s="437" customFormat="1" hidden="1">
      <c r="A674" s="471">
        <v>656</v>
      </c>
      <c r="B674" s="465">
        <v>2</v>
      </c>
      <c r="C674" s="465">
        <v>28</v>
      </c>
      <c r="D674" s="466">
        <v>27099.3665158371</v>
      </c>
      <c r="E674" s="467">
        <v>14</v>
      </c>
      <c r="F674" s="468">
        <v>379391.13122171944</v>
      </c>
      <c r="G674" s="487">
        <v>758782.26244343887</v>
      </c>
      <c r="H674" s="468">
        <v>667000</v>
      </c>
      <c r="I674" s="580">
        <v>2.8806999999999999E-2</v>
      </c>
      <c r="J674" s="468"/>
      <c r="K674" s="519"/>
      <c r="L674" s="519"/>
      <c r="M674" s="468">
        <v>801499.88300000003</v>
      </c>
      <c r="N674" s="468">
        <v>0</v>
      </c>
      <c r="O674" s="468">
        <v>0</v>
      </c>
      <c r="P674" s="469">
        <v>801499.88300000003</v>
      </c>
      <c r="Q674" s="470">
        <v>42717.62055656116</v>
      </c>
      <c r="R674" s="472">
        <v>5.6297600340579095</v>
      </c>
      <c r="T674" s="5"/>
      <c r="U674"/>
      <c r="V674"/>
    </row>
    <row r="675" spans="1:22" s="437" customFormat="1" hidden="1">
      <c r="A675" s="471">
        <v>657</v>
      </c>
      <c r="B675" s="465">
        <v>3</v>
      </c>
      <c r="C675" s="465">
        <v>28</v>
      </c>
      <c r="D675" s="466">
        <v>24606.552158743001</v>
      </c>
      <c r="E675" s="467">
        <v>9.3333333333333339</v>
      </c>
      <c r="F675" s="468">
        <v>229661.15348160136</v>
      </c>
      <c r="G675" s="487">
        <v>688983.46044480405</v>
      </c>
      <c r="H675" s="468">
        <v>667000</v>
      </c>
      <c r="I675" s="580">
        <v>2.8806999999999999E-2</v>
      </c>
      <c r="J675" s="468"/>
      <c r="K675" s="519"/>
      <c r="L675" s="519"/>
      <c r="M675" s="468">
        <v>801499.88300000003</v>
      </c>
      <c r="N675" s="468">
        <v>0</v>
      </c>
      <c r="O675" s="468">
        <v>0</v>
      </c>
      <c r="P675" s="469">
        <v>801499.88300000003</v>
      </c>
      <c r="Q675" s="470">
        <v>112516.42255519598</v>
      </c>
      <c r="R675" s="472">
        <v>16.330787169049898</v>
      </c>
      <c r="T675" s="5"/>
      <c r="U675"/>
      <c r="V675"/>
    </row>
    <row r="676" spans="1:22" s="437" customFormat="1" hidden="1">
      <c r="A676" s="471">
        <v>658</v>
      </c>
      <c r="B676" s="465">
        <v>2</v>
      </c>
      <c r="C676" s="465">
        <v>28</v>
      </c>
      <c r="D676" s="466">
        <v>31230.013086488401</v>
      </c>
      <c r="E676" s="467">
        <v>14</v>
      </c>
      <c r="F676" s="468">
        <v>437220.1832108376</v>
      </c>
      <c r="G676" s="487">
        <v>874440.36642167519</v>
      </c>
      <c r="H676" s="468">
        <v>667000</v>
      </c>
      <c r="I676" s="580">
        <v>2.8806999999999999E-2</v>
      </c>
      <c r="J676" s="468"/>
      <c r="K676" s="519"/>
      <c r="L676" s="519"/>
      <c r="M676" s="468">
        <v>801499.88300000003</v>
      </c>
      <c r="N676" s="468">
        <v>0</v>
      </c>
      <c r="O676" s="468">
        <v>0</v>
      </c>
      <c r="P676" s="469">
        <v>801499.88300000003</v>
      </c>
      <c r="Q676" s="470">
        <v>-72940.483421675162</v>
      </c>
      <c r="R676" s="472">
        <v>-8.3413902448439359</v>
      </c>
      <c r="T676" s="5"/>
      <c r="U676"/>
      <c r="V676"/>
    </row>
    <row r="677" spans="1:22" s="437" customFormat="1">
      <c r="A677" s="471">
        <v>659</v>
      </c>
      <c r="B677" s="465">
        <v>3</v>
      </c>
      <c r="C677" s="465">
        <v>28</v>
      </c>
      <c r="D677" s="466">
        <v>24606.552158743001</v>
      </c>
      <c r="E677" s="467">
        <v>9.3333333333333339</v>
      </c>
      <c r="F677" s="468">
        <v>229661.15348160136</v>
      </c>
      <c r="G677" s="487">
        <v>688983.46044480405</v>
      </c>
      <c r="H677" s="468">
        <v>667000</v>
      </c>
      <c r="I677" s="580">
        <v>2.8806999999999999E-2</v>
      </c>
      <c r="J677" s="468"/>
      <c r="K677" s="519"/>
      <c r="L677" s="519"/>
      <c r="M677" s="468">
        <v>801499.88300000003</v>
      </c>
      <c r="N677" s="468">
        <v>0</v>
      </c>
      <c r="O677" s="468">
        <v>0</v>
      </c>
      <c r="P677" s="469">
        <v>801499.88300000003</v>
      </c>
      <c r="Q677" s="470">
        <v>112516.42255519598</v>
      </c>
      <c r="R677" s="472">
        <v>16.330787169049898</v>
      </c>
      <c r="T677" s="5"/>
      <c r="U677"/>
      <c r="V677"/>
    </row>
    <row r="678" spans="1:22" s="437" customFormat="1">
      <c r="A678" s="471">
        <v>660</v>
      </c>
      <c r="B678" s="465">
        <v>2</v>
      </c>
      <c r="C678" s="465">
        <v>28</v>
      </c>
      <c r="D678" s="466">
        <v>28814.842578710599</v>
      </c>
      <c r="E678" s="467">
        <v>14</v>
      </c>
      <c r="F678" s="468">
        <v>403407.79610194836</v>
      </c>
      <c r="G678" s="487">
        <v>806815.59220389673</v>
      </c>
      <c r="H678" s="468">
        <v>667000</v>
      </c>
      <c r="I678" s="580">
        <v>2.8806999999999999E-2</v>
      </c>
      <c r="J678" s="468"/>
      <c r="K678" s="519"/>
      <c r="L678" s="519"/>
      <c r="M678" s="468">
        <v>801499.88300000003</v>
      </c>
      <c r="N678" s="468">
        <v>0</v>
      </c>
      <c r="O678" s="468">
        <v>0</v>
      </c>
      <c r="P678" s="469">
        <v>801499.88300000003</v>
      </c>
      <c r="Q678" s="470">
        <v>-5315.7092038966948</v>
      </c>
      <c r="R678" s="472">
        <v>-0.65885057939649982</v>
      </c>
      <c r="T678" s="5"/>
      <c r="U678"/>
      <c r="V678"/>
    </row>
    <row r="679" spans="1:22" s="437" customFormat="1">
      <c r="A679" s="471">
        <v>661</v>
      </c>
      <c r="B679" s="465">
        <v>2</v>
      </c>
      <c r="C679" s="497">
        <v>29</v>
      </c>
      <c r="D679" s="466">
        <v>26611.320754716999</v>
      </c>
      <c r="E679" s="467">
        <v>14.5</v>
      </c>
      <c r="F679" s="468">
        <v>385864.1509433965</v>
      </c>
      <c r="G679" s="487">
        <v>771728.30188679299</v>
      </c>
      <c r="H679" s="468">
        <v>667000</v>
      </c>
      <c r="I679" s="580">
        <v>2.8806999999999999E-2</v>
      </c>
      <c r="J679" s="468"/>
      <c r="K679" s="519"/>
      <c r="L679" s="519"/>
      <c r="M679" s="468">
        <v>820714.152</v>
      </c>
      <c r="N679" s="468">
        <v>0</v>
      </c>
      <c r="O679" s="468">
        <v>0</v>
      </c>
      <c r="P679" s="469">
        <v>820714.152</v>
      </c>
      <c r="Q679" s="470">
        <v>48985.850113207009</v>
      </c>
      <c r="R679" s="472">
        <v>6.3475513329551205</v>
      </c>
      <c r="T679" s="5"/>
      <c r="U679"/>
      <c r="V679"/>
    </row>
    <row r="680" spans="1:22" s="437" customFormat="1">
      <c r="A680" s="471">
        <v>662</v>
      </c>
      <c r="B680" s="465">
        <v>2</v>
      </c>
      <c r="C680" s="465">
        <v>29</v>
      </c>
      <c r="D680" s="466">
        <v>27817.283445108202</v>
      </c>
      <c r="E680" s="467">
        <v>14.5</v>
      </c>
      <c r="F680" s="468">
        <v>403350.6099540689</v>
      </c>
      <c r="G680" s="487">
        <v>806701.21990813781</v>
      </c>
      <c r="H680" s="468">
        <v>667000</v>
      </c>
      <c r="I680" s="580">
        <v>2.8806999999999999E-2</v>
      </c>
      <c r="J680" s="468"/>
      <c r="K680" s="519"/>
      <c r="L680" s="519"/>
      <c r="M680" s="468">
        <v>820714.152</v>
      </c>
      <c r="N680" s="468">
        <v>0</v>
      </c>
      <c r="O680" s="468">
        <v>0</v>
      </c>
      <c r="P680" s="469">
        <v>820714.152</v>
      </c>
      <c r="Q680" s="470">
        <v>14012.932091862196</v>
      </c>
      <c r="R680" s="472">
        <v>1.737065935447319</v>
      </c>
      <c r="T680" s="5"/>
      <c r="U680"/>
      <c r="V680"/>
    </row>
    <row r="681" spans="1:22" s="437" customFormat="1">
      <c r="A681" s="471">
        <v>663</v>
      </c>
      <c r="B681" s="465">
        <v>2</v>
      </c>
      <c r="C681" s="465">
        <v>29</v>
      </c>
      <c r="D681" s="466">
        <v>30763.535462176798</v>
      </c>
      <c r="E681" s="467">
        <v>14.5</v>
      </c>
      <c r="F681" s="468">
        <v>446071.26420156355</v>
      </c>
      <c r="G681" s="487">
        <v>892142.5284031271</v>
      </c>
      <c r="H681" s="468">
        <v>667000</v>
      </c>
      <c r="I681" s="580">
        <v>2.8806999999999999E-2</v>
      </c>
      <c r="J681" s="468"/>
      <c r="K681" s="519"/>
      <c r="L681" s="519"/>
      <c r="M681" s="468">
        <v>820714.152</v>
      </c>
      <c r="N681" s="468">
        <v>0</v>
      </c>
      <c r="O681" s="468">
        <v>0</v>
      </c>
      <c r="P681" s="469">
        <v>820714.152</v>
      </c>
      <c r="Q681" s="470">
        <v>-71428.376403127098</v>
      </c>
      <c r="R681" s="472">
        <v>-8.0063862139807327</v>
      </c>
      <c r="T681" s="5"/>
      <c r="U681"/>
      <c r="V681"/>
    </row>
    <row r="682" spans="1:22" s="437" customFormat="1" hidden="1">
      <c r="A682" s="471">
        <v>664</v>
      </c>
      <c r="B682" s="465">
        <v>2</v>
      </c>
      <c r="C682" s="465">
        <v>29</v>
      </c>
      <c r="D682" s="466">
        <v>30763.535462176798</v>
      </c>
      <c r="E682" s="467">
        <v>14.5</v>
      </c>
      <c r="F682" s="468">
        <v>446071.26420156355</v>
      </c>
      <c r="G682" s="487">
        <v>892142.5284031271</v>
      </c>
      <c r="H682" s="468">
        <v>667000</v>
      </c>
      <c r="I682" s="580">
        <v>2.8806999999999999E-2</v>
      </c>
      <c r="J682" s="468"/>
      <c r="K682" s="519"/>
      <c r="L682" s="519"/>
      <c r="M682" s="468">
        <v>820714.152</v>
      </c>
      <c r="N682" s="468">
        <v>0</v>
      </c>
      <c r="O682" s="468">
        <v>0</v>
      </c>
      <c r="P682" s="469">
        <v>820714.152</v>
      </c>
      <c r="Q682" s="470">
        <v>-71428.376403127098</v>
      </c>
      <c r="R682" s="472">
        <v>-8.0063862139807327</v>
      </c>
      <c r="T682" s="5"/>
      <c r="U682"/>
      <c r="V682"/>
    </row>
    <row r="683" spans="1:22" s="437" customFormat="1" hidden="1">
      <c r="A683" s="471">
        <v>665</v>
      </c>
      <c r="B683" s="465">
        <v>2</v>
      </c>
      <c r="C683" s="465">
        <v>29</v>
      </c>
      <c r="D683" s="466">
        <v>26808.236347359001</v>
      </c>
      <c r="E683" s="467">
        <v>14.5</v>
      </c>
      <c r="F683" s="468">
        <v>388719.42703670554</v>
      </c>
      <c r="G683" s="487">
        <v>777438.85407341109</v>
      </c>
      <c r="H683" s="468">
        <v>667000</v>
      </c>
      <c r="I683" s="580">
        <v>2.8806999999999999E-2</v>
      </c>
      <c r="J683" s="468"/>
      <c r="K683" s="519"/>
      <c r="L683" s="519"/>
      <c r="M683" s="468">
        <v>820714.152</v>
      </c>
      <c r="N683" s="468">
        <v>0</v>
      </c>
      <c r="O683" s="468">
        <v>0</v>
      </c>
      <c r="P683" s="469">
        <v>820714.152</v>
      </c>
      <c r="Q683" s="470">
        <v>43275.297926588915</v>
      </c>
      <c r="R683" s="472">
        <v>5.5663924821671742</v>
      </c>
      <c r="T683" s="5"/>
      <c r="U683"/>
      <c r="V683"/>
    </row>
    <row r="684" spans="1:22" s="437" customFormat="1" hidden="1">
      <c r="A684" s="471">
        <v>666</v>
      </c>
      <c r="B684" s="465">
        <v>2</v>
      </c>
      <c r="C684" s="465">
        <v>29</v>
      </c>
      <c r="D684" s="466">
        <v>26350.301984469399</v>
      </c>
      <c r="E684" s="467">
        <v>14.5</v>
      </c>
      <c r="F684" s="468">
        <v>382079.37877480628</v>
      </c>
      <c r="G684" s="487">
        <v>764158.75754961255</v>
      </c>
      <c r="H684" s="468">
        <v>667000</v>
      </c>
      <c r="I684" s="580">
        <v>2.8806999999999999E-2</v>
      </c>
      <c r="J684" s="468"/>
      <c r="K684" s="519"/>
      <c r="L684" s="519"/>
      <c r="M684" s="468">
        <v>820714.152</v>
      </c>
      <c r="N684" s="468">
        <v>0</v>
      </c>
      <c r="O684" s="468">
        <v>0</v>
      </c>
      <c r="P684" s="469">
        <v>820714.152</v>
      </c>
      <c r="Q684" s="470">
        <v>56555.394450387452</v>
      </c>
      <c r="R684" s="472">
        <v>7.4010006286835903</v>
      </c>
      <c r="T684" s="5"/>
      <c r="U684"/>
      <c r="V684"/>
    </row>
    <row r="685" spans="1:22" s="437" customFormat="1" hidden="1">
      <c r="A685" s="471">
        <v>667</v>
      </c>
      <c r="B685" s="465">
        <v>3</v>
      </c>
      <c r="C685" s="465">
        <v>29</v>
      </c>
      <c r="D685" s="466">
        <v>28959.281437125701</v>
      </c>
      <c r="E685" s="467">
        <v>9.6666666666666661</v>
      </c>
      <c r="F685" s="468">
        <v>279939.72055888176</v>
      </c>
      <c r="G685" s="487">
        <v>839819.16167664528</v>
      </c>
      <c r="H685" s="468">
        <v>667000</v>
      </c>
      <c r="I685" s="580">
        <v>2.8806999999999999E-2</v>
      </c>
      <c r="J685" s="468"/>
      <c r="K685" s="519"/>
      <c r="L685" s="519"/>
      <c r="M685" s="468">
        <v>820714.152</v>
      </c>
      <c r="N685" s="468">
        <v>0</v>
      </c>
      <c r="O685" s="468">
        <v>0</v>
      </c>
      <c r="P685" s="469">
        <v>820714.152</v>
      </c>
      <c r="Q685" s="470">
        <v>-19105.009676645277</v>
      </c>
      <c r="R685" s="472">
        <v>-2.2748956618831215</v>
      </c>
      <c r="T685" s="5"/>
      <c r="U685"/>
      <c r="V685"/>
    </row>
    <row r="686" spans="1:22" s="437" customFormat="1" hidden="1">
      <c r="A686" s="471">
        <v>668</v>
      </c>
      <c r="B686" s="465">
        <v>2</v>
      </c>
      <c r="C686" s="465">
        <v>29</v>
      </c>
      <c r="D686" s="466">
        <v>26611.320754716999</v>
      </c>
      <c r="E686" s="467">
        <v>14.5</v>
      </c>
      <c r="F686" s="468">
        <v>385864.1509433965</v>
      </c>
      <c r="G686" s="487">
        <v>771728.30188679299</v>
      </c>
      <c r="H686" s="468">
        <v>667000</v>
      </c>
      <c r="I686" s="580">
        <v>2.8806999999999999E-2</v>
      </c>
      <c r="J686" s="468"/>
      <c r="K686" s="519"/>
      <c r="L686" s="519"/>
      <c r="M686" s="468">
        <v>820714.152</v>
      </c>
      <c r="N686" s="468">
        <v>0</v>
      </c>
      <c r="O686" s="468">
        <v>0</v>
      </c>
      <c r="P686" s="469">
        <v>820714.152</v>
      </c>
      <c r="Q686" s="470">
        <v>48985.850113207009</v>
      </c>
      <c r="R686" s="472">
        <v>6.3475513329551205</v>
      </c>
      <c r="T686" s="5"/>
      <c r="U686"/>
      <c r="V686"/>
    </row>
    <row r="687" spans="1:22" s="437" customFormat="1" hidden="1">
      <c r="A687" s="471">
        <v>669</v>
      </c>
      <c r="B687" s="465">
        <v>2</v>
      </c>
      <c r="C687" s="465">
        <v>29</v>
      </c>
      <c r="D687" s="466">
        <v>28959.281437125701</v>
      </c>
      <c r="E687" s="467">
        <v>14.5</v>
      </c>
      <c r="F687" s="468">
        <v>419909.58083832264</v>
      </c>
      <c r="G687" s="487">
        <v>839819.16167664528</v>
      </c>
      <c r="H687" s="468">
        <v>667000</v>
      </c>
      <c r="I687" s="580">
        <v>2.8806999999999999E-2</v>
      </c>
      <c r="J687" s="468"/>
      <c r="K687" s="519"/>
      <c r="L687" s="519"/>
      <c r="M687" s="468">
        <v>820714.152</v>
      </c>
      <c r="N687" s="468">
        <v>0</v>
      </c>
      <c r="O687" s="468">
        <v>0</v>
      </c>
      <c r="P687" s="469">
        <v>820714.152</v>
      </c>
      <c r="Q687" s="470">
        <v>-19105.009676645277</v>
      </c>
      <c r="R687" s="472">
        <v>-2.2748956618831215</v>
      </c>
      <c r="T687" s="5"/>
      <c r="U687"/>
      <c r="V687"/>
    </row>
    <row r="688" spans="1:22" s="437" customFormat="1" hidden="1">
      <c r="A688" s="471">
        <v>670</v>
      </c>
      <c r="B688" s="465">
        <v>2</v>
      </c>
      <c r="C688" s="465">
        <v>29</v>
      </c>
      <c r="D688" s="466">
        <v>26808.236347359001</v>
      </c>
      <c r="E688" s="467">
        <v>14.5</v>
      </c>
      <c r="F688" s="468">
        <v>388719.42703670554</v>
      </c>
      <c r="G688" s="487">
        <v>777438.85407341109</v>
      </c>
      <c r="H688" s="468">
        <v>667000</v>
      </c>
      <c r="I688" s="580">
        <v>2.8806999999999999E-2</v>
      </c>
      <c r="J688" s="468"/>
      <c r="K688" s="519"/>
      <c r="L688" s="519"/>
      <c r="M688" s="468">
        <v>820714.152</v>
      </c>
      <c r="N688" s="468">
        <v>0</v>
      </c>
      <c r="O688" s="468">
        <v>0</v>
      </c>
      <c r="P688" s="469">
        <v>820714.152</v>
      </c>
      <c r="Q688" s="470">
        <v>43275.297926588915</v>
      </c>
      <c r="R688" s="472">
        <v>5.5663924821671742</v>
      </c>
      <c r="T688" s="5"/>
      <c r="U688"/>
      <c r="V688"/>
    </row>
    <row r="689" spans="1:22" s="437" customFormat="1" hidden="1">
      <c r="A689" s="471">
        <v>671</v>
      </c>
      <c r="B689" s="465">
        <v>2</v>
      </c>
      <c r="C689" s="465">
        <v>29</v>
      </c>
      <c r="D689" s="466">
        <v>26808.236347359001</v>
      </c>
      <c r="E689" s="467">
        <v>14.5</v>
      </c>
      <c r="F689" s="468">
        <v>388719.42703670554</v>
      </c>
      <c r="G689" s="487">
        <v>777438.85407341109</v>
      </c>
      <c r="H689" s="468">
        <v>667000</v>
      </c>
      <c r="I689" s="580">
        <v>2.8806999999999999E-2</v>
      </c>
      <c r="J689" s="468"/>
      <c r="K689" s="519"/>
      <c r="L689" s="519"/>
      <c r="M689" s="468">
        <v>820714.152</v>
      </c>
      <c r="N689" s="468">
        <v>0</v>
      </c>
      <c r="O689" s="468">
        <v>0</v>
      </c>
      <c r="P689" s="469">
        <v>820714.152</v>
      </c>
      <c r="Q689" s="470">
        <v>43275.297926588915</v>
      </c>
      <c r="R689" s="472">
        <v>5.5663924821671742</v>
      </c>
      <c r="T689" s="5"/>
      <c r="U689"/>
      <c r="V689"/>
    </row>
    <row r="690" spans="1:22" s="437" customFormat="1" hidden="1">
      <c r="A690" s="471">
        <v>672</v>
      </c>
      <c r="B690" s="465">
        <v>2</v>
      </c>
      <c r="C690" s="465">
        <v>29</v>
      </c>
      <c r="D690" s="466">
        <v>26115.944937439101</v>
      </c>
      <c r="E690" s="467">
        <v>14.5</v>
      </c>
      <c r="F690" s="468">
        <v>378681.20159286697</v>
      </c>
      <c r="G690" s="487">
        <v>757362.40318573394</v>
      </c>
      <c r="H690" s="468">
        <v>667000</v>
      </c>
      <c r="I690" s="580">
        <v>2.8806999999999999E-2</v>
      </c>
      <c r="J690" s="468"/>
      <c r="K690" s="519"/>
      <c r="L690" s="519"/>
      <c r="M690" s="468">
        <v>820714.152</v>
      </c>
      <c r="N690" s="468">
        <v>0</v>
      </c>
      <c r="O690" s="468">
        <v>0</v>
      </c>
      <c r="P690" s="469">
        <v>820714.152</v>
      </c>
      <c r="Q690" s="470">
        <v>63351.748814266059</v>
      </c>
      <c r="R690" s="472">
        <v>8.3647865998874806</v>
      </c>
      <c r="T690" s="5"/>
      <c r="U690"/>
      <c r="V690"/>
    </row>
    <row r="691" spans="1:22" s="437" customFormat="1" hidden="1">
      <c r="A691" s="471">
        <v>673</v>
      </c>
      <c r="B691" s="465">
        <v>2</v>
      </c>
      <c r="C691" s="465">
        <v>29</v>
      </c>
      <c r="D691" s="466">
        <v>30763.535462176798</v>
      </c>
      <c r="E691" s="467">
        <v>14.5</v>
      </c>
      <c r="F691" s="468">
        <v>446071.26420156355</v>
      </c>
      <c r="G691" s="487">
        <v>892142.5284031271</v>
      </c>
      <c r="H691" s="468">
        <v>667000</v>
      </c>
      <c r="I691" s="580">
        <v>2.8806999999999999E-2</v>
      </c>
      <c r="J691" s="468"/>
      <c r="K691" s="519"/>
      <c r="L691" s="519"/>
      <c r="M691" s="468">
        <v>820714.152</v>
      </c>
      <c r="N691" s="468">
        <v>0</v>
      </c>
      <c r="O691" s="468">
        <v>0</v>
      </c>
      <c r="P691" s="469">
        <v>820714.152</v>
      </c>
      <c r="Q691" s="470">
        <v>-71428.376403127098</v>
      </c>
      <c r="R691" s="472">
        <v>-8.0063862139807327</v>
      </c>
      <c r="T691" s="5"/>
      <c r="U691"/>
      <c r="V691"/>
    </row>
    <row r="692" spans="1:22" s="437" customFormat="1" hidden="1">
      <c r="A692" s="471">
        <v>674</v>
      </c>
      <c r="B692" s="465">
        <v>2</v>
      </c>
      <c r="C692" s="465">
        <v>29</v>
      </c>
      <c r="D692" s="466">
        <v>25405.3961161712</v>
      </c>
      <c r="E692" s="467">
        <v>14.5</v>
      </c>
      <c r="F692" s="468">
        <v>368378.24368448241</v>
      </c>
      <c r="G692" s="487">
        <v>736756.48736896482</v>
      </c>
      <c r="H692" s="468">
        <v>667000</v>
      </c>
      <c r="I692" s="580">
        <v>2.8806999999999999E-2</v>
      </c>
      <c r="J692" s="468"/>
      <c r="K692" s="519"/>
      <c r="L692" s="519"/>
      <c r="M692" s="468">
        <v>820714.152</v>
      </c>
      <c r="N692" s="468">
        <v>0</v>
      </c>
      <c r="O692" s="468">
        <v>0</v>
      </c>
      <c r="P692" s="469">
        <v>820714.152</v>
      </c>
      <c r="Q692" s="470">
        <v>83957.664631035179</v>
      </c>
      <c r="R692" s="472">
        <v>11.395578603027559</v>
      </c>
      <c r="T692" s="5"/>
      <c r="U692"/>
      <c r="V692"/>
    </row>
    <row r="693" spans="1:22" s="437" customFormat="1" hidden="1">
      <c r="A693" s="471">
        <v>675</v>
      </c>
      <c r="B693" s="465">
        <v>2</v>
      </c>
      <c r="C693" s="465">
        <v>29</v>
      </c>
      <c r="D693" s="466">
        <v>26611.320754716999</v>
      </c>
      <c r="E693" s="467">
        <v>14.5</v>
      </c>
      <c r="F693" s="468">
        <v>385864.1509433965</v>
      </c>
      <c r="G693" s="487">
        <v>771728.30188679299</v>
      </c>
      <c r="H693" s="468">
        <v>667000</v>
      </c>
      <c r="I693" s="580">
        <v>2.8806999999999999E-2</v>
      </c>
      <c r="J693" s="468"/>
      <c r="K693" s="519"/>
      <c r="L693" s="519"/>
      <c r="M693" s="468">
        <v>820714.152</v>
      </c>
      <c r="N693" s="468">
        <v>0</v>
      </c>
      <c r="O693" s="468">
        <v>0</v>
      </c>
      <c r="P693" s="469">
        <v>820714.152</v>
      </c>
      <c r="Q693" s="470">
        <v>48985.850113207009</v>
      </c>
      <c r="R693" s="472">
        <v>6.3475513329551205</v>
      </c>
      <c r="T693" s="5"/>
      <c r="U693"/>
      <c r="V693"/>
    </row>
    <row r="694" spans="1:22" s="437" customFormat="1" hidden="1">
      <c r="A694" s="471">
        <v>676</v>
      </c>
      <c r="B694" s="465">
        <v>2</v>
      </c>
      <c r="C694" s="465">
        <v>29</v>
      </c>
      <c r="D694" s="466">
        <v>26350.301984469399</v>
      </c>
      <c r="E694" s="467">
        <v>14.5</v>
      </c>
      <c r="F694" s="468">
        <v>382079.37877480628</v>
      </c>
      <c r="G694" s="487">
        <v>764158.75754961255</v>
      </c>
      <c r="H694" s="468">
        <v>667000</v>
      </c>
      <c r="I694" s="580">
        <v>2.8806999999999999E-2</v>
      </c>
      <c r="J694" s="468"/>
      <c r="K694" s="519"/>
      <c r="L694" s="519"/>
      <c r="M694" s="468">
        <v>820714.152</v>
      </c>
      <c r="N694" s="468">
        <v>0</v>
      </c>
      <c r="O694" s="468">
        <v>0</v>
      </c>
      <c r="P694" s="469">
        <v>820714.152</v>
      </c>
      <c r="Q694" s="470">
        <v>56555.394450387452</v>
      </c>
      <c r="R694" s="472">
        <v>7.4010006286835903</v>
      </c>
      <c r="T694" s="5"/>
      <c r="U694"/>
      <c r="V694"/>
    </row>
    <row r="695" spans="1:22" s="437" customFormat="1" hidden="1">
      <c r="A695" s="471">
        <v>677</v>
      </c>
      <c r="B695" s="465">
        <v>2</v>
      </c>
      <c r="C695" s="465">
        <v>29</v>
      </c>
      <c r="D695" s="466">
        <v>30763.535462176798</v>
      </c>
      <c r="E695" s="467">
        <v>14.5</v>
      </c>
      <c r="F695" s="468">
        <v>446071.26420156355</v>
      </c>
      <c r="G695" s="487">
        <v>892142.5284031271</v>
      </c>
      <c r="H695" s="468">
        <v>667000</v>
      </c>
      <c r="I695" s="580">
        <v>2.8806999999999999E-2</v>
      </c>
      <c r="J695" s="468"/>
      <c r="K695" s="519"/>
      <c r="L695" s="519"/>
      <c r="M695" s="468">
        <v>820714.152</v>
      </c>
      <c r="N695" s="468">
        <v>0</v>
      </c>
      <c r="O695" s="468">
        <v>0</v>
      </c>
      <c r="P695" s="469">
        <v>820714.152</v>
      </c>
      <c r="Q695" s="470">
        <v>-71428.376403127098</v>
      </c>
      <c r="R695" s="472">
        <v>-8.0063862139807327</v>
      </c>
      <c r="T695" s="5"/>
      <c r="U695"/>
      <c r="V695"/>
    </row>
    <row r="696" spans="1:22" s="437" customFormat="1" hidden="1">
      <c r="A696" s="471">
        <v>678</v>
      </c>
      <c r="B696" s="465">
        <v>2</v>
      </c>
      <c r="C696" s="465">
        <v>29</v>
      </c>
      <c r="D696" s="466">
        <v>30763.535462176798</v>
      </c>
      <c r="E696" s="467">
        <v>14.5</v>
      </c>
      <c r="F696" s="468">
        <v>446071.26420156355</v>
      </c>
      <c r="G696" s="487">
        <v>892142.5284031271</v>
      </c>
      <c r="H696" s="468">
        <v>667000</v>
      </c>
      <c r="I696" s="580">
        <v>2.8806999999999999E-2</v>
      </c>
      <c r="J696" s="468"/>
      <c r="K696" s="519"/>
      <c r="L696" s="519"/>
      <c r="M696" s="468">
        <v>820714.152</v>
      </c>
      <c r="N696" s="468">
        <v>0</v>
      </c>
      <c r="O696" s="468">
        <v>0</v>
      </c>
      <c r="P696" s="469">
        <v>820714.152</v>
      </c>
      <c r="Q696" s="470">
        <v>-71428.376403127098</v>
      </c>
      <c r="R696" s="472">
        <v>-8.0063862139807327</v>
      </c>
      <c r="T696" s="5"/>
      <c r="U696"/>
      <c r="V696"/>
    </row>
    <row r="697" spans="1:22" s="437" customFormat="1" hidden="1">
      <c r="A697" s="471">
        <v>679</v>
      </c>
      <c r="B697" s="465">
        <v>2</v>
      </c>
      <c r="C697" s="465">
        <v>29</v>
      </c>
      <c r="D697" s="466">
        <v>26956.463675213701</v>
      </c>
      <c r="E697" s="467">
        <v>14.5</v>
      </c>
      <c r="F697" s="468">
        <v>390868.72329059866</v>
      </c>
      <c r="G697" s="487">
        <v>781737.44658119732</v>
      </c>
      <c r="H697" s="468">
        <v>667000</v>
      </c>
      <c r="I697" s="580">
        <v>2.8806999999999999E-2</v>
      </c>
      <c r="J697" s="468"/>
      <c r="K697" s="519"/>
      <c r="L697" s="519"/>
      <c r="M697" s="468">
        <v>820714.152</v>
      </c>
      <c r="N697" s="468">
        <v>0</v>
      </c>
      <c r="O697" s="468">
        <v>0</v>
      </c>
      <c r="P697" s="469">
        <v>820714.152</v>
      </c>
      <c r="Q697" s="470">
        <v>38976.705418802681</v>
      </c>
      <c r="R697" s="472">
        <v>4.9859074282882432</v>
      </c>
      <c r="T697" s="5"/>
      <c r="U697"/>
      <c r="V697"/>
    </row>
    <row r="698" spans="1:22" s="437" customFormat="1" hidden="1">
      <c r="A698" s="471">
        <v>680</v>
      </c>
      <c r="B698" s="465">
        <v>2</v>
      </c>
      <c r="C698" s="465">
        <v>29</v>
      </c>
      <c r="D698" s="466">
        <v>27817.283445108202</v>
      </c>
      <c r="E698" s="467">
        <v>14.5</v>
      </c>
      <c r="F698" s="468">
        <v>403350.6099540689</v>
      </c>
      <c r="G698" s="487">
        <v>806701.21990813781</v>
      </c>
      <c r="H698" s="468">
        <v>667000</v>
      </c>
      <c r="I698" s="580">
        <v>2.8806999999999999E-2</v>
      </c>
      <c r="J698" s="468"/>
      <c r="K698" s="519"/>
      <c r="L698" s="519"/>
      <c r="M698" s="468">
        <v>820714.152</v>
      </c>
      <c r="N698" s="468">
        <v>0</v>
      </c>
      <c r="O698" s="468">
        <v>0</v>
      </c>
      <c r="P698" s="469">
        <v>820714.152</v>
      </c>
      <c r="Q698" s="470">
        <v>14012.932091862196</v>
      </c>
      <c r="R698" s="472">
        <v>1.737065935447319</v>
      </c>
      <c r="T698" s="5"/>
      <c r="U698"/>
      <c r="V698"/>
    </row>
    <row r="699" spans="1:22" s="437" customFormat="1" hidden="1">
      <c r="A699" s="471">
        <v>681</v>
      </c>
      <c r="B699" s="465">
        <v>2</v>
      </c>
      <c r="C699" s="465">
        <v>29</v>
      </c>
      <c r="D699" s="466">
        <v>26350.301984469399</v>
      </c>
      <c r="E699" s="467">
        <v>14.5</v>
      </c>
      <c r="F699" s="468">
        <v>382079.37877480628</v>
      </c>
      <c r="G699" s="487">
        <v>764158.75754961255</v>
      </c>
      <c r="H699" s="468">
        <v>667000</v>
      </c>
      <c r="I699" s="580">
        <v>2.8806999999999999E-2</v>
      </c>
      <c r="J699" s="468"/>
      <c r="K699" s="519"/>
      <c r="L699" s="519"/>
      <c r="M699" s="468">
        <v>820714.152</v>
      </c>
      <c r="N699" s="468">
        <v>0</v>
      </c>
      <c r="O699" s="468">
        <v>0</v>
      </c>
      <c r="P699" s="469">
        <v>820714.152</v>
      </c>
      <c r="Q699" s="470">
        <v>56555.394450387452</v>
      </c>
      <c r="R699" s="472">
        <v>7.4010006286835903</v>
      </c>
      <c r="T699" s="5"/>
      <c r="U699"/>
      <c r="V699"/>
    </row>
    <row r="700" spans="1:22" s="437" customFormat="1" hidden="1">
      <c r="A700" s="471">
        <v>682</v>
      </c>
      <c r="B700" s="465">
        <v>3</v>
      </c>
      <c r="C700" s="465">
        <v>29</v>
      </c>
      <c r="D700" s="466">
        <v>28959.281437125701</v>
      </c>
      <c r="E700" s="467">
        <v>9.6666666666666661</v>
      </c>
      <c r="F700" s="468">
        <v>279939.72055888176</v>
      </c>
      <c r="G700" s="487">
        <v>839819.16167664528</v>
      </c>
      <c r="H700" s="468">
        <v>667000</v>
      </c>
      <c r="I700" s="580">
        <v>2.8806999999999999E-2</v>
      </c>
      <c r="J700" s="468"/>
      <c r="K700" s="519"/>
      <c r="L700" s="519"/>
      <c r="M700" s="468">
        <v>820714.152</v>
      </c>
      <c r="N700" s="468">
        <v>0</v>
      </c>
      <c r="O700" s="468">
        <v>0</v>
      </c>
      <c r="P700" s="469">
        <v>820714.152</v>
      </c>
      <c r="Q700" s="470">
        <v>-19105.009676645277</v>
      </c>
      <c r="R700" s="472">
        <v>-2.2748956618831215</v>
      </c>
      <c r="T700" s="5"/>
      <c r="U700"/>
      <c r="V700"/>
    </row>
    <row r="701" spans="1:22" s="437" customFormat="1" hidden="1">
      <c r="A701" s="471">
        <v>683</v>
      </c>
      <c r="B701" s="465">
        <v>2</v>
      </c>
      <c r="C701" s="465">
        <v>29</v>
      </c>
      <c r="D701" s="466">
        <v>26808.236347359001</v>
      </c>
      <c r="E701" s="467">
        <v>14.5</v>
      </c>
      <c r="F701" s="468">
        <v>388719.42703670554</v>
      </c>
      <c r="G701" s="487">
        <v>777438.85407341109</v>
      </c>
      <c r="H701" s="468">
        <v>667000</v>
      </c>
      <c r="I701" s="580">
        <v>2.8806999999999999E-2</v>
      </c>
      <c r="J701" s="468"/>
      <c r="K701" s="519"/>
      <c r="L701" s="519"/>
      <c r="M701" s="468">
        <v>820714.152</v>
      </c>
      <c r="N701" s="468">
        <v>0</v>
      </c>
      <c r="O701" s="468">
        <v>0</v>
      </c>
      <c r="P701" s="469">
        <v>820714.152</v>
      </c>
      <c r="Q701" s="470">
        <v>43275.297926588915</v>
      </c>
      <c r="R701" s="472">
        <v>5.5663924821671742</v>
      </c>
      <c r="T701" s="5"/>
      <c r="U701"/>
      <c r="V701"/>
    </row>
    <row r="702" spans="1:22" s="437" customFormat="1" hidden="1">
      <c r="A702" s="471">
        <v>684</v>
      </c>
      <c r="B702" s="465">
        <v>2</v>
      </c>
      <c r="C702" s="465">
        <v>29</v>
      </c>
      <c r="D702" s="466">
        <v>24374.238447887801</v>
      </c>
      <c r="E702" s="467">
        <v>14.5</v>
      </c>
      <c r="F702" s="468">
        <v>353426.45749437314</v>
      </c>
      <c r="G702" s="487">
        <v>706852.91498874628</v>
      </c>
      <c r="H702" s="468">
        <v>667000</v>
      </c>
      <c r="I702" s="580">
        <v>2.8806999999999999E-2</v>
      </c>
      <c r="J702" s="468"/>
      <c r="K702" s="519"/>
      <c r="L702" s="519"/>
      <c r="M702" s="468">
        <v>820714.152</v>
      </c>
      <c r="N702" s="468">
        <v>0</v>
      </c>
      <c r="O702" s="468">
        <v>0</v>
      </c>
      <c r="P702" s="469">
        <v>820714.152</v>
      </c>
      <c r="Q702" s="470">
        <v>113861.23701125372</v>
      </c>
      <c r="R702" s="472">
        <v>16.108193741135878</v>
      </c>
      <c r="T702" s="5"/>
      <c r="U702"/>
      <c r="V702"/>
    </row>
    <row r="703" spans="1:22" s="437" customFormat="1" hidden="1">
      <c r="A703" s="471">
        <v>685</v>
      </c>
      <c r="B703" s="465">
        <v>2</v>
      </c>
      <c r="C703" s="465">
        <v>29</v>
      </c>
      <c r="D703" s="466">
        <v>28959.281437125701</v>
      </c>
      <c r="E703" s="467">
        <v>14.5</v>
      </c>
      <c r="F703" s="468">
        <v>419909.58083832264</v>
      </c>
      <c r="G703" s="487">
        <v>839819.16167664528</v>
      </c>
      <c r="H703" s="468">
        <v>667000</v>
      </c>
      <c r="I703" s="580">
        <v>2.8806999999999999E-2</v>
      </c>
      <c r="J703" s="468"/>
      <c r="K703" s="519"/>
      <c r="L703" s="519"/>
      <c r="M703" s="468">
        <v>820714.152</v>
      </c>
      <c r="N703" s="468">
        <v>0</v>
      </c>
      <c r="O703" s="468">
        <v>0</v>
      </c>
      <c r="P703" s="469">
        <v>820714.152</v>
      </c>
      <c r="Q703" s="470">
        <v>-19105.009676645277</v>
      </c>
      <c r="R703" s="472">
        <v>-2.2748956618831215</v>
      </c>
      <c r="T703" s="5"/>
      <c r="U703"/>
      <c r="V703"/>
    </row>
    <row r="704" spans="1:22" s="437" customFormat="1" hidden="1">
      <c r="A704" s="471">
        <v>686</v>
      </c>
      <c r="B704" s="465">
        <v>2</v>
      </c>
      <c r="C704" s="465">
        <v>29</v>
      </c>
      <c r="D704" s="466">
        <v>30763.535462176798</v>
      </c>
      <c r="E704" s="467">
        <v>14.5</v>
      </c>
      <c r="F704" s="468">
        <v>446071.26420156355</v>
      </c>
      <c r="G704" s="487">
        <v>892142.5284031271</v>
      </c>
      <c r="H704" s="468">
        <v>667000</v>
      </c>
      <c r="I704" s="580">
        <v>2.8806999999999999E-2</v>
      </c>
      <c r="J704" s="468"/>
      <c r="K704" s="519"/>
      <c r="L704" s="519"/>
      <c r="M704" s="468">
        <v>820714.152</v>
      </c>
      <c r="N704" s="468">
        <v>0</v>
      </c>
      <c r="O704" s="468">
        <v>0</v>
      </c>
      <c r="P704" s="469">
        <v>820714.152</v>
      </c>
      <c r="Q704" s="470">
        <v>-71428.376403127098</v>
      </c>
      <c r="R704" s="472">
        <v>-8.0063862139807327</v>
      </c>
      <c r="T704" s="5"/>
      <c r="U704"/>
      <c r="V704"/>
    </row>
    <row r="705" spans="1:22" s="437" customFormat="1" hidden="1">
      <c r="A705" s="471">
        <v>687</v>
      </c>
      <c r="B705" s="465">
        <v>2</v>
      </c>
      <c r="C705" s="465">
        <v>29</v>
      </c>
      <c r="D705" s="466">
        <v>26808.236347359001</v>
      </c>
      <c r="E705" s="467">
        <v>14.5</v>
      </c>
      <c r="F705" s="468">
        <v>388719.42703670554</v>
      </c>
      <c r="G705" s="487">
        <v>777438.85407341109</v>
      </c>
      <c r="H705" s="468">
        <v>667000</v>
      </c>
      <c r="I705" s="580">
        <v>2.8806999999999999E-2</v>
      </c>
      <c r="J705" s="468"/>
      <c r="K705" s="519"/>
      <c r="L705" s="519"/>
      <c r="M705" s="468">
        <v>820714.152</v>
      </c>
      <c r="N705" s="468">
        <v>0</v>
      </c>
      <c r="O705" s="468">
        <v>0</v>
      </c>
      <c r="P705" s="469">
        <v>820714.152</v>
      </c>
      <c r="Q705" s="470">
        <v>43275.297926588915</v>
      </c>
      <c r="R705" s="472">
        <v>5.5663924821671742</v>
      </c>
      <c r="T705" s="5"/>
      <c r="U705"/>
      <c r="V705"/>
    </row>
    <row r="706" spans="1:22" s="437" customFormat="1" hidden="1">
      <c r="A706" s="471">
        <v>688</v>
      </c>
      <c r="B706" s="465">
        <v>2</v>
      </c>
      <c r="C706" s="465">
        <v>29</v>
      </c>
      <c r="D706" s="466">
        <v>28465.426270480399</v>
      </c>
      <c r="E706" s="467">
        <v>14.5</v>
      </c>
      <c r="F706" s="468">
        <v>412748.6809219658</v>
      </c>
      <c r="G706" s="487">
        <v>825497.36184393161</v>
      </c>
      <c r="H706" s="468">
        <v>667000</v>
      </c>
      <c r="I706" s="580">
        <v>2.8806999999999999E-2</v>
      </c>
      <c r="J706" s="468"/>
      <c r="K706" s="519"/>
      <c r="L706" s="519"/>
      <c r="M706" s="468">
        <v>820714.152</v>
      </c>
      <c r="N706" s="468">
        <v>0</v>
      </c>
      <c r="O706" s="468">
        <v>0</v>
      </c>
      <c r="P706" s="469">
        <v>820714.152</v>
      </c>
      <c r="Q706" s="470">
        <v>-4783.2098439316032</v>
      </c>
      <c r="R706" s="472">
        <v>-0.57943369234362763</v>
      </c>
      <c r="T706" s="5"/>
      <c r="U706"/>
      <c r="V706"/>
    </row>
    <row r="707" spans="1:22" s="437" customFormat="1" hidden="1">
      <c r="A707" s="471">
        <v>689</v>
      </c>
      <c r="B707" s="465">
        <v>2</v>
      </c>
      <c r="C707" s="465">
        <v>29</v>
      </c>
      <c r="D707" s="466">
        <v>26611.320754716999</v>
      </c>
      <c r="E707" s="467">
        <v>14.5</v>
      </c>
      <c r="F707" s="468">
        <v>385864.1509433965</v>
      </c>
      <c r="G707" s="487">
        <v>771728.30188679299</v>
      </c>
      <c r="H707" s="468">
        <v>667000</v>
      </c>
      <c r="I707" s="580">
        <v>2.8806999999999999E-2</v>
      </c>
      <c r="J707" s="468"/>
      <c r="K707" s="519"/>
      <c r="L707" s="519"/>
      <c r="M707" s="468">
        <v>820714.152</v>
      </c>
      <c r="N707" s="468">
        <v>0</v>
      </c>
      <c r="O707" s="468">
        <v>0</v>
      </c>
      <c r="P707" s="469">
        <v>820714.152</v>
      </c>
      <c r="Q707" s="470">
        <v>48985.850113207009</v>
      </c>
      <c r="R707" s="472">
        <v>6.3475513329551205</v>
      </c>
      <c r="T707" s="5"/>
      <c r="U707"/>
      <c r="V707"/>
    </row>
    <row r="708" spans="1:22" s="437" customFormat="1" hidden="1">
      <c r="A708" s="471">
        <v>690</v>
      </c>
      <c r="B708" s="465">
        <v>2</v>
      </c>
      <c r="C708" s="465">
        <v>29</v>
      </c>
      <c r="D708" s="466">
        <v>24374.238447887801</v>
      </c>
      <c r="E708" s="467">
        <v>14.5</v>
      </c>
      <c r="F708" s="468">
        <v>353426.45749437314</v>
      </c>
      <c r="G708" s="487">
        <v>706852.91498874628</v>
      </c>
      <c r="H708" s="468">
        <v>667000</v>
      </c>
      <c r="I708" s="580">
        <v>2.8806999999999999E-2</v>
      </c>
      <c r="J708" s="468"/>
      <c r="K708" s="519"/>
      <c r="L708" s="519"/>
      <c r="M708" s="468">
        <v>820714.152</v>
      </c>
      <c r="N708" s="468">
        <v>0</v>
      </c>
      <c r="O708" s="468">
        <v>0</v>
      </c>
      <c r="P708" s="469">
        <v>820714.152</v>
      </c>
      <c r="Q708" s="470">
        <v>113861.23701125372</v>
      </c>
      <c r="R708" s="472">
        <v>16.108193741135878</v>
      </c>
      <c r="T708" s="5"/>
      <c r="U708"/>
      <c r="V708"/>
    </row>
    <row r="709" spans="1:22" s="437" customFormat="1" hidden="1">
      <c r="A709" s="471">
        <v>691</v>
      </c>
      <c r="B709" s="465">
        <v>2</v>
      </c>
      <c r="C709" s="465">
        <v>29</v>
      </c>
      <c r="D709" s="466">
        <v>30763.535462176798</v>
      </c>
      <c r="E709" s="467">
        <v>14.5</v>
      </c>
      <c r="F709" s="468">
        <v>446071.26420156355</v>
      </c>
      <c r="G709" s="487">
        <v>892142.5284031271</v>
      </c>
      <c r="H709" s="468">
        <v>667000</v>
      </c>
      <c r="I709" s="580">
        <v>2.8806999999999999E-2</v>
      </c>
      <c r="J709" s="468"/>
      <c r="K709" s="519"/>
      <c r="L709" s="519"/>
      <c r="M709" s="468">
        <v>820714.152</v>
      </c>
      <c r="N709" s="468">
        <v>0</v>
      </c>
      <c r="O709" s="468">
        <v>0</v>
      </c>
      <c r="P709" s="469">
        <v>820714.152</v>
      </c>
      <c r="Q709" s="470">
        <v>-71428.376403127098</v>
      </c>
      <c r="R709" s="472">
        <v>-8.0063862139807327</v>
      </c>
      <c r="T709" s="5"/>
      <c r="U709"/>
      <c r="V709"/>
    </row>
    <row r="710" spans="1:22" s="437" customFormat="1" hidden="1">
      <c r="A710" s="471">
        <v>692</v>
      </c>
      <c r="B710" s="465">
        <v>2</v>
      </c>
      <c r="C710" s="465">
        <v>29</v>
      </c>
      <c r="D710" s="466">
        <v>26350.301984469399</v>
      </c>
      <c r="E710" s="467">
        <v>14.5</v>
      </c>
      <c r="F710" s="468">
        <v>382079.37877480628</v>
      </c>
      <c r="G710" s="487">
        <v>764158.75754961255</v>
      </c>
      <c r="H710" s="468">
        <v>667000</v>
      </c>
      <c r="I710" s="580">
        <v>2.8806999999999999E-2</v>
      </c>
      <c r="J710" s="468"/>
      <c r="K710" s="519"/>
      <c r="L710" s="519"/>
      <c r="M710" s="468">
        <v>820714.152</v>
      </c>
      <c r="N710" s="468">
        <v>0</v>
      </c>
      <c r="O710" s="468">
        <v>0</v>
      </c>
      <c r="P710" s="469">
        <v>820714.152</v>
      </c>
      <c r="Q710" s="470">
        <v>56555.394450387452</v>
      </c>
      <c r="R710" s="472">
        <v>7.4010006286835903</v>
      </c>
      <c r="T710" s="5"/>
      <c r="U710"/>
      <c r="V710"/>
    </row>
    <row r="711" spans="1:22" s="437" customFormat="1" hidden="1">
      <c r="A711" s="471">
        <v>693</v>
      </c>
      <c r="B711" s="465">
        <v>2</v>
      </c>
      <c r="C711" s="465">
        <v>29</v>
      </c>
      <c r="D711" s="466">
        <v>28465.426270480399</v>
      </c>
      <c r="E711" s="467">
        <v>14.5</v>
      </c>
      <c r="F711" s="468">
        <v>412748.6809219658</v>
      </c>
      <c r="G711" s="487">
        <v>825497.36184393161</v>
      </c>
      <c r="H711" s="468">
        <v>667000</v>
      </c>
      <c r="I711" s="580">
        <v>2.8806999999999999E-2</v>
      </c>
      <c r="J711" s="468"/>
      <c r="K711" s="519"/>
      <c r="L711" s="519"/>
      <c r="M711" s="468">
        <v>820714.152</v>
      </c>
      <c r="N711" s="468">
        <v>0</v>
      </c>
      <c r="O711" s="468">
        <v>0</v>
      </c>
      <c r="P711" s="469">
        <v>820714.152</v>
      </c>
      <c r="Q711" s="470">
        <v>-4783.2098439316032</v>
      </c>
      <c r="R711" s="472">
        <v>-0.57943369234362763</v>
      </c>
      <c r="T711" s="5"/>
      <c r="U711"/>
      <c r="V711"/>
    </row>
    <row r="712" spans="1:22" s="437" customFormat="1" hidden="1">
      <c r="A712" s="471">
        <v>694</v>
      </c>
      <c r="B712" s="465">
        <v>2</v>
      </c>
      <c r="C712" s="465">
        <v>29</v>
      </c>
      <c r="D712" s="466">
        <v>24374.238447887801</v>
      </c>
      <c r="E712" s="467">
        <v>14.5</v>
      </c>
      <c r="F712" s="468">
        <v>353426.45749437314</v>
      </c>
      <c r="G712" s="487">
        <v>706852.91498874628</v>
      </c>
      <c r="H712" s="468">
        <v>667000</v>
      </c>
      <c r="I712" s="580">
        <v>2.8806999999999999E-2</v>
      </c>
      <c r="J712" s="468"/>
      <c r="K712" s="519"/>
      <c r="L712" s="519"/>
      <c r="M712" s="468">
        <v>820714.152</v>
      </c>
      <c r="N712" s="468">
        <v>0</v>
      </c>
      <c r="O712" s="468">
        <v>0</v>
      </c>
      <c r="P712" s="469">
        <v>820714.152</v>
      </c>
      <c r="Q712" s="470">
        <v>113861.23701125372</v>
      </c>
      <c r="R712" s="472">
        <v>16.108193741135878</v>
      </c>
      <c r="T712" s="5"/>
      <c r="U712"/>
      <c r="V712"/>
    </row>
    <row r="713" spans="1:22" s="437" customFormat="1" hidden="1">
      <c r="A713" s="471">
        <v>695</v>
      </c>
      <c r="B713" s="465">
        <v>3</v>
      </c>
      <c r="C713" s="465">
        <v>29</v>
      </c>
      <c r="D713" s="466">
        <v>21763.765737139998</v>
      </c>
      <c r="E713" s="467">
        <v>9.6666666666666661</v>
      </c>
      <c r="F713" s="468">
        <v>210383.0687923533</v>
      </c>
      <c r="G713" s="487">
        <v>631149.20637705992</v>
      </c>
      <c r="H713" s="468">
        <v>667000</v>
      </c>
      <c r="I713" s="580">
        <v>2.8806999999999999E-2</v>
      </c>
      <c r="J713" s="468"/>
      <c r="K713" s="519"/>
      <c r="L713" s="519"/>
      <c r="M713" s="468">
        <v>820714.152</v>
      </c>
      <c r="N713" s="468">
        <v>0</v>
      </c>
      <c r="O713" s="468">
        <v>0</v>
      </c>
      <c r="P713" s="469">
        <v>820714.152</v>
      </c>
      <c r="Q713" s="470">
        <v>189564.94562294008</v>
      </c>
      <c r="R713" s="472">
        <v>30.034886158074414</v>
      </c>
      <c r="T713" s="5"/>
      <c r="U713"/>
      <c r="V713"/>
    </row>
    <row r="714" spans="1:22" s="437" customFormat="1">
      <c r="A714" s="496" t="s">
        <v>60</v>
      </c>
      <c r="B714" s="465"/>
      <c r="C714" s="465"/>
      <c r="D714" s="466"/>
      <c r="E714" s="467"/>
      <c r="F714" s="468"/>
      <c r="G714" s="487"/>
      <c r="H714" s="468"/>
      <c r="I714" s="580"/>
      <c r="J714" s="468"/>
      <c r="K714" s="519"/>
      <c r="L714" s="519"/>
      <c r="M714" s="468"/>
      <c r="N714" s="468"/>
      <c r="O714" s="468"/>
      <c r="P714" s="469"/>
      <c r="Q714" s="470"/>
      <c r="R714" s="472"/>
      <c r="T714" s="5"/>
      <c r="U714"/>
      <c r="V714"/>
    </row>
    <row r="715" spans="1:22" s="437" customFormat="1" hidden="1">
      <c r="A715" s="471">
        <v>696</v>
      </c>
      <c r="B715" s="465">
        <v>3</v>
      </c>
      <c r="C715" s="465">
        <v>29</v>
      </c>
      <c r="D715" s="466">
        <v>26956.463675213701</v>
      </c>
      <c r="E715" s="467">
        <v>9.6666666666666661</v>
      </c>
      <c r="F715" s="468">
        <v>260579.14886039912</v>
      </c>
      <c r="G715" s="487">
        <v>781737.44658119732</v>
      </c>
      <c r="H715" s="468">
        <v>667000</v>
      </c>
      <c r="I715" s="580">
        <v>2.8806999999999999E-2</v>
      </c>
      <c r="J715" s="468"/>
      <c r="K715" s="519"/>
      <c r="L715" s="519"/>
      <c r="M715" s="468">
        <v>820714.152</v>
      </c>
      <c r="N715" s="468">
        <v>0</v>
      </c>
      <c r="O715" s="468">
        <v>0</v>
      </c>
      <c r="P715" s="469">
        <v>820714.152</v>
      </c>
      <c r="Q715" s="470">
        <v>38976.705418802681</v>
      </c>
      <c r="R715" s="472">
        <v>4.9859074282882432</v>
      </c>
      <c r="T715" s="5"/>
      <c r="U715"/>
      <c r="V715"/>
    </row>
    <row r="716" spans="1:22" s="437" customFormat="1" hidden="1">
      <c r="A716" s="471">
        <v>697</v>
      </c>
      <c r="B716" s="465">
        <v>2</v>
      </c>
      <c r="C716" s="465">
        <v>29</v>
      </c>
      <c r="D716" s="466">
        <v>25405.3961161712</v>
      </c>
      <c r="E716" s="467">
        <v>14.5</v>
      </c>
      <c r="F716" s="468">
        <v>368378.24368448241</v>
      </c>
      <c r="G716" s="487">
        <v>736756.48736896482</v>
      </c>
      <c r="H716" s="468">
        <v>667000</v>
      </c>
      <c r="I716" s="580">
        <v>2.8806999999999999E-2</v>
      </c>
      <c r="J716" s="468"/>
      <c r="K716" s="519"/>
      <c r="L716" s="519"/>
      <c r="M716" s="468">
        <v>820714.152</v>
      </c>
      <c r="N716" s="468">
        <v>0</v>
      </c>
      <c r="O716" s="468">
        <v>0</v>
      </c>
      <c r="P716" s="469">
        <v>820714.152</v>
      </c>
      <c r="Q716" s="470">
        <v>83957.664631035179</v>
      </c>
      <c r="R716" s="472">
        <v>11.395578603027559</v>
      </c>
      <c r="T716" s="5"/>
      <c r="U716"/>
      <c r="V716"/>
    </row>
    <row r="717" spans="1:22" s="437" customFormat="1" hidden="1">
      <c r="A717" s="471">
        <v>698</v>
      </c>
      <c r="B717" s="465">
        <v>3</v>
      </c>
      <c r="C717" s="465">
        <v>29</v>
      </c>
      <c r="D717" s="466">
        <v>26956.463675213701</v>
      </c>
      <c r="E717" s="467">
        <v>9.6666666666666661</v>
      </c>
      <c r="F717" s="468">
        <v>260579.14886039912</v>
      </c>
      <c r="G717" s="487">
        <v>781737.44658119732</v>
      </c>
      <c r="H717" s="468">
        <v>667000</v>
      </c>
      <c r="I717" s="580">
        <v>2.8806999999999999E-2</v>
      </c>
      <c r="J717" s="468"/>
      <c r="K717" s="519"/>
      <c r="L717" s="519"/>
      <c r="M717" s="468">
        <v>820714.152</v>
      </c>
      <c r="N717" s="468">
        <v>0</v>
      </c>
      <c r="O717" s="468">
        <v>0</v>
      </c>
      <c r="P717" s="469">
        <v>820714.152</v>
      </c>
      <c r="Q717" s="470">
        <v>38976.705418802681</v>
      </c>
      <c r="R717" s="472">
        <v>4.9859074282882432</v>
      </c>
      <c r="T717" s="5"/>
      <c r="U717"/>
      <c r="V717"/>
    </row>
    <row r="718" spans="1:22" s="437" customFormat="1">
      <c r="A718" s="471">
        <v>699</v>
      </c>
      <c r="B718" s="465">
        <v>2</v>
      </c>
      <c r="C718" s="465">
        <v>29</v>
      </c>
      <c r="D718" s="466">
        <v>24374.238447887801</v>
      </c>
      <c r="E718" s="467">
        <v>14.5</v>
      </c>
      <c r="F718" s="468">
        <v>353426.45749437314</v>
      </c>
      <c r="G718" s="487">
        <v>706852.91498874628</v>
      </c>
      <c r="H718" s="468">
        <v>667000</v>
      </c>
      <c r="I718" s="580">
        <v>2.8806999999999999E-2</v>
      </c>
      <c r="J718" s="468"/>
      <c r="K718" s="519"/>
      <c r="L718" s="519"/>
      <c r="M718" s="468">
        <v>820714.152</v>
      </c>
      <c r="N718" s="468">
        <v>0</v>
      </c>
      <c r="O718" s="468">
        <v>0</v>
      </c>
      <c r="P718" s="469">
        <v>820714.152</v>
      </c>
      <c r="Q718" s="470">
        <v>113861.23701125372</v>
      </c>
      <c r="R718" s="472">
        <v>16.108193741135878</v>
      </c>
      <c r="T718" s="5"/>
      <c r="U718"/>
      <c r="V718"/>
    </row>
    <row r="719" spans="1:22" s="437" customFormat="1">
      <c r="A719" s="471">
        <v>700</v>
      </c>
      <c r="B719" s="465">
        <v>2</v>
      </c>
      <c r="C719" s="465">
        <v>29</v>
      </c>
      <c r="D719" s="466">
        <v>26808.236347359001</v>
      </c>
      <c r="E719" s="467">
        <v>14.5</v>
      </c>
      <c r="F719" s="468">
        <v>388719.42703670554</v>
      </c>
      <c r="G719" s="487">
        <v>777438.85407341109</v>
      </c>
      <c r="H719" s="468">
        <v>667000</v>
      </c>
      <c r="I719" s="580">
        <v>2.8806999999999999E-2</v>
      </c>
      <c r="J719" s="468"/>
      <c r="K719" s="519"/>
      <c r="L719" s="519"/>
      <c r="M719" s="468">
        <v>820714.152</v>
      </c>
      <c r="N719" s="468">
        <v>0</v>
      </c>
      <c r="O719" s="468">
        <v>0</v>
      </c>
      <c r="P719" s="469">
        <v>820714.152</v>
      </c>
      <c r="Q719" s="470">
        <v>43275.297926588915</v>
      </c>
      <c r="R719" s="472">
        <v>5.5663924821671742</v>
      </c>
      <c r="T719" s="5"/>
      <c r="U719"/>
      <c r="V719"/>
    </row>
    <row r="720" spans="1:22" s="437" customFormat="1">
      <c r="A720" s="471">
        <v>701</v>
      </c>
      <c r="B720" s="465">
        <v>3</v>
      </c>
      <c r="C720" s="497">
        <v>30</v>
      </c>
      <c r="D720" s="466">
        <v>27577.317758958099</v>
      </c>
      <c r="E720" s="467">
        <v>10</v>
      </c>
      <c r="F720" s="468">
        <v>275773.177589581</v>
      </c>
      <c r="G720" s="487">
        <v>827319.532768743</v>
      </c>
      <c r="H720" s="468">
        <v>667000</v>
      </c>
      <c r="I720" s="580">
        <v>2.8806999999999999E-2</v>
      </c>
      <c r="J720" s="468"/>
      <c r="K720" s="519"/>
      <c r="L720" s="519"/>
      <c r="M720" s="468">
        <v>839928.42099999997</v>
      </c>
      <c r="N720" s="468">
        <v>0</v>
      </c>
      <c r="O720" s="468">
        <v>0</v>
      </c>
      <c r="P720" s="469">
        <v>839928.42099999997</v>
      </c>
      <c r="Q720" s="470">
        <v>12608.888231256977</v>
      </c>
      <c r="R720" s="472">
        <v>1.5240650959925404</v>
      </c>
      <c r="T720" s="5"/>
      <c r="U720"/>
      <c r="V720"/>
    </row>
    <row r="721" spans="1:22" s="437" customFormat="1">
      <c r="A721" s="471">
        <v>702</v>
      </c>
      <c r="B721" s="465">
        <v>2</v>
      </c>
      <c r="C721" s="465">
        <v>30</v>
      </c>
      <c r="D721" s="466">
        <v>28134.675205855401</v>
      </c>
      <c r="E721" s="467">
        <v>15</v>
      </c>
      <c r="F721" s="468">
        <v>422020.12808783102</v>
      </c>
      <c r="G721" s="487">
        <v>844040.25617566204</v>
      </c>
      <c r="H721" s="468">
        <v>667000</v>
      </c>
      <c r="I721" s="580">
        <v>2.8806999999999999E-2</v>
      </c>
      <c r="J721" s="468"/>
      <c r="K721" s="519"/>
      <c r="L721" s="519"/>
      <c r="M721" s="468">
        <v>839928.42099999997</v>
      </c>
      <c r="N721" s="468">
        <v>0</v>
      </c>
      <c r="O721" s="468">
        <v>0</v>
      </c>
      <c r="P721" s="469">
        <v>839928.42099999997</v>
      </c>
      <c r="Q721" s="470">
        <v>-4111.8351756620687</v>
      </c>
      <c r="R721" s="472">
        <v>-0.48716102645302328</v>
      </c>
      <c r="T721" s="5"/>
      <c r="U721"/>
      <c r="V721"/>
    </row>
    <row r="722" spans="1:22" s="437" customFormat="1">
      <c r="A722" s="471">
        <v>703</v>
      </c>
      <c r="B722" s="465">
        <v>2</v>
      </c>
      <c r="C722" s="465">
        <v>30</v>
      </c>
      <c r="D722" s="466">
        <v>30336.0950518233</v>
      </c>
      <c r="E722" s="467">
        <v>15</v>
      </c>
      <c r="F722" s="468">
        <v>455041.4257773495</v>
      </c>
      <c r="G722" s="487">
        <v>910082.85155469901</v>
      </c>
      <c r="H722" s="468">
        <v>667000</v>
      </c>
      <c r="I722" s="580">
        <v>2.8806999999999999E-2</v>
      </c>
      <c r="J722" s="468"/>
      <c r="K722" s="519"/>
      <c r="L722" s="519"/>
      <c r="M722" s="468">
        <v>839928.42099999997</v>
      </c>
      <c r="N722" s="468">
        <v>0</v>
      </c>
      <c r="O722" s="468">
        <v>0</v>
      </c>
      <c r="P722" s="469">
        <v>839928.42099999997</v>
      </c>
      <c r="Q722" s="470">
        <v>-70154.430554699036</v>
      </c>
      <c r="R722" s="472">
        <v>-7.7085762504868569</v>
      </c>
      <c r="T722" s="5"/>
      <c r="U722"/>
      <c r="V722"/>
    </row>
    <row r="723" spans="1:22" s="437" customFormat="1">
      <c r="A723" s="471">
        <v>704</v>
      </c>
      <c r="B723" s="465">
        <v>2</v>
      </c>
      <c r="C723" s="465">
        <v>30</v>
      </c>
      <c r="D723" s="466">
        <v>30336.0950518233</v>
      </c>
      <c r="E723" s="467">
        <v>15</v>
      </c>
      <c r="F723" s="468">
        <v>455041.4257773495</v>
      </c>
      <c r="G723" s="487">
        <v>910082.85155469901</v>
      </c>
      <c r="H723" s="468">
        <v>667000</v>
      </c>
      <c r="I723" s="580">
        <v>2.8806999999999999E-2</v>
      </c>
      <c r="J723" s="468"/>
      <c r="K723" s="519"/>
      <c r="L723" s="519"/>
      <c r="M723" s="468">
        <v>839928.42099999997</v>
      </c>
      <c r="N723" s="468">
        <v>0</v>
      </c>
      <c r="O723" s="468">
        <v>0</v>
      </c>
      <c r="P723" s="469">
        <v>839928.42099999997</v>
      </c>
      <c r="Q723" s="470">
        <v>-70154.430554699036</v>
      </c>
      <c r="R723" s="472">
        <v>-7.7085762504868569</v>
      </c>
      <c r="T723" s="5"/>
      <c r="U723"/>
      <c r="V723"/>
    </row>
    <row r="724" spans="1:22" s="437" customFormat="1">
      <c r="A724" s="471">
        <v>705</v>
      </c>
      <c r="B724" s="465">
        <v>2</v>
      </c>
      <c r="C724" s="465">
        <v>30</v>
      </c>
      <c r="D724" s="466">
        <v>26546.808510638301</v>
      </c>
      <c r="E724" s="467">
        <v>15</v>
      </c>
      <c r="F724" s="468">
        <v>398202.1276595745</v>
      </c>
      <c r="G724" s="487">
        <v>796404.255319149</v>
      </c>
      <c r="H724" s="468">
        <v>667000</v>
      </c>
      <c r="I724" s="580">
        <v>2.8806999999999999E-2</v>
      </c>
      <c r="J724" s="468"/>
      <c r="K724" s="519"/>
      <c r="L724" s="519"/>
      <c r="M724" s="468">
        <v>839928.42099999997</v>
      </c>
      <c r="N724" s="468">
        <v>0</v>
      </c>
      <c r="O724" s="468">
        <v>0</v>
      </c>
      <c r="P724" s="469">
        <v>839928.42099999997</v>
      </c>
      <c r="Q724" s="470">
        <v>43524.165680850972</v>
      </c>
      <c r="R724" s="472">
        <v>5.4650845208516756</v>
      </c>
      <c r="T724" s="5"/>
      <c r="U724"/>
      <c r="V724"/>
    </row>
    <row r="725" spans="1:22" s="437" customFormat="1" hidden="1">
      <c r="A725" s="471">
        <v>706</v>
      </c>
      <c r="B725" s="465">
        <v>2</v>
      </c>
      <c r="C725" s="465">
        <v>30</v>
      </c>
      <c r="D725" s="466">
        <v>24157.110411146899</v>
      </c>
      <c r="E725" s="467">
        <v>15</v>
      </c>
      <c r="F725" s="468">
        <v>362356.6561672035</v>
      </c>
      <c r="G725" s="487">
        <v>724713.312334407</v>
      </c>
      <c r="H725" s="468">
        <v>667000</v>
      </c>
      <c r="I725" s="580">
        <v>2.8806999999999999E-2</v>
      </c>
      <c r="J725" s="468"/>
      <c r="K725" s="519"/>
      <c r="L725" s="519"/>
      <c r="M725" s="468">
        <v>839928.42099999997</v>
      </c>
      <c r="N725" s="468">
        <v>0</v>
      </c>
      <c r="O725" s="468">
        <v>0</v>
      </c>
      <c r="P725" s="469">
        <v>839928.42099999997</v>
      </c>
      <c r="Q725" s="470">
        <v>115215.10866559297</v>
      </c>
      <c r="R725" s="472">
        <v>15.898025702669699</v>
      </c>
      <c r="T725" s="5"/>
      <c r="U725"/>
      <c r="V725"/>
    </row>
    <row r="726" spans="1:22" s="437" customFormat="1" hidden="1">
      <c r="A726" s="471">
        <v>707</v>
      </c>
      <c r="B726" s="465">
        <v>2</v>
      </c>
      <c r="C726" s="465">
        <v>30</v>
      </c>
      <c r="D726" s="466">
        <v>25193.251533742299</v>
      </c>
      <c r="E726" s="467">
        <v>15</v>
      </c>
      <c r="F726" s="468">
        <v>377898.77300613449</v>
      </c>
      <c r="G726" s="487">
        <v>755797.54601226898</v>
      </c>
      <c r="H726" s="468">
        <v>667000</v>
      </c>
      <c r="I726" s="580">
        <v>2.8806999999999999E-2</v>
      </c>
      <c r="J726" s="468"/>
      <c r="K726" s="519"/>
      <c r="L726" s="519"/>
      <c r="M726" s="468">
        <v>839928.42099999997</v>
      </c>
      <c r="N726" s="468">
        <v>0</v>
      </c>
      <c r="O726" s="468">
        <v>0</v>
      </c>
      <c r="P726" s="469">
        <v>839928.42099999997</v>
      </c>
      <c r="Q726" s="470">
        <v>84130.874987730989</v>
      </c>
      <c r="R726" s="472">
        <v>11.131403565891617</v>
      </c>
      <c r="T726" s="5"/>
      <c r="U726"/>
      <c r="V726"/>
    </row>
    <row r="727" spans="1:22" s="437" customFormat="1" hidden="1">
      <c r="A727" s="471">
        <v>708</v>
      </c>
      <c r="B727" s="465">
        <v>2</v>
      </c>
      <c r="C727" s="465">
        <v>30</v>
      </c>
      <c r="D727" s="466">
        <v>26421.409455843001</v>
      </c>
      <c r="E727" s="467">
        <v>15</v>
      </c>
      <c r="F727" s="468">
        <v>396321.14183764503</v>
      </c>
      <c r="G727" s="487">
        <v>792642.28367529006</v>
      </c>
      <c r="H727" s="468">
        <v>667000</v>
      </c>
      <c r="I727" s="580">
        <v>2.8806999999999999E-2</v>
      </c>
      <c r="J727" s="468"/>
      <c r="K727" s="519"/>
      <c r="L727" s="519"/>
      <c r="M727" s="468">
        <v>839928.42099999997</v>
      </c>
      <c r="N727" s="468">
        <v>0</v>
      </c>
      <c r="O727" s="468">
        <v>0</v>
      </c>
      <c r="P727" s="469">
        <v>839928.42099999997</v>
      </c>
      <c r="Q727" s="470">
        <v>47286.137324709911</v>
      </c>
      <c r="R727" s="472">
        <v>5.9656339686365811</v>
      </c>
      <c r="T727" s="5"/>
      <c r="U727"/>
      <c r="V727"/>
    </row>
    <row r="728" spans="1:22" s="437" customFormat="1" hidden="1">
      <c r="A728" s="471">
        <v>709</v>
      </c>
      <c r="B728" s="465">
        <v>2</v>
      </c>
      <c r="C728" s="465">
        <v>30</v>
      </c>
      <c r="D728" s="466">
        <v>25936.1795286548</v>
      </c>
      <c r="E728" s="467">
        <v>15</v>
      </c>
      <c r="F728" s="468">
        <v>389042.69292982202</v>
      </c>
      <c r="G728" s="487">
        <v>778085.38585964404</v>
      </c>
      <c r="H728" s="468">
        <v>667000</v>
      </c>
      <c r="I728" s="580">
        <v>2.8806999999999999E-2</v>
      </c>
      <c r="J728" s="468"/>
      <c r="K728" s="519"/>
      <c r="L728" s="519"/>
      <c r="M728" s="468">
        <v>839928.42099999997</v>
      </c>
      <c r="N728" s="468">
        <v>0</v>
      </c>
      <c r="O728" s="468">
        <v>0</v>
      </c>
      <c r="P728" s="469">
        <v>839928.42099999997</v>
      </c>
      <c r="Q728" s="470">
        <v>61843.035140355933</v>
      </c>
      <c r="R728" s="472">
        <v>7.948103931039725</v>
      </c>
      <c r="T728" s="5"/>
      <c r="U728"/>
      <c r="V728"/>
    </row>
    <row r="729" spans="1:22" s="437" customFormat="1" hidden="1">
      <c r="A729" s="471">
        <v>710</v>
      </c>
      <c r="B729" s="465">
        <v>2</v>
      </c>
      <c r="C729" s="465">
        <v>30</v>
      </c>
      <c r="D729" s="466">
        <v>30336.0950518233</v>
      </c>
      <c r="E729" s="467">
        <v>15</v>
      </c>
      <c r="F729" s="468">
        <v>455041.4257773495</v>
      </c>
      <c r="G729" s="487">
        <v>910082.85155469901</v>
      </c>
      <c r="H729" s="468">
        <v>667000</v>
      </c>
      <c r="I729" s="580">
        <v>2.8806999999999999E-2</v>
      </c>
      <c r="J729" s="468"/>
      <c r="K729" s="519"/>
      <c r="L729" s="519"/>
      <c r="M729" s="468">
        <v>839928.42099999997</v>
      </c>
      <c r="N729" s="468">
        <v>0</v>
      </c>
      <c r="O729" s="468">
        <v>0</v>
      </c>
      <c r="P729" s="469">
        <v>839928.42099999997</v>
      </c>
      <c r="Q729" s="470">
        <v>-70154.430554699036</v>
      </c>
      <c r="R729" s="472">
        <v>-7.7085762504868569</v>
      </c>
      <c r="T729" s="5"/>
      <c r="U729"/>
      <c r="V729"/>
    </row>
    <row r="730" spans="1:22" s="437" customFormat="1" hidden="1">
      <c r="A730" s="471">
        <v>711</v>
      </c>
      <c r="B730" s="465">
        <v>2</v>
      </c>
      <c r="C730" s="465">
        <v>30</v>
      </c>
      <c r="D730" s="466">
        <v>26421.409455843001</v>
      </c>
      <c r="E730" s="467">
        <v>15</v>
      </c>
      <c r="F730" s="468">
        <v>396321.14183764503</v>
      </c>
      <c r="G730" s="487">
        <v>792642.28367529006</v>
      </c>
      <c r="H730" s="468">
        <v>667000</v>
      </c>
      <c r="I730" s="580">
        <v>2.8806999999999999E-2</v>
      </c>
      <c r="J730" s="468"/>
      <c r="K730" s="519"/>
      <c r="L730" s="519"/>
      <c r="M730" s="468">
        <v>839928.42099999997</v>
      </c>
      <c r="N730" s="468">
        <v>0</v>
      </c>
      <c r="O730" s="468">
        <v>0</v>
      </c>
      <c r="P730" s="469">
        <v>839928.42099999997</v>
      </c>
      <c r="Q730" s="470">
        <v>47286.137324709911</v>
      </c>
      <c r="R730" s="472">
        <v>5.9656339686365811</v>
      </c>
      <c r="T730" s="5"/>
      <c r="U730"/>
      <c r="V730"/>
    </row>
    <row r="731" spans="1:22" s="437" customFormat="1" hidden="1">
      <c r="A731" s="471">
        <v>712</v>
      </c>
      <c r="B731" s="465">
        <v>2</v>
      </c>
      <c r="C731" s="465">
        <v>30</v>
      </c>
      <c r="D731" s="466">
        <v>25193.251533742299</v>
      </c>
      <c r="E731" s="467">
        <v>15</v>
      </c>
      <c r="F731" s="468">
        <v>377898.77300613449</v>
      </c>
      <c r="G731" s="487">
        <v>755797.54601226898</v>
      </c>
      <c r="H731" s="468">
        <v>667000</v>
      </c>
      <c r="I731" s="580">
        <v>2.8806999999999999E-2</v>
      </c>
      <c r="J731" s="468"/>
      <c r="K731" s="519"/>
      <c r="L731" s="519"/>
      <c r="M731" s="468">
        <v>839928.42099999997</v>
      </c>
      <c r="N731" s="468">
        <v>0</v>
      </c>
      <c r="O731" s="468">
        <v>0</v>
      </c>
      <c r="P731" s="469">
        <v>839928.42099999997</v>
      </c>
      <c r="Q731" s="470">
        <v>84130.874987730989</v>
      </c>
      <c r="R731" s="472">
        <v>11.131403565891617</v>
      </c>
      <c r="T731" s="5"/>
      <c r="U731"/>
      <c r="V731"/>
    </row>
    <row r="732" spans="1:22" s="437" customFormat="1" hidden="1">
      <c r="A732" s="471">
        <v>713</v>
      </c>
      <c r="B732" s="465">
        <v>2</v>
      </c>
      <c r="C732" s="465">
        <v>30</v>
      </c>
      <c r="D732" s="466">
        <v>25193.251533742299</v>
      </c>
      <c r="E732" s="467">
        <v>15</v>
      </c>
      <c r="F732" s="468">
        <v>377898.77300613449</v>
      </c>
      <c r="G732" s="487">
        <v>755797.54601226898</v>
      </c>
      <c r="H732" s="468">
        <v>667000</v>
      </c>
      <c r="I732" s="580">
        <v>2.8806999999999999E-2</v>
      </c>
      <c r="J732" s="468"/>
      <c r="K732" s="519"/>
      <c r="L732" s="519"/>
      <c r="M732" s="468">
        <v>839928.42099999997</v>
      </c>
      <c r="N732" s="468">
        <v>0</v>
      </c>
      <c r="O732" s="468">
        <v>0</v>
      </c>
      <c r="P732" s="469">
        <v>839928.42099999997</v>
      </c>
      <c r="Q732" s="470">
        <v>84130.874987730989</v>
      </c>
      <c r="R732" s="472">
        <v>11.131403565891617</v>
      </c>
      <c r="T732" s="5"/>
      <c r="U732"/>
      <c r="V732"/>
    </row>
    <row r="733" spans="1:22" s="437" customFormat="1" hidden="1">
      <c r="A733" s="471">
        <v>714</v>
      </c>
      <c r="B733" s="465">
        <v>2</v>
      </c>
      <c r="C733" s="465">
        <v>30</v>
      </c>
      <c r="D733" s="466">
        <v>24157.110411146899</v>
      </c>
      <c r="E733" s="467">
        <v>15</v>
      </c>
      <c r="F733" s="468">
        <v>362356.6561672035</v>
      </c>
      <c r="G733" s="487">
        <v>724713.312334407</v>
      </c>
      <c r="H733" s="468">
        <v>667000</v>
      </c>
      <c r="I733" s="580">
        <v>2.8806999999999999E-2</v>
      </c>
      <c r="J733" s="468"/>
      <c r="K733" s="519"/>
      <c r="L733" s="519"/>
      <c r="M733" s="468">
        <v>839928.42099999997</v>
      </c>
      <c r="N733" s="468">
        <v>0</v>
      </c>
      <c r="O733" s="468">
        <v>0</v>
      </c>
      <c r="P733" s="469">
        <v>839928.42099999997</v>
      </c>
      <c r="Q733" s="470">
        <v>115215.10866559297</v>
      </c>
      <c r="R733" s="472">
        <v>15.898025702669699</v>
      </c>
      <c r="T733" s="5"/>
      <c r="U733"/>
      <c r="V733"/>
    </row>
    <row r="734" spans="1:22" s="437" customFormat="1" hidden="1">
      <c r="A734" s="471">
        <v>715</v>
      </c>
      <c r="B734" s="465">
        <v>2</v>
      </c>
      <c r="C734" s="465">
        <v>30</v>
      </c>
      <c r="D734" s="466">
        <v>27577.317758958099</v>
      </c>
      <c r="E734" s="467">
        <v>15</v>
      </c>
      <c r="F734" s="468">
        <v>413659.7663843715</v>
      </c>
      <c r="G734" s="487">
        <v>827319.532768743</v>
      </c>
      <c r="H734" s="468">
        <v>667000</v>
      </c>
      <c r="I734" s="580">
        <v>2.8806999999999999E-2</v>
      </c>
      <c r="J734" s="468"/>
      <c r="K734" s="519"/>
      <c r="L734" s="519"/>
      <c r="M734" s="468">
        <v>839928.42099999997</v>
      </c>
      <c r="N734" s="468">
        <v>0</v>
      </c>
      <c r="O734" s="468">
        <v>0</v>
      </c>
      <c r="P734" s="469">
        <v>839928.42099999997</v>
      </c>
      <c r="Q734" s="470">
        <v>12608.888231256977</v>
      </c>
      <c r="R734" s="472">
        <v>1.5240650959925404</v>
      </c>
      <c r="T734" s="5"/>
      <c r="U734"/>
      <c r="V734"/>
    </row>
    <row r="735" spans="1:22" s="437" customFormat="1" hidden="1">
      <c r="A735" s="471">
        <v>716</v>
      </c>
      <c r="B735" s="465">
        <v>2</v>
      </c>
      <c r="C735" s="465">
        <v>30</v>
      </c>
      <c r="D735" s="466">
        <v>26730.182085708999</v>
      </c>
      <c r="E735" s="467">
        <v>15</v>
      </c>
      <c r="F735" s="468">
        <v>400952.73128563497</v>
      </c>
      <c r="G735" s="487">
        <v>801905.46257126995</v>
      </c>
      <c r="H735" s="468">
        <v>667000</v>
      </c>
      <c r="I735" s="580">
        <v>2.8806999999999999E-2</v>
      </c>
      <c r="J735" s="468"/>
      <c r="K735" s="519"/>
      <c r="L735" s="519"/>
      <c r="M735" s="468">
        <v>839928.42099999997</v>
      </c>
      <c r="N735" s="468">
        <v>0</v>
      </c>
      <c r="O735" s="468">
        <v>0</v>
      </c>
      <c r="P735" s="469">
        <v>839928.42099999997</v>
      </c>
      <c r="Q735" s="470">
        <v>38022.958428730024</v>
      </c>
      <c r="R735" s="472">
        <v>4.7415761836577843</v>
      </c>
      <c r="T735" s="5"/>
      <c r="U735"/>
      <c r="V735"/>
    </row>
    <row r="736" spans="1:22" s="437" customFormat="1" hidden="1">
      <c r="A736" s="471">
        <v>717</v>
      </c>
      <c r="B736" s="465">
        <v>2</v>
      </c>
      <c r="C736" s="465">
        <v>30</v>
      </c>
      <c r="D736" s="466">
        <v>25936.1795286548</v>
      </c>
      <c r="E736" s="467">
        <v>15</v>
      </c>
      <c r="F736" s="468">
        <v>389042.69292982202</v>
      </c>
      <c r="G736" s="487">
        <v>778085.38585964404</v>
      </c>
      <c r="H736" s="468">
        <v>667000</v>
      </c>
      <c r="I736" s="580">
        <v>2.8806999999999999E-2</v>
      </c>
      <c r="J736" s="468"/>
      <c r="K736" s="519"/>
      <c r="L736" s="519"/>
      <c r="M736" s="468">
        <v>839928.42099999997</v>
      </c>
      <c r="N736" s="468">
        <v>0</v>
      </c>
      <c r="O736" s="468">
        <v>0</v>
      </c>
      <c r="P736" s="469">
        <v>839928.42099999997</v>
      </c>
      <c r="Q736" s="470">
        <v>61843.035140355933</v>
      </c>
      <c r="R736" s="472">
        <v>7.948103931039725</v>
      </c>
      <c r="T736" s="5"/>
      <c r="U736"/>
      <c r="V736"/>
    </row>
    <row r="737" spans="1:22" s="437" customFormat="1" hidden="1">
      <c r="A737" s="471">
        <v>718</v>
      </c>
      <c r="B737" s="465">
        <v>1</v>
      </c>
      <c r="C737" s="465">
        <v>30</v>
      </c>
      <c r="D737" s="466">
        <v>21629.572357851601</v>
      </c>
      <c r="E737" s="467">
        <v>30</v>
      </c>
      <c r="F737" s="468">
        <v>648887.17073554802</v>
      </c>
      <c r="G737" s="487">
        <v>648887.17073554802</v>
      </c>
      <c r="H737" s="468">
        <v>667000</v>
      </c>
      <c r="I737" s="580">
        <v>2.8806999999999999E-2</v>
      </c>
      <c r="J737" s="468"/>
      <c r="K737" s="519"/>
      <c r="L737" s="519"/>
      <c r="M737" s="468">
        <v>839928.42099999997</v>
      </c>
      <c r="N737" s="468">
        <v>0</v>
      </c>
      <c r="O737" s="468">
        <v>0</v>
      </c>
      <c r="P737" s="469">
        <v>839928.42099999997</v>
      </c>
      <c r="Q737" s="470">
        <v>191041.25026445196</v>
      </c>
      <c r="R737" s="472">
        <v>29.441366524151874</v>
      </c>
      <c r="T737" s="5"/>
      <c r="U737"/>
      <c r="V737"/>
    </row>
    <row r="738" spans="1:22" s="437" customFormat="1" hidden="1">
      <c r="A738" s="471">
        <v>719</v>
      </c>
      <c r="B738" s="465">
        <v>2</v>
      </c>
      <c r="C738" s="465">
        <v>30</v>
      </c>
      <c r="D738" s="466">
        <v>26730.182085708999</v>
      </c>
      <c r="E738" s="467">
        <v>15</v>
      </c>
      <c r="F738" s="468">
        <v>400952.73128563497</v>
      </c>
      <c r="G738" s="487">
        <v>801905.46257126995</v>
      </c>
      <c r="H738" s="468">
        <v>667000</v>
      </c>
      <c r="I738" s="580">
        <v>2.8806999999999999E-2</v>
      </c>
      <c r="J738" s="468"/>
      <c r="K738" s="519"/>
      <c r="L738" s="519"/>
      <c r="M738" s="468">
        <v>839928.42099999997</v>
      </c>
      <c r="N738" s="468">
        <v>0</v>
      </c>
      <c r="O738" s="468">
        <v>0</v>
      </c>
      <c r="P738" s="469">
        <v>839928.42099999997</v>
      </c>
      <c r="Q738" s="470">
        <v>38022.958428730024</v>
      </c>
      <c r="R738" s="472">
        <v>4.7415761836577843</v>
      </c>
      <c r="T738" s="5"/>
      <c r="U738"/>
      <c r="V738"/>
    </row>
    <row r="739" spans="1:22" s="437" customFormat="1" hidden="1">
      <c r="A739" s="471">
        <v>720</v>
      </c>
      <c r="B739" s="465">
        <v>2</v>
      </c>
      <c r="C739" s="465">
        <v>30</v>
      </c>
      <c r="D739" s="466">
        <v>26730.182085708999</v>
      </c>
      <c r="E739" s="467">
        <v>15</v>
      </c>
      <c r="F739" s="468">
        <v>400952.73128563497</v>
      </c>
      <c r="G739" s="487">
        <v>801905.46257126995</v>
      </c>
      <c r="H739" s="468">
        <v>667000</v>
      </c>
      <c r="I739" s="580">
        <v>2.8806999999999999E-2</v>
      </c>
      <c r="J739" s="468"/>
      <c r="K739" s="519"/>
      <c r="L739" s="519"/>
      <c r="M739" s="468">
        <v>839928.42099999997</v>
      </c>
      <c r="N739" s="468">
        <v>0</v>
      </c>
      <c r="O739" s="468">
        <v>0</v>
      </c>
      <c r="P739" s="469">
        <v>839928.42099999997</v>
      </c>
      <c r="Q739" s="470">
        <v>38022.958428730024</v>
      </c>
      <c r="R739" s="472">
        <v>4.7415761836577843</v>
      </c>
      <c r="T739" s="5"/>
      <c r="U739"/>
      <c r="V739"/>
    </row>
    <row r="740" spans="1:22" s="437" customFormat="1" hidden="1">
      <c r="A740" s="471">
        <v>721</v>
      </c>
      <c r="B740" s="465">
        <v>2</v>
      </c>
      <c r="C740" s="465">
        <v>30</v>
      </c>
      <c r="D740" s="466">
        <v>24157.110411146899</v>
      </c>
      <c r="E740" s="467">
        <v>15</v>
      </c>
      <c r="F740" s="468">
        <v>362356.6561672035</v>
      </c>
      <c r="G740" s="487">
        <v>724713.312334407</v>
      </c>
      <c r="H740" s="468">
        <v>667000</v>
      </c>
      <c r="I740" s="580">
        <v>2.8806999999999999E-2</v>
      </c>
      <c r="J740" s="468"/>
      <c r="K740" s="519"/>
      <c r="L740" s="519"/>
      <c r="M740" s="468">
        <v>839928.42099999997</v>
      </c>
      <c r="N740" s="468">
        <v>0</v>
      </c>
      <c r="O740" s="468">
        <v>0</v>
      </c>
      <c r="P740" s="469">
        <v>839928.42099999997</v>
      </c>
      <c r="Q740" s="470">
        <v>115215.10866559297</v>
      </c>
      <c r="R740" s="472">
        <v>15.898025702669699</v>
      </c>
      <c r="T740" s="5"/>
      <c r="U740"/>
      <c r="V740"/>
    </row>
    <row r="741" spans="1:22" s="437" customFormat="1" hidden="1">
      <c r="A741" s="471">
        <v>722</v>
      </c>
      <c r="B741" s="465">
        <v>2</v>
      </c>
      <c r="C741" s="465">
        <v>30</v>
      </c>
      <c r="D741" s="466">
        <v>21629.572357851601</v>
      </c>
      <c r="E741" s="467">
        <v>15</v>
      </c>
      <c r="F741" s="468">
        <v>324443.58536777401</v>
      </c>
      <c r="G741" s="487">
        <v>648887.17073554802</v>
      </c>
      <c r="H741" s="468">
        <v>667000</v>
      </c>
      <c r="I741" s="580">
        <v>2.8806999999999999E-2</v>
      </c>
      <c r="J741" s="468"/>
      <c r="K741" s="519"/>
      <c r="L741" s="519"/>
      <c r="M741" s="468">
        <v>839928.42099999997</v>
      </c>
      <c r="N741" s="468">
        <v>0</v>
      </c>
      <c r="O741" s="468">
        <v>0</v>
      </c>
      <c r="P741" s="469">
        <v>839928.42099999997</v>
      </c>
      <c r="Q741" s="470">
        <v>191041.25026445196</v>
      </c>
      <c r="R741" s="472">
        <v>29.441366524151874</v>
      </c>
      <c r="T741" s="5"/>
      <c r="U741"/>
      <c r="V741"/>
    </row>
    <row r="742" spans="1:22" s="437" customFormat="1" hidden="1">
      <c r="A742" s="471">
        <v>723</v>
      </c>
      <c r="B742" s="465">
        <v>2</v>
      </c>
      <c r="C742" s="465">
        <v>30</v>
      </c>
      <c r="D742" s="466">
        <v>30336.0950518233</v>
      </c>
      <c r="E742" s="467">
        <v>15</v>
      </c>
      <c r="F742" s="468">
        <v>455041.4257773495</v>
      </c>
      <c r="G742" s="487">
        <v>910082.85155469901</v>
      </c>
      <c r="H742" s="468">
        <v>667000</v>
      </c>
      <c r="I742" s="580">
        <v>2.8806999999999999E-2</v>
      </c>
      <c r="J742" s="468"/>
      <c r="K742" s="519"/>
      <c r="L742" s="519"/>
      <c r="M742" s="468">
        <v>839928.42099999997</v>
      </c>
      <c r="N742" s="468">
        <v>0</v>
      </c>
      <c r="O742" s="468">
        <v>0</v>
      </c>
      <c r="P742" s="469">
        <v>839928.42099999997</v>
      </c>
      <c r="Q742" s="470">
        <v>-70154.430554699036</v>
      </c>
      <c r="R742" s="472">
        <v>-7.7085762504868569</v>
      </c>
      <c r="T742" s="5"/>
      <c r="U742"/>
      <c r="V742"/>
    </row>
    <row r="743" spans="1:22" s="437" customFormat="1" hidden="1">
      <c r="A743" s="471">
        <v>724</v>
      </c>
      <c r="B743" s="465">
        <v>3</v>
      </c>
      <c r="C743" s="465">
        <v>30</v>
      </c>
      <c r="D743" s="466">
        <v>26546.808510638301</v>
      </c>
      <c r="E743" s="467">
        <v>10</v>
      </c>
      <c r="F743" s="468">
        <v>265468.08510638302</v>
      </c>
      <c r="G743" s="487">
        <v>796404.255319149</v>
      </c>
      <c r="H743" s="468">
        <v>667000</v>
      </c>
      <c r="I743" s="580">
        <v>2.8806999999999999E-2</v>
      </c>
      <c r="J743" s="468"/>
      <c r="K743" s="519"/>
      <c r="L743" s="519"/>
      <c r="M743" s="468">
        <v>839928.42099999997</v>
      </c>
      <c r="N743" s="468">
        <v>0</v>
      </c>
      <c r="O743" s="468">
        <v>0</v>
      </c>
      <c r="P743" s="469">
        <v>839928.42099999997</v>
      </c>
      <c r="Q743" s="470">
        <v>43524.165680850972</v>
      </c>
      <c r="R743" s="472">
        <v>5.4650845208516756</v>
      </c>
      <c r="T743" s="5"/>
      <c r="U743"/>
      <c r="V743"/>
    </row>
    <row r="744" spans="1:22" s="437" customFormat="1" hidden="1">
      <c r="A744" s="471">
        <v>725</v>
      </c>
      <c r="B744" s="465">
        <v>2</v>
      </c>
      <c r="C744" s="465">
        <v>30</v>
      </c>
      <c r="D744" s="466">
        <v>26546.808510638301</v>
      </c>
      <c r="E744" s="467">
        <v>15</v>
      </c>
      <c r="F744" s="468">
        <v>398202.1276595745</v>
      </c>
      <c r="G744" s="487">
        <v>796404.255319149</v>
      </c>
      <c r="H744" s="468">
        <v>667000</v>
      </c>
      <c r="I744" s="580">
        <v>2.8806999999999999E-2</v>
      </c>
      <c r="J744" s="468"/>
      <c r="K744" s="519"/>
      <c r="L744" s="519"/>
      <c r="M744" s="468">
        <v>839928.42099999997</v>
      </c>
      <c r="N744" s="468">
        <v>0</v>
      </c>
      <c r="O744" s="468">
        <v>0</v>
      </c>
      <c r="P744" s="469">
        <v>839928.42099999997</v>
      </c>
      <c r="Q744" s="470">
        <v>43524.165680850972</v>
      </c>
      <c r="R744" s="472">
        <v>5.4650845208516756</v>
      </c>
      <c r="T744" s="5"/>
      <c r="U744"/>
      <c r="V744"/>
    </row>
    <row r="745" spans="1:22" s="437" customFormat="1" hidden="1">
      <c r="A745" s="471">
        <v>726</v>
      </c>
      <c r="B745" s="465">
        <v>2</v>
      </c>
      <c r="C745" s="465">
        <v>30</v>
      </c>
      <c r="D745" s="466">
        <v>21629.572357851601</v>
      </c>
      <c r="E745" s="467">
        <v>15</v>
      </c>
      <c r="F745" s="468">
        <v>324443.58536777401</v>
      </c>
      <c r="G745" s="487">
        <v>648887.17073554802</v>
      </c>
      <c r="H745" s="468">
        <v>667000</v>
      </c>
      <c r="I745" s="580">
        <v>2.8806999999999999E-2</v>
      </c>
      <c r="J745" s="468"/>
      <c r="K745" s="519"/>
      <c r="L745" s="519"/>
      <c r="M745" s="468">
        <v>839928.42099999997</v>
      </c>
      <c r="N745" s="468">
        <v>0</v>
      </c>
      <c r="O745" s="468">
        <v>0</v>
      </c>
      <c r="P745" s="469">
        <v>839928.42099999997</v>
      </c>
      <c r="Q745" s="470">
        <v>191041.25026445196</v>
      </c>
      <c r="R745" s="472">
        <v>29.441366524151874</v>
      </c>
      <c r="T745" s="5"/>
      <c r="U745"/>
      <c r="V745"/>
    </row>
    <row r="746" spans="1:22" s="437" customFormat="1" hidden="1">
      <c r="A746" s="471">
        <v>727</v>
      </c>
      <c r="B746" s="465">
        <v>2</v>
      </c>
      <c r="C746" s="465">
        <v>30</v>
      </c>
      <c r="D746" s="466">
        <v>26546.808510638301</v>
      </c>
      <c r="E746" s="467">
        <v>15</v>
      </c>
      <c r="F746" s="468">
        <v>398202.1276595745</v>
      </c>
      <c r="G746" s="487">
        <v>796404.255319149</v>
      </c>
      <c r="H746" s="468">
        <v>667000</v>
      </c>
      <c r="I746" s="580">
        <v>2.8806999999999999E-2</v>
      </c>
      <c r="J746" s="468"/>
      <c r="K746" s="519"/>
      <c r="L746" s="519"/>
      <c r="M746" s="468">
        <v>839928.42099999997</v>
      </c>
      <c r="N746" s="468">
        <v>0</v>
      </c>
      <c r="O746" s="468">
        <v>0</v>
      </c>
      <c r="P746" s="469">
        <v>839928.42099999997</v>
      </c>
      <c r="Q746" s="470">
        <v>43524.165680850972</v>
      </c>
      <c r="R746" s="472">
        <v>5.4650845208516756</v>
      </c>
      <c r="T746" s="5"/>
      <c r="U746"/>
      <c r="V746"/>
    </row>
    <row r="747" spans="1:22" s="437" customFormat="1" hidden="1">
      <c r="A747" s="471">
        <v>728</v>
      </c>
      <c r="B747" s="465">
        <v>2</v>
      </c>
      <c r="C747" s="465">
        <v>30</v>
      </c>
      <c r="D747" s="466">
        <v>28729.900990098999</v>
      </c>
      <c r="E747" s="467">
        <v>15</v>
      </c>
      <c r="F747" s="468">
        <v>430948.51485148497</v>
      </c>
      <c r="G747" s="487">
        <v>861897.02970296994</v>
      </c>
      <c r="H747" s="468">
        <v>667000</v>
      </c>
      <c r="I747" s="580">
        <v>2.8806999999999999E-2</v>
      </c>
      <c r="J747" s="468"/>
      <c r="K747" s="519"/>
      <c r="L747" s="519"/>
      <c r="M747" s="468">
        <v>839928.42099999997</v>
      </c>
      <c r="N747" s="468">
        <v>0</v>
      </c>
      <c r="O747" s="468">
        <v>0</v>
      </c>
      <c r="P747" s="469">
        <v>839928.42099999997</v>
      </c>
      <c r="Q747" s="470">
        <v>-21968.60870296997</v>
      </c>
      <c r="R747" s="472">
        <v>-2.548866969705287</v>
      </c>
      <c r="T747" s="5"/>
      <c r="U747"/>
      <c r="V747"/>
    </row>
    <row r="748" spans="1:22" s="437" customFormat="1" hidden="1">
      <c r="A748" s="471">
        <v>729</v>
      </c>
      <c r="B748" s="465">
        <v>2</v>
      </c>
      <c r="C748" s="465">
        <v>30</v>
      </c>
      <c r="D748" s="466">
        <v>24157.110411146899</v>
      </c>
      <c r="E748" s="467">
        <v>15</v>
      </c>
      <c r="F748" s="468">
        <v>362356.6561672035</v>
      </c>
      <c r="G748" s="487">
        <v>724713.312334407</v>
      </c>
      <c r="H748" s="468">
        <v>667000</v>
      </c>
      <c r="I748" s="580">
        <v>2.8806999999999999E-2</v>
      </c>
      <c r="J748" s="468"/>
      <c r="K748" s="519"/>
      <c r="L748" s="519"/>
      <c r="M748" s="468">
        <v>839928.42099999997</v>
      </c>
      <c r="N748" s="468">
        <v>0</v>
      </c>
      <c r="O748" s="468">
        <v>0</v>
      </c>
      <c r="P748" s="469">
        <v>839928.42099999997</v>
      </c>
      <c r="Q748" s="470">
        <v>115215.10866559297</v>
      </c>
      <c r="R748" s="472">
        <v>15.898025702669699</v>
      </c>
      <c r="T748" s="5"/>
      <c r="U748"/>
      <c r="V748"/>
    </row>
    <row r="749" spans="1:22" s="437" customFormat="1" hidden="1">
      <c r="A749" s="471">
        <v>730</v>
      </c>
      <c r="B749" s="465">
        <v>2</v>
      </c>
      <c r="C749" s="465">
        <v>30</v>
      </c>
      <c r="D749" s="466">
        <v>25936.1795286548</v>
      </c>
      <c r="E749" s="467">
        <v>15</v>
      </c>
      <c r="F749" s="468">
        <v>389042.69292982202</v>
      </c>
      <c r="G749" s="487">
        <v>778085.38585964404</v>
      </c>
      <c r="H749" s="468">
        <v>667000</v>
      </c>
      <c r="I749" s="580">
        <v>2.8806999999999999E-2</v>
      </c>
      <c r="J749" s="468"/>
      <c r="K749" s="519"/>
      <c r="L749" s="519"/>
      <c r="M749" s="468">
        <v>839928.42099999997</v>
      </c>
      <c r="N749" s="468">
        <v>0</v>
      </c>
      <c r="O749" s="468">
        <v>0</v>
      </c>
      <c r="P749" s="469">
        <v>839928.42099999997</v>
      </c>
      <c r="Q749" s="470">
        <v>61843.035140355933</v>
      </c>
      <c r="R749" s="472">
        <v>7.948103931039725</v>
      </c>
      <c r="T749" s="5"/>
      <c r="U749"/>
      <c r="V749"/>
    </row>
    <row r="750" spans="1:22" s="437" customFormat="1" hidden="1">
      <c r="A750" s="471">
        <v>731</v>
      </c>
      <c r="B750" s="465">
        <v>2</v>
      </c>
      <c r="C750" s="465">
        <v>30</v>
      </c>
      <c r="D750" s="466">
        <v>25936.1795286548</v>
      </c>
      <c r="E750" s="467">
        <v>15</v>
      </c>
      <c r="F750" s="468">
        <v>389042.69292982202</v>
      </c>
      <c r="G750" s="487">
        <v>778085.38585964404</v>
      </c>
      <c r="H750" s="468">
        <v>667000</v>
      </c>
      <c r="I750" s="580">
        <v>2.8806999999999999E-2</v>
      </c>
      <c r="J750" s="468"/>
      <c r="K750" s="519"/>
      <c r="L750" s="519"/>
      <c r="M750" s="468">
        <v>839928.42099999997</v>
      </c>
      <c r="N750" s="468">
        <v>0</v>
      </c>
      <c r="O750" s="468">
        <v>0</v>
      </c>
      <c r="P750" s="469">
        <v>839928.42099999997</v>
      </c>
      <c r="Q750" s="470">
        <v>61843.035140355933</v>
      </c>
      <c r="R750" s="472">
        <v>7.948103931039725</v>
      </c>
      <c r="T750" s="5"/>
      <c r="U750"/>
      <c r="V750"/>
    </row>
    <row r="751" spans="1:22" s="437" customFormat="1" hidden="1">
      <c r="A751" s="471">
        <v>732</v>
      </c>
      <c r="B751" s="465">
        <v>2</v>
      </c>
      <c r="C751" s="465">
        <v>30</v>
      </c>
      <c r="D751" s="466">
        <v>26546.808510638301</v>
      </c>
      <c r="E751" s="467">
        <v>15</v>
      </c>
      <c r="F751" s="468">
        <v>398202.1276595745</v>
      </c>
      <c r="G751" s="487">
        <v>796404.255319149</v>
      </c>
      <c r="H751" s="468">
        <v>667000</v>
      </c>
      <c r="I751" s="580">
        <v>2.8806999999999999E-2</v>
      </c>
      <c r="J751" s="468"/>
      <c r="K751" s="519"/>
      <c r="L751" s="519"/>
      <c r="M751" s="468">
        <v>839928.42099999997</v>
      </c>
      <c r="N751" s="468">
        <v>0</v>
      </c>
      <c r="O751" s="468">
        <v>0</v>
      </c>
      <c r="P751" s="469">
        <v>839928.42099999997</v>
      </c>
      <c r="Q751" s="470">
        <v>43524.165680850972</v>
      </c>
      <c r="R751" s="472">
        <v>5.4650845208516756</v>
      </c>
      <c r="T751" s="5"/>
      <c r="U751"/>
      <c r="V751"/>
    </row>
    <row r="752" spans="1:22" s="437" customFormat="1" hidden="1">
      <c r="A752" s="471">
        <v>733</v>
      </c>
      <c r="B752" s="465">
        <v>2</v>
      </c>
      <c r="C752" s="465">
        <v>30</v>
      </c>
      <c r="D752" s="466">
        <v>28134.675205855401</v>
      </c>
      <c r="E752" s="467">
        <v>15</v>
      </c>
      <c r="F752" s="468">
        <v>422020.12808783102</v>
      </c>
      <c r="G752" s="487">
        <v>844040.25617566204</v>
      </c>
      <c r="H752" s="468">
        <v>667000</v>
      </c>
      <c r="I752" s="580">
        <v>2.8806999999999999E-2</v>
      </c>
      <c r="J752" s="468"/>
      <c r="K752" s="519"/>
      <c r="L752" s="519"/>
      <c r="M752" s="468">
        <v>839928.42099999997</v>
      </c>
      <c r="N752" s="468">
        <v>0</v>
      </c>
      <c r="O752" s="468">
        <v>0</v>
      </c>
      <c r="P752" s="469">
        <v>839928.42099999997</v>
      </c>
      <c r="Q752" s="470">
        <v>-4111.8351756620687</v>
      </c>
      <c r="R752" s="472">
        <v>-0.48716102645302328</v>
      </c>
      <c r="T752" s="5"/>
      <c r="U752"/>
      <c r="V752"/>
    </row>
    <row r="753" spans="1:22" s="437" customFormat="1" hidden="1">
      <c r="A753" s="471">
        <v>734</v>
      </c>
      <c r="B753" s="465">
        <v>2</v>
      </c>
      <c r="C753" s="465">
        <v>30</v>
      </c>
      <c r="D753" s="466">
        <v>30336.0950518233</v>
      </c>
      <c r="E753" s="467">
        <v>15</v>
      </c>
      <c r="F753" s="468">
        <v>455041.4257773495</v>
      </c>
      <c r="G753" s="487">
        <v>910082.85155469901</v>
      </c>
      <c r="H753" s="468">
        <v>667000</v>
      </c>
      <c r="I753" s="580">
        <v>2.8806999999999999E-2</v>
      </c>
      <c r="J753" s="468"/>
      <c r="K753" s="519"/>
      <c r="L753" s="519"/>
      <c r="M753" s="468">
        <v>839928.42099999997</v>
      </c>
      <c r="N753" s="468">
        <v>0</v>
      </c>
      <c r="O753" s="468">
        <v>0</v>
      </c>
      <c r="P753" s="469">
        <v>839928.42099999997</v>
      </c>
      <c r="Q753" s="470">
        <v>-70154.430554699036</v>
      </c>
      <c r="R753" s="472">
        <v>-7.7085762504868569</v>
      </c>
      <c r="T753" s="5"/>
      <c r="U753"/>
      <c r="V753"/>
    </row>
    <row r="754" spans="1:22" s="437" customFormat="1" hidden="1">
      <c r="A754" s="471">
        <v>735</v>
      </c>
      <c r="B754" s="465">
        <v>2</v>
      </c>
      <c r="C754" s="465">
        <v>30</v>
      </c>
      <c r="D754" s="466">
        <v>24157.110411146899</v>
      </c>
      <c r="E754" s="467">
        <v>15</v>
      </c>
      <c r="F754" s="468">
        <v>362356.6561672035</v>
      </c>
      <c r="G754" s="487">
        <v>724713.312334407</v>
      </c>
      <c r="H754" s="468">
        <v>667000</v>
      </c>
      <c r="I754" s="580">
        <v>2.8806999999999999E-2</v>
      </c>
      <c r="J754" s="468"/>
      <c r="K754" s="519"/>
      <c r="L754" s="519"/>
      <c r="M754" s="468">
        <v>839928.42099999997</v>
      </c>
      <c r="N754" s="468">
        <v>0</v>
      </c>
      <c r="O754" s="468">
        <v>0</v>
      </c>
      <c r="P754" s="469">
        <v>839928.42099999997</v>
      </c>
      <c r="Q754" s="470">
        <v>115215.10866559297</v>
      </c>
      <c r="R754" s="472">
        <v>15.898025702669699</v>
      </c>
      <c r="T754" s="5"/>
      <c r="U754"/>
      <c r="V754"/>
    </row>
    <row r="755" spans="1:22" s="437" customFormat="1" hidden="1">
      <c r="A755" s="471">
        <v>736</v>
      </c>
      <c r="B755" s="465">
        <v>4</v>
      </c>
      <c r="C755" s="465">
        <v>30</v>
      </c>
      <c r="D755" s="466">
        <v>30336.0950518233</v>
      </c>
      <c r="E755" s="467">
        <v>7.5</v>
      </c>
      <c r="F755" s="468">
        <v>227520.71288867475</v>
      </c>
      <c r="G755" s="487">
        <v>910082.85155469901</v>
      </c>
      <c r="H755" s="468">
        <v>667000</v>
      </c>
      <c r="I755" s="580">
        <v>2.8806999999999999E-2</v>
      </c>
      <c r="J755" s="468"/>
      <c r="K755" s="519"/>
      <c r="L755" s="519"/>
      <c r="M755" s="468">
        <v>839928.42099999997</v>
      </c>
      <c r="N755" s="468">
        <v>0</v>
      </c>
      <c r="O755" s="468">
        <v>0</v>
      </c>
      <c r="P755" s="469">
        <v>839928.42099999997</v>
      </c>
      <c r="Q755" s="470">
        <v>-70154.430554699036</v>
      </c>
      <c r="R755" s="472">
        <v>-7.7085762504868569</v>
      </c>
      <c r="T755" s="5"/>
      <c r="U755"/>
      <c r="V755"/>
    </row>
    <row r="756" spans="1:22" s="437" customFormat="1" hidden="1">
      <c r="A756" s="471">
        <v>737</v>
      </c>
      <c r="B756" s="465">
        <v>2</v>
      </c>
      <c r="C756" s="465">
        <v>30</v>
      </c>
      <c r="D756" s="466">
        <v>28134.675205855401</v>
      </c>
      <c r="E756" s="467">
        <v>15</v>
      </c>
      <c r="F756" s="468">
        <v>422020.12808783102</v>
      </c>
      <c r="G756" s="487">
        <v>844040.25617566204</v>
      </c>
      <c r="H756" s="468">
        <v>667000</v>
      </c>
      <c r="I756" s="580">
        <v>2.8806999999999999E-2</v>
      </c>
      <c r="J756" s="468"/>
      <c r="K756" s="519"/>
      <c r="L756" s="519"/>
      <c r="M756" s="468">
        <v>839928.42099999997</v>
      </c>
      <c r="N756" s="468">
        <v>0</v>
      </c>
      <c r="O756" s="468">
        <v>0</v>
      </c>
      <c r="P756" s="469">
        <v>839928.42099999997</v>
      </c>
      <c r="Q756" s="470">
        <v>-4111.8351756620687</v>
      </c>
      <c r="R756" s="472">
        <v>-0.48716102645302328</v>
      </c>
      <c r="T756" s="5"/>
      <c r="U756"/>
      <c r="V756"/>
    </row>
    <row r="757" spans="1:22" s="437" customFormat="1" hidden="1">
      <c r="A757" s="471">
        <v>738</v>
      </c>
      <c r="B757" s="465">
        <v>2</v>
      </c>
      <c r="C757" s="465">
        <v>30</v>
      </c>
      <c r="D757" s="466">
        <v>26124.893071000901</v>
      </c>
      <c r="E757" s="467">
        <v>15</v>
      </c>
      <c r="F757" s="468">
        <v>391873.39606501348</v>
      </c>
      <c r="G757" s="487">
        <v>783746.79213002697</v>
      </c>
      <c r="H757" s="468">
        <v>667000</v>
      </c>
      <c r="I757" s="580">
        <v>2.8806999999999999E-2</v>
      </c>
      <c r="J757" s="468"/>
      <c r="K757" s="519"/>
      <c r="L757" s="519"/>
      <c r="M757" s="468">
        <v>839928.42099999997</v>
      </c>
      <c r="N757" s="468">
        <v>0</v>
      </c>
      <c r="O757" s="468">
        <v>0</v>
      </c>
      <c r="P757" s="469">
        <v>839928.42099999997</v>
      </c>
      <c r="Q757" s="470">
        <v>56181.628869973007</v>
      </c>
      <c r="R757" s="472">
        <v>7.1683392435055993</v>
      </c>
      <c r="T757" s="5"/>
      <c r="U757"/>
      <c r="V757"/>
    </row>
    <row r="758" spans="1:22" s="437" customFormat="1" hidden="1">
      <c r="A758" s="471">
        <v>739</v>
      </c>
      <c r="B758" s="465">
        <v>2</v>
      </c>
      <c r="C758" s="465">
        <v>30</v>
      </c>
      <c r="D758" s="466">
        <v>30336.0950518233</v>
      </c>
      <c r="E758" s="467">
        <v>15</v>
      </c>
      <c r="F758" s="468">
        <v>455041.4257773495</v>
      </c>
      <c r="G758" s="487">
        <v>910082.85155469901</v>
      </c>
      <c r="H758" s="468">
        <v>667000</v>
      </c>
      <c r="I758" s="580">
        <v>2.8806999999999999E-2</v>
      </c>
      <c r="J758" s="468"/>
      <c r="K758" s="519"/>
      <c r="L758" s="519"/>
      <c r="M758" s="468">
        <v>839928.42099999997</v>
      </c>
      <c r="N758" s="468">
        <v>0</v>
      </c>
      <c r="O758" s="468">
        <v>0</v>
      </c>
      <c r="P758" s="469">
        <v>839928.42099999997</v>
      </c>
      <c r="Q758" s="470">
        <v>-70154.430554699036</v>
      </c>
      <c r="R758" s="472">
        <v>-7.7085762504868569</v>
      </c>
      <c r="T758" s="5"/>
      <c r="U758"/>
      <c r="V758"/>
    </row>
    <row r="759" spans="1:22" s="437" customFormat="1" hidden="1">
      <c r="A759" s="471">
        <v>740</v>
      </c>
      <c r="B759" s="465">
        <v>2</v>
      </c>
      <c r="C759" s="465">
        <v>30</v>
      </c>
      <c r="D759" s="466">
        <v>26546.808510638301</v>
      </c>
      <c r="E759" s="467">
        <v>15</v>
      </c>
      <c r="F759" s="468">
        <v>398202.1276595745</v>
      </c>
      <c r="G759" s="487">
        <v>796404.255319149</v>
      </c>
      <c r="H759" s="468">
        <v>667000</v>
      </c>
      <c r="I759" s="580">
        <v>2.8806999999999999E-2</v>
      </c>
      <c r="J759" s="468"/>
      <c r="K759" s="519"/>
      <c r="L759" s="519"/>
      <c r="M759" s="468">
        <v>839928.42099999997</v>
      </c>
      <c r="N759" s="468">
        <v>0</v>
      </c>
      <c r="O759" s="468">
        <v>0</v>
      </c>
      <c r="P759" s="469">
        <v>839928.42099999997</v>
      </c>
      <c r="Q759" s="470">
        <v>43524.165680850972</v>
      </c>
      <c r="R759" s="472">
        <v>5.4650845208516756</v>
      </c>
      <c r="T759" s="5"/>
      <c r="U759"/>
      <c r="V759"/>
    </row>
    <row r="760" spans="1:22" s="437" customFormat="1" hidden="1">
      <c r="A760" s="471">
        <v>741</v>
      </c>
      <c r="B760" s="465">
        <v>3</v>
      </c>
      <c r="C760" s="465">
        <v>30</v>
      </c>
      <c r="D760" s="466">
        <v>24157.110411146899</v>
      </c>
      <c r="E760" s="467">
        <v>10</v>
      </c>
      <c r="F760" s="468">
        <v>241571.104111469</v>
      </c>
      <c r="G760" s="487">
        <v>724713.312334407</v>
      </c>
      <c r="H760" s="468">
        <v>667000</v>
      </c>
      <c r="I760" s="580">
        <v>2.8806999999999999E-2</v>
      </c>
      <c r="J760" s="468"/>
      <c r="K760" s="519"/>
      <c r="L760" s="519"/>
      <c r="M760" s="468">
        <v>839928.42099999997</v>
      </c>
      <c r="N760" s="468">
        <v>0</v>
      </c>
      <c r="O760" s="468">
        <v>0</v>
      </c>
      <c r="P760" s="469">
        <v>839928.42099999997</v>
      </c>
      <c r="Q760" s="470">
        <v>115215.10866559297</v>
      </c>
      <c r="R760" s="472">
        <v>15.898025702669699</v>
      </c>
      <c r="T760" s="5"/>
      <c r="U760"/>
      <c r="V760"/>
    </row>
    <row r="761" spans="1:22" s="437" customFormat="1" hidden="1">
      <c r="A761" s="471">
        <v>742</v>
      </c>
      <c r="B761" s="465">
        <v>2</v>
      </c>
      <c r="C761" s="465">
        <v>30</v>
      </c>
      <c r="D761" s="466">
        <v>25936.1795286548</v>
      </c>
      <c r="E761" s="467">
        <v>15</v>
      </c>
      <c r="F761" s="468">
        <v>389042.69292982202</v>
      </c>
      <c r="G761" s="487">
        <v>778085.38585964404</v>
      </c>
      <c r="H761" s="468">
        <v>667000</v>
      </c>
      <c r="I761" s="580">
        <v>2.8806999999999999E-2</v>
      </c>
      <c r="J761" s="468"/>
      <c r="K761" s="519"/>
      <c r="L761" s="519"/>
      <c r="M761" s="468">
        <v>839928.42099999997</v>
      </c>
      <c r="N761" s="468">
        <v>0</v>
      </c>
      <c r="O761" s="468">
        <v>0</v>
      </c>
      <c r="P761" s="469">
        <v>839928.42099999997</v>
      </c>
      <c r="Q761" s="470">
        <v>61843.035140355933</v>
      </c>
      <c r="R761" s="472">
        <v>7.948103931039725</v>
      </c>
      <c r="T761" s="5"/>
      <c r="U761"/>
      <c r="V761"/>
    </row>
    <row r="762" spans="1:22" s="437" customFormat="1" hidden="1">
      <c r="A762" s="471">
        <v>743</v>
      </c>
      <c r="B762" s="465">
        <v>3</v>
      </c>
      <c r="C762" s="465">
        <v>30</v>
      </c>
      <c r="D762" s="466">
        <v>25936.1795286548</v>
      </c>
      <c r="E762" s="467">
        <v>10</v>
      </c>
      <c r="F762" s="468">
        <v>259361.795286548</v>
      </c>
      <c r="G762" s="487">
        <v>778085.38585964404</v>
      </c>
      <c r="H762" s="468">
        <v>667000</v>
      </c>
      <c r="I762" s="580">
        <v>2.8806999999999999E-2</v>
      </c>
      <c r="J762" s="468"/>
      <c r="K762" s="519"/>
      <c r="L762" s="519"/>
      <c r="M762" s="468">
        <v>839928.42099999997</v>
      </c>
      <c r="N762" s="468">
        <v>0</v>
      </c>
      <c r="O762" s="468">
        <v>0</v>
      </c>
      <c r="P762" s="469">
        <v>839928.42099999997</v>
      </c>
      <c r="Q762" s="470">
        <v>61843.035140355933</v>
      </c>
      <c r="R762" s="472">
        <v>7.948103931039725</v>
      </c>
      <c r="T762" s="5"/>
      <c r="U762"/>
      <c r="V762"/>
    </row>
    <row r="763" spans="1:22" s="437" customFormat="1">
      <c r="A763" s="496" t="s">
        <v>60</v>
      </c>
      <c r="B763" s="465"/>
      <c r="C763" s="465"/>
      <c r="D763" s="466"/>
      <c r="E763" s="467"/>
      <c r="F763" s="468"/>
      <c r="G763" s="487"/>
      <c r="H763" s="468"/>
      <c r="I763" s="580"/>
      <c r="J763" s="468"/>
      <c r="K763" s="519"/>
      <c r="L763" s="519"/>
      <c r="M763" s="468"/>
      <c r="N763" s="468"/>
      <c r="O763" s="468"/>
      <c r="P763" s="469"/>
      <c r="Q763" s="470"/>
      <c r="R763" s="472"/>
      <c r="T763" s="5"/>
      <c r="U763"/>
      <c r="V763"/>
    </row>
    <row r="764" spans="1:22" s="437" customFormat="1" ht="25.5">
      <c r="A764" s="582" t="s">
        <v>237</v>
      </c>
      <c r="B764" s="583"/>
      <c r="C764" s="583"/>
      <c r="D764" s="584"/>
      <c r="E764" s="583"/>
      <c r="F764" s="584"/>
      <c r="G764" s="584"/>
      <c r="H764" s="584"/>
      <c r="I764" s="585"/>
      <c r="J764" s="584"/>
      <c r="K764" s="585"/>
      <c r="L764" s="585"/>
      <c r="M764" s="586"/>
      <c r="N764" s="586"/>
      <c r="O764" s="586"/>
      <c r="P764" s="586"/>
      <c r="Q764" s="587"/>
      <c r="R764" s="587"/>
      <c r="T764" s="5"/>
      <c r="U764"/>
      <c r="V764"/>
    </row>
    <row r="765" spans="1:22" s="437" customFormat="1" hidden="1">
      <c r="A765" s="471">
        <v>744</v>
      </c>
      <c r="B765" s="465">
        <v>3</v>
      </c>
      <c r="C765" s="465">
        <v>31</v>
      </c>
      <c r="D765" s="466">
        <v>25764.647948393402</v>
      </c>
      <c r="E765" s="467">
        <v>10.333333333333334</v>
      </c>
      <c r="F765" s="468">
        <v>266234.69546673185</v>
      </c>
      <c r="G765" s="487">
        <v>798704.08640019549</v>
      </c>
      <c r="H765" s="468"/>
      <c r="I765" s="519"/>
      <c r="J765" s="468">
        <v>1400000</v>
      </c>
      <c r="K765" s="580">
        <v>1.3214E-2</v>
      </c>
      <c r="L765" s="519"/>
      <c r="M765" s="468">
        <v>0</v>
      </c>
      <c r="N765" s="468">
        <v>863511.60000000009</v>
      </c>
      <c r="O765" s="468">
        <v>0</v>
      </c>
      <c r="P765" s="469">
        <v>863511.60000000009</v>
      </c>
      <c r="Q765" s="470">
        <v>64807.513599804603</v>
      </c>
      <c r="R765" s="472">
        <v>8.1140831383367242</v>
      </c>
      <c r="T765" s="5"/>
      <c r="U765"/>
      <c r="V765"/>
    </row>
    <row r="766" spans="1:22" s="437" customFormat="1" hidden="1">
      <c r="A766" s="471">
        <v>745</v>
      </c>
      <c r="B766" s="465">
        <v>2</v>
      </c>
      <c r="C766" s="465">
        <v>31</v>
      </c>
      <c r="D766" s="466">
        <v>25925.297113752102</v>
      </c>
      <c r="E766" s="467">
        <v>15.5</v>
      </c>
      <c r="F766" s="468">
        <v>401842.10526315757</v>
      </c>
      <c r="G766" s="487">
        <v>803684.21052631515</v>
      </c>
      <c r="H766" s="468"/>
      <c r="I766" s="519"/>
      <c r="J766" s="468">
        <v>1400000</v>
      </c>
      <c r="K766" s="580">
        <v>1.3214E-2</v>
      </c>
      <c r="L766" s="519"/>
      <c r="M766" s="468">
        <v>0</v>
      </c>
      <c r="N766" s="468">
        <v>863511.60000000009</v>
      </c>
      <c r="O766" s="468">
        <v>0</v>
      </c>
      <c r="P766" s="469">
        <v>863511.60000000009</v>
      </c>
      <c r="Q766" s="470">
        <v>59827.389473684947</v>
      </c>
      <c r="R766" s="472">
        <v>7.4441414538311506</v>
      </c>
      <c r="T766" s="5"/>
      <c r="U766"/>
      <c r="V766"/>
    </row>
    <row r="767" spans="1:22" s="437" customFormat="1" hidden="1">
      <c r="A767" s="471">
        <v>746</v>
      </c>
      <c r="B767" s="465">
        <v>2</v>
      </c>
      <c r="C767" s="465">
        <v>31</v>
      </c>
      <c r="D767" s="466">
        <v>29941.9906815307</v>
      </c>
      <c r="E767" s="467">
        <v>15.5</v>
      </c>
      <c r="F767" s="468">
        <v>464100.85556372587</v>
      </c>
      <c r="G767" s="487">
        <v>928201.71112745174</v>
      </c>
      <c r="H767" s="468"/>
      <c r="I767" s="519"/>
      <c r="J767" s="468">
        <v>1400000</v>
      </c>
      <c r="K767" s="580">
        <v>1.3214E-2</v>
      </c>
      <c r="L767" s="519"/>
      <c r="M767" s="468">
        <v>0</v>
      </c>
      <c r="N767" s="468">
        <v>863511.60000000009</v>
      </c>
      <c r="O767" s="468">
        <v>0</v>
      </c>
      <c r="P767" s="469">
        <v>863511.60000000009</v>
      </c>
      <c r="Q767" s="470">
        <v>-64690.111127451644</v>
      </c>
      <c r="R767" s="472">
        <v>-6.9694022702107503</v>
      </c>
      <c r="T767" s="5"/>
      <c r="U767"/>
      <c r="V767"/>
    </row>
    <row r="768" spans="1:22" s="437" customFormat="1" hidden="1">
      <c r="A768" s="471">
        <v>747</v>
      </c>
      <c r="B768" s="465">
        <v>2</v>
      </c>
      <c r="C768" s="465">
        <v>31</v>
      </c>
      <c r="D768" s="466">
        <v>25764.647948393402</v>
      </c>
      <c r="E768" s="467">
        <v>15.5</v>
      </c>
      <c r="F768" s="468">
        <v>399352.04320009775</v>
      </c>
      <c r="G768" s="487">
        <v>798704.08640019549</v>
      </c>
      <c r="H768" s="468"/>
      <c r="I768" s="519"/>
      <c r="J768" s="468">
        <v>1400000</v>
      </c>
      <c r="K768" s="580">
        <v>1.3214E-2</v>
      </c>
      <c r="L768" s="519"/>
      <c r="M768" s="468">
        <v>0</v>
      </c>
      <c r="N768" s="468">
        <v>863511.60000000009</v>
      </c>
      <c r="O768" s="468">
        <v>0</v>
      </c>
      <c r="P768" s="469">
        <v>863511.60000000009</v>
      </c>
      <c r="Q768" s="470">
        <v>64807.513599804603</v>
      </c>
      <c r="R768" s="472">
        <v>8.1140831383367242</v>
      </c>
      <c r="T768" s="5"/>
      <c r="U768"/>
      <c r="V768"/>
    </row>
    <row r="769" spans="1:22" s="437" customFormat="1" hidden="1">
      <c r="A769" s="471">
        <v>748</v>
      </c>
      <c r="B769" s="465">
        <v>2</v>
      </c>
      <c r="C769" s="465">
        <v>31</v>
      </c>
      <c r="D769" s="466">
        <v>25925.297113752102</v>
      </c>
      <c r="E769" s="467">
        <v>15.5</v>
      </c>
      <c r="F769" s="468">
        <v>401842.10526315757</v>
      </c>
      <c r="G769" s="487">
        <v>803684.21052631515</v>
      </c>
      <c r="H769" s="468"/>
      <c r="I769" s="519"/>
      <c r="J769" s="468">
        <v>1400000</v>
      </c>
      <c r="K769" s="580">
        <v>1.3214E-2</v>
      </c>
      <c r="L769" s="519"/>
      <c r="M769" s="468">
        <v>0</v>
      </c>
      <c r="N769" s="468">
        <v>863511.60000000009</v>
      </c>
      <c r="O769" s="468">
        <v>0</v>
      </c>
      <c r="P769" s="469">
        <v>863511.60000000009</v>
      </c>
      <c r="Q769" s="470">
        <v>59827.389473684947</v>
      </c>
      <c r="R769" s="472">
        <v>7.4441414538311506</v>
      </c>
      <c r="T769" s="5"/>
      <c r="U769"/>
      <c r="V769"/>
    </row>
    <row r="770" spans="1:22" s="437" customFormat="1" hidden="1">
      <c r="A770" s="471">
        <v>749</v>
      </c>
      <c r="B770" s="465">
        <v>3</v>
      </c>
      <c r="C770" s="465">
        <v>31</v>
      </c>
      <c r="D770" s="466">
        <v>27824.104234527698</v>
      </c>
      <c r="E770" s="467">
        <v>10.333333333333334</v>
      </c>
      <c r="F770" s="468">
        <v>287515.74375678622</v>
      </c>
      <c r="G770" s="487">
        <v>862547.23127035866</v>
      </c>
      <c r="H770" s="468"/>
      <c r="I770" s="519"/>
      <c r="J770" s="468">
        <v>1400000</v>
      </c>
      <c r="K770" s="580">
        <v>1.3214E-2</v>
      </c>
      <c r="L770" s="519"/>
      <c r="M770" s="468">
        <v>0</v>
      </c>
      <c r="N770" s="468">
        <v>863511.60000000009</v>
      </c>
      <c r="O770" s="468">
        <v>0</v>
      </c>
      <c r="P770" s="469">
        <v>863511.60000000009</v>
      </c>
      <c r="Q770" s="470">
        <v>964.36872964142822</v>
      </c>
      <c r="R770" s="472">
        <v>0.11180474467711576</v>
      </c>
      <c r="T770" s="5"/>
      <c r="U770"/>
      <c r="V770"/>
    </row>
    <row r="771" spans="1:22" s="437" customFormat="1" hidden="1">
      <c r="A771" s="471">
        <v>750</v>
      </c>
      <c r="B771" s="465">
        <v>3</v>
      </c>
      <c r="C771" s="465">
        <v>31</v>
      </c>
      <c r="D771" s="466">
        <v>23953.510389241401</v>
      </c>
      <c r="E771" s="467">
        <v>10.333333333333334</v>
      </c>
      <c r="F771" s="468">
        <v>247519.60735549449</v>
      </c>
      <c r="G771" s="487">
        <v>742558.82206648344</v>
      </c>
      <c r="H771" s="468"/>
      <c r="I771" s="519"/>
      <c r="J771" s="468">
        <v>1400000</v>
      </c>
      <c r="K771" s="580">
        <v>1.3214E-2</v>
      </c>
      <c r="L771" s="519"/>
      <c r="M771" s="468">
        <v>0</v>
      </c>
      <c r="N771" s="468">
        <v>863511.60000000009</v>
      </c>
      <c r="O771" s="468">
        <v>0</v>
      </c>
      <c r="P771" s="469">
        <v>863511.60000000009</v>
      </c>
      <c r="Q771" s="470">
        <v>120952.77793351666</v>
      </c>
      <c r="R771" s="472">
        <v>16.288646008798935</v>
      </c>
      <c r="T771" s="5"/>
      <c r="U771"/>
      <c r="V771"/>
    </row>
    <row r="772" spans="1:22" s="437" customFormat="1" hidden="1">
      <c r="A772" s="471">
        <v>751</v>
      </c>
      <c r="B772" s="465">
        <v>2</v>
      </c>
      <c r="C772" s="465">
        <v>31</v>
      </c>
      <c r="D772" s="466">
        <v>24990.955963147699</v>
      </c>
      <c r="E772" s="467">
        <v>15.5</v>
      </c>
      <c r="F772" s="468">
        <v>387359.81742878933</v>
      </c>
      <c r="G772" s="487">
        <v>774719.63485757867</v>
      </c>
      <c r="H772" s="468"/>
      <c r="I772" s="519"/>
      <c r="J772" s="468">
        <v>1400000</v>
      </c>
      <c r="K772" s="580">
        <v>1.3214E-2</v>
      </c>
      <c r="L772" s="519"/>
      <c r="M772" s="468">
        <v>0</v>
      </c>
      <c r="N772" s="468">
        <v>863511.60000000009</v>
      </c>
      <c r="O772" s="468">
        <v>0</v>
      </c>
      <c r="P772" s="469">
        <v>863511.60000000009</v>
      </c>
      <c r="Q772" s="470">
        <v>88791.965142421424</v>
      </c>
      <c r="R772" s="472">
        <v>11.461173971503186</v>
      </c>
      <c r="T772" s="5"/>
      <c r="U772"/>
      <c r="V772"/>
    </row>
    <row r="773" spans="1:22" s="437" customFormat="1" hidden="1">
      <c r="A773" s="471">
        <v>752</v>
      </c>
      <c r="B773" s="465">
        <v>2</v>
      </c>
      <c r="C773" s="465">
        <v>31</v>
      </c>
      <c r="D773" s="466">
        <v>26234.1895482728</v>
      </c>
      <c r="E773" s="467">
        <v>15.5</v>
      </c>
      <c r="F773" s="468">
        <v>406629.93799822842</v>
      </c>
      <c r="G773" s="487">
        <v>813259.87599645683</v>
      </c>
      <c r="H773" s="468"/>
      <c r="I773" s="519"/>
      <c r="J773" s="468">
        <v>1400000</v>
      </c>
      <c r="K773" s="580">
        <v>1.3214E-2</v>
      </c>
      <c r="L773" s="519"/>
      <c r="M773" s="468">
        <v>0</v>
      </c>
      <c r="N773" s="468">
        <v>863511.60000000009</v>
      </c>
      <c r="O773" s="468">
        <v>0</v>
      </c>
      <c r="P773" s="469">
        <v>863511.60000000009</v>
      </c>
      <c r="Q773" s="470">
        <v>50251.724003543262</v>
      </c>
      <c r="R773" s="472">
        <v>6.1790487255960755</v>
      </c>
      <c r="T773" s="5"/>
      <c r="U773"/>
      <c r="V773"/>
    </row>
    <row r="774" spans="1:22" s="437" customFormat="1" hidden="1">
      <c r="A774" s="471">
        <v>753</v>
      </c>
      <c r="B774" s="465">
        <v>2</v>
      </c>
      <c r="C774" s="465">
        <v>31</v>
      </c>
      <c r="D774" s="466">
        <v>24990.955963147699</v>
      </c>
      <c r="E774" s="467">
        <v>15.5</v>
      </c>
      <c r="F774" s="468">
        <v>387359.81742878933</v>
      </c>
      <c r="G774" s="487">
        <v>774719.63485757867</v>
      </c>
      <c r="H774" s="468"/>
      <c r="I774" s="519"/>
      <c r="J774" s="468">
        <v>1400000</v>
      </c>
      <c r="K774" s="580">
        <v>1.3214E-2</v>
      </c>
      <c r="L774" s="519"/>
      <c r="M774" s="468">
        <v>0</v>
      </c>
      <c r="N774" s="468">
        <v>863511.60000000009</v>
      </c>
      <c r="O774" s="468">
        <v>0</v>
      </c>
      <c r="P774" s="469">
        <v>863511.60000000009</v>
      </c>
      <c r="Q774" s="470">
        <v>88791.965142421424</v>
      </c>
      <c r="R774" s="472">
        <v>11.461173971503186</v>
      </c>
      <c r="T774" s="5"/>
      <c r="U774"/>
      <c r="V774"/>
    </row>
    <row r="775" spans="1:22" s="437" customFormat="1" hidden="1">
      <c r="A775" s="471">
        <v>754</v>
      </c>
      <c r="B775" s="465">
        <v>3</v>
      </c>
      <c r="C775" s="465">
        <v>31</v>
      </c>
      <c r="D775" s="466">
        <v>26290.4302019315</v>
      </c>
      <c r="E775" s="467">
        <v>10.333333333333334</v>
      </c>
      <c r="F775" s="468">
        <v>271667.77875329216</v>
      </c>
      <c r="G775" s="487">
        <v>815003.33625987649</v>
      </c>
      <c r="H775" s="468"/>
      <c r="I775" s="519"/>
      <c r="J775" s="468">
        <v>1400000</v>
      </c>
      <c r="K775" s="580">
        <v>1.3214E-2</v>
      </c>
      <c r="L775" s="519"/>
      <c r="M775" s="468">
        <v>0</v>
      </c>
      <c r="N775" s="468">
        <v>863511.60000000009</v>
      </c>
      <c r="O775" s="468">
        <v>0</v>
      </c>
      <c r="P775" s="469">
        <v>863511.60000000009</v>
      </c>
      <c r="Q775" s="470">
        <v>48508.263740123599</v>
      </c>
      <c r="R775" s="472">
        <v>5.9519098366802297</v>
      </c>
      <c r="T775" s="5"/>
      <c r="U775"/>
      <c r="V775"/>
    </row>
    <row r="776" spans="1:22" s="437" customFormat="1" hidden="1">
      <c r="A776" s="471">
        <v>755</v>
      </c>
      <c r="B776" s="465">
        <v>2</v>
      </c>
      <c r="C776" s="465">
        <v>31</v>
      </c>
      <c r="D776" s="466">
        <v>24990.955963147699</v>
      </c>
      <c r="E776" s="467">
        <v>15.5</v>
      </c>
      <c r="F776" s="468">
        <v>387359.81742878933</v>
      </c>
      <c r="G776" s="487">
        <v>774719.63485757867</v>
      </c>
      <c r="H776" s="468"/>
      <c r="I776" s="519"/>
      <c r="J776" s="468">
        <v>1400000</v>
      </c>
      <c r="K776" s="580">
        <v>1.3214E-2</v>
      </c>
      <c r="L776" s="519"/>
      <c r="M776" s="468">
        <v>0</v>
      </c>
      <c r="N776" s="468">
        <v>863511.60000000009</v>
      </c>
      <c r="O776" s="468">
        <v>0</v>
      </c>
      <c r="P776" s="469">
        <v>863511.60000000009</v>
      </c>
      <c r="Q776" s="470">
        <v>88791.965142421424</v>
      </c>
      <c r="R776" s="472">
        <v>11.461173971503186</v>
      </c>
      <c r="T776" s="5"/>
      <c r="U776"/>
      <c r="V776"/>
    </row>
    <row r="777" spans="1:22" s="437" customFormat="1" hidden="1">
      <c r="A777" s="471">
        <v>756</v>
      </c>
      <c r="B777" s="465">
        <v>2</v>
      </c>
      <c r="C777" s="465">
        <v>31</v>
      </c>
      <c r="D777" s="466">
        <v>24990.955963147699</v>
      </c>
      <c r="E777" s="467">
        <v>15.5</v>
      </c>
      <c r="F777" s="468">
        <v>387359.81742878933</v>
      </c>
      <c r="G777" s="487">
        <v>774719.63485757867</v>
      </c>
      <c r="H777" s="468"/>
      <c r="I777" s="519"/>
      <c r="J777" s="468">
        <v>1400000</v>
      </c>
      <c r="K777" s="580">
        <v>1.3214E-2</v>
      </c>
      <c r="L777" s="519"/>
      <c r="M777" s="468">
        <v>0</v>
      </c>
      <c r="N777" s="468">
        <v>863511.60000000009</v>
      </c>
      <c r="O777" s="468">
        <v>0</v>
      </c>
      <c r="P777" s="469">
        <v>863511.60000000009</v>
      </c>
      <c r="Q777" s="470">
        <v>88791.965142421424</v>
      </c>
      <c r="R777" s="472">
        <v>11.461173971503186</v>
      </c>
      <c r="T777" s="5"/>
      <c r="U777"/>
      <c r="V777"/>
    </row>
    <row r="778" spans="1:22" s="437" customFormat="1" hidden="1">
      <c r="A778" s="471">
        <v>757</v>
      </c>
      <c r="B778" s="465">
        <v>2</v>
      </c>
      <c r="C778" s="465">
        <v>31</v>
      </c>
      <c r="D778" s="466">
        <v>25764.647948393402</v>
      </c>
      <c r="E778" s="467">
        <v>15.5</v>
      </c>
      <c r="F778" s="468">
        <v>399352.04320009775</v>
      </c>
      <c r="G778" s="487">
        <v>798704.08640019549</v>
      </c>
      <c r="H778" s="468"/>
      <c r="I778" s="519"/>
      <c r="J778" s="468">
        <v>1400000</v>
      </c>
      <c r="K778" s="580">
        <v>1.3214E-2</v>
      </c>
      <c r="L778" s="519"/>
      <c r="M778" s="468">
        <v>0</v>
      </c>
      <c r="N778" s="468">
        <v>863511.60000000009</v>
      </c>
      <c r="O778" s="468">
        <v>0</v>
      </c>
      <c r="P778" s="469">
        <v>863511.60000000009</v>
      </c>
      <c r="Q778" s="470">
        <v>64807.513599804603</v>
      </c>
      <c r="R778" s="472">
        <v>8.1140831383367242</v>
      </c>
      <c r="T778" s="5"/>
      <c r="U778"/>
      <c r="V778"/>
    </row>
    <row r="779" spans="1:22" s="437" customFormat="1" hidden="1">
      <c r="A779" s="471">
        <v>758</v>
      </c>
      <c r="B779" s="465">
        <v>2</v>
      </c>
      <c r="C779" s="465">
        <v>31</v>
      </c>
      <c r="D779" s="466">
        <v>26517.728115375099</v>
      </c>
      <c r="E779" s="467">
        <v>15.5</v>
      </c>
      <c r="F779" s="468">
        <v>411024.78578831401</v>
      </c>
      <c r="G779" s="487">
        <v>822049.57157662802</v>
      </c>
      <c r="H779" s="468"/>
      <c r="I779" s="519"/>
      <c r="J779" s="468">
        <v>1400000</v>
      </c>
      <c r="K779" s="580">
        <v>1.3214E-2</v>
      </c>
      <c r="L779" s="519"/>
      <c r="M779" s="468">
        <v>0</v>
      </c>
      <c r="N779" s="468">
        <v>863511.60000000009</v>
      </c>
      <c r="O779" s="468">
        <v>0</v>
      </c>
      <c r="P779" s="469">
        <v>863511.60000000009</v>
      </c>
      <c r="Q779" s="470">
        <v>41462.028423372074</v>
      </c>
      <c r="R779" s="472">
        <v>5.0437382193206446</v>
      </c>
      <c r="T779" s="5"/>
      <c r="U779"/>
      <c r="V779"/>
    </row>
    <row r="780" spans="1:22" s="437" customFormat="1" hidden="1">
      <c r="A780" s="471">
        <v>759</v>
      </c>
      <c r="B780" s="465">
        <v>2</v>
      </c>
      <c r="C780" s="465">
        <v>31</v>
      </c>
      <c r="D780" s="466">
        <v>25925.297113752102</v>
      </c>
      <c r="E780" s="467">
        <v>15.5</v>
      </c>
      <c r="F780" s="468">
        <v>401842.10526315757</v>
      </c>
      <c r="G780" s="487">
        <v>803684.21052631515</v>
      </c>
      <c r="H780" s="468"/>
      <c r="I780" s="519"/>
      <c r="J780" s="468">
        <v>1400000</v>
      </c>
      <c r="K780" s="580">
        <v>1.3214E-2</v>
      </c>
      <c r="L780" s="519"/>
      <c r="M780" s="468">
        <v>0</v>
      </c>
      <c r="N780" s="468">
        <v>863511.60000000009</v>
      </c>
      <c r="O780" s="468">
        <v>0</v>
      </c>
      <c r="P780" s="469">
        <v>863511.60000000009</v>
      </c>
      <c r="Q780" s="470">
        <v>59827.389473684947</v>
      </c>
      <c r="R780" s="472">
        <v>7.4441414538311506</v>
      </c>
      <c r="T780" s="5"/>
      <c r="U780"/>
      <c r="V780"/>
    </row>
    <row r="781" spans="1:22" s="437" customFormat="1" hidden="1">
      <c r="A781" s="471">
        <v>760</v>
      </c>
      <c r="B781" s="465">
        <v>2</v>
      </c>
      <c r="C781" s="465">
        <v>31</v>
      </c>
      <c r="D781" s="466">
        <v>27824.104234527698</v>
      </c>
      <c r="E781" s="467">
        <v>15.5</v>
      </c>
      <c r="F781" s="468">
        <v>431273.61563517933</v>
      </c>
      <c r="G781" s="487">
        <v>862547.23127035866</v>
      </c>
      <c r="H781" s="468"/>
      <c r="I781" s="519"/>
      <c r="J781" s="468">
        <v>1400000</v>
      </c>
      <c r="K781" s="580">
        <v>1.3214E-2</v>
      </c>
      <c r="L781" s="519"/>
      <c r="M781" s="468">
        <v>0</v>
      </c>
      <c r="N781" s="468">
        <v>863511.60000000009</v>
      </c>
      <c r="O781" s="468">
        <v>0</v>
      </c>
      <c r="P781" s="469">
        <v>863511.60000000009</v>
      </c>
      <c r="Q781" s="470">
        <v>964.36872964142822</v>
      </c>
      <c r="R781" s="472">
        <v>0.11180474467711576</v>
      </c>
      <c r="T781" s="5"/>
      <c r="U781"/>
      <c r="V781"/>
    </row>
    <row r="782" spans="1:22" s="437" customFormat="1" hidden="1">
      <c r="A782" s="471">
        <v>761</v>
      </c>
      <c r="B782" s="465">
        <v>4</v>
      </c>
      <c r="C782" s="465">
        <v>31</v>
      </c>
      <c r="D782" s="466">
        <v>29941.9906815307</v>
      </c>
      <c r="E782" s="467">
        <v>7.75</v>
      </c>
      <c r="F782" s="468">
        <v>232050.42778186293</v>
      </c>
      <c r="G782" s="487">
        <v>928201.71112745174</v>
      </c>
      <c r="H782" s="468"/>
      <c r="I782" s="519"/>
      <c r="J782" s="468">
        <v>1400000</v>
      </c>
      <c r="K782" s="580">
        <v>1.3214E-2</v>
      </c>
      <c r="L782" s="519"/>
      <c r="M782" s="468">
        <v>0</v>
      </c>
      <c r="N782" s="468">
        <v>863511.60000000009</v>
      </c>
      <c r="O782" s="468">
        <v>0</v>
      </c>
      <c r="P782" s="469">
        <v>863511.60000000009</v>
      </c>
      <c r="Q782" s="470">
        <v>-64690.111127451644</v>
      </c>
      <c r="R782" s="472">
        <v>-6.9694022702107503</v>
      </c>
      <c r="T782" s="5"/>
      <c r="U782"/>
      <c r="V782"/>
    </row>
    <row r="783" spans="1:22" s="437" customFormat="1" hidden="1">
      <c r="A783" s="471">
        <v>762</v>
      </c>
      <c r="B783" s="465">
        <v>2</v>
      </c>
      <c r="C783" s="465">
        <v>31</v>
      </c>
      <c r="D783" s="466">
        <v>29941.9906815307</v>
      </c>
      <c r="E783" s="467">
        <v>15.5</v>
      </c>
      <c r="F783" s="468">
        <v>464100.85556372587</v>
      </c>
      <c r="G783" s="487">
        <v>928201.71112745174</v>
      </c>
      <c r="H783" s="468"/>
      <c r="I783" s="519"/>
      <c r="J783" s="468">
        <v>1400000</v>
      </c>
      <c r="K783" s="580">
        <v>1.3214E-2</v>
      </c>
      <c r="L783" s="519"/>
      <c r="M783" s="468">
        <v>0</v>
      </c>
      <c r="N783" s="468">
        <v>863511.60000000009</v>
      </c>
      <c r="O783" s="468">
        <v>0</v>
      </c>
      <c r="P783" s="469">
        <v>863511.60000000009</v>
      </c>
      <c r="Q783" s="470">
        <v>-64690.111127451644</v>
      </c>
      <c r="R783" s="472">
        <v>-6.9694022702107503</v>
      </c>
      <c r="T783" s="5"/>
      <c r="U783"/>
      <c r="V783"/>
    </row>
    <row r="784" spans="1:22" s="437" customFormat="1" hidden="1">
      <c r="A784" s="471">
        <v>763</v>
      </c>
      <c r="B784" s="465">
        <v>2</v>
      </c>
      <c r="C784" s="465">
        <v>31</v>
      </c>
      <c r="D784" s="466">
        <v>29941.9906815307</v>
      </c>
      <c r="E784" s="467">
        <v>15.5</v>
      </c>
      <c r="F784" s="468">
        <v>464100.85556372587</v>
      </c>
      <c r="G784" s="487">
        <v>928201.71112745174</v>
      </c>
      <c r="H784" s="468"/>
      <c r="I784" s="519"/>
      <c r="J784" s="468">
        <v>1400000</v>
      </c>
      <c r="K784" s="580">
        <v>1.3214E-2</v>
      </c>
      <c r="L784" s="519"/>
      <c r="M784" s="468">
        <v>0</v>
      </c>
      <c r="N784" s="468">
        <v>863511.60000000009</v>
      </c>
      <c r="O784" s="468">
        <v>0</v>
      </c>
      <c r="P784" s="469">
        <v>863511.60000000009</v>
      </c>
      <c r="Q784" s="470">
        <v>-64690.111127451644</v>
      </c>
      <c r="R784" s="472">
        <v>-6.9694022702107503</v>
      </c>
      <c r="T784" s="5"/>
      <c r="U784"/>
      <c r="V784"/>
    </row>
    <row r="785" spans="1:22" s="437" customFormat="1" hidden="1">
      <c r="A785" s="471">
        <v>764</v>
      </c>
      <c r="B785" s="465">
        <v>2</v>
      </c>
      <c r="C785" s="465">
        <v>31</v>
      </c>
      <c r="D785" s="466">
        <v>23953.510389241401</v>
      </c>
      <c r="E785" s="467">
        <v>15.5</v>
      </c>
      <c r="F785" s="468">
        <v>371279.41103324172</v>
      </c>
      <c r="G785" s="487">
        <v>742558.82206648344</v>
      </c>
      <c r="H785" s="468"/>
      <c r="I785" s="519"/>
      <c r="J785" s="468">
        <v>1400000</v>
      </c>
      <c r="K785" s="580">
        <v>1.3214E-2</v>
      </c>
      <c r="L785" s="519"/>
      <c r="M785" s="468">
        <v>0</v>
      </c>
      <c r="N785" s="468">
        <v>863511.60000000009</v>
      </c>
      <c r="O785" s="468">
        <v>0</v>
      </c>
      <c r="P785" s="469">
        <v>863511.60000000009</v>
      </c>
      <c r="Q785" s="470">
        <v>120952.77793351666</v>
      </c>
      <c r="R785" s="472">
        <v>16.288646008798935</v>
      </c>
      <c r="T785" s="5"/>
      <c r="U785"/>
      <c r="V785"/>
    </row>
    <row r="786" spans="1:22" s="437" customFormat="1" hidden="1">
      <c r="A786" s="471">
        <v>765</v>
      </c>
      <c r="B786" s="465">
        <v>1</v>
      </c>
      <c r="C786" s="465">
        <v>31</v>
      </c>
      <c r="D786" s="466">
        <v>23953.510389241401</v>
      </c>
      <c r="E786" s="467">
        <v>31</v>
      </c>
      <c r="F786" s="468">
        <v>742558.82206648344</v>
      </c>
      <c r="G786" s="487">
        <v>742558.82206648344</v>
      </c>
      <c r="H786" s="468"/>
      <c r="I786" s="519"/>
      <c r="J786" s="468">
        <v>1400000</v>
      </c>
      <c r="K786" s="580">
        <v>1.3214E-2</v>
      </c>
      <c r="L786" s="519"/>
      <c r="M786" s="468">
        <v>0</v>
      </c>
      <c r="N786" s="468">
        <v>863511.60000000009</v>
      </c>
      <c r="O786" s="468">
        <v>0</v>
      </c>
      <c r="P786" s="469">
        <v>863511.60000000009</v>
      </c>
      <c r="Q786" s="470">
        <v>120952.77793351666</v>
      </c>
      <c r="R786" s="472">
        <v>16.288646008798935</v>
      </c>
      <c r="T786" s="5"/>
      <c r="U786"/>
      <c r="V786"/>
    </row>
    <row r="787" spans="1:22" s="437" customFormat="1" hidden="1">
      <c r="A787" s="471">
        <v>766</v>
      </c>
      <c r="B787" s="465">
        <v>2</v>
      </c>
      <c r="C787" s="465">
        <v>31</v>
      </c>
      <c r="D787" s="466">
        <v>26290.4302019315</v>
      </c>
      <c r="E787" s="467">
        <v>15.5</v>
      </c>
      <c r="F787" s="468">
        <v>407501.66812993825</v>
      </c>
      <c r="G787" s="487">
        <v>815003.33625987649</v>
      </c>
      <c r="H787" s="468"/>
      <c r="I787" s="519"/>
      <c r="J787" s="468">
        <v>1400000</v>
      </c>
      <c r="K787" s="580">
        <v>1.3214E-2</v>
      </c>
      <c r="L787" s="519"/>
      <c r="M787" s="468">
        <v>0</v>
      </c>
      <c r="N787" s="468">
        <v>863511.60000000009</v>
      </c>
      <c r="O787" s="468">
        <v>0</v>
      </c>
      <c r="P787" s="469">
        <v>863511.60000000009</v>
      </c>
      <c r="Q787" s="470">
        <v>48508.263740123599</v>
      </c>
      <c r="R787" s="472">
        <v>5.9519098366802297</v>
      </c>
      <c r="T787" s="5"/>
      <c r="U787"/>
      <c r="V787"/>
    </row>
    <row r="788" spans="1:22" s="437" customFormat="1" hidden="1">
      <c r="A788" s="471">
        <v>767</v>
      </c>
      <c r="B788" s="465">
        <v>2</v>
      </c>
      <c r="C788" s="465">
        <v>31</v>
      </c>
      <c r="D788" s="466">
        <v>26290.4302019315</v>
      </c>
      <c r="E788" s="467">
        <v>15.5</v>
      </c>
      <c r="F788" s="468">
        <v>407501.66812993825</v>
      </c>
      <c r="G788" s="487">
        <v>815003.33625987649</v>
      </c>
      <c r="H788" s="468"/>
      <c r="I788" s="519"/>
      <c r="J788" s="468">
        <v>1400000</v>
      </c>
      <c r="K788" s="580">
        <v>1.3214E-2</v>
      </c>
      <c r="L788" s="519"/>
      <c r="M788" s="468">
        <v>0</v>
      </c>
      <c r="N788" s="468">
        <v>863511.60000000009</v>
      </c>
      <c r="O788" s="468">
        <v>0</v>
      </c>
      <c r="P788" s="469">
        <v>863511.60000000009</v>
      </c>
      <c r="Q788" s="470">
        <v>48508.263740123599</v>
      </c>
      <c r="R788" s="472">
        <v>5.9519098366802297</v>
      </c>
      <c r="T788" s="5"/>
      <c r="U788"/>
      <c r="V788"/>
    </row>
    <row r="789" spans="1:22" s="437" customFormat="1" hidden="1">
      <c r="A789" s="471">
        <v>768</v>
      </c>
      <c r="B789" s="465">
        <v>2</v>
      </c>
      <c r="C789" s="465">
        <v>31</v>
      </c>
      <c r="D789" s="466">
        <v>26290.4302019315</v>
      </c>
      <c r="E789" s="467">
        <v>15.5</v>
      </c>
      <c r="F789" s="468">
        <v>407501.66812993825</v>
      </c>
      <c r="G789" s="487">
        <v>815003.33625987649</v>
      </c>
      <c r="H789" s="468"/>
      <c r="I789" s="519"/>
      <c r="J789" s="468">
        <v>1400000</v>
      </c>
      <c r="K789" s="580">
        <v>1.3214E-2</v>
      </c>
      <c r="L789" s="519"/>
      <c r="M789" s="468">
        <v>0</v>
      </c>
      <c r="N789" s="468">
        <v>863511.60000000009</v>
      </c>
      <c r="O789" s="468">
        <v>0</v>
      </c>
      <c r="P789" s="469">
        <v>863511.60000000009</v>
      </c>
      <c r="Q789" s="470">
        <v>48508.263740123599</v>
      </c>
      <c r="R789" s="472">
        <v>5.9519098366802297</v>
      </c>
      <c r="T789" s="5"/>
      <c r="U789"/>
      <c r="V789"/>
    </row>
    <row r="790" spans="1:22" s="437" customFormat="1" hidden="1">
      <c r="A790" s="471">
        <v>769</v>
      </c>
      <c r="B790" s="465">
        <v>3</v>
      </c>
      <c r="C790" s="465">
        <v>31</v>
      </c>
      <c r="D790" s="466">
        <v>25764.647948393402</v>
      </c>
      <c r="E790" s="467">
        <v>10.333333333333334</v>
      </c>
      <c r="F790" s="468">
        <v>266234.69546673185</v>
      </c>
      <c r="G790" s="487">
        <v>798704.08640019549</v>
      </c>
      <c r="H790" s="468"/>
      <c r="I790" s="519"/>
      <c r="J790" s="468">
        <v>1400000</v>
      </c>
      <c r="K790" s="580">
        <v>1.3214E-2</v>
      </c>
      <c r="L790" s="519"/>
      <c r="M790" s="468">
        <v>0</v>
      </c>
      <c r="N790" s="468">
        <v>863511.60000000009</v>
      </c>
      <c r="O790" s="468">
        <v>0</v>
      </c>
      <c r="P790" s="469">
        <v>863511.60000000009</v>
      </c>
      <c r="Q790" s="470">
        <v>64807.513599804603</v>
      </c>
      <c r="R790" s="472">
        <v>8.1140831383367242</v>
      </c>
      <c r="T790" s="5"/>
      <c r="U790"/>
      <c r="V790"/>
    </row>
    <row r="791" spans="1:22" s="437" customFormat="1">
      <c r="A791" s="496" t="s">
        <v>60</v>
      </c>
      <c r="B791" s="465"/>
      <c r="C791" s="465"/>
      <c r="D791" s="466"/>
      <c r="E791" s="467"/>
      <c r="F791" s="468"/>
      <c r="G791" s="487"/>
      <c r="H791" s="468"/>
      <c r="I791" s="519"/>
      <c r="J791" s="468"/>
      <c r="K791" s="580"/>
      <c r="L791" s="519"/>
      <c r="M791" s="468"/>
      <c r="N791" s="468"/>
      <c r="O791" s="468"/>
      <c r="P791" s="469"/>
      <c r="Q791" s="470"/>
      <c r="R791" s="472"/>
      <c r="T791" s="5"/>
      <c r="U791"/>
      <c r="V791"/>
    </row>
    <row r="792" spans="1:22" s="437" customFormat="1" hidden="1">
      <c r="A792" s="471">
        <v>770</v>
      </c>
      <c r="B792" s="465">
        <v>2</v>
      </c>
      <c r="C792" s="465">
        <v>31</v>
      </c>
      <c r="D792" s="466">
        <v>23953.510389241401</v>
      </c>
      <c r="E792" s="467">
        <v>15.5</v>
      </c>
      <c r="F792" s="468">
        <v>371279.41103324172</v>
      </c>
      <c r="G792" s="487">
        <v>742558.82206648344</v>
      </c>
      <c r="H792" s="468"/>
      <c r="I792" s="519"/>
      <c r="J792" s="468">
        <v>1400000</v>
      </c>
      <c r="K792" s="580">
        <v>1.3214E-2</v>
      </c>
      <c r="L792" s="519"/>
      <c r="M792" s="468">
        <v>0</v>
      </c>
      <c r="N792" s="468">
        <v>863511.60000000009</v>
      </c>
      <c r="O792" s="468">
        <v>0</v>
      </c>
      <c r="P792" s="469">
        <v>863511.60000000009</v>
      </c>
      <c r="Q792" s="470">
        <v>120952.77793351666</v>
      </c>
      <c r="R792" s="472">
        <v>16.288646008798935</v>
      </c>
      <c r="T792" s="5"/>
      <c r="U792"/>
      <c r="V792"/>
    </row>
    <row r="793" spans="1:22" s="437" customFormat="1" hidden="1">
      <c r="A793" s="471">
        <v>771</v>
      </c>
      <c r="B793" s="465">
        <v>2</v>
      </c>
      <c r="C793" s="465">
        <v>31</v>
      </c>
      <c r="D793" s="466">
        <v>29941.9906815307</v>
      </c>
      <c r="E793" s="467">
        <v>15.5</v>
      </c>
      <c r="F793" s="468">
        <v>464100.85556372587</v>
      </c>
      <c r="G793" s="487">
        <v>928201.71112745174</v>
      </c>
      <c r="H793" s="468"/>
      <c r="I793" s="519"/>
      <c r="J793" s="468">
        <v>1400000</v>
      </c>
      <c r="K793" s="580">
        <v>1.3214E-2</v>
      </c>
      <c r="L793" s="519"/>
      <c r="M793" s="468">
        <v>0</v>
      </c>
      <c r="N793" s="468">
        <v>863511.60000000009</v>
      </c>
      <c r="O793" s="468">
        <v>0</v>
      </c>
      <c r="P793" s="469">
        <v>863511.60000000009</v>
      </c>
      <c r="Q793" s="470">
        <v>-64690.111127451644</v>
      </c>
      <c r="R793" s="472">
        <v>-6.9694022702107503</v>
      </c>
      <c r="T793" s="5"/>
      <c r="U793"/>
      <c r="V793"/>
    </row>
    <row r="794" spans="1:22" s="437" customFormat="1" hidden="1">
      <c r="A794" s="471">
        <v>772</v>
      </c>
      <c r="B794" s="465">
        <v>2</v>
      </c>
      <c r="C794" s="465">
        <v>31</v>
      </c>
      <c r="D794" s="466">
        <v>26290.4302019315</v>
      </c>
      <c r="E794" s="467">
        <v>15.5</v>
      </c>
      <c r="F794" s="468">
        <v>407501.66812993825</v>
      </c>
      <c r="G794" s="487">
        <v>815003.33625987649</v>
      </c>
      <c r="H794" s="468"/>
      <c r="I794" s="519"/>
      <c r="J794" s="468">
        <v>1400000</v>
      </c>
      <c r="K794" s="580">
        <v>1.3214E-2</v>
      </c>
      <c r="L794" s="519"/>
      <c r="M794" s="468">
        <v>0</v>
      </c>
      <c r="N794" s="468">
        <v>863511.60000000009</v>
      </c>
      <c r="O794" s="468">
        <v>0</v>
      </c>
      <c r="P794" s="469">
        <v>863511.60000000009</v>
      </c>
      <c r="Q794" s="470">
        <v>48508.263740123599</v>
      </c>
      <c r="R794" s="472">
        <v>5.9519098366802297</v>
      </c>
      <c r="T794" s="5"/>
      <c r="U794"/>
      <c r="V794"/>
    </row>
    <row r="795" spans="1:22" s="437" customFormat="1" hidden="1">
      <c r="A795" s="471">
        <v>773</v>
      </c>
      <c r="B795" s="465">
        <v>2</v>
      </c>
      <c r="C795" s="465">
        <v>31</v>
      </c>
      <c r="D795" s="466">
        <v>27824.104234527698</v>
      </c>
      <c r="E795" s="467">
        <v>15.5</v>
      </c>
      <c r="F795" s="468">
        <v>431273.61563517933</v>
      </c>
      <c r="G795" s="487">
        <v>862547.23127035866</v>
      </c>
      <c r="H795" s="468"/>
      <c r="I795" s="519"/>
      <c r="J795" s="468">
        <v>1400000</v>
      </c>
      <c r="K795" s="580">
        <v>1.3214E-2</v>
      </c>
      <c r="L795" s="519"/>
      <c r="M795" s="468">
        <v>0</v>
      </c>
      <c r="N795" s="468">
        <v>863511.60000000009</v>
      </c>
      <c r="O795" s="468">
        <v>0</v>
      </c>
      <c r="P795" s="469">
        <v>863511.60000000009</v>
      </c>
      <c r="Q795" s="470">
        <v>964.36872964142822</v>
      </c>
      <c r="R795" s="472">
        <v>0.11180474467711576</v>
      </c>
      <c r="T795" s="5"/>
      <c r="U795"/>
      <c r="V795"/>
    </row>
    <row r="796" spans="1:22" s="437" customFormat="1">
      <c r="A796" s="471">
        <v>774</v>
      </c>
      <c r="B796" s="465">
        <v>2</v>
      </c>
      <c r="C796" s="465">
        <v>31</v>
      </c>
      <c r="D796" s="466">
        <v>24990.955963147699</v>
      </c>
      <c r="E796" s="467">
        <v>15.5</v>
      </c>
      <c r="F796" s="468">
        <v>387359.81742878933</v>
      </c>
      <c r="G796" s="487">
        <v>774719.63485757867</v>
      </c>
      <c r="H796" s="468"/>
      <c r="I796" s="519"/>
      <c r="J796" s="468">
        <v>1400000</v>
      </c>
      <c r="K796" s="580">
        <v>1.3214E-2</v>
      </c>
      <c r="L796" s="519"/>
      <c r="M796" s="468">
        <v>0</v>
      </c>
      <c r="N796" s="468">
        <v>863511.60000000009</v>
      </c>
      <c r="O796" s="468">
        <v>0</v>
      </c>
      <c r="P796" s="469">
        <v>863511.60000000009</v>
      </c>
      <c r="Q796" s="470">
        <v>88791.965142421424</v>
      </c>
      <c r="R796" s="472">
        <v>11.461173971503186</v>
      </c>
      <c r="T796" s="5"/>
      <c r="U796"/>
      <c r="V796"/>
    </row>
    <row r="797" spans="1:22" s="437" customFormat="1">
      <c r="A797" s="471">
        <v>775</v>
      </c>
      <c r="B797" s="465">
        <v>2</v>
      </c>
      <c r="C797" s="497">
        <v>32</v>
      </c>
      <c r="D797" s="466">
        <v>27527.705666457801</v>
      </c>
      <c r="E797" s="467">
        <v>16</v>
      </c>
      <c r="F797" s="468">
        <v>440443.29066332482</v>
      </c>
      <c r="G797" s="487">
        <v>880886.58132664964</v>
      </c>
      <c r="H797" s="468"/>
      <c r="I797" s="519"/>
      <c r="J797" s="468">
        <v>1400000</v>
      </c>
      <c r="K797" s="580">
        <v>1.3214E-2</v>
      </c>
      <c r="L797" s="519"/>
      <c r="M797" s="468">
        <v>0</v>
      </c>
      <c r="N797" s="468">
        <v>882011.20000000007</v>
      </c>
      <c r="O797" s="468">
        <v>0</v>
      </c>
      <c r="P797" s="469">
        <v>882011.20000000007</v>
      </c>
      <c r="Q797" s="470">
        <v>1124.6186733504292</v>
      </c>
      <c r="R797" s="472">
        <v>0.12766895275629508</v>
      </c>
      <c r="T797" s="5"/>
      <c r="U797"/>
      <c r="V797"/>
    </row>
    <row r="798" spans="1:22" s="437" customFormat="1">
      <c r="A798" s="471">
        <v>776</v>
      </c>
      <c r="B798" s="465">
        <v>3</v>
      </c>
      <c r="C798" s="465">
        <v>32</v>
      </c>
      <c r="D798" s="466">
        <v>28281.871345029202</v>
      </c>
      <c r="E798" s="467">
        <v>10.666666666666666</v>
      </c>
      <c r="F798" s="468">
        <v>301673.29434697813</v>
      </c>
      <c r="G798" s="487">
        <v>905019.88304093445</v>
      </c>
      <c r="H798" s="468"/>
      <c r="I798" s="519"/>
      <c r="J798" s="468">
        <v>1400000</v>
      </c>
      <c r="K798" s="580">
        <v>1.3214E-2</v>
      </c>
      <c r="L798" s="519"/>
      <c r="M798" s="468">
        <v>0</v>
      </c>
      <c r="N798" s="468">
        <v>882011.20000000007</v>
      </c>
      <c r="O798" s="468">
        <v>0</v>
      </c>
      <c r="P798" s="469">
        <v>882011.20000000007</v>
      </c>
      <c r="Q798" s="470">
        <v>-23008.683040934382</v>
      </c>
      <c r="R798" s="472">
        <v>-2.542340060377839</v>
      </c>
      <c r="T798" s="5"/>
      <c r="U798"/>
      <c r="V798"/>
    </row>
    <row r="799" spans="1:22" s="437" customFormat="1">
      <c r="A799" s="471">
        <v>777</v>
      </c>
      <c r="B799" s="465">
        <v>2</v>
      </c>
      <c r="C799" s="465">
        <v>32</v>
      </c>
      <c r="D799" s="466">
        <v>26049.604221635898</v>
      </c>
      <c r="E799" s="467">
        <v>16</v>
      </c>
      <c r="F799" s="468">
        <v>416793.66754617437</v>
      </c>
      <c r="G799" s="487">
        <v>833587.33509234875</v>
      </c>
      <c r="H799" s="468"/>
      <c r="I799" s="519"/>
      <c r="J799" s="468">
        <v>1400000</v>
      </c>
      <c r="K799" s="580">
        <v>1.3214E-2</v>
      </c>
      <c r="L799" s="519"/>
      <c r="M799" s="468">
        <v>0</v>
      </c>
      <c r="N799" s="468">
        <v>882011.20000000007</v>
      </c>
      <c r="O799" s="468">
        <v>0</v>
      </c>
      <c r="P799" s="469">
        <v>882011.20000000007</v>
      </c>
      <c r="Q799" s="470">
        <v>48423.864907651325</v>
      </c>
      <c r="R799" s="472">
        <v>5.8090931650595081</v>
      </c>
      <c r="T799" s="5"/>
      <c r="U799"/>
      <c r="V799"/>
    </row>
    <row r="800" spans="1:22" s="437" customFormat="1" hidden="1">
      <c r="A800" s="471">
        <v>778</v>
      </c>
      <c r="B800" s="465">
        <v>2</v>
      </c>
      <c r="C800" s="465">
        <v>32</v>
      </c>
      <c r="D800" s="466">
        <v>29576.640609845701</v>
      </c>
      <c r="E800" s="467">
        <v>16</v>
      </c>
      <c r="F800" s="468">
        <v>473226.24975753122</v>
      </c>
      <c r="G800" s="487">
        <v>946452.49951506243</v>
      </c>
      <c r="H800" s="468"/>
      <c r="I800" s="519"/>
      <c r="J800" s="468">
        <v>1400000</v>
      </c>
      <c r="K800" s="580">
        <v>1.3214E-2</v>
      </c>
      <c r="L800" s="519"/>
      <c r="M800" s="468">
        <v>0</v>
      </c>
      <c r="N800" s="468">
        <v>882011.20000000007</v>
      </c>
      <c r="O800" s="468">
        <v>0</v>
      </c>
      <c r="P800" s="469">
        <v>882011.20000000007</v>
      </c>
      <c r="Q800" s="470">
        <v>-64441.299515062361</v>
      </c>
      <c r="R800" s="472">
        <v>-6.8087198827284396</v>
      </c>
      <c r="T800" s="5"/>
      <c r="U800"/>
      <c r="V800"/>
    </row>
    <row r="801" spans="1:22" s="437" customFormat="1" hidden="1">
      <c r="A801" s="471">
        <v>779</v>
      </c>
      <c r="B801" s="465">
        <v>2</v>
      </c>
      <c r="C801" s="465">
        <v>32</v>
      </c>
      <c r="D801" s="466">
        <v>29576.640609845701</v>
      </c>
      <c r="E801" s="467">
        <v>16</v>
      </c>
      <c r="F801" s="468">
        <v>473226.24975753122</v>
      </c>
      <c r="G801" s="487">
        <v>946452.49951506243</v>
      </c>
      <c r="H801" s="468"/>
      <c r="I801" s="519"/>
      <c r="J801" s="468">
        <v>1400000</v>
      </c>
      <c r="K801" s="580">
        <v>1.3214E-2</v>
      </c>
      <c r="L801" s="519"/>
      <c r="M801" s="468">
        <v>0</v>
      </c>
      <c r="N801" s="468">
        <v>882011.20000000007</v>
      </c>
      <c r="O801" s="468">
        <v>0</v>
      </c>
      <c r="P801" s="469">
        <v>882011.20000000007</v>
      </c>
      <c r="Q801" s="470">
        <v>-64441.299515062361</v>
      </c>
      <c r="R801" s="472">
        <v>-6.8087198827284396</v>
      </c>
      <c r="T801" s="5"/>
      <c r="U801"/>
      <c r="V801"/>
    </row>
    <row r="802" spans="1:22" s="437" customFormat="1" hidden="1">
      <c r="A802" s="471">
        <v>780</v>
      </c>
      <c r="B802" s="465">
        <v>2</v>
      </c>
      <c r="C802" s="465">
        <v>32</v>
      </c>
      <c r="D802" s="466">
        <v>27131.752109155299</v>
      </c>
      <c r="E802" s="467">
        <v>16</v>
      </c>
      <c r="F802" s="468">
        <v>434108.03374648478</v>
      </c>
      <c r="G802" s="487">
        <v>868216.06749296957</v>
      </c>
      <c r="H802" s="468"/>
      <c r="I802" s="519"/>
      <c r="J802" s="468">
        <v>1400000</v>
      </c>
      <c r="K802" s="580">
        <v>1.3214E-2</v>
      </c>
      <c r="L802" s="519"/>
      <c r="M802" s="468">
        <v>0</v>
      </c>
      <c r="N802" s="468">
        <v>882011.20000000007</v>
      </c>
      <c r="O802" s="468">
        <v>0</v>
      </c>
      <c r="P802" s="469">
        <v>882011.20000000007</v>
      </c>
      <c r="Q802" s="470">
        <v>13795.132507030503</v>
      </c>
      <c r="R802" s="472">
        <v>1.5889054606953863</v>
      </c>
      <c r="T802" s="5"/>
      <c r="U802"/>
      <c r="V802"/>
    </row>
    <row r="803" spans="1:22" s="437" customFormat="1" hidden="1">
      <c r="A803" s="471">
        <v>781</v>
      </c>
      <c r="B803" s="465">
        <v>2</v>
      </c>
      <c r="C803" s="465">
        <v>32</v>
      </c>
      <c r="D803" s="466">
        <v>24798.121278201801</v>
      </c>
      <c r="E803" s="467">
        <v>16</v>
      </c>
      <c r="F803" s="468">
        <v>396769.94045122882</v>
      </c>
      <c r="G803" s="487">
        <v>793539.88090245763</v>
      </c>
      <c r="H803" s="468"/>
      <c r="I803" s="519"/>
      <c r="J803" s="468">
        <v>1400000</v>
      </c>
      <c r="K803" s="580">
        <v>1.3214E-2</v>
      </c>
      <c r="L803" s="519"/>
      <c r="M803" s="468">
        <v>0</v>
      </c>
      <c r="N803" s="468">
        <v>882011.20000000007</v>
      </c>
      <c r="O803" s="468">
        <v>0</v>
      </c>
      <c r="P803" s="469">
        <v>882011.20000000007</v>
      </c>
      <c r="Q803" s="470">
        <v>88471.319097542437</v>
      </c>
      <c r="R803" s="472">
        <v>11.148944271953653</v>
      </c>
      <c r="T803" s="5"/>
      <c r="U803"/>
      <c r="V803"/>
    </row>
    <row r="804" spans="1:22" s="437" customFormat="1" hidden="1">
      <c r="A804" s="471">
        <v>782</v>
      </c>
      <c r="B804" s="465">
        <v>2</v>
      </c>
      <c r="C804" s="465">
        <v>32</v>
      </c>
      <c r="D804" s="466">
        <v>27131.752109155299</v>
      </c>
      <c r="E804" s="467">
        <v>16</v>
      </c>
      <c r="F804" s="468">
        <v>434108.03374648478</v>
      </c>
      <c r="G804" s="487">
        <v>868216.06749296957</v>
      </c>
      <c r="H804" s="468"/>
      <c r="I804" s="519"/>
      <c r="J804" s="468">
        <v>1400000</v>
      </c>
      <c r="K804" s="580">
        <v>1.3214E-2</v>
      </c>
      <c r="L804" s="519"/>
      <c r="M804" s="468">
        <v>0</v>
      </c>
      <c r="N804" s="468">
        <v>882011.20000000007</v>
      </c>
      <c r="O804" s="468">
        <v>0</v>
      </c>
      <c r="P804" s="469">
        <v>882011.20000000007</v>
      </c>
      <c r="Q804" s="470">
        <v>13795.132507030503</v>
      </c>
      <c r="R804" s="472">
        <v>1.5889054606953863</v>
      </c>
      <c r="T804" s="5"/>
      <c r="U804"/>
      <c r="V804"/>
    </row>
    <row r="805" spans="1:22" s="437" customFormat="1" hidden="1">
      <c r="A805" s="471">
        <v>783</v>
      </c>
      <c r="B805" s="465">
        <v>3</v>
      </c>
      <c r="C805" s="465">
        <v>32</v>
      </c>
      <c r="D805" s="466">
        <v>21378.628642507902</v>
      </c>
      <c r="E805" s="467">
        <v>10.666666666666666</v>
      </c>
      <c r="F805" s="468">
        <v>228038.70552008427</v>
      </c>
      <c r="G805" s="487">
        <v>684116.11656025285</v>
      </c>
      <c r="H805" s="468"/>
      <c r="I805" s="519"/>
      <c r="J805" s="468">
        <v>1400000</v>
      </c>
      <c r="K805" s="580">
        <v>1.3214E-2</v>
      </c>
      <c r="L805" s="519"/>
      <c r="M805" s="468">
        <v>0</v>
      </c>
      <c r="N805" s="468">
        <v>882011.20000000007</v>
      </c>
      <c r="O805" s="468">
        <v>0</v>
      </c>
      <c r="P805" s="469">
        <v>882011.20000000007</v>
      </c>
      <c r="Q805" s="470">
        <v>197895.08343974722</v>
      </c>
      <c r="R805" s="472">
        <v>28.927119044463808</v>
      </c>
      <c r="T805" s="5"/>
      <c r="U805"/>
      <c r="V805"/>
    </row>
    <row r="806" spans="1:22" s="437" customFormat="1" hidden="1">
      <c r="A806" s="471">
        <v>784</v>
      </c>
      <c r="B806" s="465">
        <v>2</v>
      </c>
      <c r="C806" s="465">
        <v>32</v>
      </c>
      <c r="D806" s="466">
        <v>25707.070707070699</v>
      </c>
      <c r="E806" s="467">
        <v>16</v>
      </c>
      <c r="F806" s="468">
        <v>411313.13131313119</v>
      </c>
      <c r="G806" s="487">
        <v>822626.26262626238</v>
      </c>
      <c r="H806" s="468"/>
      <c r="I806" s="519"/>
      <c r="J806" s="468">
        <v>1400000</v>
      </c>
      <c r="K806" s="580">
        <v>1.3214E-2</v>
      </c>
      <c r="L806" s="519"/>
      <c r="M806" s="468">
        <v>0</v>
      </c>
      <c r="N806" s="468">
        <v>882011.20000000007</v>
      </c>
      <c r="O806" s="468">
        <v>0</v>
      </c>
      <c r="P806" s="469">
        <v>882011.20000000007</v>
      </c>
      <c r="Q806" s="470">
        <v>59384.937373737688</v>
      </c>
      <c r="R806" s="472">
        <v>7.2189449901768512</v>
      </c>
      <c r="T806" s="5"/>
      <c r="U806"/>
      <c r="V806"/>
    </row>
    <row r="807" spans="1:22" s="437" customFormat="1" hidden="1">
      <c r="A807" s="471">
        <v>785</v>
      </c>
      <c r="B807" s="465">
        <v>2</v>
      </c>
      <c r="C807" s="465">
        <v>32</v>
      </c>
      <c r="D807" s="466">
        <v>21378.628642507902</v>
      </c>
      <c r="E807" s="467">
        <v>16</v>
      </c>
      <c r="F807" s="468">
        <v>342058.05828012642</v>
      </c>
      <c r="G807" s="487">
        <v>684116.11656025285</v>
      </c>
      <c r="H807" s="468"/>
      <c r="I807" s="519"/>
      <c r="J807" s="468">
        <v>1400000</v>
      </c>
      <c r="K807" s="580">
        <v>1.3214E-2</v>
      </c>
      <c r="L807" s="519"/>
      <c r="M807" s="468">
        <v>0</v>
      </c>
      <c r="N807" s="468">
        <v>882011.20000000007</v>
      </c>
      <c r="O807" s="468">
        <v>0</v>
      </c>
      <c r="P807" s="469">
        <v>882011.20000000007</v>
      </c>
      <c r="Q807" s="470">
        <v>197895.08343974722</v>
      </c>
      <c r="R807" s="472">
        <v>28.927119044463808</v>
      </c>
      <c r="T807" s="5"/>
      <c r="U807"/>
      <c r="V807"/>
    </row>
    <row r="808" spans="1:22" s="437" customFormat="1" hidden="1">
      <c r="A808" s="471">
        <v>786</v>
      </c>
      <c r="B808" s="465">
        <v>3</v>
      </c>
      <c r="C808" s="465">
        <v>32</v>
      </c>
      <c r="D808" s="466">
        <v>27527.705666457801</v>
      </c>
      <c r="E808" s="467">
        <v>10.666666666666666</v>
      </c>
      <c r="F808" s="468">
        <v>293628.86044221657</v>
      </c>
      <c r="G808" s="487">
        <v>880886.58132664964</v>
      </c>
      <c r="H808" s="468"/>
      <c r="I808" s="519"/>
      <c r="J808" s="468">
        <v>1400000</v>
      </c>
      <c r="K808" s="580">
        <v>1.3214E-2</v>
      </c>
      <c r="L808" s="519"/>
      <c r="M808" s="468">
        <v>0</v>
      </c>
      <c r="N808" s="468">
        <v>882011.20000000007</v>
      </c>
      <c r="O808" s="468">
        <v>0</v>
      </c>
      <c r="P808" s="469">
        <v>882011.20000000007</v>
      </c>
      <c r="Q808" s="470">
        <v>1124.6186733504292</v>
      </c>
      <c r="R808" s="472">
        <v>0.12766895275629508</v>
      </c>
      <c r="T808" s="5"/>
      <c r="U808"/>
      <c r="V808"/>
    </row>
    <row r="809" spans="1:22" s="437" customFormat="1" hidden="1">
      <c r="A809" s="471">
        <v>787</v>
      </c>
      <c r="B809" s="465">
        <v>2</v>
      </c>
      <c r="C809" s="465">
        <v>32</v>
      </c>
      <c r="D809" s="466">
        <v>23762.025952423701</v>
      </c>
      <c r="E809" s="467">
        <v>16</v>
      </c>
      <c r="F809" s="468">
        <v>380192.41523877921</v>
      </c>
      <c r="G809" s="487">
        <v>760384.83047755843</v>
      </c>
      <c r="H809" s="468"/>
      <c r="I809" s="519"/>
      <c r="J809" s="468">
        <v>1400000</v>
      </c>
      <c r="K809" s="580">
        <v>1.3214E-2</v>
      </c>
      <c r="L809" s="519"/>
      <c r="M809" s="468">
        <v>0</v>
      </c>
      <c r="N809" s="468">
        <v>882011.20000000007</v>
      </c>
      <c r="O809" s="468">
        <v>0</v>
      </c>
      <c r="P809" s="469">
        <v>882011.20000000007</v>
      </c>
      <c r="Q809" s="470">
        <v>121626.36952244164</v>
      </c>
      <c r="R809" s="472">
        <v>15.995370324004796</v>
      </c>
      <c r="T809" s="5"/>
      <c r="U809"/>
      <c r="V809"/>
    </row>
    <row r="810" spans="1:22" s="437" customFormat="1" hidden="1">
      <c r="A810" s="471">
        <v>788</v>
      </c>
      <c r="B810" s="465">
        <v>2</v>
      </c>
      <c r="C810" s="465">
        <v>32</v>
      </c>
      <c r="D810" s="466">
        <v>24798.121278201801</v>
      </c>
      <c r="E810" s="467">
        <v>16</v>
      </c>
      <c r="F810" s="468">
        <v>396769.94045122882</v>
      </c>
      <c r="G810" s="487">
        <v>793539.88090245763</v>
      </c>
      <c r="H810" s="468"/>
      <c r="I810" s="519"/>
      <c r="J810" s="468">
        <v>1400000</v>
      </c>
      <c r="K810" s="580">
        <v>1.3214E-2</v>
      </c>
      <c r="L810" s="519"/>
      <c r="M810" s="468">
        <v>0</v>
      </c>
      <c r="N810" s="468">
        <v>882011.20000000007</v>
      </c>
      <c r="O810" s="468">
        <v>0</v>
      </c>
      <c r="P810" s="469">
        <v>882011.20000000007</v>
      </c>
      <c r="Q810" s="470">
        <v>88471.319097542437</v>
      </c>
      <c r="R810" s="472">
        <v>11.148944271953653</v>
      </c>
      <c r="T810" s="5"/>
      <c r="U810"/>
      <c r="V810"/>
    </row>
    <row r="811" spans="1:22" s="437" customFormat="1" hidden="1">
      <c r="A811" s="471">
        <v>789</v>
      </c>
      <c r="B811" s="465">
        <v>2</v>
      </c>
      <c r="C811" s="465">
        <v>32</v>
      </c>
      <c r="D811" s="466">
        <v>26038.956521739099</v>
      </c>
      <c r="E811" s="467">
        <v>16</v>
      </c>
      <c r="F811" s="468">
        <v>416623.30434782559</v>
      </c>
      <c r="G811" s="487">
        <v>833246.60869565117</v>
      </c>
      <c r="H811" s="468"/>
      <c r="I811" s="519"/>
      <c r="J811" s="468">
        <v>1400000</v>
      </c>
      <c r="K811" s="580">
        <v>1.3214E-2</v>
      </c>
      <c r="L811" s="519"/>
      <c r="M811" s="468">
        <v>0</v>
      </c>
      <c r="N811" s="468">
        <v>882011.20000000007</v>
      </c>
      <c r="O811" s="468">
        <v>0</v>
      </c>
      <c r="P811" s="469">
        <v>882011.20000000007</v>
      </c>
      <c r="Q811" s="470">
        <v>48764.591304348898</v>
      </c>
      <c r="R811" s="472">
        <v>5.8523600090835117</v>
      </c>
      <c r="T811" s="5"/>
      <c r="U811"/>
      <c r="V811"/>
    </row>
    <row r="812" spans="1:22" s="437" customFormat="1" hidden="1">
      <c r="A812" s="471">
        <v>790</v>
      </c>
      <c r="B812" s="465">
        <v>2</v>
      </c>
      <c r="C812" s="465">
        <v>32</v>
      </c>
      <c r="D812" s="466">
        <v>26049.604221635898</v>
      </c>
      <c r="E812" s="467">
        <v>16</v>
      </c>
      <c r="F812" s="468">
        <v>416793.66754617437</v>
      </c>
      <c r="G812" s="487">
        <v>833587.33509234875</v>
      </c>
      <c r="H812" s="468"/>
      <c r="I812" s="519"/>
      <c r="J812" s="468">
        <v>1400000</v>
      </c>
      <c r="K812" s="580">
        <v>1.3214E-2</v>
      </c>
      <c r="L812" s="519"/>
      <c r="M812" s="468">
        <v>0</v>
      </c>
      <c r="N812" s="468">
        <v>882011.20000000007</v>
      </c>
      <c r="O812" s="468">
        <v>0</v>
      </c>
      <c r="P812" s="469">
        <v>882011.20000000007</v>
      </c>
      <c r="Q812" s="470">
        <v>48423.864907651325</v>
      </c>
      <c r="R812" s="472">
        <v>5.8090931650595081</v>
      </c>
      <c r="T812" s="5"/>
      <c r="U812"/>
      <c r="V812"/>
    </row>
    <row r="813" spans="1:22" s="437" customFormat="1" hidden="1">
      <c r="A813" s="471">
        <v>791</v>
      </c>
      <c r="B813" s="465">
        <v>2</v>
      </c>
      <c r="C813" s="465">
        <v>32</v>
      </c>
      <c r="D813" s="466">
        <v>26049.604221635898</v>
      </c>
      <c r="E813" s="467">
        <v>16</v>
      </c>
      <c r="F813" s="468">
        <v>416793.66754617437</v>
      </c>
      <c r="G813" s="487">
        <v>833587.33509234875</v>
      </c>
      <c r="H813" s="468"/>
      <c r="I813" s="519"/>
      <c r="J813" s="468">
        <v>1400000</v>
      </c>
      <c r="K813" s="580">
        <v>1.3214E-2</v>
      </c>
      <c r="L813" s="519"/>
      <c r="M813" s="468">
        <v>0</v>
      </c>
      <c r="N813" s="468">
        <v>882011.20000000007</v>
      </c>
      <c r="O813" s="468">
        <v>0</v>
      </c>
      <c r="P813" s="469">
        <v>882011.20000000007</v>
      </c>
      <c r="Q813" s="470">
        <v>48423.864907651325</v>
      </c>
      <c r="R813" s="472">
        <v>5.8090931650595081</v>
      </c>
      <c r="T813" s="5"/>
      <c r="U813"/>
      <c r="V813"/>
    </row>
    <row r="814" spans="1:22" s="437" customFormat="1" hidden="1">
      <c r="A814" s="471">
        <v>792</v>
      </c>
      <c r="B814" s="465">
        <v>2</v>
      </c>
      <c r="C814" s="465">
        <v>32</v>
      </c>
      <c r="D814" s="466">
        <v>26318.5344546581</v>
      </c>
      <c r="E814" s="467">
        <v>16</v>
      </c>
      <c r="F814" s="468">
        <v>421096.5512745296</v>
      </c>
      <c r="G814" s="487">
        <v>842193.1025490592</v>
      </c>
      <c r="H814" s="468"/>
      <c r="I814" s="519"/>
      <c r="J814" s="468">
        <v>1400000</v>
      </c>
      <c r="K814" s="580">
        <v>1.3214E-2</v>
      </c>
      <c r="L814" s="519"/>
      <c r="M814" s="468">
        <v>0</v>
      </c>
      <c r="N814" s="468">
        <v>882011.20000000007</v>
      </c>
      <c r="O814" s="468">
        <v>0</v>
      </c>
      <c r="P814" s="469">
        <v>882011.20000000007</v>
      </c>
      <c r="Q814" s="470">
        <v>39818.09745094087</v>
      </c>
      <c r="R814" s="472">
        <v>4.7279059078522181</v>
      </c>
      <c r="T814" s="5"/>
      <c r="U814"/>
      <c r="V814"/>
    </row>
    <row r="815" spans="1:22" s="437" customFormat="1" hidden="1">
      <c r="A815" s="471">
        <v>793</v>
      </c>
      <c r="B815" s="465">
        <v>2</v>
      </c>
      <c r="C815" s="465">
        <v>32</v>
      </c>
      <c r="D815" s="466">
        <v>26038.956521739099</v>
      </c>
      <c r="E815" s="467">
        <v>16</v>
      </c>
      <c r="F815" s="468">
        <v>416623.30434782559</v>
      </c>
      <c r="G815" s="487">
        <v>833246.60869565117</v>
      </c>
      <c r="H815" s="468"/>
      <c r="I815" s="519"/>
      <c r="J815" s="468">
        <v>1400000</v>
      </c>
      <c r="K815" s="580">
        <v>1.3214E-2</v>
      </c>
      <c r="L815" s="519"/>
      <c r="M815" s="468">
        <v>0</v>
      </c>
      <c r="N815" s="468">
        <v>882011.20000000007</v>
      </c>
      <c r="O815" s="468">
        <v>0</v>
      </c>
      <c r="P815" s="469">
        <v>882011.20000000007</v>
      </c>
      <c r="Q815" s="470">
        <v>48764.591304348898</v>
      </c>
      <c r="R815" s="472">
        <v>5.8523600090835117</v>
      </c>
      <c r="T815" s="5"/>
      <c r="U815"/>
      <c r="V815"/>
    </row>
    <row r="816" spans="1:22" s="437" customFormat="1" hidden="1">
      <c r="A816" s="471">
        <v>794</v>
      </c>
      <c r="B816" s="465">
        <v>2</v>
      </c>
      <c r="C816" s="465">
        <v>32</v>
      </c>
      <c r="D816" s="466">
        <v>23762.025952423701</v>
      </c>
      <c r="E816" s="467">
        <v>16</v>
      </c>
      <c r="F816" s="468">
        <v>380192.41523877921</v>
      </c>
      <c r="G816" s="487">
        <v>760384.83047755843</v>
      </c>
      <c r="H816" s="468"/>
      <c r="I816" s="519"/>
      <c r="J816" s="468">
        <v>1400000</v>
      </c>
      <c r="K816" s="580">
        <v>1.3214E-2</v>
      </c>
      <c r="L816" s="519"/>
      <c r="M816" s="468">
        <v>0</v>
      </c>
      <c r="N816" s="468">
        <v>882011.20000000007</v>
      </c>
      <c r="O816" s="468">
        <v>0</v>
      </c>
      <c r="P816" s="469">
        <v>882011.20000000007</v>
      </c>
      <c r="Q816" s="470">
        <v>121626.36952244164</v>
      </c>
      <c r="R816" s="472">
        <v>15.995370324004796</v>
      </c>
      <c r="T816" s="5"/>
      <c r="U816"/>
      <c r="V816"/>
    </row>
    <row r="817" spans="1:22" s="437" customFormat="1" hidden="1">
      <c r="A817" s="471">
        <v>795</v>
      </c>
      <c r="B817" s="465">
        <v>2</v>
      </c>
      <c r="C817" s="465">
        <v>32</v>
      </c>
      <c r="D817" s="466">
        <v>27527.705666457801</v>
      </c>
      <c r="E817" s="467">
        <v>16</v>
      </c>
      <c r="F817" s="468">
        <v>440443.29066332482</v>
      </c>
      <c r="G817" s="487">
        <v>880886.58132664964</v>
      </c>
      <c r="H817" s="468"/>
      <c r="I817" s="519"/>
      <c r="J817" s="468">
        <v>1400000</v>
      </c>
      <c r="K817" s="580">
        <v>1.3214E-2</v>
      </c>
      <c r="L817" s="519"/>
      <c r="M817" s="468">
        <v>0</v>
      </c>
      <c r="N817" s="468">
        <v>882011.20000000007</v>
      </c>
      <c r="O817" s="468">
        <v>0</v>
      </c>
      <c r="P817" s="469">
        <v>882011.20000000007</v>
      </c>
      <c r="Q817" s="470">
        <v>1124.6186733504292</v>
      </c>
      <c r="R817" s="472">
        <v>0.12766895275629508</v>
      </c>
      <c r="T817" s="5"/>
      <c r="U817"/>
      <c r="V817"/>
    </row>
    <row r="818" spans="1:22" s="437" customFormat="1" hidden="1">
      <c r="A818" s="471">
        <v>796</v>
      </c>
      <c r="B818" s="465">
        <v>2</v>
      </c>
      <c r="C818" s="465">
        <v>32</v>
      </c>
      <c r="D818" s="466">
        <v>26038.956521739099</v>
      </c>
      <c r="E818" s="467">
        <v>16</v>
      </c>
      <c r="F818" s="468">
        <v>416623.30434782559</v>
      </c>
      <c r="G818" s="487">
        <v>833246.60869565117</v>
      </c>
      <c r="H818" s="468"/>
      <c r="I818" s="519"/>
      <c r="J818" s="468">
        <v>1400000</v>
      </c>
      <c r="K818" s="580">
        <v>1.3214E-2</v>
      </c>
      <c r="L818" s="519"/>
      <c r="M818" s="468">
        <v>0</v>
      </c>
      <c r="N818" s="468">
        <v>882011.20000000007</v>
      </c>
      <c r="O818" s="468">
        <v>0</v>
      </c>
      <c r="P818" s="469">
        <v>882011.20000000007</v>
      </c>
      <c r="Q818" s="470">
        <v>48764.591304348898</v>
      </c>
      <c r="R818" s="472">
        <v>5.8523600090835117</v>
      </c>
      <c r="T818" s="5"/>
      <c r="U818"/>
      <c r="V818"/>
    </row>
    <row r="819" spans="1:22" s="437" customFormat="1" hidden="1">
      <c r="A819" s="471">
        <v>797</v>
      </c>
      <c r="B819" s="465">
        <v>2</v>
      </c>
      <c r="C819" s="465">
        <v>32</v>
      </c>
      <c r="D819" s="466">
        <v>21378.628642507902</v>
      </c>
      <c r="E819" s="467">
        <v>16</v>
      </c>
      <c r="F819" s="468">
        <v>342058.05828012642</v>
      </c>
      <c r="G819" s="487">
        <v>684116.11656025285</v>
      </c>
      <c r="H819" s="468"/>
      <c r="I819" s="519"/>
      <c r="J819" s="468">
        <v>1400000</v>
      </c>
      <c r="K819" s="580">
        <v>1.3214E-2</v>
      </c>
      <c r="L819" s="519"/>
      <c r="M819" s="468">
        <v>0</v>
      </c>
      <c r="N819" s="468">
        <v>882011.20000000007</v>
      </c>
      <c r="O819" s="468">
        <v>0</v>
      </c>
      <c r="P819" s="469">
        <v>882011.20000000007</v>
      </c>
      <c r="Q819" s="470">
        <v>197895.08343974722</v>
      </c>
      <c r="R819" s="472">
        <v>28.927119044463808</v>
      </c>
      <c r="T819" s="5"/>
      <c r="U819"/>
      <c r="V819"/>
    </row>
    <row r="820" spans="1:22" s="437" customFormat="1">
      <c r="A820" s="496" t="s">
        <v>60</v>
      </c>
      <c r="B820" s="465"/>
      <c r="C820" s="465"/>
      <c r="D820" s="466"/>
      <c r="E820" s="467"/>
      <c r="F820" s="468"/>
      <c r="G820" s="487"/>
      <c r="H820" s="468"/>
      <c r="I820" s="519"/>
      <c r="J820" s="468"/>
      <c r="K820" s="580"/>
      <c r="L820" s="519"/>
      <c r="M820" s="468"/>
      <c r="N820" s="468"/>
      <c r="O820" s="468"/>
      <c r="P820" s="469"/>
      <c r="Q820" s="470"/>
      <c r="R820" s="472"/>
      <c r="T820" s="5"/>
      <c r="U820"/>
      <c r="V820"/>
    </row>
    <row r="821" spans="1:22" s="437" customFormat="1" hidden="1">
      <c r="A821" s="471">
        <v>798</v>
      </c>
      <c r="B821" s="465">
        <v>2</v>
      </c>
      <c r="C821" s="465">
        <v>32</v>
      </c>
      <c r="D821" s="466">
        <v>23762.025952423701</v>
      </c>
      <c r="E821" s="467">
        <v>16</v>
      </c>
      <c r="F821" s="468">
        <v>380192.41523877921</v>
      </c>
      <c r="G821" s="487">
        <v>760384.83047755843</v>
      </c>
      <c r="H821" s="468"/>
      <c r="I821" s="519"/>
      <c r="J821" s="468">
        <v>1400000</v>
      </c>
      <c r="K821" s="580">
        <v>1.3214E-2</v>
      </c>
      <c r="L821" s="519"/>
      <c r="M821" s="468">
        <v>0</v>
      </c>
      <c r="N821" s="468">
        <v>882011.20000000007</v>
      </c>
      <c r="O821" s="468">
        <v>0</v>
      </c>
      <c r="P821" s="469">
        <v>882011.20000000007</v>
      </c>
      <c r="Q821" s="470">
        <v>121626.36952244164</v>
      </c>
      <c r="R821" s="472">
        <v>15.995370324004796</v>
      </c>
      <c r="T821" s="5"/>
      <c r="U821"/>
      <c r="V821"/>
    </row>
    <row r="822" spans="1:22" s="437" customFormat="1" hidden="1">
      <c r="A822" s="471">
        <v>799</v>
      </c>
      <c r="B822" s="465">
        <v>2</v>
      </c>
      <c r="C822" s="465">
        <v>32</v>
      </c>
      <c r="D822" s="466">
        <v>23762.025952423701</v>
      </c>
      <c r="E822" s="467">
        <v>16</v>
      </c>
      <c r="F822" s="468">
        <v>380192.41523877921</v>
      </c>
      <c r="G822" s="487">
        <v>760384.83047755843</v>
      </c>
      <c r="H822" s="468"/>
      <c r="I822" s="519"/>
      <c r="J822" s="468">
        <v>1400000</v>
      </c>
      <c r="K822" s="580">
        <v>1.3214E-2</v>
      </c>
      <c r="L822" s="519"/>
      <c r="M822" s="468">
        <v>0</v>
      </c>
      <c r="N822" s="468">
        <v>882011.20000000007</v>
      </c>
      <c r="O822" s="468">
        <v>0</v>
      </c>
      <c r="P822" s="469">
        <v>882011.20000000007</v>
      </c>
      <c r="Q822" s="470">
        <v>121626.36952244164</v>
      </c>
      <c r="R822" s="472">
        <v>15.995370324004796</v>
      </c>
      <c r="T822" s="5"/>
      <c r="U822"/>
      <c r="V822"/>
    </row>
    <row r="823" spans="1:22" s="437" customFormat="1" hidden="1">
      <c r="A823" s="471">
        <v>800</v>
      </c>
      <c r="B823" s="465">
        <v>2</v>
      </c>
      <c r="C823" s="465">
        <v>32</v>
      </c>
      <c r="D823" s="466">
        <v>25600.710955221799</v>
      </c>
      <c r="E823" s="467">
        <v>16</v>
      </c>
      <c r="F823" s="468">
        <v>409611.37528354878</v>
      </c>
      <c r="G823" s="487">
        <v>819222.75056709757</v>
      </c>
      <c r="H823" s="468"/>
      <c r="I823" s="519"/>
      <c r="J823" s="468">
        <v>1400000</v>
      </c>
      <c r="K823" s="580">
        <v>1.3214E-2</v>
      </c>
      <c r="L823" s="519"/>
      <c r="M823" s="468">
        <v>0</v>
      </c>
      <c r="N823" s="468">
        <v>882011.20000000007</v>
      </c>
      <c r="O823" s="468">
        <v>0</v>
      </c>
      <c r="P823" s="469">
        <v>882011.20000000007</v>
      </c>
      <c r="Q823" s="470">
        <v>62788.449432902504</v>
      </c>
      <c r="R823" s="472">
        <v>7.6643927905368798</v>
      </c>
      <c r="T823" s="5"/>
      <c r="U823"/>
      <c r="V823"/>
    </row>
    <row r="824" spans="1:22" s="437" customFormat="1" hidden="1">
      <c r="A824" s="471">
        <v>801</v>
      </c>
      <c r="B824" s="465">
        <v>2</v>
      </c>
      <c r="C824" s="465">
        <v>32</v>
      </c>
      <c r="D824" s="466">
        <v>25600.710955221799</v>
      </c>
      <c r="E824" s="467">
        <v>16</v>
      </c>
      <c r="F824" s="468">
        <v>409611.37528354878</v>
      </c>
      <c r="G824" s="487">
        <v>819222.75056709757</v>
      </c>
      <c r="H824" s="468"/>
      <c r="I824" s="519"/>
      <c r="J824" s="468">
        <v>1400000</v>
      </c>
      <c r="K824" s="580">
        <v>1.3214E-2</v>
      </c>
      <c r="L824" s="519"/>
      <c r="M824" s="468">
        <v>0</v>
      </c>
      <c r="N824" s="468">
        <v>882011.20000000007</v>
      </c>
      <c r="O824" s="468">
        <v>0</v>
      </c>
      <c r="P824" s="469">
        <v>882011.20000000007</v>
      </c>
      <c r="Q824" s="470">
        <v>62788.449432902504</v>
      </c>
      <c r="R824" s="472">
        <v>7.6643927905368798</v>
      </c>
      <c r="T824" s="5"/>
      <c r="U824"/>
      <c r="V824"/>
    </row>
    <row r="825" spans="1:22" s="437" customFormat="1" hidden="1">
      <c r="A825" s="471">
        <v>802</v>
      </c>
      <c r="B825" s="465">
        <v>2</v>
      </c>
      <c r="C825" s="465">
        <v>32</v>
      </c>
      <c r="D825" s="466">
        <v>25600.710955221799</v>
      </c>
      <c r="E825" s="467">
        <v>16</v>
      </c>
      <c r="F825" s="468">
        <v>409611.37528354878</v>
      </c>
      <c r="G825" s="487">
        <v>819222.75056709757</v>
      </c>
      <c r="H825" s="468"/>
      <c r="I825" s="519"/>
      <c r="J825" s="468">
        <v>1400000</v>
      </c>
      <c r="K825" s="580">
        <v>1.3214E-2</v>
      </c>
      <c r="L825" s="519"/>
      <c r="M825" s="468">
        <v>0</v>
      </c>
      <c r="N825" s="468">
        <v>882011.20000000007</v>
      </c>
      <c r="O825" s="468">
        <v>0</v>
      </c>
      <c r="P825" s="469">
        <v>882011.20000000007</v>
      </c>
      <c r="Q825" s="470">
        <v>62788.449432902504</v>
      </c>
      <c r="R825" s="472">
        <v>7.6643927905368798</v>
      </c>
      <c r="T825" s="5"/>
      <c r="U825"/>
      <c r="V825"/>
    </row>
    <row r="826" spans="1:22" s="437" customFormat="1" hidden="1">
      <c r="A826" s="471">
        <v>803</v>
      </c>
      <c r="B826" s="465">
        <v>3</v>
      </c>
      <c r="C826" s="497">
        <v>33</v>
      </c>
      <c r="D826" s="466">
        <v>29236.313100262701</v>
      </c>
      <c r="E826" s="467">
        <v>11</v>
      </c>
      <c r="F826" s="468">
        <v>321599.44410288968</v>
      </c>
      <c r="G826" s="487">
        <v>964798.33230866911</v>
      </c>
      <c r="H826" s="468"/>
      <c r="I826" s="519"/>
      <c r="J826" s="468">
        <v>1400000</v>
      </c>
      <c r="K826" s="580">
        <v>1.3214E-2</v>
      </c>
      <c r="L826" s="519"/>
      <c r="M826" s="468">
        <v>0</v>
      </c>
      <c r="N826" s="468">
        <v>900510.8</v>
      </c>
      <c r="O826" s="468">
        <v>0</v>
      </c>
      <c r="P826" s="469">
        <v>900510.8</v>
      </c>
      <c r="Q826" s="470">
        <v>-64287.532308669062</v>
      </c>
      <c r="R826" s="472">
        <v>-6.6633129593865732</v>
      </c>
      <c r="T826" s="5"/>
      <c r="U826"/>
      <c r="V826"/>
    </row>
    <row r="827" spans="1:22" s="437" customFormat="1" hidden="1">
      <c r="A827" s="471">
        <v>804</v>
      </c>
      <c r="B827" s="465">
        <v>3</v>
      </c>
      <c r="C827" s="465">
        <v>33</v>
      </c>
      <c r="D827" s="466">
        <v>23581.444985161899</v>
      </c>
      <c r="E827" s="467">
        <v>11</v>
      </c>
      <c r="F827" s="468">
        <v>259395.89483678088</v>
      </c>
      <c r="G827" s="487">
        <v>778187.68451034266</v>
      </c>
      <c r="H827" s="468"/>
      <c r="I827" s="519"/>
      <c r="J827" s="468">
        <v>1400000</v>
      </c>
      <c r="K827" s="580">
        <v>1.3214E-2</v>
      </c>
      <c r="L827" s="519"/>
      <c r="M827" s="468">
        <v>0</v>
      </c>
      <c r="N827" s="468">
        <v>900510.8</v>
      </c>
      <c r="O827" s="468">
        <v>0</v>
      </c>
      <c r="P827" s="469">
        <v>900510.8</v>
      </c>
      <c r="Q827" s="470">
        <v>122323.11548965739</v>
      </c>
      <c r="R827" s="472">
        <v>15.718973446184322</v>
      </c>
      <c r="T827" s="5"/>
      <c r="U827"/>
      <c r="V827"/>
    </row>
    <row r="828" spans="1:22" s="437" customFormat="1" hidden="1">
      <c r="A828" s="471">
        <v>805</v>
      </c>
      <c r="B828" s="465">
        <v>2</v>
      </c>
      <c r="C828" s="465">
        <v>33</v>
      </c>
      <c r="D828" s="466">
        <v>29236.313100262701</v>
      </c>
      <c r="E828" s="467">
        <v>16.5</v>
      </c>
      <c r="F828" s="468">
        <v>482399.16615433455</v>
      </c>
      <c r="G828" s="487">
        <v>964798.33230866911</v>
      </c>
      <c r="H828" s="468"/>
      <c r="I828" s="519"/>
      <c r="J828" s="468">
        <v>1400000</v>
      </c>
      <c r="K828" s="580">
        <v>1.3214E-2</v>
      </c>
      <c r="L828" s="519"/>
      <c r="M828" s="468">
        <v>0</v>
      </c>
      <c r="N828" s="468">
        <v>900510.8</v>
      </c>
      <c r="O828" s="468">
        <v>0</v>
      </c>
      <c r="P828" s="469">
        <v>900510.8</v>
      </c>
      <c r="Q828" s="470">
        <v>-64287.532308669062</v>
      </c>
      <c r="R828" s="472">
        <v>-6.6633129593865732</v>
      </c>
      <c r="T828" s="5"/>
      <c r="U828"/>
      <c r="V828"/>
    </row>
    <row r="829" spans="1:22" s="437" customFormat="1" hidden="1">
      <c r="A829" s="471">
        <v>806</v>
      </c>
      <c r="B829" s="465">
        <v>2</v>
      </c>
      <c r="C829" s="465">
        <v>33</v>
      </c>
      <c r="D829" s="466">
        <v>25443.7976867746</v>
      </c>
      <c r="E829" s="467">
        <v>16.5</v>
      </c>
      <c r="F829" s="468">
        <v>419822.66183178092</v>
      </c>
      <c r="G829" s="487">
        <v>839645.32366356184</v>
      </c>
      <c r="H829" s="468"/>
      <c r="I829" s="519"/>
      <c r="J829" s="468">
        <v>1400000</v>
      </c>
      <c r="K829" s="580">
        <v>1.3214E-2</v>
      </c>
      <c r="L829" s="519"/>
      <c r="M829" s="468">
        <v>0</v>
      </c>
      <c r="N829" s="468">
        <v>900510.8</v>
      </c>
      <c r="O829" s="468">
        <v>0</v>
      </c>
      <c r="P829" s="469">
        <v>900510.8</v>
      </c>
      <c r="Q829" s="470">
        <v>60865.476336438209</v>
      </c>
      <c r="R829" s="472">
        <v>7.2489507916114349</v>
      </c>
      <c r="T829" s="5"/>
      <c r="U829"/>
      <c r="V829"/>
    </row>
    <row r="830" spans="1:22" s="437" customFormat="1" hidden="1">
      <c r="A830" s="471">
        <v>807</v>
      </c>
      <c r="B830" s="465">
        <v>2</v>
      </c>
      <c r="C830" s="465">
        <v>33</v>
      </c>
      <c r="D830" s="466">
        <v>25867.5982532751</v>
      </c>
      <c r="E830" s="467">
        <v>16.5</v>
      </c>
      <c r="F830" s="468">
        <v>426815.37117903918</v>
      </c>
      <c r="G830" s="487">
        <v>853630.74235807837</v>
      </c>
      <c r="H830" s="468"/>
      <c r="I830" s="519"/>
      <c r="J830" s="468">
        <v>1400000</v>
      </c>
      <c r="K830" s="580">
        <v>1.3214E-2</v>
      </c>
      <c r="L830" s="519"/>
      <c r="M830" s="468">
        <v>0</v>
      </c>
      <c r="N830" s="468">
        <v>900510.8</v>
      </c>
      <c r="O830" s="468">
        <v>0</v>
      </c>
      <c r="P830" s="469">
        <v>900510.8</v>
      </c>
      <c r="Q830" s="470">
        <v>46880.057641921681</v>
      </c>
      <c r="R830" s="472">
        <v>5.4918427038393389</v>
      </c>
      <c r="T830" s="5"/>
      <c r="U830"/>
      <c r="V830"/>
    </row>
    <row r="831" spans="1:22" s="437" customFormat="1" hidden="1">
      <c r="A831" s="471">
        <v>808</v>
      </c>
      <c r="B831" s="465">
        <v>3</v>
      </c>
      <c r="C831" s="465">
        <v>33</v>
      </c>
      <c r="D831" s="466">
        <v>25867.5982532751</v>
      </c>
      <c r="E831" s="467">
        <v>11</v>
      </c>
      <c r="F831" s="468">
        <v>284543.58078602614</v>
      </c>
      <c r="G831" s="487">
        <v>853630.74235807837</v>
      </c>
      <c r="H831" s="468"/>
      <c r="I831" s="519"/>
      <c r="J831" s="468">
        <v>1400000</v>
      </c>
      <c r="K831" s="580">
        <v>1.3214E-2</v>
      </c>
      <c r="L831" s="519"/>
      <c r="M831" s="468">
        <v>0</v>
      </c>
      <c r="N831" s="468">
        <v>900510.8</v>
      </c>
      <c r="O831" s="468">
        <v>0</v>
      </c>
      <c r="P831" s="469">
        <v>900510.8</v>
      </c>
      <c r="Q831" s="470">
        <v>46880.057641921681</v>
      </c>
      <c r="R831" s="472">
        <v>5.4918427038393389</v>
      </c>
      <c r="T831" s="5"/>
      <c r="U831"/>
      <c r="V831"/>
    </row>
    <row r="832" spans="1:22" s="437" customFormat="1" hidden="1">
      <c r="A832" s="471">
        <v>809</v>
      </c>
      <c r="B832" s="465">
        <v>2</v>
      </c>
      <c r="C832" s="465">
        <v>33</v>
      </c>
      <c r="D832" s="466">
        <v>27247.2089314195</v>
      </c>
      <c r="E832" s="467">
        <v>16.5</v>
      </c>
      <c r="F832" s="468">
        <v>449578.94736842177</v>
      </c>
      <c r="G832" s="487">
        <v>899157.89473684353</v>
      </c>
      <c r="H832" s="468"/>
      <c r="I832" s="519"/>
      <c r="J832" s="468">
        <v>1400000</v>
      </c>
      <c r="K832" s="580">
        <v>1.3214E-2</v>
      </c>
      <c r="L832" s="519"/>
      <c r="M832" s="468">
        <v>0</v>
      </c>
      <c r="N832" s="468">
        <v>900510.8</v>
      </c>
      <c r="O832" s="468">
        <v>0</v>
      </c>
      <c r="P832" s="469">
        <v>900510.8</v>
      </c>
      <c r="Q832" s="470">
        <v>1352.9052631565137</v>
      </c>
      <c r="R832" s="472">
        <v>0.15046359166454693</v>
      </c>
      <c r="T832" s="5"/>
      <c r="U832"/>
      <c r="V832"/>
    </row>
    <row r="833" spans="1:22" s="437" customFormat="1" hidden="1">
      <c r="A833" s="471">
        <v>810</v>
      </c>
      <c r="B833" s="465">
        <v>3</v>
      </c>
      <c r="C833" s="465">
        <v>33</v>
      </c>
      <c r="D833" s="466">
        <v>25443.7976867746</v>
      </c>
      <c r="E833" s="467">
        <v>11</v>
      </c>
      <c r="F833" s="468">
        <v>279881.77455452061</v>
      </c>
      <c r="G833" s="487">
        <v>839645.32366356184</v>
      </c>
      <c r="H833" s="468"/>
      <c r="I833" s="519"/>
      <c r="J833" s="468">
        <v>1400000</v>
      </c>
      <c r="K833" s="580">
        <v>1.3214E-2</v>
      </c>
      <c r="L833" s="519"/>
      <c r="M833" s="468">
        <v>0</v>
      </c>
      <c r="N833" s="468">
        <v>900510.8</v>
      </c>
      <c r="O833" s="468">
        <v>0</v>
      </c>
      <c r="P833" s="469">
        <v>900510.8</v>
      </c>
      <c r="Q833" s="470">
        <v>60865.476336438209</v>
      </c>
      <c r="R833" s="472">
        <v>7.2489507916114349</v>
      </c>
      <c r="T833" s="5"/>
      <c r="U833"/>
      <c r="V833"/>
    </row>
    <row r="834" spans="1:22" s="437" customFormat="1" hidden="1">
      <c r="A834" s="471">
        <v>811</v>
      </c>
      <c r="B834" s="465">
        <v>3</v>
      </c>
      <c r="C834" s="465">
        <v>33</v>
      </c>
      <c r="D834" s="466">
        <v>25867.5982532751</v>
      </c>
      <c r="E834" s="467">
        <v>11</v>
      </c>
      <c r="F834" s="468">
        <v>284543.58078602614</v>
      </c>
      <c r="G834" s="487">
        <v>853630.74235807837</v>
      </c>
      <c r="H834" s="468"/>
      <c r="I834" s="519"/>
      <c r="J834" s="468">
        <v>1400000</v>
      </c>
      <c r="K834" s="580">
        <v>1.3214E-2</v>
      </c>
      <c r="L834" s="519"/>
      <c r="M834" s="468">
        <v>0</v>
      </c>
      <c r="N834" s="468">
        <v>900510.8</v>
      </c>
      <c r="O834" s="468">
        <v>0</v>
      </c>
      <c r="P834" s="469">
        <v>900510.8</v>
      </c>
      <c r="Q834" s="470">
        <v>46880.057641921681</v>
      </c>
      <c r="R834" s="472">
        <v>5.4918427038393389</v>
      </c>
      <c r="T834" s="5"/>
      <c r="U834"/>
      <c r="V834"/>
    </row>
    <row r="835" spans="1:22" s="437" customFormat="1" hidden="1">
      <c r="A835" s="471">
        <v>812</v>
      </c>
      <c r="B835" s="465">
        <v>2</v>
      </c>
      <c r="C835" s="465">
        <v>33</v>
      </c>
      <c r="D835" s="466">
        <v>25513.7844611529</v>
      </c>
      <c r="E835" s="467">
        <v>16.5</v>
      </c>
      <c r="F835" s="468">
        <v>420977.44360902283</v>
      </c>
      <c r="G835" s="487">
        <v>841954.88721804565</v>
      </c>
      <c r="H835" s="468"/>
      <c r="I835" s="519"/>
      <c r="J835" s="468">
        <v>1400000</v>
      </c>
      <c r="K835" s="580">
        <v>1.3214E-2</v>
      </c>
      <c r="L835" s="519"/>
      <c r="M835" s="468">
        <v>0</v>
      </c>
      <c r="N835" s="468">
        <v>900510.8</v>
      </c>
      <c r="O835" s="468">
        <v>0</v>
      </c>
      <c r="P835" s="469">
        <v>900510.8</v>
      </c>
      <c r="Q835" s="470">
        <v>58555.912781954394</v>
      </c>
      <c r="R835" s="472">
        <v>6.9547565636720208</v>
      </c>
      <c r="T835" s="5"/>
      <c r="U835"/>
      <c r="V835"/>
    </row>
    <row r="836" spans="1:22" s="437" customFormat="1" hidden="1">
      <c r="A836" s="471">
        <v>813</v>
      </c>
      <c r="B836" s="465">
        <v>2</v>
      </c>
      <c r="C836" s="465">
        <v>33</v>
      </c>
      <c r="D836" s="466">
        <v>29236.313100262701</v>
      </c>
      <c r="E836" s="467">
        <v>16.5</v>
      </c>
      <c r="F836" s="468">
        <v>482399.16615433455</v>
      </c>
      <c r="G836" s="487">
        <v>964798.33230866911</v>
      </c>
      <c r="H836" s="468"/>
      <c r="I836" s="519"/>
      <c r="J836" s="468">
        <v>1400000</v>
      </c>
      <c r="K836" s="580">
        <v>1.3214E-2</v>
      </c>
      <c r="L836" s="519"/>
      <c r="M836" s="468">
        <v>0</v>
      </c>
      <c r="N836" s="468">
        <v>900510.8</v>
      </c>
      <c r="O836" s="468">
        <v>0</v>
      </c>
      <c r="P836" s="469">
        <v>900510.8</v>
      </c>
      <c r="Q836" s="470">
        <v>-64287.532308669062</v>
      </c>
      <c r="R836" s="472">
        <v>-6.6633129593865732</v>
      </c>
      <c r="T836" s="5"/>
      <c r="U836"/>
      <c r="V836"/>
    </row>
    <row r="837" spans="1:22" s="437" customFormat="1" hidden="1">
      <c r="A837" s="471">
        <v>814</v>
      </c>
      <c r="B837" s="465">
        <v>2</v>
      </c>
      <c r="C837" s="465">
        <v>33</v>
      </c>
      <c r="D837" s="466">
        <v>26924.338799010198</v>
      </c>
      <c r="E837" s="467">
        <v>16.5</v>
      </c>
      <c r="F837" s="468">
        <v>444251.59018366825</v>
      </c>
      <c r="G837" s="487">
        <v>888503.18036733649</v>
      </c>
      <c r="H837" s="468"/>
      <c r="I837" s="519"/>
      <c r="J837" s="468">
        <v>1400000</v>
      </c>
      <c r="K837" s="580">
        <v>1.3214E-2</v>
      </c>
      <c r="L837" s="519"/>
      <c r="M837" s="468">
        <v>0</v>
      </c>
      <c r="N837" s="468">
        <v>900510.8</v>
      </c>
      <c r="O837" s="468">
        <v>0</v>
      </c>
      <c r="P837" s="469">
        <v>900510.8</v>
      </c>
      <c r="Q837" s="470">
        <v>12007.619632663555</v>
      </c>
      <c r="R837" s="472">
        <v>1.3514436299146553</v>
      </c>
      <c r="T837" s="5"/>
      <c r="U837"/>
      <c r="V837"/>
    </row>
    <row r="838" spans="1:22" s="437" customFormat="1" hidden="1">
      <c r="A838" s="471">
        <v>815</v>
      </c>
      <c r="B838" s="465">
        <v>2</v>
      </c>
      <c r="C838" s="465">
        <v>33</v>
      </c>
      <c r="D838" s="466">
        <v>25814.482758620699</v>
      </c>
      <c r="E838" s="467">
        <v>16.5</v>
      </c>
      <c r="F838" s="468">
        <v>425938.96551724157</v>
      </c>
      <c r="G838" s="487">
        <v>851877.93103448313</v>
      </c>
      <c r="H838" s="468"/>
      <c r="I838" s="519"/>
      <c r="J838" s="468">
        <v>1400000</v>
      </c>
      <c r="K838" s="580">
        <v>1.3214E-2</v>
      </c>
      <c r="L838" s="519"/>
      <c r="M838" s="468">
        <v>0</v>
      </c>
      <c r="N838" s="468">
        <v>900510.8</v>
      </c>
      <c r="O838" s="468">
        <v>0</v>
      </c>
      <c r="P838" s="469">
        <v>900510.8</v>
      </c>
      <c r="Q838" s="470">
        <v>48632.868965516915</v>
      </c>
      <c r="R838" s="472">
        <v>5.7089011457849779</v>
      </c>
      <c r="T838" s="5"/>
      <c r="U838"/>
      <c r="V838"/>
    </row>
    <row r="839" spans="1:22" s="437" customFormat="1" hidden="1">
      <c r="A839" s="471">
        <v>816</v>
      </c>
      <c r="B839" s="465">
        <v>2</v>
      </c>
      <c r="C839" s="465">
        <v>33</v>
      </c>
      <c r="D839" s="466">
        <v>24614.385614385599</v>
      </c>
      <c r="E839" s="467">
        <v>16.5</v>
      </c>
      <c r="F839" s="468">
        <v>406137.36263736238</v>
      </c>
      <c r="G839" s="487">
        <v>812274.72527472477</v>
      </c>
      <c r="H839" s="468"/>
      <c r="I839" s="519"/>
      <c r="J839" s="468">
        <v>1400000</v>
      </c>
      <c r="K839" s="580">
        <v>1.3214E-2</v>
      </c>
      <c r="L839" s="519"/>
      <c r="M839" s="468">
        <v>0</v>
      </c>
      <c r="N839" s="468">
        <v>900510.8</v>
      </c>
      <c r="O839" s="468">
        <v>0</v>
      </c>
      <c r="P839" s="469">
        <v>900510.8</v>
      </c>
      <c r="Q839" s="470">
        <v>88236.074725275277</v>
      </c>
      <c r="R839" s="472">
        <v>10.862836424638516</v>
      </c>
      <c r="T839" s="5"/>
      <c r="U839"/>
      <c r="V839"/>
    </row>
    <row r="840" spans="1:22" s="437" customFormat="1" hidden="1">
      <c r="A840" s="471">
        <v>817</v>
      </c>
      <c r="B840" s="465">
        <v>2</v>
      </c>
      <c r="C840" s="465">
        <v>33</v>
      </c>
      <c r="D840" s="466">
        <v>21261.018614021399</v>
      </c>
      <c r="E840" s="467">
        <v>16.5</v>
      </c>
      <c r="F840" s="468">
        <v>350806.80713135307</v>
      </c>
      <c r="G840" s="487">
        <v>701613.61426270613</v>
      </c>
      <c r="H840" s="468"/>
      <c r="I840" s="519"/>
      <c r="J840" s="468">
        <v>1400000</v>
      </c>
      <c r="K840" s="580">
        <v>1.3214E-2</v>
      </c>
      <c r="L840" s="519"/>
      <c r="M840" s="468">
        <v>0</v>
      </c>
      <c r="N840" s="468">
        <v>900510.8</v>
      </c>
      <c r="O840" s="468">
        <v>0</v>
      </c>
      <c r="P840" s="469">
        <v>900510.8</v>
      </c>
      <c r="Q840" s="470">
        <v>198897.18573729391</v>
      </c>
      <c r="R840" s="472">
        <v>28.348535674625708</v>
      </c>
      <c r="T840" s="5"/>
      <c r="U840"/>
      <c r="V840"/>
    </row>
    <row r="841" spans="1:22" s="437" customFormat="1" hidden="1">
      <c r="A841" s="471">
        <v>818</v>
      </c>
      <c r="B841" s="465">
        <v>2</v>
      </c>
      <c r="C841" s="465">
        <v>33</v>
      </c>
      <c r="D841" s="466">
        <v>27247.2089314195</v>
      </c>
      <c r="E841" s="467">
        <v>16.5</v>
      </c>
      <c r="F841" s="468">
        <v>449578.94736842177</v>
      </c>
      <c r="G841" s="487">
        <v>899157.89473684353</v>
      </c>
      <c r="H841" s="468"/>
      <c r="I841" s="519"/>
      <c r="J841" s="468">
        <v>1400000</v>
      </c>
      <c r="K841" s="580">
        <v>1.3214E-2</v>
      </c>
      <c r="L841" s="519"/>
      <c r="M841" s="468">
        <v>0</v>
      </c>
      <c r="N841" s="468">
        <v>900510.8</v>
      </c>
      <c r="O841" s="468">
        <v>0</v>
      </c>
      <c r="P841" s="469">
        <v>900510.8</v>
      </c>
      <c r="Q841" s="470">
        <v>1352.9052631565137</v>
      </c>
      <c r="R841" s="472">
        <v>0.15046359166454693</v>
      </c>
      <c r="T841" s="5"/>
      <c r="U841"/>
      <c r="V841"/>
    </row>
    <row r="842" spans="1:22" s="437" customFormat="1" hidden="1">
      <c r="A842" s="471">
        <v>819</v>
      </c>
      <c r="B842" s="465">
        <v>2</v>
      </c>
      <c r="C842" s="465">
        <v>33</v>
      </c>
      <c r="D842" s="466">
        <v>25513.7844611529</v>
      </c>
      <c r="E842" s="467">
        <v>16.5</v>
      </c>
      <c r="F842" s="468">
        <v>420977.44360902283</v>
      </c>
      <c r="G842" s="487">
        <v>841954.88721804565</v>
      </c>
      <c r="H842" s="468"/>
      <c r="I842" s="519"/>
      <c r="J842" s="468">
        <v>1400000</v>
      </c>
      <c r="K842" s="580">
        <v>1.3214E-2</v>
      </c>
      <c r="L842" s="519"/>
      <c r="M842" s="468">
        <v>0</v>
      </c>
      <c r="N842" s="468">
        <v>900510.8</v>
      </c>
      <c r="O842" s="468">
        <v>0</v>
      </c>
      <c r="P842" s="469">
        <v>900510.8</v>
      </c>
      <c r="Q842" s="470">
        <v>58555.912781954394</v>
      </c>
      <c r="R842" s="472">
        <v>6.9547565636720208</v>
      </c>
      <c r="T842" s="5"/>
      <c r="U842"/>
      <c r="V842"/>
    </row>
    <row r="843" spans="1:22" s="437" customFormat="1" hidden="1">
      <c r="A843" s="471">
        <v>820</v>
      </c>
      <c r="B843" s="465">
        <v>2</v>
      </c>
      <c r="C843" s="465">
        <v>33</v>
      </c>
      <c r="D843" s="466">
        <v>23581.444985161899</v>
      </c>
      <c r="E843" s="467">
        <v>16.5</v>
      </c>
      <c r="F843" s="468">
        <v>389093.84225517133</v>
      </c>
      <c r="G843" s="487">
        <v>778187.68451034266</v>
      </c>
      <c r="H843" s="468"/>
      <c r="I843" s="519"/>
      <c r="J843" s="468">
        <v>1400000</v>
      </c>
      <c r="K843" s="580">
        <v>1.3214E-2</v>
      </c>
      <c r="L843" s="519"/>
      <c r="M843" s="468">
        <v>0</v>
      </c>
      <c r="N843" s="468">
        <v>900510.8</v>
      </c>
      <c r="O843" s="468">
        <v>0</v>
      </c>
      <c r="P843" s="469">
        <v>900510.8</v>
      </c>
      <c r="Q843" s="470">
        <v>122323.11548965739</v>
      </c>
      <c r="R843" s="472">
        <v>15.718973446184322</v>
      </c>
      <c r="T843" s="5"/>
      <c r="U843"/>
      <c r="V843"/>
    </row>
    <row r="844" spans="1:22" s="437" customFormat="1" hidden="1">
      <c r="A844" s="471">
        <v>821</v>
      </c>
      <c r="B844" s="465">
        <v>2</v>
      </c>
      <c r="C844" s="465">
        <v>33</v>
      </c>
      <c r="D844" s="466">
        <v>29236.313100262701</v>
      </c>
      <c r="E844" s="467">
        <v>16.5</v>
      </c>
      <c r="F844" s="468">
        <v>482399.16615433455</v>
      </c>
      <c r="G844" s="487">
        <v>964798.33230866911</v>
      </c>
      <c r="H844" s="468"/>
      <c r="I844" s="519"/>
      <c r="J844" s="468">
        <v>1400000</v>
      </c>
      <c r="K844" s="580">
        <v>1.3214E-2</v>
      </c>
      <c r="L844" s="519"/>
      <c r="M844" s="468">
        <v>0</v>
      </c>
      <c r="N844" s="468">
        <v>900510.8</v>
      </c>
      <c r="O844" s="468">
        <v>0</v>
      </c>
      <c r="P844" s="469">
        <v>900510.8</v>
      </c>
      <c r="Q844" s="470">
        <v>-64287.532308669062</v>
      </c>
      <c r="R844" s="472">
        <v>-6.6633129593865732</v>
      </c>
      <c r="T844" s="5"/>
      <c r="U844"/>
      <c r="V844"/>
    </row>
    <row r="845" spans="1:22" s="437" customFormat="1" hidden="1">
      <c r="A845" s="471">
        <v>822</v>
      </c>
      <c r="B845" s="465">
        <v>2</v>
      </c>
      <c r="C845" s="465">
        <v>33</v>
      </c>
      <c r="D845" s="466">
        <v>29236.313100262701</v>
      </c>
      <c r="E845" s="467">
        <v>16.5</v>
      </c>
      <c r="F845" s="468">
        <v>482399.16615433455</v>
      </c>
      <c r="G845" s="487">
        <v>964798.33230866911</v>
      </c>
      <c r="H845" s="468"/>
      <c r="I845" s="519"/>
      <c r="J845" s="468">
        <v>1400000</v>
      </c>
      <c r="K845" s="580">
        <v>1.3214E-2</v>
      </c>
      <c r="L845" s="519"/>
      <c r="M845" s="468">
        <v>0</v>
      </c>
      <c r="N845" s="468">
        <v>900510.8</v>
      </c>
      <c r="O845" s="468">
        <v>0</v>
      </c>
      <c r="P845" s="469">
        <v>900510.8</v>
      </c>
      <c r="Q845" s="470">
        <v>-64287.532308669062</v>
      </c>
      <c r="R845" s="472">
        <v>-6.6633129593865732</v>
      </c>
      <c r="T845" s="5"/>
      <c r="U845"/>
      <c r="V845"/>
    </row>
    <row r="846" spans="1:22" s="437" customFormat="1" hidden="1">
      <c r="A846" s="471">
        <v>823</v>
      </c>
      <c r="B846" s="465">
        <v>3</v>
      </c>
      <c r="C846" s="465">
        <v>33</v>
      </c>
      <c r="D846" s="466">
        <v>26132.080899910801</v>
      </c>
      <c r="E846" s="467">
        <v>11</v>
      </c>
      <c r="F846" s="468">
        <v>287452.8898990188</v>
      </c>
      <c r="G846" s="487">
        <v>862358.66969705641</v>
      </c>
      <c r="H846" s="468"/>
      <c r="I846" s="519"/>
      <c r="J846" s="468">
        <v>1400000</v>
      </c>
      <c r="K846" s="580">
        <v>1.3214E-2</v>
      </c>
      <c r="L846" s="519"/>
      <c r="M846" s="468">
        <v>0</v>
      </c>
      <c r="N846" s="468">
        <v>900510.8</v>
      </c>
      <c r="O846" s="468">
        <v>0</v>
      </c>
      <c r="P846" s="469">
        <v>900510.8</v>
      </c>
      <c r="Q846" s="470">
        <v>38152.130302943639</v>
      </c>
      <c r="R846" s="472">
        <v>4.4241603457580254</v>
      </c>
      <c r="T846" s="5"/>
      <c r="U846"/>
      <c r="V846"/>
    </row>
    <row r="847" spans="1:22" s="437" customFormat="1" hidden="1">
      <c r="A847" s="471">
        <v>824</v>
      </c>
      <c r="B847" s="465">
        <v>2</v>
      </c>
      <c r="C847" s="465">
        <v>33</v>
      </c>
      <c r="D847" s="466">
        <v>26132.080899910801</v>
      </c>
      <c r="E847" s="467">
        <v>16.5</v>
      </c>
      <c r="F847" s="468">
        <v>431179.3348485282</v>
      </c>
      <c r="G847" s="487">
        <v>862358.66969705641</v>
      </c>
      <c r="H847" s="468"/>
      <c r="I847" s="519"/>
      <c r="J847" s="468">
        <v>1400000</v>
      </c>
      <c r="K847" s="580">
        <v>1.3214E-2</v>
      </c>
      <c r="L847" s="519"/>
      <c r="M847" s="468">
        <v>0</v>
      </c>
      <c r="N847" s="468">
        <v>900510.8</v>
      </c>
      <c r="O847" s="468">
        <v>0</v>
      </c>
      <c r="P847" s="469">
        <v>900510.8</v>
      </c>
      <c r="Q847" s="470">
        <v>38152.130302943639</v>
      </c>
      <c r="R847" s="472">
        <v>4.4241603457580254</v>
      </c>
      <c r="T847" s="5"/>
      <c r="U847"/>
      <c r="V847"/>
    </row>
    <row r="848" spans="1:22" s="437" customFormat="1" hidden="1">
      <c r="A848" s="471">
        <v>825</v>
      </c>
      <c r="B848" s="465">
        <v>3</v>
      </c>
      <c r="C848" s="465">
        <v>33</v>
      </c>
      <c r="D848" s="466">
        <v>26132.080899910801</v>
      </c>
      <c r="E848" s="467">
        <v>11</v>
      </c>
      <c r="F848" s="468">
        <v>287452.8898990188</v>
      </c>
      <c r="G848" s="487">
        <v>862358.66969705641</v>
      </c>
      <c r="H848" s="468"/>
      <c r="I848" s="519"/>
      <c r="J848" s="468">
        <v>1400000</v>
      </c>
      <c r="K848" s="580">
        <v>1.3214E-2</v>
      </c>
      <c r="L848" s="519"/>
      <c r="M848" s="468">
        <v>0</v>
      </c>
      <c r="N848" s="468">
        <v>900510.8</v>
      </c>
      <c r="O848" s="468">
        <v>0</v>
      </c>
      <c r="P848" s="469">
        <v>900510.8</v>
      </c>
      <c r="Q848" s="470">
        <v>38152.130302943639</v>
      </c>
      <c r="R848" s="472">
        <v>4.4241603457580254</v>
      </c>
      <c r="T848" s="5"/>
      <c r="U848"/>
      <c r="V848"/>
    </row>
    <row r="849" spans="1:22" s="437" customFormat="1" hidden="1">
      <c r="A849" s="471">
        <v>826</v>
      </c>
      <c r="B849" s="465">
        <v>2</v>
      </c>
      <c r="C849" s="465">
        <v>33</v>
      </c>
      <c r="D849" s="466">
        <v>29236.313100262701</v>
      </c>
      <c r="E849" s="467">
        <v>16.5</v>
      </c>
      <c r="F849" s="468">
        <v>482399.16615433455</v>
      </c>
      <c r="G849" s="487">
        <v>964798.33230866911</v>
      </c>
      <c r="H849" s="468"/>
      <c r="I849" s="519"/>
      <c r="J849" s="468">
        <v>1400000</v>
      </c>
      <c r="K849" s="580">
        <v>1.3214E-2</v>
      </c>
      <c r="L849" s="519"/>
      <c r="M849" s="468">
        <v>0</v>
      </c>
      <c r="N849" s="468">
        <v>900510.8</v>
      </c>
      <c r="O849" s="468">
        <v>0</v>
      </c>
      <c r="P849" s="469">
        <v>900510.8</v>
      </c>
      <c r="Q849" s="470">
        <v>-64287.532308669062</v>
      </c>
      <c r="R849" s="472">
        <v>-6.6633129593865732</v>
      </c>
      <c r="T849" s="5"/>
      <c r="U849"/>
      <c r="V849"/>
    </row>
    <row r="850" spans="1:22" s="437" customFormat="1" hidden="1">
      <c r="A850" s="471">
        <v>827</v>
      </c>
      <c r="B850" s="465">
        <v>3</v>
      </c>
      <c r="C850" s="465">
        <v>33</v>
      </c>
      <c r="D850" s="466">
        <v>23581.444985161899</v>
      </c>
      <c r="E850" s="467">
        <v>11</v>
      </c>
      <c r="F850" s="468">
        <v>259395.89483678088</v>
      </c>
      <c r="G850" s="487">
        <v>778187.68451034266</v>
      </c>
      <c r="H850" s="468"/>
      <c r="I850" s="519"/>
      <c r="J850" s="468">
        <v>1400000</v>
      </c>
      <c r="K850" s="580">
        <v>1.3214E-2</v>
      </c>
      <c r="L850" s="519"/>
      <c r="M850" s="468">
        <v>0</v>
      </c>
      <c r="N850" s="468">
        <v>900510.8</v>
      </c>
      <c r="O850" s="468">
        <v>0</v>
      </c>
      <c r="P850" s="469">
        <v>900510.8</v>
      </c>
      <c r="Q850" s="470">
        <v>122323.11548965739</v>
      </c>
      <c r="R850" s="472">
        <v>15.718973446184322</v>
      </c>
      <c r="T850" s="5"/>
      <c r="U850"/>
      <c r="V850"/>
    </row>
    <row r="851" spans="1:22" s="437" customFormat="1" hidden="1">
      <c r="A851" s="471">
        <v>828</v>
      </c>
      <c r="B851" s="465">
        <v>2</v>
      </c>
      <c r="C851" s="465">
        <v>33</v>
      </c>
      <c r="D851" s="466">
        <v>28063.056092843301</v>
      </c>
      <c r="E851" s="467">
        <v>16.5</v>
      </c>
      <c r="F851" s="468">
        <v>463040.42553191446</v>
      </c>
      <c r="G851" s="487">
        <v>926080.85106382892</v>
      </c>
      <c r="H851" s="468"/>
      <c r="I851" s="519"/>
      <c r="J851" s="468">
        <v>1400000</v>
      </c>
      <c r="K851" s="580">
        <v>1.3214E-2</v>
      </c>
      <c r="L851" s="519"/>
      <c r="M851" s="468">
        <v>0</v>
      </c>
      <c r="N851" s="468">
        <v>900510.8</v>
      </c>
      <c r="O851" s="468">
        <v>0</v>
      </c>
      <c r="P851" s="469">
        <v>900510.8</v>
      </c>
      <c r="Q851" s="470">
        <v>-25570.051063828869</v>
      </c>
      <c r="R851" s="472">
        <v>-2.7611035294008559</v>
      </c>
      <c r="T851" s="5"/>
      <c r="U851"/>
      <c r="V851"/>
    </row>
    <row r="852" spans="1:22" s="437" customFormat="1" hidden="1">
      <c r="A852" s="471">
        <v>829</v>
      </c>
      <c r="B852" s="465">
        <v>2</v>
      </c>
      <c r="C852" s="465">
        <v>33</v>
      </c>
      <c r="D852" s="466">
        <v>27247.2089314195</v>
      </c>
      <c r="E852" s="467">
        <v>16.5</v>
      </c>
      <c r="F852" s="468">
        <v>449578.94736842177</v>
      </c>
      <c r="G852" s="487">
        <v>899157.89473684353</v>
      </c>
      <c r="H852" s="468"/>
      <c r="I852" s="519"/>
      <c r="J852" s="468">
        <v>1400000</v>
      </c>
      <c r="K852" s="580">
        <v>1.3214E-2</v>
      </c>
      <c r="L852" s="519"/>
      <c r="M852" s="468">
        <v>0</v>
      </c>
      <c r="N852" s="468">
        <v>900510.8</v>
      </c>
      <c r="O852" s="468">
        <v>0</v>
      </c>
      <c r="P852" s="469">
        <v>900510.8</v>
      </c>
      <c r="Q852" s="470">
        <v>1352.9052631565137</v>
      </c>
      <c r="R852" s="472">
        <v>0.15046359166454693</v>
      </c>
      <c r="T852" s="5"/>
      <c r="U852"/>
      <c r="V852"/>
    </row>
    <row r="853" spans="1:22" s="437" customFormat="1" hidden="1">
      <c r="A853" s="471">
        <v>830</v>
      </c>
      <c r="B853" s="465">
        <v>2</v>
      </c>
      <c r="C853" s="465">
        <v>33</v>
      </c>
      <c r="D853" s="466">
        <v>24614.385614385599</v>
      </c>
      <c r="E853" s="467">
        <v>16.5</v>
      </c>
      <c r="F853" s="468">
        <v>406137.36263736238</v>
      </c>
      <c r="G853" s="487">
        <v>812274.72527472477</v>
      </c>
      <c r="H853" s="468"/>
      <c r="I853" s="519"/>
      <c r="J853" s="468">
        <v>1400000</v>
      </c>
      <c r="K853" s="580">
        <v>1.3214E-2</v>
      </c>
      <c r="L853" s="519"/>
      <c r="M853" s="468">
        <v>0</v>
      </c>
      <c r="N853" s="468">
        <v>900510.8</v>
      </c>
      <c r="O853" s="468">
        <v>0</v>
      </c>
      <c r="P853" s="469">
        <v>900510.8</v>
      </c>
      <c r="Q853" s="470">
        <v>88236.074725275277</v>
      </c>
      <c r="R853" s="472">
        <v>10.862836424638516</v>
      </c>
      <c r="T853" s="5"/>
      <c r="U853"/>
      <c r="V853"/>
    </row>
    <row r="854" spans="1:22" s="437" customFormat="1" hidden="1">
      <c r="A854" s="471">
        <v>831</v>
      </c>
      <c r="B854" s="465">
        <v>3</v>
      </c>
      <c r="C854" s="465">
        <v>33</v>
      </c>
      <c r="D854" s="466">
        <v>26924.338799010198</v>
      </c>
      <c r="E854" s="467">
        <v>11</v>
      </c>
      <c r="F854" s="468">
        <v>296167.72678911214</v>
      </c>
      <c r="G854" s="487">
        <v>888503.18036733649</v>
      </c>
      <c r="H854" s="468"/>
      <c r="I854" s="519"/>
      <c r="J854" s="468">
        <v>1400000</v>
      </c>
      <c r="K854" s="580">
        <v>1.3214E-2</v>
      </c>
      <c r="L854" s="519"/>
      <c r="M854" s="468">
        <v>0</v>
      </c>
      <c r="N854" s="468">
        <v>900510.8</v>
      </c>
      <c r="O854" s="468">
        <v>0</v>
      </c>
      <c r="P854" s="469">
        <v>900510.8</v>
      </c>
      <c r="Q854" s="470">
        <v>12007.619632663555</v>
      </c>
      <c r="R854" s="472">
        <v>1.3514436299146553</v>
      </c>
      <c r="T854" s="5"/>
      <c r="U854"/>
      <c r="V854"/>
    </row>
    <row r="855" spans="1:22" s="437" customFormat="1" hidden="1">
      <c r="A855" s="471">
        <v>832</v>
      </c>
      <c r="B855" s="465">
        <v>2</v>
      </c>
      <c r="C855" s="465">
        <v>33</v>
      </c>
      <c r="D855" s="466">
        <v>29236.313100262701</v>
      </c>
      <c r="E855" s="467">
        <v>16.5</v>
      </c>
      <c r="F855" s="468">
        <v>482399.16615433455</v>
      </c>
      <c r="G855" s="487">
        <v>964798.33230866911</v>
      </c>
      <c r="H855" s="468"/>
      <c r="I855" s="519"/>
      <c r="J855" s="468">
        <v>1400000</v>
      </c>
      <c r="K855" s="580">
        <v>1.3214E-2</v>
      </c>
      <c r="L855" s="519"/>
      <c r="M855" s="468">
        <v>0</v>
      </c>
      <c r="N855" s="468">
        <v>900510.8</v>
      </c>
      <c r="O855" s="468">
        <v>0</v>
      </c>
      <c r="P855" s="469">
        <v>900510.8</v>
      </c>
      <c r="Q855" s="470">
        <v>-64287.532308669062</v>
      </c>
      <c r="R855" s="472">
        <v>-6.6633129593865732</v>
      </c>
      <c r="T855" s="5"/>
      <c r="U855"/>
      <c r="V855"/>
    </row>
    <row r="856" spans="1:22" s="437" customFormat="1" hidden="1">
      <c r="A856" s="471">
        <v>833</v>
      </c>
      <c r="B856" s="465">
        <v>2</v>
      </c>
      <c r="C856" s="465">
        <v>33</v>
      </c>
      <c r="D856" s="466">
        <v>27247.2089314195</v>
      </c>
      <c r="E856" s="467">
        <v>16.5</v>
      </c>
      <c r="F856" s="468">
        <v>449578.94736842177</v>
      </c>
      <c r="G856" s="487">
        <v>899157.89473684353</v>
      </c>
      <c r="H856" s="468"/>
      <c r="I856" s="519"/>
      <c r="J856" s="468">
        <v>1400000</v>
      </c>
      <c r="K856" s="580">
        <v>1.3214E-2</v>
      </c>
      <c r="L856" s="519"/>
      <c r="M856" s="468">
        <v>0</v>
      </c>
      <c r="N856" s="468">
        <v>900510.8</v>
      </c>
      <c r="O856" s="468">
        <v>0</v>
      </c>
      <c r="P856" s="469">
        <v>900510.8</v>
      </c>
      <c r="Q856" s="470">
        <v>1352.9052631565137</v>
      </c>
      <c r="R856" s="472">
        <v>0.15046359166454693</v>
      </c>
      <c r="T856" s="5"/>
      <c r="U856"/>
      <c r="V856"/>
    </row>
    <row r="857" spans="1:22" s="437" customFormat="1" hidden="1">
      <c r="A857" s="471">
        <v>834</v>
      </c>
      <c r="B857" s="465">
        <v>2</v>
      </c>
      <c r="C857" s="465">
        <v>33</v>
      </c>
      <c r="D857" s="466">
        <v>28063.056092843301</v>
      </c>
      <c r="E857" s="467">
        <v>16.5</v>
      </c>
      <c r="F857" s="468">
        <v>463040.42553191446</v>
      </c>
      <c r="G857" s="487">
        <v>926080.85106382892</v>
      </c>
      <c r="H857" s="468"/>
      <c r="I857" s="519"/>
      <c r="J857" s="468">
        <v>1400000</v>
      </c>
      <c r="K857" s="580">
        <v>1.3214E-2</v>
      </c>
      <c r="L857" s="519"/>
      <c r="M857" s="468">
        <v>0</v>
      </c>
      <c r="N857" s="468">
        <v>900510.8</v>
      </c>
      <c r="O857" s="468">
        <v>0</v>
      </c>
      <c r="P857" s="469">
        <v>900510.8</v>
      </c>
      <c r="Q857" s="470">
        <v>-25570.051063828869</v>
      </c>
      <c r="R857" s="472">
        <v>-2.7611035294008559</v>
      </c>
      <c r="T857" s="5"/>
      <c r="U857"/>
      <c r="V857"/>
    </row>
    <row r="858" spans="1:22" s="437" customFormat="1" hidden="1">
      <c r="A858" s="471">
        <v>835</v>
      </c>
      <c r="B858" s="465">
        <v>2</v>
      </c>
      <c r="C858" s="465">
        <v>33</v>
      </c>
      <c r="D858" s="466">
        <v>25867.5982532751</v>
      </c>
      <c r="E858" s="467">
        <v>16.5</v>
      </c>
      <c r="F858" s="468">
        <v>426815.37117903918</v>
      </c>
      <c r="G858" s="487">
        <v>853630.74235807837</v>
      </c>
      <c r="H858" s="468"/>
      <c r="I858" s="519"/>
      <c r="J858" s="468">
        <v>1400000</v>
      </c>
      <c r="K858" s="580">
        <v>1.3214E-2</v>
      </c>
      <c r="L858" s="519"/>
      <c r="M858" s="468">
        <v>0</v>
      </c>
      <c r="N858" s="468">
        <v>900510.8</v>
      </c>
      <c r="O858" s="468">
        <v>0</v>
      </c>
      <c r="P858" s="469">
        <v>900510.8</v>
      </c>
      <c r="Q858" s="470">
        <v>46880.057641921681</v>
      </c>
      <c r="R858" s="472">
        <v>5.4918427038393389</v>
      </c>
      <c r="T858" s="5"/>
      <c r="U858"/>
      <c r="V858"/>
    </row>
    <row r="859" spans="1:22" s="437" customFormat="1" hidden="1">
      <c r="A859" s="471">
        <v>836</v>
      </c>
      <c r="B859" s="465">
        <v>2</v>
      </c>
      <c r="C859" s="465">
        <v>33</v>
      </c>
      <c r="D859" s="466">
        <v>27247.2089314195</v>
      </c>
      <c r="E859" s="467">
        <v>16.5</v>
      </c>
      <c r="F859" s="468">
        <v>449578.94736842177</v>
      </c>
      <c r="G859" s="487">
        <v>899157.89473684353</v>
      </c>
      <c r="H859" s="468"/>
      <c r="I859" s="519"/>
      <c r="J859" s="468">
        <v>1400000</v>
      </c>
      <c r="K859" s="580">
        <v>1.3214E-2</v>
      </c>
      <c r="L859" s="519"/>
      <c r="M859" s="468">
        <v>0</v>
      </c>
      <c r="N859" s="468">
        <v>900510.8</v>
      </c>
      <c r="O859" s="468">
        <v>0</v>
      </c>
      <c r="P859" s="469">
        <v>900510.8</v>
      </c>
      <c r="Q859" s="470">
        <v>1352.9052631565137</v>
      </c>
      <c r="R859" s="472">
        <v>0.15046359166454693</v>
      </c>
      <c r="T859" s="5"/>
      <c r="U859"/>
      <c r="V859"/>
    </row>
    <row r="860" spans="1:22" s="437" customFormat="1" hidden="1">
      <c r="A860" s="471">
        <v>837</v>
      </c>
      <c r="B860" s="465">
        <v>2</v>
      </c>
      <c r="C860" s="465">
        <v>33</v>
      </c>
      <c r="D860" s="466">
        <v>27247.2089314195</v>
      </c>
      <c r="E860" s="467">
        <v>16.5</v>
      </c>
      <c r="F860" s="468">
        <v>449578.94736842177</v>
      </c>
      <c r="G860" s="487">
        <v>899157.89473684353</v>
      </c>
      <c r="H860" s="468"/>
      <c r="I860" s="519"/>
      <c r="J860" s="468">
        <v>1400000</v>
      </c>
      <c r="K860" s="580">
        <v>1.3214E-2</v>
      </c>
      <c r="L860" s="519"/>
      <c r="M860" s="468">
        <v>0</v>
      </c>
      <c r="N860" s="468">
        <v>900510.8</v>
      </c>
      <c r="O860" s="468">
        <v>0</v>
      </c>
      <c r="P860" s="469">
        <v>900510.8</v>
      </c>
      <c r="Q860" s="470">
        <v>1352.9052631565137</v>
      </c>
      <c r="R860" s="472">
        <v>0.15046359166454693</v>
      </c>
      <c r="T860" s="5"/>
      <c r="U860"/>
      <c r="V860"/>
    </row>
    <row r="861" spans="1:22" s="437" customFormat="1" hidden="1">
      <c r="A861" s="471">
        <v>838</v>
      </c>
      <c r="B861" s="465">
        <v>4</v>
      </c>
      <c r="C861" s="465">
        <v>33</v>
      </c>
      <c r="D861" s="466">
        <v>25443.7976867746</v>
      </c>
      <c r="E861" s="467">
        <v>8.25</v>
      </c>
      <c r="F861" s="468">
        <v>209911.33091589046</v>
      </c>
      <c r="G861" s="487">
        <v>839645.32366356184</v>
      </c>
      <c r="H861" s="468"/>
      <c r="I861" s="519"/>
      <c r="J861" s="468">
        <v>1400000</v>
      </c>
      <c r="K861" s="580">
        <v>1.3214E-2</v>
      </c>
      <c r="L861" s="519"/>
      <c r="M861" s="468">
        <v>0</v>
      </c>
      <c r="N861" s="468">
        <v>900510.8</v>
      </c>
      <c r="O861" s="468">
        <v>0</v>
      </c>
      <c r="P861" s="469">
        <v>900510.8</v>
      </c>
      <c r="Q861" s="470">
        <v>60865.476336438209</v>
      </c>
      <c r="R861" s="472">
        <v>7.2489507916114349</v>
      </c>
      <c r="T861" s="5"/>
      <c r="U861"/>
      <c r="V861"/>
    </row>
    <row r="862" spans="1:22" s="437" customFormat="1" hidden="1">
      <c r="A862" s="471">
        <v>839</v>
      </c>
      <c r="B862" s="465">
        <v>2</v>
      </c>
      <c r="C862" s="465">
        <v>33</v>
      </c>
      <c r="D862" s="466">
        <v>24614.385614385599</v>
      </c>
      <c r="E862" s="467">
        <v>16.5</v>
      </c>
      <c r="F862" s="468">
        <v>406137.36263736238</v>
      </c>
      <c r="G862" s="487">
        <v>812274.72527472477</v>
      </c>
      <c r="H862" s="468"/>
      <c r="I862" s="519"/>
      <c r="J862" s="468">
        <v>1400000</v>
      </c>
      <c r="K862" s="580">
        <v>1.3214E-2</v>
      </c>
      <c r="L862" s="519"/>
      <c r="M862" s="468">
        <v>0</v>
      </c>
      <c r="N862" s="468">
        <v>900510.8</v>
      </c>
      <c r="O862" s="468">
        <v>0</v>
      </c>
      <c r="P862" s="469">
        <v>900510.8</v>
      </c>
      <c r="Q862" s="470">
        <v>88236.074725275277</v>
      </c>
      <c r="R862" s="472">
        <v>10.862836424638516</v>
      </c>
      <c r="T862" s="5"/>
      <c r="U862"/>
      <c r="V862"/>
    </row>
    <row r="863" spans="1:22" s="437" customFormat="1" hidden="1">
      <c r="A863" s="471">
        <v>840</v>
      </c>
      <c r="B863" s="465">
        <v>2</v>
      </c>
      <c r="C863" s="465">
        <v>33</v>
      </c>
      <c r="D863" s="466">
        <v>27247.2089314195</v>
      </c>
      <c r="E863" s="467">
        <v>16.5</v>
      </c>
      <c r="F863" s="468">
        <v>449578.94736842177</v>
      </c>
      <c r="G863" s="487">
        <v>899157.89473684353</v>
      </c>
      <c r="H863" s="468"/>
      <c r="I863" s="519"/>
      <c r="J863" s="468">
        <v>1400000</v>
      </c>
      <c r="K863" s="580">
        <v>1.3214E-2</v>
      </c>
      <c r="L863" s="519"/>
      <c r="M863" s="468">
        <v>0</v>
      </c>
      <c r="N863" s="468">
        <v>900510.8</v>
      </c>
      <c r="O863" s="468">
        <v>0</v>
      </c>
      <c r="P863" s="469">
        <v>900510.8</v>
      </c>
      <c r="Q863" s="470">
        <v>1352.9052631565137</v>
      </c>
      <c r="R863" s="472">
        <v>0.15046359166454693</v>
      </c>
      <c r="T863" s="5"/>
      <c r="U863"/>
      <c r="V863"/>
    </row>
    <row r="864" spans="1:22" s="437" customFormat="1" hidden="1">
      <c r="A864" s="471">
        <v>841</v>
      </c>
      <c r="B864" s="465">
        <v>2</v>
      </c>
      <c r="C864" s="465">
        <v>33</v>
      </c>
      <c r="D864" s="466">
        <v>25443.7976867746</v>
      </c>
      <c r="E864" s="467">
        <v>16.5</v>
      </c>
      <c r="F864" s="468">
        <v>419822.66183178092</v>
      </c>
      <c r="G864" s="487">
        <v>839645.32366356184</v>
      </c>
      <c r="H864" s="468"/>
      <c r="I864" s="519"/>
      <c r="J864" s="468">
        <v>1400000</v>
      </c>
      <c r="K864" s="580">
        <v>1.3214E-2</v>
      </c>
      <c r="L864" s="519"/>
      <c r="M864" s="468">
        <v>0</v>
      </c>
      <c r="N864" s="468">
        <v>900510.8</v>
      </c>
      <c r="O864" s="468">
        <v>0</v>
      </c>
      <c r="P864" s="469">
        <v>900510.8</v>
      </c>
      <c r="Q864" s="470">
        <v>60865.476336438209</v>
      </c>
      <c r="R864" s="472">
        <v>7.2489507916114349</v>
      </c>
      <c r="T864" s="5"/>
      <c r="U864"/>
      <c r="V864"/>
    </row>
    <row r="865" spans="1:22" s="437" customFormat="1" hidden="1">
      <c r="A865" s="471">
        <v>842</v>
      </c>
      <c r="B865" s="465">
        <v>2</v>
      </c>
      <c r="C865" s="465">
        <v>33</v>
      </c>
      <c r="D865" s="466">
        <v>23581.444985161899</v>
      </c>
      <c r="E865" s="467">
        <v>16.5</v>
      </c>
      <c r="F865" s="468">
        <v>389093.84225517133</v>
      </c>
      <c r="G865" s="487">
        <v>778187.68451034266</v>
      </c>
      <c r="H865" s="468"/>
      <c r="I865" s="519"/>
      <c r="J865" s="468">
        <v>1400000</v>
      </c>
      <c r="K865" s="580">
        <v>1.3214E-2</v>
      </c>
      <c r="L865" s="519"/>
      <c r="M865" s="468">
        <v>0</v>
      </c>
      <c r="N865" s="468">
        <v>900510.8</v>
      </c>
      <c r="O865" s="468">
        <v>0</v>
      </c>
      <c r="P865" s="469">
        <v>900510.8</v>
      </c>
      <c r="Q865" s="470">
        <v>122323.11548965739</v>
      </c>
      <c r="R865" s="472">
        <v>15.718973446184322</v>
      </c>
      <c r="T865" s="5"/>
      <c r="U865"/>
      <c r="V865"/>
    </row>
    <row r="866" spans="1:22" s="437" customFormat="1">
      <c r="A866" s="471">
        <v>843</v>
      </c>
      <c r="B866" s="465">
        <v>2</v>
      </c>
      <c r="C866" s="465">
        <v>33</v>
      </c>
      <c r="D866" s="466">
        <v>25443.7976867746</v>
      </c>
      <c r="E866" s="467">
        <v>16.5</v>
      </c>
      <c r="F866" s="468">
        <v>419822.66183178092</v>
      </c>
      <c r="G866" s="487">
        <v>839645.32366356184</v>
      </c>
      <c r="H866" s="468"/>
      <c r="I866" s="519"/>
      <c r="J866" s="468">
        <v>1400000</v>
      </c>
      <c r="K866" s="580">
        <v>1.3214E-2</v>
      </c>
      <c r="L866" s="519"/>
      <c r="M866" s="468">
        <v>0</v>
      </c>
      <c r="N866" s="468">
        <v>900510.8</v>
      </c>
      <c r="O866" s="468">
        <v>0</v>
      </c>
      <c r="P866" s="469">
        <v>900510.8</v>
      </c>
      <c r="Q866" s="470">
        <v>60865.476336438209</v>
      </c>
      <c r="R866" s="472">
        <v>7.2489507916114349</v>
      </c>
      <c r="T866" s="5"/>
      <c r="U866"/>
      <c r="V866"/>
    </row>
    <row r="867" spans="1:22" s="437" customFormat="1">
      <c r="A867" s="471">
        <v>844</v>
      </c>
      <c r="B867" s="465">
        <v>2</v>
      </c>
      <c r="C867" s="465">
        <v>33</v>
      </c>
      <c r="D867" s="466">
        <v>23581.444985161899</v>
      </c>
      <c r="E867" s="467">
        <v>16.5</v>
      </c>
      <c r="F867" s="468">
        <v>389093.84225517133</v>
      </c>
      <c r="G867" s="487">
        <v>778187.68451034266</v>
      </c>
      <c r="H867" s="468"/>
      <c r="I867" s="519"/>
      <c r="J867" s="468">
        <v>1400000</v>
      </c>
      <c r="K867" s="580">
        <v>1.3214E-2</v>
      </c>
      <c r="L867" s="519"/>
      <c r="M867" s="468">
        <v>0</v>
      </c>
      <c r="N867" s="468">
        <v>900510.8</v>
      </c>
      <c r="O867" s="468">
        <v>0</v>
      </c>
      <c r="P867" s="469">
        <v>900510.8</v>
      </c>
      <c r="Q867" s="470">
        <v>122323.11548965739</v>
      </c>
      <c r="R867" s="472">
        <v>15.718973446184322</v>
      </c>
      <c r="T867" s="5"/>
      <c r="U867"/>
      <c r="V867"/>
    </row>
    <row r="868" spans="1:22" s="437" customFormat="1">
      <c r="A868" s="471">
        <v>845</v>
      </c>
      <c r="B868" s="465">
        <v>2</v>
      </c>
      <c r="C868" s="497">
        <v>34</v>
      </c>
      <c r="D868" s="466">
        <v>28917.9324919547</v>
      </c>
      <c r="E868" s="467">
        <v>17</v>
      </c>
      <c r="F868" s="468">
        <v>491604.8523632299</v>
      </c>
      <c r="G868" s="487">
        <v>983209.70472645981</v>
      </c>
      <c r="H868" s="468"/>
      <c r="I868" s="519"/>
      <c r="J868" s="468">
        <v>1400000</v>
      </c>
      <c r="K868" s="580">
        <v>1.3214E-2</v>
      </c>
      <c r="L868" s="519"/>
      <c r="M868" s="468">
        <v>0</v>
      </c>
      <c r="N868" s="468">
        <v>919010.4</v>
      </c>
      <c r="O868" s="468">
        <v>0</v>
      </c>
      <c r="P868" s="469">
        <v>919010.4</v>
      </c>
      <c r="Q868" s="470">
        <v>-64199.304726459784</v>
      </c>
      <c r="R868" s="472">
        <v>-6.5295637764601508</v>
      </c>
      <c r="T868" s="5"/>
      <c r="U868"/>
      <c r="V868"/>
    </row>
    <row r="869" spans="1:22" s="437" customFormat="1">
      <c r="A869" s="471">
        <v>846</v>
      </c>
      <c r="B869" s="465">
        <v>3</v>
      </c>
      <c r="C869" s="465">
        <v>34</v>
      </c>
      <c r="D869" s="466">
        <v>26972.477064220198</v>
      </c>
      <c r="E869" s="467">
        <v>11.333333333333334</v>
      </c>
      <c r="F869" s="468">
        <v>305688.07339449559</v>
      </c>
      <c r="G869" s="487">
        <v>917064.2201834867</v>
      </c>
      <c r="H869" s="468"/>
      <c r="I869" s="519"/>
      <c r="J869" s="468">
        <v>1400000</v>
      </c>
      <c r="K869" s="580">
        <v>1.3214E-2</v>
      </c>
      <c r="L869" s="519"/>
      <c r="M869" s="468">
        <v>0</v>
      </c>
      <c r="N869" s="468">
        <v>919010.4</v>
      </c>
      <c r="O869" s="468">
        <v>0</v>
      </c>
      <c r="P869" s="469">
        <v>919010.4</v>
      </c>
      <c r="Q869" s="470">
        <v>1946.1798165133223</v>
      </c>
      <c r="R869" s="472">
        <v>0.21221848739489246</v>
      </c>
      <c r="T869" s="5"/>
      <c r="U869"/>
      <c r="V869"/>
    </row>
    <row r="870" spans="1:22" s="437" customFormat="1">
      <c r="A870" s="471">
        <v>847</v>
      </c>
      <c r="B870" s="465">
        <v>3</v>
      </c>
      <c r="C870" s="465">
        <v>34</v>
      </c>
      <c r="D870" s="466">
        <v>25593.8461538462</v>
      </c>
      <c r="E870" s="467">
        <v>11.333333333333334</v>
      </c>
      <c r="F870" s="468">
        <v>290063.58974359027</v>
      </c>
      <c r="G870" s="487">
        <v>870190.76923077076</v>
      </c>
      <c r="H870" s="468"/>
      <c r="I870" s="519"/>
      <c r="J870" s="468">
        <v>1400000</v>
      </c>
      <c r="K870" s="580">
        <v>1.3214E-2</v>
      </c>
      <c r="L870" s="519"/>
      <c r="M870" s="468">
        <v>0</v>
      </c>
      <c r="N870" s="468">
        <v>919010.4</v>
      </c>
      <c r="O870" s="468">
        <v>0</v>
      </c>
      <c r="P870" s="469">
        <v>919010.4</v>
      </c>
      <c r="Q870" s="470">
        <v>48819.630769229261</v>
      </c>
      <c r="R870" s="472">
        <v>5.610221631330873</v>
      </c>
      <c r="T870" s="5"/>
      <c r="U870"/>
      <c r="V870"/>
    </row>
    <row r="871" spans="1:22" s="437" customFormat="1" hidden="1">
      <c r="A871" s="471">
        <v>848</v>
      </c>
      <c r="B871" s="465">
        <v>3</v>
      </c>
      <c r="C871" s="465">
        <v>34</v>
      </c>
      <c r="D871" s="466">
        <v>28917.9324919547</v>
      </c>
      <c r="E871" s="467">
        <v>11.333333333333334</v>
      </c>
      <c r="F871" s="468">
        <v>327736.56824215327</v>
      </c>
      <c r="G871" s="487">
        <v>983209.70472645981</v>
      </c>
      <c r="H871" s="468"/>
      <c r="I871" s="519"/>
      <c r="J871" s="468">
        <v>1400000</v>
      </c>
      <c r="K871" s="580">
        <v>1.3214E-2</v>
      </c>
      <c r="L871" s="519"/>
      <c r="M871" s="468">
        <v>0</v>
      </c>
      <c r="N871" s="468">
        <v>919010.4</v>
      </c>
      <c r="O871" s="468">
        <v>0</v>
      </c>
      <c r="P871" s="469">
        <v>919010.4</v>
      </c>
      <c r="Q871" s="470">
        <v>-64199.304726459784</v>
      </c>
      <c r="R871" s="472">
        <v>-6.5295637764601508</v>
      </c>
      <c r="T871" s="5"/>
      <c r="U871"/>
      <c r="V871"/>
    </row>
    <row r="872" spans="1:22" s="437" customFormat="1" hidden="1">
      <c r="A872" s="471">
        <v>849</v>
      </c>
      <c r="B872" s="465">
        <v>2</v>
      </c>
      <c r="C872" s="465">
        <v>34</v>
      </c>
      <c r="D872" s="466">
        <v>25323.383084577101</v>
      </c>
      <c r="E872" s="467">
        <v>17</v>
      </c>
      <c r="F872" s="468">
        <v>430497.51243781071</v>
      </c>
      <c r="G872" s="487">
        <v>860995.02487562143</v>
      </c>
      <c r="H872" s="468"/>
      <c r="I872" s="519"/>
      <c r="J872" s="468">
        <v>1400000</v>
      </c>
      <c r="K872" s="580">
        <v>1.3214E-2</v>
      </c>
      <c r="L872" s="519"/>
      <c r="M872" s="468">
        <v>0</v>
      </c>
      <c r="N872" s="468">
        <v>919010.4</v>
      </c>
      <c r="O872" s="468">
        <v>0</v>
      </c>
      <c r="P872" s="469">
        <v>919010.4</v>
      </c>
      <c r="Q872" s="470">
        <v>58015.375124378596</v>
      </c>
      <c r="R872" s="472">
        <v>6.738177741823705</v>
      </c>
      <c r="T872" s="5"/>
      <c r="U872"/>
      <c r="V872"/>
    </row>
    <row r="873" spans="1:22" s="437" customFormat="1" hidden="1">
      <c r="A873" s="471">
        <v>850</v>
      </c>
      <c r="B873" s="465">
        <v>2</v>
      </c>
      <c r="C873" s="465">
        <v>34</v>
      </c>
      <c r="D873" s="466">
        <v>25323.383084577101</v>
      </c>
      <c r="E873" s="467">
        <v>17</v>
      </c>
      <c r="F873" s="468">
        <v>430497.51243781071</v>
      </c>
      <c r="G873" s="487">
        <v>860995.02487562143</v>
      </c>
      <c r="H873" s="468"/>
      <c r="I873" s="519"/>
      <c r="J873" s="468">
        <v>1400000</v>
      </c>
      <c r="K873" s="580">
        <v>1.3214E-2</v>
      </c>
      <c r="L873" s="519"/>
      <c r="M873" s="468">
        <v>0</v>
      </c>
      <c r="N873" s="468">
        <v>919010.4</v>
      </c>
      <c r="O873" s="468">
        <v>0</v>
      </c>
      <c r="P873" s="469">
        <v>919010.4</v>
      </c>
      <c r="Q873" s="470">
        <v>58015.375124378596</v>
      </c>
      <c r="R873" s="472">
        <v>6.738177741823705</v>
      </c>
      <c r="T873" s="5"/>
      <c r="U873"/>
      <c r="V873"/>
    </row>
    <row r="874" spans="1:22" s="437" customFormat="1" hidden="1">
      <c r="A874" s="471">
        <v>851</v>
      </c>
      <c r="B874" s="465">
        <v>3</v>
      </c>
      <c r="C874" s="465">
        <v>34</v>
      </c>
      <c r="D874" s="466">
        <v>26726.126164114099</v>
      </c>
      <c r="E874" s="467">
        <v>11.333333333333334</v>
      </c>
      <c r="F874" s="468">
        <v>302896.09652662644</v>
      </c>
      <c r="G874" s="487">
        <v>908688.28957987938</v>
      </c>
      <c r="H874" s="468"/>
      <c r="I874" s="519"/>
      <c r="J874" s="468">
        <v>1400000</v>
      </c>
      <c r="K874" s="580">
        <v>1.3214E-2</v>
      </c>
      <c r="L874" s="519"/>
      <c r="M874" s="468">
        <v>0</v>
      </c>
      <c r="N874" s="468">
        <v>919010.4</v>
      </c>
      <c r="O874" s="468">
        <v>0</v>
      </c>
      <c r="P874" s="469">
        <v>919010.4</v>
      </c>
      <c r="Q874" s="470">
        <v>10322.110420120647</v>
      </c>
      <c r="R874" s="472">
        <v>1.1359352308692081</v>
      </c>
      <c r="T874" s="5"/>
      <c r="U874"/>
      <c r="V874"/>
    </row>
    <row r="875" spans="1:22" s="437" customFormat="1" hidden="1">
      <c r="A875" s="471">
        <v>852</v>
      </c>
      <c r="B875" s="465">
        <v>2</v>
      </c>
      <c r="C875" s="465">
        <v>34</v>
      </c>
      <c r="D875" s="466">
        <v>25688.1179531657</v>
      </c>
      <c r="E875" s="467">
        <v>17</v>
      </c>
      <c r="F875" s="468">
        <v>436698.00520381692</v>
      </c>
      <c r="G875" s="487">
        <v>873396.01040763385</v>
      </c>
      <c r="H875" s="468"/>
      <c r="I875" s="519"/>
      <c r="J875" s="468">
        <v>1400000</v>
      </c>
      <c r="K875" s="580">
        <v>1.3214E-2</v>
      </c>
      <c r="L875" s="519"/>
      <c r="M875" s="468">
        <v>0</v>
      </c>
      <c r="N875" s="468">
        <v>919010.4</v>
      </c>
      <c r="O875" s="468">
        <v>0</v>
      </c>
      <c r="P875" s="469">
        <v>919010.4</v>
      </c>
      <c r="Q875" s="470">
        <v>45614.389592366177</v>
      </c>
      <c r="R875" s="472">
        <v>5.2226468919954101</v>
      </c>
      <c r="T875" s="5"/>
      <c r="U875"/>
      <c r="V875"/>
    </row>
    <row r="876" spans="1:22" s="437" customFormat="1" hidden="1">
      <c r="A876" s="471">
        <v>853</v>
      </c>
      <c r="B876" s="465">
        <v>2</v>
      </c>
      <c r="C876" s="465">
        <v>34</v>
      </c>
      <c r="D876" s="466">
        <v>25293.396475953399</v>
      </c>
      <c r="E876" s="467">
        <v>17</v>
      </c>
      <c r="F876" s="468">
        <v>429987.74009120779</v>
      </c>
      <c r="G876" s="487">
        <v>859975.48018241557</v>
      </c>
      <c r="H876" s="468"/>
      <c r="I876" s="519"/>
      <c r="J876" s="468">
        <v>1400000</v>
      </c>
      <c r="K876" s="580">
        <v>1.3214E-2</v>
      </c>
      <c r="L876" s="519"/>
      <c r="M876" s="468">
        <v>0</v>
      </c>
      <c r="N876" s="468">
        <v>919010.4</v>
      </c>
      <c r="O876" s="468">
        <v>0</v>
      </c>
      <c r="P876" s="469">
        <v>919010.4</v>
      </c>
      <c r="Q876" s="470">
        <v>59034.91981758445</v>
      </c>
      <c r="R876" s="472">
        <v>6.8647212831070732</v>
      </c>
      <c r="T876" s="5"/>
      <c r="U876"/>
      <c r="V876"/>
    </row>
    <row r="877" spans="1:22" s="437" customFormat="1" hidden="1">
      <c r="A877" s="471">
        <v>854</v>
      </c>
      <c r="B877" s="465">
        <v>2</v>
      </c>
      <c r="C877" s="465">
        <v>34</v>
      </c>
      <c r="D877" s="466">
        <v>25593.8461538462</v>
      </c>
      <c r="E877" s="467">
        <v>17</v>
      </c>
      <c r="F877" s="468">
        <v>435095.38461538538</v>
      </c>
      <c r="G877" s="487">
        <v>870190.76923077076</v>
      </c>
      <c r="H877" s="468"/>
      <c r="I877" s="519"/>
      <c r="J877" s="468">
        <v>1400000</v>
      </c>
      <c r="K877" s="580">
        <v>1.3214E-2</v>
      </c>
      <c r="L877" s="519"/>
      <c r="M877" s="468">
        <v>0</v>
      </c>
      <c r="N877" s="468">
        <v>919010.4</v>
      </c>
      <c r="O877" s="468">
        <v>0</v>
      </c>
      <c r="P877" s="469">
        <v>919010.4</v>
      </c>
      <c r="Q877" s="470">
        <v>48819.630769229261</v>
      </c>
      <c r="R877" s="472">
        <v>5.610221631330873</v>
      </c>
      <c r="T877" s="5"/>
      <c r="U877"/>
      <c r="V877"/>
    </row>
    <row r="878" spans="1:22" s="437" customFormat="1" hidden="1">
      <c r="A878" s="471">
        <v>855</v>
      </c>
      <c r="B878" s="465">
        <v>2</v>
      </c>
      <c r="C878" s="465">
        <v>34</v>
      </c>
      <c r="D878" s="466">
        <v>23410.720446210598</v>
      </c>
      <c r="E878" s="467">
        <v>17</v>
      </c>
      <c r="F878" s="468">
        <v>397982.24758558016</v>
      </c>
      <c r="G878" s="487">
        <v>795964.49517116032</v>
      </c>
      <c r="H878" s="468"/>
      <c r="I878" s="519"/>
      <c r="J878" s="468">
        <v>1400000</v>
      </c>
      <c r="K878" s="580">
        <v>1.3214E-2</v>
      </c>
      <c r="L878" s="519"/>
      <c r="M878" s="468">
        <v>0</v>
      </c>
      <c r="N878" s="468">
        <v>919010.4</v>
      </c>
      <c r="O878" s="468">
        <v>0</v>
      </c>
      <c r="P878" s="469">
        <v>919010.4</v>
      </c>
      <c r="Q878" s="470">
        <v>123045.9048288397</v>
      </c>
      <c r="R878" s="472">
        <v>15.458717766347178</v>
      </c>
      <c r="T878" s="5"/>
      <c r="U878"/>
      <c r="V878"/>
    </row>
    <row r="879" spans="1:22" s="437" customFormat="1" hidden="1">
      <c r="A879" s="471">
        <v>856</v>
      </c>
      <c r="B879" s="465">
        <v>2</v>
      </c>
      <c r="C879" s="465">
        <v>34</v>
      </c>
      <c r="D879" s="466">
        <v>25688.1179531657</v>
      </c>
      <c r="E879" s="467">
        <v>17</v>
      </c>
      <c r="F879" s="468">
        <v>436698.00520381692</v>
      </c>
      <c r="G879" s="487">
        <v>873396.01040763385</v>
      </c>
      <c r="H879" s="468"/>
      <c r="I879" s="519"/>
      <c r="J879" s="468">
        <v>1400000</v>
      </c>
      <c r="K879" s="580">
        <v>1.3214E-2</v>
      </c>
      <c r="L879" s="519"/>
      <c r="M879" s="468">
        <v>0</v>
      </c>
      <c r="N879" s="468">
        <v>919010.4</v>
      </c>
      <c r="O879" s="468">
        <v>0</v>
      </c>
      <c r="P879" s="469">
        <v>919010.4</v>
      </c>
      <c r="Q879" s="470">
        <v>45614.389592366177</v>
      </c>
      <c r="R879" s="472">
        <v>5.2226468919954101</v>
      </c>
      <c r="T879" s="5"/>
      <c r="U879"/>
      <c r="V879"/>
    </row>
    <row r="880" spans="1:22" s="437" customFormat="1" hidden="1">
      <c r="A880" s="471">
        <v>857</v>
      </c>
      <c r="B880" s="465">
        <v>2</v>
      </c>
      <c r="C880" s="465">
        <v>34</v>
      </c>
      <c r="D880" s="466">
        <v>27847.600767754298</v>
      </c>
      <c r="E880" s="467">
        <v>17</v>
      </c>
      <c r="F880" s="468">
        <v>473409.21305182308</v>
      </c>
      <c r="G880" s="487">
        <v>946818.42610364617</v>
      </c>
      <c r="H880" s="468"/>
      <c r="I880" s="519"/>
      <c r="J880" s="468">
        <v>1400000</v>
      </c>
      <c r="K880" s="580">
        <v>1.3214E-2</v>
      </c>
      <c r="L880" s="519"/>
      <c r="M880" s="468">
        <v>0</v>
      </c>
      <c r="N880" s="468">
        <v>919010.4</v>
      </c>
      <c r="O880" s="468">
        <v>0</v>
      </c>
      <c r="P880" s="469">
        <v>919010.4</v>
      </c>
      <c r="Q880" s="470">
        <v>-27808.026103646145</v>
      </c>
      <c r="R880" s="472">
        <v>-2.9369967183762924</v>
      </c>
      <c r="T880" s="5"/>
      <c r="U880"/>
      <c r="V880"/>
    </row>
    <row r="881" spans="1:22" s="437" customFormat="1" hidden="1">
      <c r="A881" s="471">
        <v>858</v>
      </c>
      <c r="B881" s="465">
        <v>2</v>
      </c>
      <c r="C881" s="465">
        <v>34</v>
      </c>
      <c r="D881" s="466">
        <v>28917.9324919547</v>
      </c>
      <c r="E881" s="467">
        <v>17</v>
      </c>
      <c r="F881" s="468">
        <v>491604.8523632299</v>
      </c>
      <c r="G881" s="487">
        <v>983209.70472645981</v>
      </c>
      <c r="H881" s="468"/>
      <c r="I881" s="519"/>
      <c r="J881" s="468">
        <v>1400000</v>
      </c>
      <c r="K881" s="580">
        <v>1.3214E-2</v>
      </c>
      <c r="L881" s="519"/>
      <c r="M881" s="468">
        <v>0</v>
      </c>
      <c r="N881" s="468">
        <v>919010.4</v>
      </c>
      <c r="O881" s="468">
        <v>0</v>
      </c>
      <c r="P881" s="469">
        <v>919010.4</v>
      </c>
      <c r="Q881" s="470">
        <v>-64199.304726459784</v>
      </c>
      <c r="R881" s="472">
        <v>-6.5295637764601508</v>
      </c>
      <c r="T881" s="5"/>
      <c r="U881"/>
      <c r="V881"/>
    </row>
    <row r="882" spans="1:22" s="437" customFormat="1" hidden="1">
      <c r="A882" s="471">
        <v>859</v>
      </c>
      <c r="B882" s="465">
        <v>3</v>
      </c>
      <c r="C882" s="465">
        <v>34</v>
      </c>
      <c r="D882" s="466">
        <v>25323.383084577101</v>
      </c>
      <c r="E882" s="467">
        <v>11.333333333333334</v>
      </c>
      <c r="F882" s="468">
        <v>286998.34162520716</v>
      </c>
      <c r="G882" s="487">
        <v>860995.02487562143</v>
      </c>
      <c r="H882" s="468"/>
      <c r="I882" s="519"/>
      <c r="J882" s="468">
        <v>1400000</v>
      </c>
      <c r="K882" s="580">
        <v>1.3214E-2</v>
      </c>
      <c r="L882" s="519"/>
      <c r="M882" s="468">
        <v>0</v>
      </c>
      <c r="N882" s="468">
        <v>919010.4</v>
      </c>
      <c r="O882" s="468">
        <v>0</v>
      </c>
      <c r="P882" s="469">
        <v>919010.4</v>
      </c>
      <c r="Q882" s="470">
        <v>58015.375124378596</v>
      </c>
      <c r="R882" s="472">
        <v>6.738177741823705</v>
      </c>
      <c r="T882" s="5"/>
      <c r="U882"/>
      <c r="V882"/>
    </row>
    <row r="883" spans="1:22" s="437" customFormat="1" hidden="1">
      <c r="A883" s="471">
        <v>860</v>
      </c>
      <c r="B883" s="465">
        <v>4</v>
      </c>
      <c r="C883" s="465">
        <v>34</v>
      </c>
      <c r="D883" s="466">
        <v>26726.126164114099</v>
      </c>
      <c r="E883" s="467">
        <v>8.5</v>
      </c>
      <c r="F883" s="468">
        <v>227172.07239496984</v>
      </c>
      <c r="G883" s="487">
        <v>908688.28957987938</v>
      </c>
      <c r="H883" s="468"/>
      <c r="I883" s="519"/>
      <c r="J883" s="468">
        <v>1400000</v>
      </c>
      <c r="K883" s="580">
        <v>1.3214E-2</v>
      </c>
      <c r="L883" s="519"/>
      <c r="M883" s="468">
        <v>0</v>
      </c>
      <c r="N883" s="468">
        <v>919010.4</v>
      </c>
      <c r="O883" s="468">
        <v>0</v>
      </c>
      <c r="P883" s="469">
        <v>919010.4</v>
      </c>
      <c r="Q883" s="470">
        <v>10322.110420120647</v>
      </c>
      <c r="R883" s="472">
        <v>1.1359352308692081</v>
      </c>
      <c r="T883" s="5"/>
      <c r="U883"/>
      <c r="V883"/>
    </row>
    <row r="884" spans="1:22" s="437" customFormat="1">
      <c r="A884" s="496" t="s">
        <v>60</v>
      </c>
      <c r="B884" s="465"/>
      <c r="C884" s="465"/>
      <c r="D884" s="466"/>
      <c r="E884" s="467"/>
      <c r="F884" s="468"/>
      <c r="G884" s="487"/>
      <c r="H884" s="468"/>
      <c r="I884" s="519"/>
      <c r="J884" s="468"/>
      <c r="K884" s="580"/>
      <c r="L884" s="519"/>
      <c r="M884" s="468"/>
      <c r="N884" s="468"/>
      <c r="O884" s="468"/>
      <c r="P884" s="469"/>
      <c r="Q884" s="470"/>
      <c r="R884" s="472"/>
      <c r="T884" s="5"/>
      <c r="U884"/>
      <c r="V884"/>
    </row>
    <row r="885" spans="1:22" s="437" customFormat="1" hidden="1">
      <c r="A885" s="471">
        <v>861</v>
      </c>
      <c r="B885" s="465">
        <v>2</v>
      </c>
      <c r="C885" s="465">
        <v>34</v>
      </c>
      <c r="D885" s="466">
        <v>24437.3915199603</v>
      </c>
      <c r="E885" s="467">
        <v>17</v>
      </c>
      <c r="F885" s="468">
        <v>415435.6558393251</v>
      </c>
      <c r="G885" s="487">
        <v>830871.31167865021</v>
      </c>
      <c r="H885" s="468"/>
      <c r="I885" s="519"/>
      <c r="J885" s="468">
        <v>1400000</v>
      </c>
      <c r="K885" s="580">
        <v>1.3214E-2</v>
      </c>
      <c r="L885" s="519"/>
      <c r="M885" s="468">
        <v>0</v>
      </c>
      <c r="N885" s="468">
        <v>919010.4</v>
      </c>
      <c r="O885" s="468">
        <v>0</v>
      </c>
      <c r="P885" s="469">
        <v>919010.4</v>
      </c>
      <c r="Q885" s="470">
        <v>88139.088321349816</v>
      </c>
      <c r="R885" s="472">
        <v>10.608031241718791</v>
      </c>
      <c r="T885" s="5"/>
      <c r="U885"/>
      <c r="V885"/>
    </row>
    <row r="886" spans="1:22" s="437" customFormat="1" hidden="1">
      <c r="A886" s="471">
        <v>862</v>
      </c>
      <c r="B886" s="465">
        <v>2</v>
      </c>
      <c r="C886" s="465">
        <v>34</v>
      </c>
      <c r="D886" s="466">
        <v>24437.3915199603</v>
      </c>
      <c r="E886" s="467">
        <v>17</v>
      </c>
      <c r="F886" s="468">
        <v>415435.6558393251</v>
      </c>
      <c r="G886" s="487">
        <v>830871.31167865021</v>
      </c>
      <c r="H886" s="468"/>
      <c r="I886" s="519"/>
      <c r="J886" s="468">
        <v>1400000</v>
      </c>
      <c r="K886" s="580">
        <v>1.3214E-2</v>
      </c>
      <c r="L886" s="519"/>
      <c r="M886" s="468">
        <v>0</v>
      </c>
      <c r="N886" s="468">
        <v>919010.4</v>
      </c>
      <c r="O886" s="468">
        <v>0</v>
      </c>
      <c r="P886" s="469">
        <v>919010.4</v>
      </c>
      <c r="Q886" s="470">
        <v>88139.088321349816</v>
      </c>
      <c r="R886" s="472">
        <v>10.608031241718791</v>
      </c>
      <c r="T886" s="5"/>
      <c r="U886"/>
      <c r="V886"/>
    </row>
    <row r="887" spans="1:22" s="437" customFormat="1" hidden="1">
      <c r="A887" s="471">
        <v>863</v>
      </c>
      <c r="B887" s="465">
        <v>3</v>
      </c>
      <c r="C887" s="465">
        <v>34</v>
      </c>
      <c r="D887" s="466">
        <v>23410.720446210598</v>
      </c>
      <c r="E887" s="467">
        <v>11.333333333333334</v>
      </c>
      <c r="F887" s="468">
        <v>265321.49839038675</v>
      </c>
      <c r="G887" s="487">
        <v>795964.49517116032</v>
      </c>
      <c r="H887" s="468"/>
      <c r="I887" s="519"/>
      <c r="J887" s="468">
        <v>1400000</v>
      </c>
      <c r="K887" s="580">
        <v>1.3214E-2</v>
      </c>
      <c r="L887" s="519"/>
      <c r="M887" s="468">
        <v>0</v>
      </c>
      <c r="N887" s="468">
        <v>919010.4</v>
      </c>
      <c r="O887" s="468">
        <v>0</v>
      </c>
      <c r="P887" s="469">
        <v>919010.4</v>
      </c>
      <c r="Q887" s="470">
        <v>123045.9048288397</v>
      </c>
      <c r="R887" s="472">
        <v>15.458717766347178</v>
      </c>
      <c r="T887" s="5"/>
      <c r="U887"/>
      <c r="V887"/>
    </row>
    <row r="888" spans="1:22" s="437" customFormat="1">
      <c r="A888" s="471">
        <v>864</v>
      </c>
      <c r="B888" s="465">
        <v>3</v>
      </c>
      <c r="C888" s="465">
        <v>34</v>
      </c>
      <c r="D888" s="466">
        <v>28917.9324919547</v>
      </c>
      <c r="E888" s="467">
        <v>11.333333333333334</v>
      </c>
      <c r="F888" s="468">
        <v>327736.56824215327</v>
      </c>
      <c r="G888" s="487">
        <v>983209.70472645981</v>
      </c>
      <c r="H888" s="468"/>
      <c r="I888" s="519"/>
      <c r="J888" s="468">
        <v>1400000</v>
      </c>
      <c r="K888" s="580">
        <v>1.3214E-2</v>
      </c>
      <c r="L888" s="519"/>
      <c r="M888" s="468">
        <v>0</v>
      </c>
      <c r="N888" s="468">
        <v>919010.4</v>
      </c>
      <c r="O888" s="468">
        <v>0</v>
      </c>
      <c r="P888" s="469">
        <v>919010.4</v>
      </c>
      <c r="Q888" s="470">
        <v>-64199.304726459784</v>
      </c>
      <c r="R888" s="472">
        <v>-6.5295637764601508</v>
      </c>
      <c r="T888" s="5"/>
      <c r="U888"/>
      <c r="V888"/>
    </row>
    <row r="889" spans="1:22" s="437" customFormat="1">
      <c r="A889" s="471">
        <v>865</v>
      </c>
      <c r="B889" s="465">
        <v>3</v>
      </c>
      <c r="C889" s="465">
        <v>34</v>
      </c>
      <c r="D889" s="466">
        <v>25593.8461538462</v>
      </c>
      <c r="E889" s="467">
        <v>11.333333333333334</v>
      </c>
      <c r="F889" s="468">
        <v>290063.58974359027</v>
      </c>
      <c r="G889" s="487">
        <v>870190.76923077076</v>
      </c>
      <c r="H889" s="468"/>
      <c r="I889" s="519"/>
      <c r="J889" s="468">
        <v>1400000</v>
      </c>
      <c r="K889" s="580">
        <v>1.3214E-2</v>
      </c>
      <c r="L889" s="519"/>
      <c r="M889" s="468">
        <v>0</v>
      </c>
      <c r="N889" s="468">
        <v>919010.4</v>
      </c>
      <c r="O889" s="468">
        <v>0</v>
      </c>
      <c r="P889" s="469">
        <v>919010.4</v>
      </c>
      <c r="Q889" s="470">
        <v>48819.630769229261</v>
      </c>
      <c r="R889" s="472">
        <v>5.610221631330873</v>
      </c>
      <c r="T889" s="5"/>
      <c r="U889"/>
      <c r="V889"/>
    </row>
    <row r="890" spans="1:22" s="437" customFormat="1">
      <c r="A890" s="471">
        <v>866</v>
      </c>
      <c r="B890" s="465">
        <v>3</v>
      </c>
      <c r="C890" s="497">
        <v>35</v>
      </c>
      <c r="D890" s="466">
        <v>25135.8024691358</v>
      </c>
      <c r="E890" s="467">
        <v>11.666666666666666</v>
      </c>
      <c r="F890" s="468">
        <v>293251.02880658436</v>
      </c>
      <c r="G890" s="487">
        <v>879753.08641975303</v>
      </c>
      <c r="H890" s="468"/>
      <c r="I890" s="519"/>
      <c r="J890" s="468">
        <v>1400000</v>
      </c>
      <c r="K890" s="580">
        <v>1.3214E-2</v>
      </c>
      <c r="L890" s="519"/>
      <c r="M890" s="468">
        <v>0</v>
      </c>
      <c r="N890" s="468">
        <v>937510</v>
      </c>
      <c r="O890" s="468">
        <v>0</v>
      </c>
      <c r="P890" s="469">
        <v>937510</v>
      </c>
      <c r="Q890" s="470">
        <v>57756.913580246968</v>
      </c>
      <c r="R890" s="472">
        <v>6.5651277013752463</v>
      </c>
      <c r="T890" s="5"/>
      <c r="U890"/>
      <c r="V890"/>
    </row>
    <row r="891" spans="1:22" s="437" customFormat="1">
      <c r="A891" s="471">
        <v>867</v>
      </c>
      <c r="B891" s="465">
        <v>2</v>
      </c>
      <c r="C891" s="465">
        <v>35</v>
      </c>
      <c r="D891" s="466">
        <v>25398.473282442799</v>
      </c>
      <c r="E891" s="467">
        <v>17.5</v>
      </c>
      <c r="F891" s="468">
        <v>444473.28244274901</v>
      </c>
      <c r="G891" s="487">
        <v>888946.56488549802</v>
      </c>
      <c r="H891" s="468"/>
      <c r="I891" s="519"/>
      <c r="J891" s="468">
        <v>1400000</v>
      </c>
      <c r="K891" s="580">
        <v>1.3214E-2</v>
      </c>
      <c r="L891" s="519"/>
      <c r="M891" s="468">
        <v>0</v>
      </c>
      <c r="N891" s="468">
        <v>937510</v>
      </c>
      <c r="O891" s="468">
        <v>0</v>
      </c>
      <c r="P891" s="469">
        <v>937510</v>
      </c>
      <c r="Q891" s="470">
        <v>48563.435114501975</v>
      </c>
      <c r="R891" s="472">
        <v>5.4630319788408599</v>
      </c>
      <c r="T891" s="5"/>
      <c r="U891"/>
      <c r="V891"/>
    </row>
    <row r="892" spans="1:22" s="437" customFormat="1">
      <c r="A892" s="471">
        <v>868</v>
      </c>
      <c r="B892" s="465">
        <v>2</v>
      </c>
      <c r="C892" s="465">
        <v>35</v>
      </c>
      <c r="D892" s="466">
        <v>21039.694169610098</v>
      </c>
      <c r="E892" s="467">
        <v>17.5</v>
      </c>
      <c r="F892" s="468">
        <v>368194.64796817675</v>
      </c>
      <c r="G892" s="487">
        <v>736389.2959363535</v>
      </c>
      <c r="H892" s="468"/>
      <c r="I892" s="519"/>
      <c r="J892" s="468">
        <v>1400000</v>
      </c>
      <c r="K892" s="580">
        <v>1.3214E-2</v>
      </c>
      <c r="L892" s="519"/>
      <c r="M892" s="468">
        <v>0</v>
      </c>
      <c r="N892" s="468">
        <v>937510</v>
      </c>
      <c r="O892" s="468">
        <v>0</v>
      </c>
      <c r="P892" s="469">
        <v>937510</v>
      </c>
      <c r="Q892" s="470">
        <v>201120.7040636465</v>
      </c>
      <c r="R892" s="472">
        <v>27.311736492300881</v>
      </c>
      <c r="T892" s="5"/>
      <c r="U892"/>
      <c r="V892"/>
    </row>
    <row r="893" spans="1:22" s="437" customFormat="1" hidden="1">
      <c r="A893" s="471">
        <v>869</v>
      </c>
      <c r="B893" s="465">
        <v>4</v>
      </c>
      <c r="C893" s="465">
        <v>35</v>
      </c>
      <c r="D893" s="466">
        <v>28618.936929940501</v>
      </c>
      <c r="E893" s="467">
        <v>8.75</v>
      </c>
      <c r="F893" s="468">
        <v>250415.69813697939</v>
      </c>
      <c r="G893" s="487">
        <v>1001662.7925479176</v>
      </c>
      <c r="H893" s="468"/>
      <c r="I893" s="519"/>
      <c r="J893" s="468">
        <v>1400000</v>
      </c>
      <c r="K893" s="580">
        <v>1.3214E-2</v>
      </c>
      <c r="L893" s="519"/>
      <c r="M893" s="468">
        <v>0</v>
      </c>
      <c r="N893" s="468">
        <v>937510</v>
      </c>
      <c r="O893" s="468">
        <v>0</v>
      </c>
      <c r="P893" s="469">
        <v>937510</v>
      </c>
      <c r="Q893" s="470">
        <v>-64152.792547917576</v>
      </c>
      <c r="R893" s="472">
        <v>-6.4046296842805646</v>
      </c>
      <c r="T893" s="5"/>
      <c r="U893"/>
      <c r="V893"/>
    </row>
    <row r="894" spans="1:22" s="437" customFormat="1" hidden="1">
      <c r="A894" s="471">
        <v>870</v>
      </c>
      <c r="B894" s="465">
        <v>2</v>
      </c>
      <c r="C894" s="465">
        <v>35</v>
      </c>
      <c r="D894" s="466">
        <v>25533.103448275899</v>
      </c>
      <c r="E894" s="467">
        <v>17.5</v>
      </c>
      <c r="F894" s="468">
        <v>446829.31034482823</v>
      </c>
      <c r="G894" s="487">
        <v>893658.62068965647</v>
      </c>
      <c r="H894" s="468"/>
      <c r="I894" s="519"/>
      <c r="J894" s="468">
        <v>1400000</v>
      </c>
      <c r="K894" s="580">
        <v>1.3214E-2</v>
      </c>
      <c r="L894" s="519"/>
      <c r="M894" s="468">
        <v>0</v>
      </c>
      <c r="N894" s="468">
        <v>937510</v>
      </c>
      <c r="O894" s="468">
        <v>0</v>
      </c>
      <c r="P894" s="469">
        <v>937510</v>
      </c>
      <c r="Q894" s="470">
        <v>43851.379310343531</v>
      </c>
      <c r="R894" s="472">
        <v>4.9069497339490056</v>
      </c>
      <c r="T894" s="5"/>
      <c r="U894"/>
      <c r="V894"/>
    </row>
    <row r="895" spans="1:22" s="437" customFormat="1" hidden="1">
      <c r="A895" s="471">
        <v>871</v>
      </c>
      <c r="B895" s="465">
        <v>2</v>
      </c>
      <c r="C895" s="465">
        <v>35</v>
      </c>
      <c r="D895" s="466">
        <v>26536.4325569871</v>
      </c>
      <c r="E895" s="467">
        <v>17.5</v>
      </c>
      <c r="F895" s="468">
        <v>464387.56974727428</v>
      </c>
      <c r="G895" s="487">
        <v>928775.13949454855</v>
      </c>
      <c r="H895" s="468"/>
      <c r="I895" s="519"/>
      <c r="J895" s="468">
        <v>1400000</v>
      </c>
      <c r="K895" s="580">
        <v>1.3214E-2</v>
      </c>
      <c r="L895" s="519"/>
      <c r="M895" s="468">
        <v>0</v>
      </c>
      <c r="N895" s="468">
        <v>937510</v>
      </c>
      <c r="O895" s="468">
        <v>0</v>
      </c>
      <c r="P895" s="469">
        <v>937510</v>
      </c>
      <c r="Q895" s="470">
        <v>8734.8605054514483</v>
      </c>
      <c r="R895" s="472">
        <v>0.94047096374750083</v>
      </c>
      <c r="T895" s="5"/>
      <c r="U895"/>
      <c r="V895"/>
    </row>
    <row r="896" spans="1:22" s="437" customFormat="1" hidden="1">
      <c r="A896" s="471">
        <v>872</v>
      </c>
      <c r="B896" s="465">
        <v>3</v>
      </c>
      <c r="C896" s="465">
        <v>35</v>
      </c>
      <c r="D896" s="466">
        <v>25398.473282442799</v>
      </c>
      <c r="E896" s="467">
        <v>11.666666666666666</v>
      </c>
      <c r="F896" s="468">
        <v>296315.52162849932</v>
      </c>
      <c r="G896" s="487">
        <v>888946.56488549802</v>
      </c>
      <c r="H896" s="468"/>
      <c r="I896" s="519"/>
      <c r="J896" s="468">
        <v>1400000</v>
      </c>
      <c r="K896" s="580">
        <v>1.3214E-2</v>
      </c>
      <c r="L896" s="519"/>
      <c r="M896" s="468">
        <v>0</v>
      </c>
      <c r="N896" s="468">
        <v>937510</v>
      </c>
      <c r="O896" s="468">
        <v>0</v>
      </c>
      <c r="P896" s="469">
        <v>937510</v>
      </c>
      <c r="Q896" s="470">
        <v>48563.435114501975</v>
      </c>
      <c r="R896" s="472">
        <v>5.4630319788408599</v>
      </c>
      <c r="T896" s="5"/>
      <c r="U896"/>
      <c r="V896"/>
    </row>
    <row r="897" spans="1:22" s="437" customFormat="1" hidden="1">
      <c r="A897" s="471">
        <v>873</v>
      </c>
      <c r="B897" s="465">
        <v>3</v>
      </c>
      <c r="C897" s="465">
        <v>35</v>
      </c>
      <c r="D897" s="466">
        <v>25795.527156549499</v>
      </c>
      <c r="E897" s="467">
        <v>11.666666666666666</v>
      </c>
      <c r="F897" s="468">
        <v>300947.81682641082</v>
      </c>
      <c r="G897" s="487">
        <v>902843.45047923247</v>
      </c>
      <c r="H897" s="468"/>
      <c r="I897" s="519"/>
      <c r="J897" s="468">
        <v>1400000</v>
      </c>
      <c r="K897" s="580">
        <v>1.3214E-2</v>
      </c>
      <c r="L897" s="519"/>
      <c r="M897" s="468">
        <v>0</v>
      </c>
      <c r="N897" s="468">
        <v>937510</v>
      </c>
      <c r="O897" s="468">
        <v>0</v>
      </c>
      <c r="P897" s="469">
        <v>937510</v>
      </c>
      <c r="Q897" s="470">
        <v>34666.549520767527</v>
      </c>
      <c r="R897" s="472">
        <v>3.839707703740487</v>
      </c>
      <c r="T897" s="5"/>
      <c r="U897"/>
      <c r="V897"/>
    </row>
    <row r="898" spans="1:22" s="437" customFormat="1" hidden="1">
      <c r="A898" s="471">
        <v>874</v>
      </c>
      <c r="B898" s="465">
        <v>2</v>
      </c>
      <c r="C898" s="465">
        <v>35</v>
      </c>
      <c r="D898" s="466">
        <v>25398.473282442799</v>
      </c>
      <c r="E898" s="467">
        <v>17.5</v>
      </c>
      <c r="F898" s="468">
        <v>444473.28244274901</v>
      </c>
      <c r="G898" s="487">
        <v>888946.56488549802</v>
      </c>
      <c r="H898" s="468"/>
      <c r="I898" s="519"/>
      <c r="J898" s="468">
        <v>1400000</v>
      </c>
      <c r="K898" s="580">
        <v>1.3214E-2</v>
      </c>
      <c r="L898" s="519"/>
      <c r="M898" s="468">
        <v>0</v>
      </c>
      <c r="N898" s="468">
        <v>937510</v>
      </c>
      <c r="O898" s="468">
        <v>0</v>
      </c>
      <c r="P898" s="469">
        <v>937510</v>
      </c>
      <c r="Q898" s="470">
        <v>48563.435114501975</v>
      </c>
      <c r="R898" s="472">
        <v>5.4630319788408599</v>
      </c>
      <c r="T898" s="5"/>
      <c r="U898"/>
      <c r="V898"/>
    </row>
    <row r="899" spans="1:22" s="437" customFormat="1" hidden="1">
      <c r="A899" s="471">
        <v>875</v>
      </c>
      <c r="B899" s="465">
        <v>2</v>
      </c>
      <c r="C899" s="465">
        <v>35</v>
      </c>
      <c r="D899" s="466">
        <v>25398.473282442799</v>
      </c>
      <c r="E899" s="467">
        <v>17.5</v>
      </c>
      <c r="F899" s="468">
        <v>444473.28244274901</v>
      </c>
      <c r="G899" s="487">
        <v>888946.56488549802</v>
      </c>
      <c r="H899" s="468"/>
      <c r="I899" s="519"/>
      <c r="J899" s="468">
        <v>1400000</v>
      </c>
      <c r="K899" s="580">
        <v>1.3214E-2</v>
      </c>
      <c r="L899" s="519"/>
      <c r="M899" s="468">
        <v>0</v>
      </c>
      <c r="N899" s="468">
        <v>937510</v>
      </c>
      <c r="O899" s="468">
        <v>0</v>
      </c>
      <c r="P899" s="469">
        <v>937510</v>
      </c>
      <c r="Q899" s="470">
        <v>48563.435114501975</v>
      </c>
      <c r="R899" s="472">
        <v>5.4630319788408599</v>
      </c>
      <c r="T899" s="5"/>
      <c r="U899"/>
      <c r="V899"/>
    </row>
    <row r="900" spans="1:22" s="437" customFormat="1" hidden="1">
      <c r="A900" s="471">
        <v>876</v>
      </c>
      <c r="B900" s="465">
        <v>3</v>
      </c>
      <c r="C900" s="465">
        <v>35</v>
      </c>
      <c r="D900" s="466">
        <v>25398.473282442799</v>
      </c>
      <c r="E900" s="467">
        <v>11.666666666666666</v>
      </c>
      <c r="F900" s="468">
        <v>296315.52162849932</v>
      </c>
      <c r="G900" s="487">
        <v>888946.56488549802</v>
      </c>
      <c r="H900" s="468"/>
      <c r="I900" s="519"/>
      <c r="J900" s="468">
        <v>1400000</v>
      </c>
      <c r="K900" s="580">
        <v>1.3214E-2</v>
      </c>
      <c r="L900" s="519"/>
      <c r="M900" s="468">
        <v>0</v>
      </c>
      <c r="N900" s="468">
        <v>937510</v>
      </c>
      <c r="O900" s="468">
        <v>0</v>
      </c>
      <c r="P900" s="469">
        <v>937510</v>
      </c>
      <c r="Q900" s="470">
        <v>48563.435114501975</v>
      </c>
      <c r="R900" s="472">
        <v>5.4630319788408599</v>
      </c>
      <c r="T900" s="5"/>
      <c r="U900"/>
      <c r="V900"/>
    </row>
    <row r="901" spans="1:22" s="437" customFormat="1" hidden="1">
      <c r="A901" s="471">
        <v>877</v>
      </c>
      <c r="B901" s="465">
        <v>2</v>
      </c>
      <c r="C901" s="465">
        <v>35</v>
      </c>
      <c r="D901" s="466">
        <v>27635.428571428602</v>
      </c>
      <c r="E901" s="467">
        <v>17.5</v>
      </c>
      <c r="F901" s="468">
        <v>483620.00000000052</v>
      </c>
      <c r="G901" s="487">
        <v>967240.00000000105</v>
      </c>
      <c r="H901" s="468"/>
      <c r="I901" s="519"/>
      <c r="J901" s="468">
        <v>1400000</v>
      </c>
      <c r="K901" s="580">
        <v>1.3214E-2</v>
      </c>
      <c r="L901" s="519"/>
      <c r="M901" s="468">
        <v>0</v>
      </c>
      <c r="N901" s="468">
        <v>937510</v>
      </c>
      <c r="O901" s="468">
        <v>0</v>
      </c>
      <c r="P901" s="469">
        <v>937510</v>
      </c>
      <c r="Q901" s="470">
        <v>-29730.000000001048</v>
      </c>
      <c r="R901" s="472">
        <v>-3.073694222736961</v>
      </c>
      <c r="T901" s="5"/>
      <c r="U901"/>
      <c r="V901"/>
    </row>
    <row r="902" spans="1:22" s="437" customFormat="1" hidden="1">
      <c r="A902" s="471">
        <v>878</v>
      </c>
      <c r="B902" s="465">
        <v>2</v>
      </c>
      <c r="C902" s="465">
        <v>35</v>
      </c>
      <c r="D902" s="466">
        <v>25135.8024691358</v>
      </c>
      <c r="E902" s="467">
        <v>17.5</v>
      </c>
      <c r="F902" s="468">
        <v>439876.54320987652</v>
      </c>
      <c r="G902" s="487">
        <v>879753.08641975303</v>
      </c>
      <c r="H902" s="468"/>
      <c r="I902" s="519"/>
      <c r="J902" s="468">
        <v>1400000</v>
      </c>
      <c r="K902" s="580">
        <v>1.3214E-2</v>
      </c>
      <c r="L902" s="519"/>
      <c r="M902" s="468">
        <v>0</v>
      </c>
      <c r="N902" s="468">
        <v>937510</v>
      </c>
      <c r="O902" s="468">
        <v>0</v>
      </c>
      <c r="P902" s="469">
        <v>937510</v>
      </c>
      <c r="Q902" s="470">
        <v>57756.913580246968</v>
      </c>
      <c r="R902" s="472">
        <v>6.5651277013752463</v>
      </c>
      <c r="T902" s="5"/>
      <c r="U902"/>
      <c r="V902"/>
    </row>
    <row r="903" spans="1:22" s="437" customFormat="1" hidden="1">
      <c r="A903" s="471">
        <v>879</v>
      </c>
      <c r="B903" s="465">
        <v>3</v>
      </c>
      <c r="C903" s="465">
        <v>35</v>
      </c>
      <c r="D903" s="466">
        <v>25398.473282442799</v>
      </c>
      <c r="E903" s="467">
        <v>11.666666666666666</v>
      </c>
      <c r="F903" s="468">
        <v>296315.52162849932</v>
      </c>
      <c r="G903" s="487">
        <v>888946.56488549802</v>
      </c>
      <c r="H903" s="468"/>
      <c r="I903" s="519"/>
      <c r="J903" s="468">
        <v>1400000</v>
      </c>
      <c r="K903" s="580">
        <v>1.3214E-2</v>
      </c>
      <c r="L903" s="519"/>
      <c r="M903" s="468">
        <v>0</v>
      </c>
      <c r="N903" s="468">
        <v>937510</v>
      </c>
      <c r="O903" s="468">
        <v>0</v>
      </c>
      <c r="P903" s="469">
        <v>937510</v>
      </c>
      <c r="Q903" s="470">
        <v>48563.435114501975</v>
      </c>
      <c r="R903" s="472">
        <v>5.4630319788408599</v>
      </c>
      <c r="T903" s="5"/>
      <c r="U903"/>
      <c r="V903"/>
    </row>
    <row r="904" spans="1:22" s="437" customFormat="1" hidden="1">
      <c r="A904" s="471">
        <v>880</v>
      </c>
      <c r="B904" s="465">
        <v>3</v>
      </c>
      <c r="C904" s="465">
        <v>35</v>
      </c>
      <c r="D904" s="466">
        <v>25795.527156549499</v>
      </c>
      <c r="E904" s="467">
        <v>11.666666666666666</v>
      </c>
      <c r="F904" s="468">
        <v>300947.81682641082</v>
      </c>
      <c r="G904" s="487">
        <v>902843.45047923247</v>
      </c>
      <c r="H904" s="468"/>
      <c r="I904" s="519"/>
      <c r="J904" s="468">
        <v>1400000</v>
      </c>
      <c r="K904" s="580">
        <v>1.3214E-2</v>
      </c>
      <c r="L904" s="519"/>
      <c r="M904" s="468">
        <v>0</v>
      </c>
      <c r="N904" s="468">
        <v>937510</v>
      </c>
      <c r="O904" s="468">
        <v>0</v>
      </c>
      <c r="P904" s="469">
        <v>937510</v>
      </c>
      <c r="Q904" s="470">
        <v>34666.549520767527</v>
      </c>
      <c r="R904" s="472">
        <v>3.839707703740487</v>
      </c>
      <c r="T904" s="5"/>
      <c r="U904"/>
      <c r="V904"/>
    </row>
    <row r="905" spans="1:22" s="437" customFormat="1" hidden="1">
      <c r="A905" s="471">
        <v>881</v>
      </c>
      <c r="B905" s="465">
        <v>3</v>
      </c>
      <c r="C905" s="465">
        <v>35</v>
      </c>
      <c r="D905" s="466">
        <v>21039.694169610098</v>
      </c>
      <c r="E905" s="467">
        <v>11.666666666666666</v>
      </c>
      <c r="F905" s="468">
        <v>245463.09864545116</v>
      </c>
      <c r="G905" s="487">
        <v>736389.2959363535</v>
      </c>
      <c r="H905" s="468"/>
      <c r="I905" s="519"/>
      <c r="J905" s="468">
        <v>1400000</v>
      </c>
      <c r="K905" s="580">
        <v>1.3214E-2</v>
      </c>
      <c r="L905" s="519"/>
      <c r="M905" s="468">
        <v>0</v>
      </c>
      <c r="N905" s="468">
        <v>937510</v>
      </c>
      <c r="O905" s="468">
        <v>0</v>
      </c>
      <c r="P905" s="469">
        <v>937510</v>
      </c>
      <c r="Q905" s="470">
        <v>201120.7040636465</v>
      </c>
      <c r="R905" s="472">
        <v>27.311736492300881</v>
      </c>
      <c r="T905" s="5"/>
      <c r="U905"/>
      <c r="V905"/>
    </row>
    <row r="906" spans="1:22" s="437" customFormat="1" hidden="1">
      <c r="A906" s="471">
        <v>882</v>
      </c>
      <c r="B906" s="465">
        <v>3</v>
      </c>
      <c r="C906" s="465">
        <v>35</v>
      </c>
      <c r="D906" s="466">
        <v>28618.936929940501</v>
      </c>
      <c r="E906" s="467">
        <v>11.666666666666666</v>
      </c>
      <c r="F906" s="468">
        <v>333887.59751597251</v>
      </c>
      <c r="G906" s="487">
        <v>1001662.7925479176</v>
      </c>
      <c r="H906" s="468"/>
      <c r="I906" s="519"/>
      <c r="J906" s="468">
        <v>1400000</v>
      </c>
      <c r="K906" s="580">
        <v>1.3214E-2</v>
      </c>
      <c r="L906" s="519"/>
      <c r="M906" s="468">
        <v>0</v>
      </c>
      <c r="N906" s="468">
        <v>937510</v>
      </c>
      <c r="O906" s="468">
        <v>0</v>
      </c>
      <c r="P906" s="469">
        <v>937510</v>
      </c>
      <c r="Q906" s="470">
        <v>-64152.792547917576</v>
      </c>
      <c r="R906" s="472">
        <v>-6.4046296842805646</v>
      </c>
      <c r="T906" s="5"/>
      <c r="U906"/>
      <c r="V906"/>
    </row>
    <row r="907" spans="1:22" s="437" customFormat="1" hidden="1">
      <c r="A907" s="471">
        <v>883</v>
      </c>
      <c r="B907" s="465">
        <v>2</v>
      </c>
      <c r="C907" s="465">
        <v>35</v>
      </c>
      <c r="D907" s="466">
        <v>25398.473282442799</v>
      </c>
      <c r="E907" s="467">
        <v>17.5</v>
      </c>
      <c r="F907" s="468">
        <v>444473.28244274901</v>
      </c>
      <c r="G907" s="487">
        <v>888946.56488549802</v>
      </c>
      <c r="H907" s="468"/>
      <c r="I907" s="519"/>
      <c r="J907" s="468">
        <v>1400000</v>
      </c>
      <c r="K907" s="580">
        <v>1.3214E-2</v>
      </c>
      <c r="L907" s="519"/>
      <c r="M907" s="468">
        <v>0</v>
      </c>
      <c r="N907" s="468">
        <v>937510</v>
      </c>
      <c r="O907" s="468">
        <v>0</v>
      </c>
      <c r="P907" s="469">
        <v>937510</v>
      </c>
      <c r="Q907" s="470">
        <v>48563.435114501975</v>
      </c>
      <c r="R907" s="472">
        <v>5.4630319788408599</v>
      </c>
      <c r="T907" s="5"/>
      <c r="U907"/>
      <c r="V907"/>
    </row>
    <row r="908" spans="1:22" s="437" customFormat="1" hidden="1">
      <c r="A908" s="471">
        <v>884</v>
      </c>
      <c r="B908" s="465">
        <v>2</v>
      </c>
      <c r="C908" s="465">
        <v>35</v>
      </c>
      <c r="D908" s="466">
        <v>25398.473282442799</v>
      </c>
      <c r="E908" s="467">
        <v>17.5</v>
      </c>
      <c r="F908" s="468">
        <v>444473.28244274901</v>
      </c>
      <c r="G908" s="487">
        <v>888946.56488549802</v>
      </c>
      <c r="H908" s="468"/>
      <c r="I908" s="519"/>
      <c r="J908" s="468">
        <v>1400000</v>
      </c>
      <c r="K908" s="580">
        <v>1.3214E-2</v>
      </c>
      <c r="L908" s="519"/>
      <c r="M908" s="468">
        <v>0</v>
      </c>
      <c r="N908" s="468">
        <v>937510</v>
      </c>
      <c r="O908" s="468">
        <v>0</v>
      </c>
      <c r="P908" s="469">
        <v>937510</v>
      </c>
      <c r="Q908" s="470">
        <v>48563.435114501975</v>
      </c>
      <c r="R908" s="472">
        <v>5.4630319788408599</v>
      </c>
      <c r="T908" s="5"/>
      <c r="U908"/>
      <c r="V908"/>
    </row>
    <row r="909" spans="1:22" s="437" customFormat="1" hidden="1">
      <c r="A909" s="471">
        <v>885</v>
      </c>
      <c r="B909" s="465">
        <v>2</v>
      </c>
      <c r="C909" s="465">
        <v>35</v>
      </c>
      <c r="D909" s="466">
        <v>28618.936929940501</v>
      </c>
      <c r="E909" s="467">
        <v>17.5</v>
      </c>
      <c r="F909" s="468">
        <v>500831.39627395879</v>
      </c>
      <c r="G909" s="487">
        <v>1001662.7925479176</v>
      </c>
      <c r="H909" s="468"/>
      <c r="I909" s="519"/>
      <c r="J909" s="468">
        <v>1400000</v>
      </c>
      <c r="K909" s="580">
        <v>1.3214E-2</v>
      </c>
      <c r="L909" s="519"/>
      <c r="M909" s="468">
        <v>0</v>
      </c>
      <c r="N909" s="468">
        <v>937510</v>
      </c>
      <c r="O909" s="468">
        <v>0</v>
      </c>
      <c r="P909" s="469">
        <v>937510</v>
      </c>
      <c r="Q909" s="470">
        <v>-64152.792547917576</v>
      </c>
      <c r="R909" s="472">
        <v>-6.4046296842805646</v>
      </c>
      <c r="T909" s="5"/>
      <c r="U909"/>
      <c r="V909"/>
    </row>
    <row r="910" spans="1:22" s="437" customFormat="1" hidden="1">
      <c r="A910" s="471">
        <v>886</v>
      </c>
      <c r="B910" s="465">
        <v>2</v>
      </c>
      <c r="C910" s="465">
        <v>35</v>
      </c>
      <c r="D910" s="466">
        <v>28618.936929940501</v>
      </c>
      <c r="E910" s="467">
        <v>17.5</v>
      </c>
      <c r="F910" s="468">
        <v>500831.39627395879</v>
      </c>
      <c r="G910" s="487">
        <v>1001662.7925479176</v>
      </c>
      <c r="H910" s="468"/>
      <c r="I910" s="519"/>
      <c r="J910" s="468">
        <v>1400000</v>
      </c>
      <c r="K910" s="580">
        <v>1.3214E-2</v>
      </c>
      <c r="L910" s="519"/>
      <c r="M910" s="468">
        <v>0</v>
      </c>
      <c r="N910" s="468">
        <v>937510</v>
      </c>
      <c r="O910" s="468">
        <v>0</v>
      </c>
      <c r="P910" s="469">
        <v>937510</v>
      </c>
      <c r="Q910" s="470">
        <v>-64152.792547917576</v>
      </c>
      <c r="R910" s="472">
        <v>-6.4046296842805646</v>
      </c>
      <c r="T910" s="5"/>
      <c r="U910"/>
      <c r="V910"/>
    </row>
    <row r="911" spans="1:22" s="437" customFormat="1" hidden="1">
      <c r="A911" s="471">
        <v>887</v>
      </c>
      <c r="B911" s="465">
        <v>2</v>
      </c>
      <c r="C911" s="465">
        <v>35</v>
      </c>
      <c r="D911" s="466">
        <v>25533.103448275899</v>
      </c>
      <c r="E911" s="467">
        <v>17.5</v>
      </c>
      <c r="F911" s="468">
        <v>446829.31034482823</v>
      </c>
      <c r="G911" s="487">
        <v>893658.62068965647</v>
      </c>
      <c r="H911" s="468"/>
      <c r="I911" s="519"/>
      <c r="J911" s="468">
        <v>1400000</v>
      </c>
      <c r="K911" s="580">
        <v>1.3214E-2</v>
      </c>
      <c r="L911" s="519"/>
      <c r="M911" s="468">
        <v>0</v>
      </c>
      <c r="N911" s="468">
        <v>937510</v>
      </c>
      <c r="O911" s="468">
        <v>0</v>
      </c>
      <c r="P911" s="469">
        <v>937510</v>
      </c>
      <c r="Q911" s="470">
        <v>43851.379310343531</v>
      </c>
      <c r="R911" s="472">
        <v>4.9069497339490056</v>
      </c>
      <c r="T911" s="5"/>
      <c r="U911"/>
      <c r="V911"/>
    </row>
    <row r="912" spans="1:22" s="437" customFormat="1" hidden="1">
      <c r="A912" s="471">
        <v>888</v>
      </c>
      <c r="B912" s="465">
        <v>3</v>
      </c>
      <c r="C912" s="465">
        <v>35</v>
      </c>
      <c r="D912" s="466">
        <v>25149.047135794299</v>
      </c>
      <c r="E912" s="467">
        <v>11.666666666666666</v>
      </c>
      <c r="F912" s="468">
        <v>293405.54991760018</v>
      </c>
      <c r="G912" s="487">
        <v>880216.64975280047</v>
      </c>
      <c r="H912" s="468"/>
      <c r="I912" s="519"/>
      <c r="J912" s="468">
        <v>1400000</v>
      </c>
      <c r="K912" s="580">
        <v>1.3214E-2</v>
      </c>
      <c r="L912" s="519"/>
      <c r="M912" s="468">
        <v>0</v>
      </c>
      <c r="N912" s="468">
        <v>937510</v>
      </c>
      <c r="O912" s="468">
        <v>0</v>
      </c>
      <c r="P912" s="469">
        <v>937510</v>
      </c>
      <c r="Q912" s="470">
        <v>57293.350247199531</v>
      </c>
      <c r="R912" s="472">
        <v>6.5090055116873629</v>
      </c>
      <c r="T912" s="5"/>
      <c r="U912"/>
      <c r="V912"/>
    </row>
    <row r="913" spans="1:22" s="437" customFormat="1" hidden="1">
      <c r="A913" s="471">
        <v>889</v>
      </c>
      <c r="B913" s="465">
        <v>3</v>
      </c>
      <c r="C913" s="465">
        <v>35</v>
      </c>
      <c r="D913" s="466">
        <v>23248.9424324108</v>
      </c>
      <c r="E913" s="467">
        <v>11.666666666666666</v>
      </c>
      <c r="F913" s="468">
        <v>271237.66171145934</v>
      </c>
      <c r="G913" s="487">
        <v>813712.98513437796</v>
      </c>
      <c r="H913" s="468"/>
      <c r="I913" s="519"/>
      <c r="J913" s="468">
        <v>1400000</v>
      </c>
      <c r="K913" s="580">
        <v>1.3214E-2</v>
      </c>
      <c r="L913" s="519"/>
      <c r="M913" s="468">
        <v>0</v>
      </c>
      <c r="N913" s="468">
        <v>937510</v>
      </c>
      <c r="O913" s="468">
        <v>0</v>
      </c>
      <c r="P913" s="469">
        <v>937510</v>
      </c>
      <c r="Q913" s="470">
        <v>123797.01486562204</v>
      </c>
      <c r="R913" s="472">
        <v>15.213842857033669</v>
      </c>
      <c r="T913" s="5"/>
      <c r="U913"/>
      <c r="V913"/>
    </row>
    <row r="914" spans="1:22" s="437" customFormat="1" hidden="1">
      <c r="A914" s="471">
        <v>890</v>
      </c>
      <c r="B914" s="465">
        <v>2</v>
      </c>
      <c r="C914" s="465">
        <v>35</v>
      </c>
      <c r="D914" s="466">
        <v>21039.694169610098</v>
      </c>
      <c r="E914" s="467">
        <v>17.5</v>
      </c>
      <c r="F914" s="468">
        <v>368194.64796817675</v>
      </c>
      <c r="G914" s="487">
        <v>736389.2959363535</v>
      </c>
      <c r="H914" s="468"/>
      <c r="I914" s="519"/>
      <c r="J914" s="468">
        <v>1400000</v>
      </c>
      <c r="K914" s="580">
        <v>1.3214E-2</v>
      </c>
      <c r="L914" s="519"/>
      <c r="M914" s="468">
        <v>0</v>
      </c>
      <c r="N914" s="468">
        <v>937510</v>
      </c>
      <c r="O914" s="468">
        <v>0</v>
      </c>
      <c r="P914" s="469">
        <v>937510</v>
      </c>
      <c r="Q914" s="470">
        <v>201120.7040636465</v>
      </c>
      <c r="R914" s="472">
        <v>27.311736492300881</v>
      </c>
      <c r="T914" s="5"/>
      <c r="U914"/>
      <c r="V914"/>
    </row>
    <row r="915" spans="1:22" s="437" customFormat="1">
      <c r="A915" s="496" t="s">
        <v>60</v>
      </c>
      <c r="B915" s="465"/>
      <c r="C915" s="465"/>
      <c r="D915" s="466"/>
      <c r="E915" s="467"/>
      <c r="F915" s="468"/>
      <c r="G915" s="487"/>
      <c r="H915" s="468"/>
      <c r="I915" s="519"/>
      <c r="J915" s="468"/>
      <c r="K915" s="580"/>
      <c r="L915" s="519"/>
      <c r="M915" s="468"/>
      <c r="N915" s="468"/>
      <c r="O915" s="468"/>
      <c r="P915" s="469"/>
      <c r="Q915" s="470"/>
      <c r="R915" s="472"/>
      <c r="T915" s="5"/>
      <c r="U915"/>
      <c r="V915"/>
    </row>
    <row r="916" spans="1:22" s="437" customFormat="1" hidden="1">
      <c r="A916" s="471">
        <v>891</v>
      </c>
      <c r="B916" s="465">
        <v>2</v>
      </c>
      <c r="C916" s="465">
        <v>35</v>
      </c>
      <c r="D916" s="466">
        <v>26726.2297931514</v>
      </c>
      <c r="E916" s="467">
        <v>17.5</v>
      </c>
      <c r="F916" s="468">
        <v>467709.02138014953</v>
      </c>
      <c r="G916" s="487">
        <v>935418.04276029905</v>
      </c>
      <c r="H916" s="468"/>
      <c r="I916" s="519"/>
      <c r="J916" s="468">
        <v>1400000</v>
      </c>
      <c r="K916" s="580">
        <v>1.3214E-2</v>
      </c>
      <c r="L916" s="519"/>
      <c r="M916" s="468">
        <v>0</v>
      </c>
      <c r="N916" s="468">
        <v>937510</v>
      </c>
      <c r="O916" s="468">
        <v>0</v>
      </c>
      <c r="P916" s="469">
        <v>937510</v>
      </c>
      <c r="Q916" s="470">
        <v>2091.957239700947</v>
      </c>
      <c r="R916" s="472">
        <v>0.22363875230884389</v>
      </c>
      <c r="T916" s="5"/>
      <c r="U916"/>
      <c r="V916"/>
    </row>
    <row r="917" spans="1:22" s="437" customFormat="1" hidden="1">
      <c r="A917" s="471">
        <v>892</v>
      </c>
      <c r="B917" s="465">
        <v>2</v>
      </c>
      <c r="C917" s="465">
        <v>35</v>
      </c>
      <c r="D917" s="466">
        <v>21039.694169610098</v>
      </c>
      <c r="E917" s="467">
        <v>17.5</v>
      </c>
      <c r="F917" s="468">
        <v>368194.64796817675</v>
      </c>
      <c r="G917" s="487">
        <v>736389.2959363535</v>
      </c>
      <c r="H917" s="468"/>
      <c r="I917" s="519"/>
      <c r="J917" s="468">
        <v>1400000</v>
      </c>
      <c r="K917" s="580">
        <v>1.3214E-2</v>
      </c>
      <c r="L917" s="519"/>
      <c r="M917" s="468">
        <v>0</v>
      </c>
      <c r="N917" s="468">
        <v>937510</v>
      </c>
      <c r="O917" s="468">
        <v>0</v>
      </c>
      <c r="P917" s="469">
        <v>937510</v>
      </c>
      <c r="Q917" s="470">
        <v>201120.7040636465</v>
      </c>
      <c r="R917" s="472">
        <v>27.311736492300881</v>
      </c>
      <c r="T917" s="5"/>
      <c r="U917"/>
      <c r="V917"/>
    </row>
    <row r="918" spans="1:22" s="437" customFormat="1" hidden="1">
      <c r="A918" s="471">
        <v>893</v>
      </c>
      <c r="B918" s="465">
        <v>3</v>
      </c>
      <c r="C918" s="465">
        <v>35</v>
      </c>
      <c r="D918" s="466">
        <v>21039.694169610098</v>
      </c>
      <c r="E918" s="467">
        <v>11.666666666666666</v>
      </c>
      <c r="F918" s="468">
        <v>245463.09864545116</v>
      </c>
      <c r="G918" s="487">
        <v>736389.2959363535</v>
      </c>
      <c r="H918" s="468"/>
      <c r="I918" s="519"/>
      <c r="J918" s="468">
        <v>1400000</v>
      </c>
      <c r="K918" s="580">
        <v>1.3214E-2</v>
      </c>
      <c r="L918" s="519"/>
      <c r="M918" s="468">
        <v>0</v>
      </c>
      <c r="N918" s="468">
        <v>937510</v>
      </c>
      <c r="O918" s="468">
        <v>0</v>
      </c>
      <c r="P918" s="469">
        <v>937510</v>
      </c>
      <c r="Q918" s="470">
        <v>201120.7040636465</v>
      </c>
      <c r="R918" s="472">
        <v>27.311736492300881</v>
      </c>
      <c r="T918" s="5"/>
      <c r="U918"/>
      <c r="V918"/>
    </row>
    <row r="919" spans="1:22" s="437" customFormat="1">
      <c r="A919" s="471">
        <v>894</v>
      </c>
      <c r="B919" s="465">
        <v>3</v>
      </c>
      <c r="C919" s="465">
        <v>35</v>
      </c>
      <c r="D919" s="466">
        <v>25149.047135794299</v>
      </c>
      <c r="E919" s="467">
        <v>11.666666666666666</v>
      </c>
      <c r="F919" s="468">
        <v>293405.54991760018</v>
      </c>
      <c r="G919" s="487">
        <v>880216.64975280047</v>
      </c>
      <c r="H919" s="468"/>
      <c r="I919" s="519"/>
      <c r="J919" s="468">
        <v>1400000</v>
      </c>
      <c r="K919" s="580">
        <v>1.3214E-2</v>
      </c>
      <c r="L919" s="519"/>
      <c r="M919" s="468">
        <v>0</v>
      </c>
      <c r="N919" s="468">
        <v>937510</v>
      </c>
      <c r="O919" s="468">
        <v>0</v>
      </c>
      <c r="P919" s="469">
        <v>937510</v>
      </c>
      <c r="Q919" s="470">
        <v>57293.350247199531</v>
      </c>
      <c r="R919" s="472">
        <v>6.5090055116873629</v>
      </c>
      <c r="T919" s="5"/>
      <c r="U919"/>
      <c r="V919"/>
    </row>
    <row r="920" spans="1:22" s="437" customFormat="1">
      <c r="A920" s="471">
        <v>895</v>
      </c>
      <c r="B920" s="465">
        <v>2</v>
      </c>
      <c r="C920" s="465">
        <v>35</v>
      </c>
      <c r="D920" s="466">
        <v>25149.047135794299</v>
      </c>
      <c r="E920" s="467">
        <v>17.5</v>
      </c>
      <c r="F920" s="468">
        <v>440108.32487640023</v>
      </c>
      <c r="G920" s="487">
        <v>880216.64975280047</v>
      </c>
      <c r="H920" s="468"/>
      <c r="I920" s="519"/>
      <c r="J920" s="468">
        <v>1400000</v>
      </c>
      <c r="K920" s="580">
        <v>1.3214E-2</v>
      </c>
      <c r="L920" s="519"/>
      <c r="M920" s="468">
        <v>0</v>
      </c>
      <c r="N920" s="468">
        <v>937510</v>
      </c>
      <c r="O920" s="468">
        <v>0</v>
      </c>
      <c r="P920" s="469">
        <v>937510</v>
      </c>
      <c r="Q920" s="470">
        <v>57293.350247199531</v>
      </c>
      <c r="R920" s="472">
        <v>6.5090055116873629</v>
      </c>
      <c r="T920" s="5"/>
      <c r="U920"/>
      <c r="V920"/>
    </row>
    <row r="921" spans="1:22" s="437" customFormat="1">
      <c r="A921" s="471">
        <v>896</v>
      </c>
      <c r="B921" s="465">
        <v>2</v>
      </c>
      <c r="C921" s="497">
        <v>36</v>
      </c>
      <c r="D921" s="466">
        <v>25206.060606060601</v>
      </c>
      <c r="E921" s="467">
        <v>18</v>
      </c>
      <c r="F921" s="468">
        <v>453709.09090909082</v>
      </c>
      <c r="G921" s="487">
        <v>907418.18181818165</v>
      </c>
      <c r="H921" s="468"/>
      <c r="I921" s="519"/>
      <c r="J921" s="468">
        <v>1400000</v>
      </c>
      <c r="K921" s="580">
        <v>1.3214E-2</v>
      </c>
      <c r="L921" s="519"/>
      <c r="M921" s="468">
        <v>0</v>
      </c>
      <c r="N921" s="468">
        <v>956009.60000000009</v>
      </c>
      <c r="O921" s="468">
        <v>0</v>
      </c>
      <c r="P921" s="469">
        <v>956009.60000000009</v>
      </c>
      <c r="Q921" s="470">
        <v>48591.418181818444</v>
      </c>
      <c r="R921" s="472">
        <v>5.354909032620057</v>
      </c>
      <c r="T921" s="5"/>
      <c r="U921"/>
      <c r="V921"/>
    </row>
    <row r="922" spans="1:22" s="437" customFormat="1">
      <c r="A922" s="471">
        <v>897</v>
      </c>
      <c r="B922" s="465">
        <v>2</v>
      </c>
      <c r="C922" s="465">
        <v>36</v>
      </c>
      <c r="D922" s="466">
        <v>28337.172209258701</v>
      </c>
      <c r="E922" s="467">
        <v>18</v>
      </c>
      <c r="F922" s="468">
        <v>510069.09976665664</v>
      </c>
      <c r="G922" s="487">
        <v>1020138.1995333133</v>
      </c>
      <c r="H922" s="468"/>
      <c r="I922" s="519"/>
      <c r="J922" s="468">
        <v>1400000</v>
      </c>
      <c r="K922" s="580">
        <v>1.3214E-2</v>
      </c>
      <c r="L922" s="519"/>
      <c r="M922" s="468">
        <v>0</v>
      </c>
      <c r="N922" s="468">
        <v>956009.60000000009</v>
      </c>
      <c r="O922" s="468">
        <v>0</v>
      </c>
      <c r="P922" s="469">
        <v>956009.60000000009</v>
      </c>
      <c r="Q922" s="470">
        <v>-64128.599533313187</v>
      </c>
      <c r="R922" s="472">
        <v>-6.2862658767851514</v>
      </c>
      <c r="T922" s="5"/>
      <c r="U922"/>
      <c r="V922"/>
    </row>
    <row r="923" spans="1:22" s="437" customFormat="1">
      <c r="A923" s="471">
        <v>898</v>
      </c>
      <c r="B923" s="465">
        <v>3</v>
      </c>
      <c r="C923" s="465">
        <v>36</v>
      </c>
      <c r="D923" s="466">
        <v>28337.172209258701</v>
      </c>
      <c r="E923" s="467">
        <v>12</v>
      </c>
      <c r="F923" s="468">
        <v>340046.06651110441</v>
      </c>
      <c r="G923" s="487">
        <v>1020138.1995333133</v>
      </c>
      <c r="H923" s="468"/>
      <c r="I923" s="519"/>
      <c r="J923" s="468">
        <v>1400000</v>
      </c>
      <c r="K923" s="580">
        <v>1.3214E-2</v>
      </c>
      <c r="L923" s="519"/>
      <c r="M923" s="468">
        <v>0</v>
      </c>
      <c r="N923" s="468">
        <v>956009.60000000009</v>
      </c>
      <c r="O923" s="468">
        <v>0</v>
      </c>
      <c r="P923" s="469">
        <v>956009.60000000009</v>
      </c>
      <c r="Q923" s="470">
        <v>-64128.599533313187</v>
      </c>
      <c r="R923" s="472">
        <v>-6.2862658767851514</v>
      </c>
      <c r="T923" s="5"/>
      <c r="U923"/>
      <c r="V923"/>
    </row>
    <row r="924" spans="1:22" s="437" customFormat="1" hidden="1">
      <c r="A924" s="471">
        <v>899</v>
      </c>
      <c r="B924" s="465">
        <v>5</v>
      </c>
      <c r="C924" s="465">
        <v>36</v>
      </c>
      <c r="D924" s="466">
        <v>26972.477064220198</v>
      </c>
      <c r="E924" s="467">
        <v>7.2</v>
      </c>
      <c r="F924" s="468">
        <v>194201.83486238544</v>
      </c>
      <c r="G924" s="487">
        <v>971009.17431192717</v>
      </c>
      <c r="H924" s="468"/>
      <c r="I924" s="519"/>
      <c r="J924" s="468">
        <v>1400000</v>
      </c>
      <c r="K924" s="580">
        <v>1.3214E-2</v>
      </c>
      <c r="L924" s="519"/>
      <c r="M924" s="468">
        <v>0</v>
      </c>
      <c r="N924" s="468">
        <v>956009.60000000009</v>
      </c>
      <c r="O924" s="468">
        <v>0</v>
      </c>
      <c r="P924" s="469">
        <v>956009.60000000009</v>
      </c>
      <c r="Q924" s="470">
        <v>-14999.574311927077</v>
      </c>
      <c r="R924" s="472">
        <v>-1.5447407407407923</v>
      </c>
      <c r="T924" s="5"/>
      <c r="U924"/>
      <c r="V924"/>
    </row>
    <row r="925" spans="1:22" s="437" customFormat="1" hidden="1">
      <c r="A925" s="471">
        <v>900</v>
      </c>
      <c r="B925" s="465">
        <v>3</v>
      </c>
      <c r="C925" s="465">
        <v>36</v>
      </c>
      <c r="D925" s="466">
        <v>25358.2191780822</v>
      </c>
      <c r="E925" s="467">
        <v>12</v>
      </c>
      <c r="F925" s="468">
        <v>304298.63013698638</v>
      </c>
      <c r="G925" s="487">
        <v>912895.89041095914</v>
      </c>
      <c r="H925" s="468"/>
      <c r="I925" s="519"/>
      <c r="J925" s="468">
        <v>1400000</v>
      </c>
      <c r="K925" s="580">
        <v>1.3214E-2</v>
      </c>
      <c r="L925" s="519"/>
      <c r="M925" s="468">
        <v>0</v>
      </c>
      <c r="N925" s="468">
        <v>956009.60000000009</v>
      </c>
      <c r="O925" s="468">
        <v>0</v>
      </c>
      <c r="P925" s="469">
        <v>956009.60000000009</v>
      </c>
      <c r="Q925" s="470">
        <v>43113.709589040955</v>
      </c>
      <c r="R925" s="472">
        <v>4.7227411188840449</v>
      </c>
      <c r="T925" s="5"/>
      <c r="U925"/>
      <c r="V925"/>
    </row>
    <row r="926" spans="1:22" s="437" customFormat="1" hidden="1">
      <c r="A926" s="471">
        <v>901</v>
      </c>
      <c r="B926" s="465">
        <v>2</v>
      </c>
      <c r="C926" s="465">
        <v>36</v>
      </c>
      <c r="D926" s="466">
        <v>25358.2191780822</v>
      </c>
      <c r="E926" s="467">
        <v>18</v>
      </c>
      <c r="F926" s="468">
        <v>456447.94520547957</v>
      </c>
      <c r="G926" s="487">
        <v>912895.89041095914</v>
      </c>
      <c r="H926" s="468"/>
      <c r="I926" s="519"/>
      <c r="J926" s="468">
        <v>1400000</v>
      </c>
      <c r="K926" s="580">
        <v>1.3214E-2</v>
      </c>
      <c r="L926" s="519"/>
      <c r="M926" s="468">
        <v>0</v>
      </c>
      <c r="N926" s="468">
        <v>956009.60000000009</v>
      </c>
      <c r="O926" s="468">
        <v>0</v>
      </c>
      <c r="P926" s="469">
        <v>956009.60000000009</v>
      </c>
      <c r="Q926" s="470">
        <v>43113.709589040955</v>
      </c>
      <c r="R926" s="472">
        <v>4.7227411188840449</v>
      </c>
      <c r="T926" s="5"/>
      <c r="U926"/>
      <c r="V926"/>
    </row>
    <row r="927" spans="1:22" s="437" customFormat="1" hidden="1">
      <c r="A927" s="471">
        <v>902</v>
      </c>
      <c r="B927" s="465">
        <v>2</v>
      </c>
      <c r="C927" s="465">
        <v>36</v>
      </c>
      <c r="D927" s="466">
        <v>25358.2191780822</v>
      </c>
      <c r="E927" s="467">
        <v>18</v>
      </c>
      <c r="F927" s="468">
        <v>456447.94520547957</v>
      </c>
      <c r="G927" s="487">
        <v>912895.89041095914</v>
      </c>
      <c r="H927" s="468"/>
      <c r="I927" s="519"/>
      <c r="J927" s="468">
        <v>1400000</v>
      </c>
      <c r="K927" s="580">
        <v>1.3214E-2</v>
      </c>
      <c r="L927" s="519"/>
      <c r="M927" s="468">
        <v>0</v>
      </c>
      <c r="N927" s="468">
        <v>956009.60000000009</v>
      </c>
      <c r="O927" s="468">
        <v>0</v>
      </c>
      <c r="P927" s="469">
        <v>956009.60000000009</v>
      </c>
      <c r="Q927" s="470">
        <v>43113.709589040955</v>
      </c>
      <c r="R927" s="472">
        <v>4.7227411188840449</v>
      </c>
      <c r="T927" s="5"/>
      <c r="U927"/>
      <c r="V927"/>
    </row>
    <row r="928" spans="1:22" s="437" customFormat="1" hidden="1">
      <c r="A928" s="471">
        <v>903</v>
      </c>
      <c r="B928" s="465">
        <v>2</v>
      </c>
      <c r="C928" s="465">
        <v>36</v>
      </c>
      <c r="D928" s="466">
        <v>25358.2191780822</v>
      </c>
      <c r="E928" s="467">
        <v>18</v>
      </c>
      <c r="F928" s="468">
        <v>456447.94520547957</v>
      </c>
      <c r="G928" s="487">
        <v>912895.89041095914</v>
      </c>
      <c r="H928" s="468"/>
      <c r="I928" s="519"/>
      <c r="J928" s="468">
        <v>1400000</v>
      </c>
      <c r="K928" s="580">
        <v>1.3214E-2</v>
      </c>
      <c r="L928" s="519"/>
      <c r="M928" s="468">
        <v>0</v>
      </c>
      <c r="N928" s="468">
        <v>956009.60000000009</v>
      </c>
      <c r="O928" s="468">
        <v>0</v>
      </c>
      <c r="P928" s="469">
        <v>956009.60000000009</v>
      </c>
      <c r="Q928" s="470">
        <v>43113.709589040955</v>
      </c>
      <c r="R928" s="472">
        <v>4.7227411188840449</v>
      </c>
      <c r="T928" s="5"/>
      <c r="U928"/>
      <c r="V928"/>
    </row>
    <row r="929" spans="1:22" s="437" customFormat="1" hidden="1">
      <c r="A929" s="471">
        <v>904</v>
      </c>
      <c r="B929" s="465">
        <v>2</v>
      </c>
      <c r="C929" s="465">
        <v>36</v>
      </c>
      <c r="D929" s="466">
        <v>24108.610567514701</v>
      </c>
      <c r="E929" s="467">
        <v>18</v>
      </c>
      <c r="F929" s="468">
        <v>433954.99021526461</v>
      </c>
      <c r="G929" s="487">
        <v>867909.98043052922</v>
      </c>
      <c r="H929" s="468"/>
      <c r="I929" s="519"/>
      <c r="J929" s="468">
        <v>1400000</v>
      </c>
      <c r="K929" s="580">
        <v>1.3214E-2</v>
      </c>
      <c r="L929" s="519"/>
      <c r="M929" s="468">
        <v>0</v>
      </c>
      <c r="N929" s="468">
        <v>956009.60000000009</v>
      </c>
      <c r="O929" s="468">
        <v>0</v>
      </c>
      <c r="P929" s="469">
        <v>956009.60000000009</v>
      </c>
      <c r="Q929" s="470">
        <v>88099.619569470873</v>
      </c>
      <c r="R929" s="472">
        <v>10.150778485778986</v>
      </c>
      <c r="T929" s="5"/>
      <c r="U929"/>
      <c r="V929"/>
    </row>
    <row r="930" spans="1:22" s="437" customFormat="1" hidden="1">
      <c r="A930" s="471">
        <v>905</v>
      </c>
      <c r="B930" s="465">
        <v>2</v>
      </c>
      <c r="C930" s="465">
        <v>36</v>
      </c>
      <c r="D930" s="466">
        <v>24108.610567514701</v>
      </c>
      <c r="E930" s="467">
        <v>18</v>
      </c>
      <c r="F930" s="468">
        <v>433954.99021526461</v>
      </c>
      <c r="G930" s="487">
        <v>867909.98043052922</v>
      </c>
      <c r="H930" s="468"/>
      <c r="I930" s="519"/>
      <c r="J930" s="468">
        <v>1400000</v>
      </c>
      <c r="K930" s="580">
        <v>1.3214E-2</v>
      </c>
      <c r="L930" s="519"/>
      <c r="M930" s="468">
        <v>0</v>
      </c>
      <c r="N930" s="468">
        <v>956009.60000000009</v>
      </c>
      <c r="O930" s="468">
        <v>0</v>
      </c>
      <c r="P930" s="469">
        <v>956009.60000000009</v>
      </c>
      <c r="Q930" s="470">
        <v>88099.619569470873</v>
      </c>
      <c r="R930" s="472">
        <v>10.150778485778986</v>
      </c>
      <c r="T930" s="5"/>
      <c r="U930"/>
      <c r="V930"/>
    </row>
    <row r="931" spans="1:22" s="437" customFormat="1" hidden="1">
      <c r="A931" s="471">
        <v>906</v>
      </c>
      <c r="B931" s="465">
        <v>2</v>
      </c>
      <c r="C931" s="465">
        <v>36</v>
      </c>
      <c r="D931" s="466">
        <v>25206.060606060601</v>
      </c>
      <c r="E931" s="467">
        <v>18</v>
      </c>
      <c r="F931" s="468">
        <v>453709.09090909082</v>
      </c>
      <c r="G931" s="487">
        <v>907418.18181818165</v>
      </c>
      <c r="H931" s="468"/>
      <c r="I931" s="519"/>
      <c r="J931" s="468">
        <v>1400000</v>
      </c>
      <c r="K931" s="580">
        <v>1.3214E-2</v>
      </c>
      <c r="L931" s="519"/>
      <c r="M931" s="468">
        <v>0</v>
      </c>
      <c r="N931" s="468">
        <v>956009.60000000009</v>
      </c>
      <c r="O931" s="468">
        <v>0</v>
      </c>
      <c r="P931" s="469">
        <v>956009.60000000009</v>
      </c>
      <c r="Q931" s="470">
        <v>48591.418181818444</v>
      </c>
      <c r="R931" s="472">
        <v>5.354909032620057</v>
      </c>
      <c r="T931" s="5"/>
      <c r="U931"/>
      <c r="V931"/>
    </row>
    <row r="932" spans="1:22" s="437" customFormat="1" hidden="1">
      <c r="A932" s="471">
        <v>907</v>
      </c>
      <c r="B932" s="465">
        <v>3</v>
      </c>
      <c r="C932" s="465">
        <v>36</v>
      </c>
      <c r="D932" s="466">
        <v>27426.4650283554</v>
      </c>
      <c r="E932" s="467">
        <v>12</v>
      </c>
      <c r="F932" s="468">
        <v>329117.58034026477</v>
      </c>
      <c r="G932" s="487">
        <v>987352.74102079438</v>
      </c>
      <c r="H932" s="468"/>
      <c r="I932" s="519"/>
      <c r="J932" s="468">
        <v>1400000</v>
      </c>
      <c r="K932" s="580">
        <v>1.3214E-2</v>
      </c>
      <c r="L932" s="519"/>
      <c r="M932" s="468">
        <v>0</v>
      </c>
      <c r="N932" s="468">
        <v>956009.60000000009</v>
      </c>
      <c r="O932" s="468">
        <v>0</v>
      </c>
      <c r="P932" s="469">
        <v>956009.60000000009</v>
      </c>
      <c r="Q932" s="470">
        <v>-31343.141020794283</v>
      </c>
      <c r="R932" s="472">
        <v>-3.1744623495337265</v>
      </c>
      <c r="T932" s="5"/>
      <c r="U932"/>
      <c r="V932"/>
    </row>
    <row r="933" spans="1:22" s="437" customFormat="1" hidden="1">
      <c r="A933" s="471">
        <v>908</v>
      </c>
      <c r="B933" s="465">
        <v>2</v>
      </c>
      <c r="C933" s="465">
        <v>36</v>
      </c>
      <c r="D933" s="466">
        <v>28337.172209258701</v>
      </c>
      <c r="E933" s="467">
        <v>18</v>
      </c>
      <c r="F933" s="468">
        <v>510069.09976665664</v>
      </c>
      <c r="G933" s="487">
        <v>1020138.1995333133</v>
      </c>
      <c r="H933" s="468"/>
      <c r="I933" s="519"/>
      <c r="J933" s="468">
        <v>1400000</v>
      </c>
      <c r="K933" s="580">
        <v>1.3214E-2</v>
      </c>
      <c r="L933" s="519"/>
      <c r="M933" s="468">
        <v>0</v>
      </c>
      <c r="N933" s="468">
        <v>956009.60000000009</v>
      </c>
      <c r="O933" s="468">
        <v>0</v>
      </c>
      <c r="P933" s="469">
        <v>956009.60000000009</v>
      </c>
      <c r="Q933" s="470">
        <v>-64128.599533313187</v>
      </c>
      <c r="R933" s="472">
        <v>-6.2862658767851514</v>
      </c>
      <c r="T933" s="5"/>
      <c r="U933"/>
      <c r="V933"/>
    </row>
    <row r="934" spans="1:22" s="437" customFormat="1" hidden="1">
      <c r="A934" s="471">
        <v>909</v>
      </c>
      <c r="B934" s="465">
        <v>2</v>
      </c>
      <c r="C934" s="465">
        <v>36</v>
      </c>
      <c r="D934" s="466">
        <v>25358.2191780822</v>
      </c>
      <c r="E934" s="467">
        <v>18</v>
      </c>
      <c r="F934" s="468">
        <v>456447.94520547957</v>
      </c>
      <c r="G934" s="487">
        <v>912895.89041095914</v>
      </c>
      <c r="H934" s="468"/>
      <c r="I934" s="519"/>
      <c r="J934" s="468">
        <v>1400000</v>
      </c>
      <c r="K934" s="580">
        <v>1.3214E-2</v>
      </c>
      <c r="L934" s="519"/>
      <c r="M934" s="468">
        <v>0</v>
      </c>
      <c r="N934" s="468">
        <v>956009.60000000009</v>
      </c>
      <c r="O934" s="468">
        <v>0</v>
      </c>
      <c r="P934" s="469">
        <v>956009.60000000009</v>
      </c>
      <c r="Q934" s="470">
        <v>43113.709589040955</v>
      </c>
      <c r="R934" s="472">
        <v>4.7227411188840449</v>
      </c>
      <c r="T934" s="5"/>
      <c r="U934"/>
      <c r="V934"/>
    </row>
    <row r="935" spans="1:22" s="437" customFormat="1" hidden="1">
      <c r="A935" s="471">
        <v>910</v>
      </c>
      <c r="B935" s="465">
        <v>2</v>
      </c>
      <c r="C935" s="465">
        <v>36</v>
      </c>
      <c r="D935" s="466">
        <v>26484.540521918902</v>
      </c>
      <c r="E935" s="467">
        <v>18</v>
      </c>
      <c r="F935" s="468">
        <v>476721.72939454025</v>
      </c>
      <c r="G935" s="487">
        <v>953443.4587890805</v>
      </c>
      <c r="H935" s="468"/>
      <c r="I935" s="519"/>
      <c r="J935" s="468">
        <v>1400000</v>
      </c>
      <c r="K935" s="580">
        <v>1.3214E-2</v>
      </c>
      <c r="L935" s="519"/>
      <c r="M935" s="468">
        <v>0</v>
      </c>
      <c r="N935" s="468">
        <v>956009.60000000009</v>
      </c>
      <c r="O935" s="468">
        <v>0</v>
      </c>
      <c r="P935" s="469">
        <v>956009.60000000009</v>
      </c>
      <c r="Q935" s="470">
        <v>2566.1412109195953</v>
      </c>
      <c r="R935" s="472">
        <v>0.2691445609348051</v>
      </c>
      <c r="T935" s="5"/>
      <c r="U935"/>
      <c r="V935"/>
    </row>
    <row r="936" spans="1:22" s="437" customFormat="1" hidden="1">
      <c r="A936" s="471">
        <v>911</v>
      </c>
      <c r="B936" s="465">
        <v>2</v>
      </c>
      <c r="C936" s="465">
        <v>36</v>
      </c>
      <c r="D936" s="466">
        <v>28337.172209258701</v>
      </c>
      <c r="E936" s="467">
        <v>18</v>
      </c>
      <c r="F936" s="468">
        <v>510069.09976665664</v>
      </c>
      <c r="G936" s="487">
        <v>1020138.1995333133</v>
      </c>
      <c r="H936" s="468"/>
      <c r="I936" s="519"/>
      <c r="J936" s="468">
        <v>1400000</v>
      </c>
      <c r="K936" s="580">
        <v>1.3214E-2</v>
      </c>
      <c r="L936" s="519"/>
      <c r="M936" s="468">
        <v>0</v>
      </c>
      <c r="N936" s="468">
        <v>956009.60000000009</v>
      </c>
      <c r="O936" s="468">
        <v>0</v>
      </c>
      <c r="P936" s="469">
        <v>956009.60000000009</v>
      </c>
      <c r="Q936" s="470">
        <v>-64128.599533313187</v>
      </c>
      <c r="R936" s="472">
        <v>-6.2862658767851514</v>
      </c>
      <c r="T936" s="5"/>
      <c r="U936"/>
      <c r="V936"/>
    </row>
    <row r="937" spans="1:22" s="437" customFormat="1" hidden="1">
      <c r="A937" s="471">
        <v>912</v>
      </c>
      <c r="B937" s="465">
        <v>3</v>
      </c>
      <c r="C937" s="465">
        <v>36</v>
      </c>
      <c r="D937" s="466">
        <v>24108.610567514701</v>
      </c>
      <c r="E937" s="467">
        <v>12</v>
      </c>
      <c r="F937" s="468">
        <v>289303.32681017643</v>
      </c>
      <c r="G937" s="487">
        <v>867909.98043052922</v>
      </c>
      <c r="H937" s="468"/>
      <c r="I937" s="519"/>
      <c r="J937" s="468">
        <v>1400000</v>
      </c>
      <c r="K937" s="580">
        <v>1.3214E-2</v>
      </c>
      <c r="L937" s="519"/>
      <c r="M937" s="468">
        <v>0</v>
      </c>
      <c r="N937" s="468">
        <v>956009.60000000009</v>
      </c>
      <c r="O937" s="468">
        <v>0</v>
      </c>
      <c r="P937" s="469">
        <v>956009.60000000009</v>
      </c>
      <c r="Q937" s="470">
        <v>88099.619569470873</v>
      </c>
      <c r="R937" s="472">
        <v>10.150778485778986</v>
      </c>
      <c r="T937" s="5"/>
      <c r="U937"/>
      <c r="V937"/>
    </row>
    <row r="938" spans="1:22" s="437" customFormat="1" hidden="1">
      <c r="A938" s="471">
        <v>913</v>
      </c>
      <c r="B938" s="465">
        <v>2</v>
      </c>
      <c r="C938" s="465">
        <v>36</v>
      </c>
      <c r="D938" s="466">
        <v>20935.354454763099</v>
      </c>
      <c r="E938" s="467">
        <v>18</v>
      </c>
      <c r="F938" s="468">
        <v>376836.38018573576</v>
      </c>
      <c r="G938" s="487">
        <v>753672.76037147152</v>
      </c>
      <c r="H938" s="468"/>
      <c r="I938" s="519"/>
      <c r="J938" s="468">
        <v>1400000</v>
      </c>
      <c r="K938" s="580">
        <v>1.3214E-2</v>
      </c>
      <c r="L938" s="519"/>
      <c r="M938" s="468">
        <v>0</v>
      </c>
      <c r="N938" s="468">
        <v>956009.60000000009</v>
      </c>
      <c r="O938" s="468">
        <v>0</v>
      </c>
      <c r="P938" s="469">
        <v>956009.60000000009</v>
      </c>
      <c r="Q938" s="470">
        <v>202336.83962852857</v>
      </c>
      <c r="R938" s="472">
        <v>26.84677624925709</v>
      </c>
      <c r="T938" s="5"/>
      <c r="U938"/>
      <c r="V938"/>
    </row>
    <row r="939" spans="1:22" s="437" customFormat="1" hidden="1">
      <c r="A939" s="471">
        <v>914</v>
      </c>
      <c r="B939" s="465">
        <v>2</v>
      </c>
      <c r="C939" s="465">
        <v>36</v>
      </c>
      <c r="D939" s="466">
        <v>25644.590941494502</v>
      </c>
      <c r="E939" s="467">
        <v>18</v>
      </c>
      <c r="F939" s="468">
        <v>461602.63694690104</v>
      </c>
      <c r="G939" s="487">
        <v>923205.27389380208</v>
      </c>
      <c r="H939" s="468"/>
      <c r="I939" s="519"/>
      <c r="J939" s="468">
        <v>1400000</v>
      </c>
      <c r="K939" s="580">
        <v>1.3214E-2</v>
      </c>
      <c r="L939" s="519"/>
      <c r="M939" s="468">
        <v>0</v>
      </c>
      <c r="N939" s="468">
        <v>956009.60000000009</v>
      </c>
      <c r="O939" s="468">
        <v>0</v>
      </c>
      <c r="P939" s="469">
        <v>956009.60000000009</v>
      </c>
      <c r="Q939" s="470">
        <v>32804.326106198016</v>
      </c>
      <c r="R939" s="472">
        <v>3.5533079190329175</v>
      </c>
      <c r="T939" s="5"/>
      <c r="U939"/>
      <c r="V939"/>
    </row>
    <row r="940" spans="1:22" s="437" customFormat="1" hidden="1">
      <c r="A940" s="471">
        <v>915</v>
      </c>
      <c r="B940" s="465">
        <v>2</v>
      </c>
      <c r="C940" s="465">
        <v>36</v>
      </c>
      <c r="D940" s="466">
        <v>24108.610567514701</v>
      </c>
      <c r="E940" s="467">
        <v>18</v>
      </c>
      <c r="F940" s="468">
        <v>433954.99021526461</v>
      </c>
      <c r="G940" s="487">
        <v>867909.98043052922</v>
      </c>
      <c r="H940" s="468"/>
      <c r="I940" s="519"/>
      <c r="J940" s="468">
        <v>1400000</v>
      </c>
      <c r="K940" s="580">
        <v>1.3214E-2</v>
      </c>
      <c r="L940" s="519"/>
      <c r="M940" s="468">
        <v>0</v>
      </c>
      <c r="N940" s="468">
        <v>956009.60000000009</v>
      </c>
      <c r="O940" s="468">
        <v>0</v>
      </c>
      <c r="P940" s="469">
        <v>956009.60000000009</v>
      </c>
      <c r="Q940" s="470">
        <v>88099.619569470873</v>
      </c>
      <c r="R940" s="472">
        <v>10.150778485778986</v>
      </c>
      <c r="T940" s="5"/>
      <c r="U940"/>
      <c r="V940"/>
    </row>
    <row r="941" spans="1:22" s="437" customFormat="1" hidden="1">
      <c r="A941" s="471">
        <v>916</v>
      </c>
      <c r="B941" s="465">
        <v>3</v>
      </c>
      <c r="C941" s="465">
        <v>36</v>
      </c>
      <c r="D941" s="466">
        <v>20935.354454763099</v>
      </c>
      <c r="E941" s="467">
        <v>12</v>
      </c>
      <c r="F941" s="468">
        <v>251224.25345715717</v>
      </c>
      <c r="G941" s="487">
        <v>753672.76037147152</v>
      </c>
      <c r="H941" s="468"/>
      <c r="I941" s="519"/>
      <c r="J941" s="468">
        <v>1400000</v>
      </c>
      <c r="K941" s="580">
        <v>1.3214E-2</v>
      </c>
      <c r="L941" s="519"/>
      <c r="M941" s="468">
        <v>0</v>
      </c>
      <c r="N941" s="468">
        <v>956009.60000000009</v>
      </c>
      <c r="O941" s="468">
        <v>0</v>
      </c>
      <c r="P941" s="469">
        <v>956009.60000000009</v>
      </c>
      <c r="Q941" s="470">
        <v>202336.83962852857</v>
      </c>
      <c r="R941" s="472">
        <v>26.84677624925709</v>
      </c>
      <c r="T941" s="5"/>
      <c r="U941"/>
      <c r="V941"/>
    </row>
    <row r="942" spans="1:22" s="437" customFormat="1" hidden="1">
      <c r="A942" s="471">
        <v>917</v>
      </c>
      <c r="B942" s="465">
        <v>2</v>
      </c>
      <c r="C942" s="465">
        <v>36</v>
      </c>
      <c r="D942" s="466">
        <v>28337.172209258701</v>
      </c>
      <c r="E942" s="467">
        <v>18</v>
      </c>
      <c r="F942" s="468">
        <v>510069.09976665664</v>
      </c>
      <c r="G942" s="487">
        <v>1020138.1995333133</v>
      </c>
      <c r="H942" s="468"/>
      <c r="I942" s="519"/>
      <c r="J942" s="468">
        <v>1400000</v>
      </c>
      <c r="K942" s="580">
        <v>1.3214E-2</v>
      </c>
      <c r="L942" s="519"/>
      <c r="M942" s="468">
        <v>0</v>
      </c>
      <c r="N942" s="468">
        <v>956009.60000000009</v>
      </c>
      <c r="O942" s="468">
        <v>0</v>
      </c>
      <c r="P942" s="469">
        <v>956009.60000000009</v>
      </c>
      <c r="Q942" s="470">
        <v>-64128.599533313187</v>
      </c>
      <c r="R942" s="472">
        <v>-6.2862658767851514</v>
      </c>
      <c r="T942" s="5"/>
      <c r="U942"/>
      <c r="V942"/>
    </row>
    <row r="943" spans="1:22" s="437" customFormat="1" hidden="1">
      <c r="A943" s="471">
        <v>918</v>
      </c>
      <c r="B943" s="465">
        <v>2</v>
      </c>
      <c r="C943" s="465">
        <v>36</v>
      </c>
      <c r="D943" s="466">
        <v>20935.354454763099</v>
      </c>
      <c r="E943" s="467">
        <v>18</v>
      </c>
      <c r="F943" s="468">
        <v>376836.38018573576</v>
      </c>
      <c r="G943" s="487">
        <v>753672.76037147152</v>
      </c>
      <c r="H943" s="468"/>
      <c r="I943" s="519"/>
      <c r="J943" s="468">
        <v>1400000</v>
      </c>
      <c r="K943" s="580">
        <v>1.3214E-2</v>
      </c>
      <c r="L943" s="519"/>
      <c r="M943" s="468">
        <v>0</v>
      </c>
      <c r="N943" s="468">
        <v>956009.60000000009</v>
      </c>
      <c r="O943" s="468">
        <v>0</v>
      </c>
      <c r="P943" s="469">
        <v>956009.60000000009</v>
      </c>
      <c r="Q943" s="470">
        <v>202336.83962852857</v>
      </c>
      <c r="R943" s="472">
        <v>26.84677624925709</v>
      </c>
      <c r="T943" s="5"/>
      <c r="U943"/>
      <c r="V943"/>
    </row>
    <row r="944" spans="1:22" s="437" customFormat="1" hidden="1">
      <c r="A944" s="471">
        <v>919</v>
      </c>
      <c r="B944" s="465">
        <v>2</v>
      </c>
      <c r="C944" s="465">
        <v>36</v>
      </c>
      <c r="D944" s="466">
        <v>23095.315821075401</v>
      </c>
      <c r="E944" s="467">
        <v>18</v>
      </c>
      <c r="F944" s="468">
        <v>415715.68477935722</v>
      </c>
      <c r="G944" s="487">
        <v>831431.36955871445</v>
      </c>
      <c r="H944" s="468"/>
      <c r="I944" s="519"/>
      <c r="J944" s="468">
        <v>1400000</v>
      </c>
      <c r="K944" s="580">
        <v>1.3214E-2</v>
      </c>
      <c r="L944" s="519"/>
      <c r="M944" s="468">
        <v>0</v>
      </c>
      <c r="N944" s="468">
        <v>956009.60000000009</v>
      </c>
      <c r="O944" s="468">
        <v>0</v>
      </c>
      <c r="P944" s="469">
        <v>956009.60000000009</v>
      </c>
      <c r="Q944" s="470">
        <v>124578.23044128565</v>
      </c>
      <c r="R944" s="472">
        <v>14.983585537241154</v>
      </c>
      <c r="T944" s="5"/>
      <c r="U944"/>
      <c r="V944"/>
    </row>
    <row r="945" spans="1:22" s="437" customFormat="1" hidden="1">
      <c r="A945" s="471">
        <v>920</v>
      </c>
      <c r="B945" s="465">
        <v>2</v>
      </c>
      <c r="C945" s="465">
        <v>36</v>
      </c>
      <c r="D945" s="466">
        <v>20935.354454763099</v>
      </c>
      <c r="E945" s="467">
        <v>18</v>
      </c>
      <c r="F945" s="468">
        <v>376836.38018573576</v>
      </c>
      <c r="G945" s="487">
        <v>753672.76037147152</v>
      </c>
      <c r="H945" s="468"/>
      <c r="I945" s="519"/>
      <c r="J945" s="468">
        <v>1400000</v>
      </c>
      <c r="K945" s="580">
        <v>1.3214E-2</v>
      </c>
      <c r="L945" s="519"/>
      <c r="M945" s="468">
        <v>0</v>
      </c>
      <c r="N945" s="468">
        <v>956009.60000000009</v>
      </c>
      <c r="O945" s="468">
        <v>0</v>
      </c>
      <c r="P945" s="469">
        <v>956009.60000000009</v>
      </c>
      <c r="Q945" s="470">
        <v>202336.83962852857</v>
      </c>
      <c r="R945" s="472">
        <v>26.84677624925709</v>
      </c>
      <c r="T945" s="5"/>
      <c r="U945"/>
      <c r="V945"/>
    </row>
    <row r="946" spans="1:22" s="437" customFormat="1" hidden="1">
      <c r="A946" s="471">
        <v>921</v>
      </c>
      <c r="B946" s="465">
        <v>2</v>
      </c>
      <c r="C946" s="465">
        <v>36</v>
      </c>
      <c r="D946" s="466">
        <v>28337.172209258701</v>
      </c>
      <c r="E946" s="467">
        <v>18</v>
      </c>
      <c r="F946" s="468">
        <v>510069.09976665664</v>
      </c>
      <c r="G946" s="487">
        <v>1020138.1995333133</v>
      </c>
      <c r="H946" s="468"/>
      <c r="I946" s="519"/>
      <c r="J946" s="468">
        <v>1400000</v>
      </c>
      <c r="K946" s="580">
        <v>1.3214E-2</v>
      </c>
      <c r="L946" s="519"/>
      <c r="M946" s="468">
        <v>0</v>
      </c>
      <c r="N946" s="468">
        <v>956009.60000000009</v>
      </c>
      <c r="O946" s="468">
        <v>0</v>
      </c>
      <c r="P946" s="469">
        <v>956009.60000000009</v>
      </c>
      <c r="Q946" s="470">
        <v>-64128.599533313187</v>
      </c>
      <c r="R946" s="472">
        <v>-6.2862658767851514</v>
      </c>
      <c r="T946" s="5"/>
      <c r="U946"/>
      <c r="V946"/>
    </row>
    <row r="947" spans="1:22" s="437" customFormat="1">
      <c r="A947" s="496" t="s">
        <v>60</v>
      </c>
      <c r="B947" s="465"/>
      <c r="C947" s="465"/>
      <c r="D947" s="466"/>
      <c r="E947" s="467"/>
      <c r="F947" s="468"/>
      <c r="G947" s="487"/>
      <c r="H947" s="468"/>
      <c r="I947" s="519"/>
      <c r="J947" s="468"/>
      <c r="K947" s="580"/>
      <c r="L947" s="519"/>
      <c r="M947" s="468"/>
      <c r="N947" s="468"/>
      <c r="O947" s="468"/>
      <c r="P947" s="469"/>
      <c r="Q947" s="470"/>
      <c r="R947" s="472"/>
      <c r="T947" s="5"/>
      <c r="U947"/>
      <c r="V947"/>
    </row>
    <row r="948" spans="1:22" s="437" customFormat="1" hidden="1">
      <c r="A948" s="471">
        <v>922</v>
      </c>
      <c r="B948" s="465">
        <v>3</v>
      </c>
      <c r="C948" s="465">
        <v>36</v>
      </c>
      <c r="D948" s="466">
        <v>25206.060606060601</v>
      </c>
      <c r="E948" s="467">
        <v>12</v>
      </c>
      <c r="F948" s="468">
        <v>302472.72727272724</v>
      </c>
      <c r="G948" s="487">
        <v>907418.18181818165</v>
      </c>
      <c r="H948" s="468"/>
      <c r="I948" s="519"/>
      <c r="J948" s="468">
        <v>1400000</v>
      </c>
      <c r="K948" s="580">
        <v>1.3214E-2</v>
      </c>
      <c r="L948" s="519"/>
      <c r="M948" s="468">
        <v>0</v>
      </c>
      <c r="N948" s="468">
        <v>956009.60000000009</v>
      </c>
      <c r="O948" s="468">
        <v>0</v>
      </c>
      <c r="P948" s="469">
        <v>956009.60000000009</v>
      </c>
      <c r="Q948" s="470">
        <v>48591.418181818444</v>
      </c>
      <c r="R948" s="472">
        <v>5.354909032620057</v>
      </c>
      <c r="T948" s="5"/>
      <c r="U948"/>
      <c r="V948"/>
    </row>
    <row r="949" spans="1:22" s="437" customFormat="1" hidden="1">
      <c r="A949" s="471">
        <v>923</v>
      </c>
      <c r="B949" s="465">
        <v>3</v>
      </c>
      <c r="C949" s="465">
        <v>36</v>
      </c>
      <c r="D949" s="466">
        <v>23095.315821075401</v>
      </c>
      <c r="E949" s="467">
        <v>12</v>
      </c>
      <c r="F949" s="468">
        <v>277143.7898529048</v>
      </c>
      <c r="G949" s="487">
        <v>831431.36955871445</v>
      </c>
      <c r="H949" s="468"/>
      <c r="I949" s="519"/>
      <c r="J949" s="468">
        <v>1400000</v>
      </c>
      <c r="K949" s="580">
        <v>1.3214E-2</v>
      </c>
      <c r="L949" s="519"/>
      <c r="M949" s="468">
        <v>0</v>
      </c>
      <c r="N949" s="468">
        <v>956009.60000000009</v>
      </c>
      <c r="O949" s="468">
        <v>0</v>
      </c>
      <c r="P949" s="469">
        <v>956009.60000000009</v>
      </c>
      <c r="Q949" s="470">
        <v>124578.23044128565</v>
      </c>
      <c r="R949" s="472">
        <v>14.983585537241154</v>
      </c>
      <c r="T949" s="5"/>
      <c r="U949"/>
      <c r="V949"/>
    </row>
    <row r="950" spans="1:22" s="437" customFormat="1" hidden="1">
      <c r="A950" s="471">
        <v>924</v>
      </c>
      <c r="B950" s="465">
        <v>3</v>
      </c>
      <c r="C950" s="465">
        <v>36</v>
      </c>
      <c r="D950" s="466">
        <v>26354.6455192791</v>
      </c>
      <c r="E950" s="467">
        <v>12</v>
      </c>
      <c r="F950" s="468">
        <v>316255.74623134919</v>
      </c>
      <c r="G950" s="487">
        <v>948767.23869404756</v>
      </c>
      <c r="H950" s="468"/>
      <c r="I950" s="519"/>
      <c r="J950" s="468">
        <v>1400000</v>
      </c>
      <c r="K950" s="580">
        <v>1.3214E-2</v>
      </c>
      <c r="L950" s="519"/>
      <c r="M950" s="468">
        <v>0</v>
      </c>
      <c r="N950" s="468">
        <v>956009.60000000009</v>
      </c>
      <c r="O950" s="468">
        <v>0</v>
      </c>
      <c r="P950" s="469">
        <v>956009.60000000009</v>
      </c>
      <c r="Q950" s="470">
        <v>7242.3613059525378</v>
      </c>
      <c r="R950" s="472">
        <v>0.76334437052459236</v>
      </c>
      <c r="T950" s="5"/>
      <c r="U950"/>
      <c r="V950"/>
    </row>
    <row r="951" spans="1:22" s="437" customFormat="1" hidden="1">
      <c r="A951" s="471">
        <v>925</v>
      </c>
      <c r="B951" s="465">
        <v>3</v>
      </c>
      <c r="C951" s="465">
        <v>36</v>
      </c>
      <c r="D951" s="466">
        <v>26484.540521918902</v>
      </c>
      <c r="E951" s="467">
        <v>12</v>
      </c>
      <c r="F951" s="468">
        <v>317814.48626302683</v>
      </c>
      <c r="G951" s="487">
        <v>953443.4587890805</v>
      </c>
      <c r="H951" s="468"/>
      <c r="I951" s="519"/>
      <c r="J951" s="468">
        <v>1400000</v>
      </c>
      <c r="K951" s="580">
        <v>1.3214E-2</v>
      </c>
      <c r="L951" s="519"/>
      <c r="M951" s="468">
        <v>0</v>
      </c>
      <c r="N951" s="468">
        <v>956009.60000000009</v>
      </c>
      <c r="O951" s="468">
        <v>0</v>
      </c>
      <c r="P951" s="469">
        <v>956009.60000000009</v>
      </c>
      <c r="Q951" s="470">
        <v>2566.1412109195953</v>
      </c>
      <c r="R951" s="472">
        <v>0.2691445609348051</v>
      </c>
      <c r="T951" s="5"/>
      <c r="U951"/>
      <c r="V951"/>
    </row>
    <row r="952" spans="1:22" s="437" customFormat="1" hidden="1">
      <c r="A952" s="471">
        <v>926</v>
      </c>
      <c r="B952" s="465">
        <v>3</v>
      </c>
      <c r="C952" s="465">
        <v>36</v>
      </c>
      <c r="D952" s="466">
        <v>25010.334442773201</v>
      </c>
      <c r="E952" s="467">
        <v>12</v>
      </c>
      <c r="F952" s="468">
        <v>300124.01331327838</v>
      </c>
      <c r="G952" s="487">
        <v>900372.0399398352</v>
      </c>
      <c r="H952" s="468"/>
      <c r="I952" s="519"/>
      <c r="J952" s="468">
        <v>1400000</v>
      </c>
      <c r="K952" s="580">
        <v>1.3214E-2</v>
      </c>
      <c r="L952" s="519"/>
      <c r="M952" s="468">
        <v>0</v>
      </c>
      <c r="N952" s="468">
        <v>956009.60000000009</v>
      </c>
      <c r="O952" s="468">
        <v>0</v>
      </c>
      <c r="P952" s="469">
        <v>956009.60000000009</v>
      </c>
      <c r="Q952" s="470">
        <v>55637.560060164891</v>
      </c>
      <c r="R952" s="472">
        <v>6.1793966929362512</v>
      </c>
      <c r="T952" s="5"/>
      <c r="U952"/>
      <c r="V952"/>
    </row>
    <row r="953" spans="1:22" s="437" customFormat="1" hidden="1">
      <c r="A953" s="471">
        <v>927</v>
      </c>
      <c r="B953" s="465">
        <v>2</v>
      </c>
      <c r="C953" s="497">
        <v>37</v>
      </c>
      <c r="D953" s="466">
        <v>25016.541353383502</v>
      </c>
      <c r="E953" s="467">
        <v>18.5</v>
      </c>
      <c r="F953" s="468">
        <v>462806.01503759477</v>
      </c>
      <c r="G953" s="487">
        <v>925612.03007518954</v>
      </c>
      <c r="H953" s="468"/>
      <c r="I953" s="519"/>
      <c r="J953" s="468">
        <v>1400000</v>
      </c>
      <c r="K953" s="580">
        <v>1.3214E-2</v>
      </c>
      <c r="L953" s="519"/>
      <c r="M953" s="468">
        <v>0</v>
      </c>
      <c r="N953" s="468">
        <v>974509.2</v>
      </c>
      <c r="O953" s="468">
        <v>0</v>
      </c>
      <c r="P953" s="469">
        <v>974509.2</v>
      </c>
      <c r="Q953" s="470">
        <v>48897.169924810412</v>
      </c>
      <c r="R953" s="472">
        <v>5.2826852218891673</v>
      </c>
      <c r="T953" s="5"/>
      <c r="U953"/>
      <c r="V953"/>
    </row>
    <row r="954" spans="1:22" s="437" customFormat="1" hidden="1">
      <c r="A954" s="471">
        <v>928</v>
      </c>
      <c r="B954" s="465">
        <v>2</v>
      </c>
      <c r="C954" s="465">
        <v>37</v>
      </c>
      <c r="D954" s="466">
        <v>24876.882604174101</v>
      </c>
      <c r="E954" s="467">
        <v>18.5</v>
      </c>
      <c r="F954" s="468">
        <v>460222.32817722089</v>
      </c>
      <c r="G954" s="487">
        <v>920444.65635444177</v>
      </c>
      <c r="H954" s="468"/>
      <c r="I954" s="519"/>
      <c r="J954" s="468">
        <v>1400000</v>
      </c>
      <c r="K954" s="580">
        <v>1.3214E-2</v>
      </c>
      <c r="L954" s="519"/>
      <c r="M954" s="468">
        <v>0</v>
      </c>
      <c r="N954" s="468">
        <v>974509.2</v>
      </c>
      <c r="O954" s="468">
        <v>0</v>
      </c>
      <c r="P954" s="469">
        <v>974509.2</v>
      </c>
      <c r="Q954" s="470">
        <v>54064.54364555818</v>
      </c>
      <c r="R954" s="472">
        <v>5.8737419216152489</v>
      </c>
      <c r="T954" s="5"/>
      <c r="U954"/>
      <c r="V954"/>
    </row>
    <row r="955" spans="1:22" s="437" customFormat="1" hidden="1">
      <c r="A955" s="471">
        <v>929</v>
      </c>
      <c r="B955" s="465">
        <v>2</v>
      </c>
      <c r="C955" s="465">
        <v>37</v>
      </c>
      <c r="D955" s="466">
        <v>25016.541353383502</v>
      </c>
      <c r="E955" s="467">
        <v>18.5</v>
      </c>
      <c r="F955" s="468">
        <v>462806.01503759477</v>
      </c>
      <c r="G955" s="487">
        <v>925612.03007518954</v>
      </c>
      <c r="H955" s="468"/>
      <c r="I955" s="519"/>
      <c r="J955" s="468">
        <v>1400000</v>
      </c>
      <c r="K955" s="580">
        <v>1.3214E-2</v>
      </c>
      <c r="L955" s="519"/>
      <c r="M955" s="468">
        <v>0</v>
      </c>
      <c r="N955" s="468">
        <v>974509.2</v>
      </c>
      <c r="O955" s="468">
        <v>0</v>
      </c>
      <c r="P955" s="469">
        <v>974509.2</v>
      </c>
      <c r="Q955" s="470">
        <v>48897.169924810412</v>
      </c>
      <c r="R955" s="472">
        <v>5.2826852218891673</v>
      </c>
      <c r="T955" s="5"/>
      <c r="U955"/>
      <c r="V955"/>
    </row>
    <row r="956" spans="1:22" s="437" customFormat="1" hidden="1">
      <c r="A956" s="471">
        <v>930</v>
      </c>
      <c r="B956" s="465">
        <v>3</v>
      </c>
      <c r="C956" s="465">
        <v>37</v>
      </c>
      <c r="D956" s="466">
        <v>25016.541353383502</v>
      </c>
      <c r="E956" s="467">
        <v>12.333333333333334</v>
      </c>
      <c r="F956" s="468">
        <v>308537.34335839649</v>
      </c>
      <c r="G956" s="487">
        <v>925612.03007518954</v>
      </c>
      <c r="H956" s="468"/>
      <c r="I956" s="519"/>
      <c r="J956" s="468">
        <v>1400000</v>
      </c>
      <c r="K956" s="580">
        <v>1.3214E-2</v>
      </c>
      <c r="L956" s="519"/>
      <c r="M956" s="468">
        <v>0</v>
      </c>
      <c r="N956" s="468">
        <v>974509.2</v>
      </c>
      <c r="O956" s="468">
        <v>0</v>
      </c>
      <c r="P956" s="469">
        <v>974509.2</v>
      </c>
      <c r="Q956" s="470">
        <v>48897.169924810412</v>
      </c>
      <c r="R956" s="472">
        <v>5.2826852218891673</v>
      </c>
      <c r="T956" s="5"/>
      <c r="U956"/>
      <c r="V956"/>
    </row>
    <row r="957" spans="1:22" s="437" customFormat="1" hidden="1">
      <c r="A957" s="471">
        <v>931</v>
      </c>
      <c r="B957" s="465">
        <v>3</v>
      </c>
      <c r="C957" s="465">
        <v>37</v>
      </c>
      <c r="D957" s="466">
        <v>25016.541353383502</v>
      </c>
      <c r="E957" s="467">
        <v>12.333333333333334</v>
      </c>
      <c r="F957" s="468">
        <v>308537.34335839649</v>
      </c>
      <c r="G957" s="487">
        <v>925612.03007518954</v>
      </c>
      <c r="H957" s="468"/>
      <c r="I957" s="519"/>
      <c r="J957" s="468">
        <v>1400000</v>
      </c>
      <c r="K957" s="580">
        <v>1.3214E-2</v>
      </c>
      <c r="L957" s="519"/>
      <c r="M957" s="468">
        <v>0</v>
      </c>
      <c r="N957" s="468">
        <v>974509.2</v>
      </c>
      <c r="O957" s="468">
        <v>0</v>
      </c>
      <c r="P957" s="469">
        <v>974509.2</v>
      </c>
      <c r="Q957" s="470">
        <v>48897.169924810412</v>
      </c>
      <c r="R957" s="472">
        <v>5.2826852218891673</v>
      </c>
      <c r="T957" s="5"/>
      <c r="U957"/>
      <c r="V957"/>
    </row>
    <row r="958" spans="1:22" s="437" customFormat="1" hidden="1">
      <c r="A958" s="471">
        <v>932</v>
      </c>
      <c r="B958" s="465">
        <v>3</v>
      </c>
      <c r="C958" s="465">
        <v>37</v>
      </c>
      <c r="D958" s="466">
        <v>23952.365521710999</v>
      </c>
      <c r="E958" s="467">
        <v>12.333333333333334</v>
      </c>
      <c r="F958" s="468">
        <v>295412.50810110231</v>
      </c>
      <c r="G958" s="487">
        <v>886237.52430330694</v>
      </c>
      <c r="H958" s="468"/>
      <c r="I958" s="519"/>
      <c r="J958" s="468">
        <v>1400000</v>
      </c>
      <c r="K958" s="580">
        <v>1.3214E-2</v>
      </c>
      <c r="L958" s="519"/>
      <c r="M958" s="468">
        <v>0</v>
      </c>
      <c r="N958" s="468">
        <v>974509.2</v>
      </c>
      <c r="O958" s="468">
        <v>0</v>
      </c>
      <c r="P958" s="469">
        <v>974509.2</v>
      </c>
      <c r="Q958" s="470">
        <v>88271.675696693012</v>
      </c>
      <c r="R958" s="472">
        <v>9.9602728699719165</v>
      </c>
      <c r="T958" s="5"/>
      <c r="U958"/>
      <c r="V958"/>
    </row>
    <row r="959" spans="1:22" s="437" customFormat="1" hidden="1">
      <c r="A959" s="471">
        <v>933</v>
      </c>
      <c r="B959" s="465">
        <v>3</v>
      </c>
      <c r="C959" s="465">
        <v>37</v>
      </c>
      <c r="D959" s="466">
        <v>23952.365521710999</v>
      </c>
      <c r="E959" s="467">
        <v>12.333333333333334</v>
      </c>
      <c r="F959" s="468">
        <v>295412.50810110231</v>
      </c>
      <c r="G959" s="487">
        <v>886237.52430330694</v>
      </c>
      <c r="H959" s="468"/>
      <c r="I959" s="519"/>
      <c r="J959" s="468">
        <v>1400000</v>
      </c>
      <c r="K959" s="580">
        <v>1.3214E-2</v>
      </c>
      <c r="L959" s="519"/>
      <c r="M959" s="468">
        <v>0</v>
      </c>
      <c r="N959" s="468">
        <v>974509.2</v>
      </c>
      <c r="O959" s="468">
        <v>0</v>
      </c>
      <c r="P959" s="469">
        <v>974509.2</v>
      </c>
      <c r="Q959" s="470">
        <v>88271.675696693012</v>
      </c>
      <c r="R959" s="472">
        <v>9.9602728699719165</v>
      </c>
      <c r="T959" s="5"/>
      <c r="U959"/>
      <c r="V959"/>
    </row>
    <row r="960" spans="1:22" s="437" customFormat="1" hidden="1">
      <c r="A960" s="471">
        <v>934</v>
      </c>
      <c r="B960" s="465">
        <v>3</v>
      </c>
      <c r="C960" s="465">
        <v>37</v>
      </c>
      <c r="D960" s="466">
        <v>25016.541353383502</v>
      </c>
      <c r="E960" s="467">
        <v>12.333333333333334</v>
      </c>
      <c r="F960" s="468">
        <v>308537.34335839649</v>
      </c>
      <c r="G960" s="487">
        <v>925612.03007518954</v>
      </c>
      <c r="H960" s="468"/>
      <c r="I960" s="519"/>
      <c r="J960" s="468">
        <v>1400000</v>
      </c>
      <c r="K960" s="580">
        <v>1.3214E-2</v>
      </c>
      <c r="L960" s="519"/>
      <c r="M960" s="468">
        <v>0</v>
      </c>
      <c r="N960" s="468">
        <v>974509.2</v>
      </c>
      <c r="O960" s="468">
        <v>0</v>
      </c>
      <c r="P960" s="469">
        <v>974509.2</v>
      </c>
      <c r="Q960" s="470">
        <v>48897.169924810412</v>
      </c>
      <c r="R960" s="472">
        <v>5.2826852218891673</v>
      </c>
      <c r="T960" s="5"/>
      <c r="U960"/>
      <c r="V960"/>
    </row>
    <row r="961" spans="1:22" s="437" customFormat="1" hidden="1">
      <c r="A961" s="471">
        <v>935</v>
      </c>
      <c r="B961" s="465">
        <v>2</v>
      </c>
      <c r="C961" s="465">
        <v>37</v>
      </c>
      <c r="D961" s="466">
        <v>25207.148936170201</v>
      </c>
      <c r="E961" s="467">
        <v>18.5</v>
      </c>
      <c r="F961" s="468">
        <v>466332.25531914871</v>
      </c>
      <c r="G961" s="487">
        <v>932664.51063829742</v>
      </c>
      <c r="H961" s="468"/>
      <c r="I961" s="519"/>
      <c r="J961" s="468">
        <v>1400000</v>
      </c>
      <c r="K961" s="580">
        <v>1.3214E-2</v>
      </c>
      <c r="L961" s="519"/>
      <c r="M961" s="468">
        <v>0</v>
      </c>
      <c r="N961" s="468">
        <v>974509.2</v>
      </c>
      <c r="O961" s="468">
        <v>0</v>
      </c>
      <c r="P961" s="469">
        <v>974509.2</v>
      </c>
      <c r="Q961" s="470">
        <v>41844.689361702534</v>
      </c>
      <c r="R961" s="472">
        <v>4.4865746347595916</v>
      </c>
      <c r="T961" s="5"/>
      <c r="U961"/>
      <c r="V961"/>
    </row>
    <row r="962" spans="1:22" s="437" customFormat="1" hidden="1">
      <c r="A962" s="471">
        <v>936</v>
      </c>
      <c r="B962" s="465">
        <v>3</v>
      </c>
      <c r="C962" s="465">
        <v>37</v>
      </c>
      <c r="D962" s="466">
        <v>25207.148936170201</v>
      </c>
      <c r="E962" s="467">
        <v>12.333333333333334</v>
      </c>
      <c r="F962" s="468">
        <v>310888.17021276581</v>
      </c>
      <c r="G962" s="487">
        <v>932664.51063829742</v>
      </c>
      <c r="H962" s="468"/>
      <c r="I962" s="519"/>
      <c r="J962" s="468">
        <v>1400000</v>
      </c>
      <c r="K962" s="580">
        <v>1.3214E-2</v>
      </c>
      <c r="L962" s="519"/>
      <c r="M962" s="468">
        <v>0</v>
      </c>
      <c r="N962" s="468">
        <v>974509.2</v>
      </c>
      <c r="O962" s="468">
        <v>0</v>
      </c>
      <c r="P962" s="469">
        <v>974509.2</v>
      </c>
      <c r="Q962" s="470">
        <v>41844.689361702534</v>
      </c>
      <c r="R962" s="472">
        <v>4.4865746347595916</v>
      </c>
      <c r="T962" s="5"/>
      <c r="U962"/>
      <c r="V962"/>
    </row>
    <row r="963" spans="1:22" s="437" customFormat="1" hidden="1">
      <c r="A963" s="471">
        <v>937</v>
      </c>
      <c r="B963" s="465">
        <v>2</v>
      </c>
      <c r="C963" s="465">
        <v>37</v>
      </c>
      <c r="D963" s="466">
        <v>24809.0982940699</v>
      </c>
      <c r="E963" s="467">
        <v>18.5</v>
      </c>
      <c r="F963" s="468">
        <v>458968.31844029314</v>
      </c>
      <c r="G963" s="487">
        <v>917936.63688058627</v>
      </c>
      <c r="H963" s="468"/>
      <c r="I963" s="519"/>
      <c r="J963" s="468">
        <v>1400000</v>
      </c>
      <c r="K963" s="580">
        <v>1.3214E-2</v>
      </c>
      <c r="L963" s="519"/>
      <c r="M963" s="468">
        <v>0</v>
      </c>
      <c r="N963" s="468">
        <v>974509.2</v>
      </c>
      <c r="O963" s="468">
        <v>0</v>
      </c>
      <c r="P963" s="469">
        <v>974509.2</v>
      </c>
      <c r="Q963" s="470">
        <v>56572.56311941368</v>
      </c>
      <c r="R963" s="472">
        <v>6.1630139648487727</v>
      </c>
      <c r="T963" s="5"/>
      <c r="U963"/>
      <c r="V963"/>
    </row>
    <row r="964" spans="1:22" s="437" customFormat="1" hidden="1">
      <c r="A964" s="471">
        <v>938</v>
      </c>
      <c r="B964" s="465">
        <v>3</v>
      </c>
      <c r="C964" s="465">
        <v>37</v>
      </c>
      <c r="D964" s="466">
        <v>25016.541353383502</v>
      </c>
      <c r="E964" s="467">
        <v>12.333333333333334</v>
      </c>
      <c r="F964" s="468">
        <v>308537.34335839649</v>
      </c>
      <c r="G964" s="487">
        <v>925612.03007518954</v>
      </c>
      <c r="H964" s="468"/>
      <c r="I964" s="519"/>
      <c r="J964" s="468">
        <v>1400000</v>
      </c>
      <c r="K964" s="580">
        <v>1.3214E-2</v>
      </c>
      <c r="L964" s="519"/>
      <c r="M964" s="468">
        <v>0</v>
      </c>
      <c r="N964" s="468">
        <v>974509.2</v>
      </c>
      <c r="O964" s="468">
        <v>0</v>
      </c>
      <c r="P964" s="469">
        <v>974509.2</v>
      </c>
      <c r="Q964" s="470">
        <v>48897.169924810412</v>
      </c>
      <c r="R964" s="472">
        <v>5.2826852218891673</v>
      </c>
      <c r="T964" s="5"/>
      <c r="U964"/>
      <c r="V964"/>
    </row>
    <row r="965" spans="1:22" s="437" customFormat="1" hidden="1">
      <c r="A965" s="471">
        <v>939</v>
      </c>
      <c r="B965" s="465">
        <v>2</v>
      </c>
      <c r="C965" s="465">
        <v>37</v>
      </c>
      <c r="D965" s="466">
        <v>26253.905916503001</v>
      </c>
      <c r="E965" s="467">
        <v>18.5</v>
      </c>
      <c r="F965" s="468">
        <v>485697.25945530552</v>
      </c>
      <c r="G965" s="487">
        <v>971394.51891061105</v>
      </c>
      <c r="H965" s="468"/>
      <c r="I965" s="519"/>
      <c r="J965" s="468">
        <v>1400000</v>
      </c>
      <c r="K965" s="580">
        <v>1.3214E-2</v>
      </c>
      <c r="L965" s="519"/>
      <c r="M965" s="468">
        <v>0</v>
      </c>
      <c r="N965" s="468">
        <v>974509.2</v>
      </c>
      <c r="O965" s="468">
        <v>0</v>
      </c>
      <c r="P965" s="469">
        <v>974509.2</v>
      </c>
      <c r="Q965" s="470">
        <v>3114.6810893889051</v>
      </c>
      <c r="R965" s="472">
        <v>0.32064017541317469</v>
      </c>
      <c r="T965" s="5"/>
      <c r="U965"/>
      <c r="V965"/>
    </row>
    <row r="966" spans="1:22" s="437" customFormat="1" hidden="1">
      <c r="A966" s="471">
        <v>940</v>
      </c>
      <c r="B966" s="465">
        <v>3</v>
      </c>
      <c r="C966" s="465">
        <v>37</v>
      </c>
      <c r="D966" s="466">
        <v>24876.882604174101</v>
      </c>
      <c r="E966" s="467">
        <v>12.333333333333334</v>
      </c>
      <c r="F966" s="468">
        <v>306814.88545148057</v>
      </c>
      <c r="G966" s="487">
        <v>920444.65635444177</v>
      </c>
      <c r="H966" s="468"/>
      <c r="I966" s="519"/>
      <c r="J966" s="468">
        <v>1400000</v>
      </c>
      <c r="K966" s="580">
        <v>1.3214E-2</v>
      </c>
      <c r="L966" s="519"/>
      <c r="M966" s="468">
        <v>0</v>
      </c>
      <c r="N966" s="468">
        <v>974509.2</v>
      </c>
      <c r="O966" s="468">
        <v>0</v>
      </c>
      <c r="P966" s="469">
        <v>974509.2</v>
      </c>
      <c r="Q966" s="470">
        <v>54064.54364555818</v>
      </c>
      <c r="R966" s="472">
        <v>5.8737419216152489</v>
      </c>
      <c r="T966" s="5"/>
      <c r="U966"/>
      <c r="V966"/>
    </row>
    <row r="967" spans="1:22" s="437" customFormat="1" hidden="1">
      <c r="A967" s="471">
        <v>941</v>
      </c>
      <c r="B967" s="465">
        <v>2</v>
      </c>
      <c r="C967" s="465">
        <v>37</v>
      </c>
      <c r="D967" s="466">
        <v>24876.882604174101</v>
      </c>
      <c r="E967" s="467">
        <v>18.5</v>
      </c>
      <c r="F967" s="468">
        <v>460222.32817722089</v>
      </c>
      <c r="G967" s="487">
        <v>920444.65635444177</v>
      </c>
      <c r="H967" s="468"/>
      <c r="I967" s="519"/>
      <c r="J967" s="468">
        <v>1400000</v>
      </c>
      <c r="K967" s="580">
        <v>1.3214E-2</v>
      </c>
      <c r="L967" s="519"/>
      <c r="M967" s="468">
        <v>0</v>
      </c>
      <c r="N967" s="468">
        <v>974509.2</v>
      </c>
      <c r="O967" s="468">
        <v>0</v>
      </c>
      <c r="P967" s="469">
        <v>974509.2</v>
      </c>
      <c r="Q967" s="470">
        <v>54064.54364555818</v>
      </c>
      <c r="R967" s="472">
        <v>5.8737419216152489</v>
      </c>
      <c r="T967" s="5"/>
      <c r="U967"/>
      <c r="V967"/>
    </row>
    <row r="968" spans="1:22" s="437" customFormat="1" hidden="1">
      <c r="A968" s="471">
        <v>942</v>
      </c>
      <c r="B968" s="465">
        <v>3</v>
      </c>
      <c r="C968" s="465">
        <v>37</v>
      </c>
      <c r="D968" s="466">
        <v>20834.861693175899</v>
      </c>
      <c r="E968" s="467">
        <v>12.333333333333334</v>
      </c>
      <c r="F968" s="468">
        <v>256963.2942158361</v>
      </c>
      <c r="G968" s="487">
        <v>770889.88264750829</v>
      </c>
      <c r="H968" s="468"/>
      <c r="I968" s="519"/>
      <c r="J968" s="468">
        <v>1400000</v>
      </c>
      <c r="K968" s="580">
        <v>1.3214E-2</v>
      </c>
      <c r="L968" s="519"/>
      <c r="M968" s="468">
        <v>0</v>
      </c>
      <c r="N968" s="468">
        <v>974509.2</v>
      </c>
      <c r="O968" s="468">
        <v>0</v>
      </c>
      <c r="P968" s="469">
        <v>974509.2</v>
      </c>
      <c r="Q968" s="470">
        <v>203619.31735249166</v>
      </c>
      <c r="R968" s="472">
        <v>26.413541276893014</v>
      </c>
      <c r="T968" s="5"/>
      <c r="U968"/>
      <c r="V968"/>
    </row>
    <row r="969" spans="1:22" s="437" customFormat="1" hidden="1">
      <c r="A969" s="471">
        <v>943</v>
      </c>
      <c r="B969" s="465">
        <v>2</v>
      </c>
      <c r="C969" s="465">
        <v>37</v>
      </c>
      <c r="D969" s="466">
        <v>20834.861693175899</v>
      </c>
      <c r="E969" s="467">
        <v>18.5</v>
      </c>
      <c r="F969" s="468">
        <v>385444.94132375414</v>
      </c>
      <c r="G969" s="487">
        <v>770889.88264750829</v>
      </c>
      <c r="H969" s="468"/>
      <c r="I969" s="519"/>
      <c r="J969" s="468">
        <v>1400000</v>
      </c>
      <c r="K969" s="580">
        <v>1.3214E-2</v>
      </c>
      <c r="L969" s="519"/>
      <c r="M969" s="468">
        <v>0</v>
      </c>
      <c r="N969" s="468">
        <v>974509.2</v>
      </c>
      <c r="O969" s="468">
        <v>0</v>
      </c>
      <c r="P969" s="469">
        <v>974509.2</v>
      </c>
      <c r="Q969" s="470">
        <v>203619.31735249166</v>
      </c>
      <c r="R969" s="472">
        <v>26.413541276893014</v>
      </c>
      <c r="T969" s="5"/>
      <c r="U969"/>
      <c r="V969"/>
    </row>
    <row r="970" spans="1:22" s="437" customFormat="1" hidden="1">
      <c r="A970" s="471">
        <v>944</v>
      </c>
      <c r="B970" s="465">
        <v>3</v>
      </c>
      <c r="C970" s="465">
        <v>37</v>
      </c>
      <c r="D970" s="466">
        <v>24809.0982940699</v>
      </c>
      <c r="E970" s="467">
        <v>12.333333333333334</v>
      </c>
      <c r="F970" s="468">
        <v>305978.8789601954</v>
      </c>
      <c r="G970" s="487">
        <v>917936.63688058627</v>
      </c>
      <c r="H970" s="468"/>
      <c r="I970" s="519"/>
      <c r="J970" s="468">
        <v>1400000</v>
      </c>
      <c r="K970" s="580">
        <v>1.3214E-2</v>
      </c>
      <c r="L970" s="519"/>
      <c r="M970" s="468">
        <v>0</v>
      </c>
      <c r="N970" s="468">
        <v>974509.2</v>
      </c>
      <c r="O970" s="468">
        <v>0</v>
      </c>
      <c r="P970" s="469">
        <v>974509.2</v>
      </c>
      <c r="Q970" s="470">
        <v>56572.56311941368</v>
      </c>
      <c r="R970" s="472">
        <v>6.1630139648487727</v>
      </c>
      <c r="T970" s="5"/>
      <c r="U970"/>
      <c r="V970"/>
    </row>
    <row r="971" spans="1:22" s="437" customFormat="1" hidden="1">
      <c r="A971" s="471">
        <v>945</v>
      </c>
      <c r="B971" s="465">
        <v>3</v>
      </c>
      <c r="C971" s="465">
        <v>37</v>
      </c>
      <c r="D971" s="466">
        <v>20834.861693175899</v>
      </c>
      <c r="E971" s="467">
        <v>12.333333333333334</v>
      </c>
      <c r="F971" s="468">
        <v>256963.2942158361</v>
      </c>
      <c r="G971" s="487">
        <v>770889.88264750829</v>
      </c>
      <c r="H971" s="468"/>
      <c r="I971" s="519"/>
      <c r="J971" s="468">
        <v>1400000</v>
      </c>
      <c r="K971" s="580">
        <v>1.3214E-2</v>
      </c>
      <c r="L971" s="519"/>
      <c r="M971" s="468">
        <v>0</v>
      </c>
      <c r="N971" s="468">
        <v>974509.2</v>
      </c>
      <c r="O971" s="468">
        <v>0</v>
      </c>
      <c r="P971" s="469">
        <v>974509.2</v>
      </c>
      <c r="Q971" s="470">
        <v>203619.31735249166</v>
      </c>
      <c r="R971" s="472">
        <v>26.413541276893014</v>
      </c>
      <c r="T971" s="5"/>
      <c r="U971"/>
      <c r="V971"/>
    </row>
    <row r="972" spans="1:22" s="437" customFormat="1" hidden="1">
      <c r="A972" s="471">
        <v>946</v>
      </c>
      <c r="B972" s="465">
        <v>3</v>
      </c>
      <c r="C972" s="465">
        <v>37</v>
      </c>
      <c r="D972" s="466">
        <v>22949.142219606001</v>
      </c>
      <c r="E972" s="467">
        <v>12.333333333333334</v>
      </c>
      <c r="F972" s="468">
        <v>283039.420708474</v>
      </c>
      <c r="G972" s="487">
        <v>849118.26212542201</v>
      </c>
      <c r="H972" s="468"/>
      <c r="I972" s="519"/>
      <c r="J972" s="468">
        <v>1400000</v>
      </c>
      <c r="K972" s="580">
        <v>1.3214E-2</v>
      </c>
      <c r="L972" s="519"/>
      <c r="M972" s="468">
        <v>0</v>
      </c>
      <c r="N972" s="468">
        <v>974509.2</v>
      </c>
      <c r="O972" s="468">
        <v>0</v>
      </c>
      <c r="P972" s="469">
        <v>974509.2</v>
      </c>
      <c r="Q972" s="470">
        <v>125390.93787457794</v>
      </c>
      <c r="R972" s="472">
        <v>14.767193625150952</v>
      </c>
      <c r="T972" s="5"/>
      <c r="U972"/>
      <c r="V972"/>
    </row>
    <row r="973" spans="1:22" s="437" customFormat="1" hidden="1">
      <c r="A973" s="471">
        <v>947</v>
      </c>
      <c r="B973" s="465">
        <v>4</v>
      </c>
      <c r="C973" s="465">
        <v>37</v>
      </c>
      <c r="D973" s="466">
        <v>23952.365521710999</v>
      </c>
      <c r="E973" s="467">
        <v>9.25</v>
      </c>
      <c r="F973" s="468">
        <v>221559.38107582674</v>
      </c>
      <c r="G973" s="487">
        <v>886237.52430330694</v>
      </c>
      <c r="H973" s="468"/>
      <c r="I973" s="519"/>
      <c r="J973" s="468">
        <v>1400000</v>
      </c>
      <c r="K973" s="580">
        <v>1.3214E-2</v>
      </c>
      <c r="L973" s="519"/>
      <c r="M973" s="468">
        <v>0</v>
      </c>
      <c r="N973" s="468">
        <v>974509.2</v>
      </c>
      <c r="O973" s="468">
        <v>0</v>
      </c>
      <c r="P973" s="469">
        <v>974509.2</v>
      </c>
      <c r="Q973" s="470">
        <v>88271.675696693012</v>
      </c>
      <c r="R973" s="472">
        <v>9.9602728699719165</v>
      </c>
      <c r="T973" s="5"/>
      <c r="U973"/>
      <c r="V973"/>
    </row>
    <row r="974" spans="1:22" s="437" customFormat="1" hidden="1">
      <c r="A974" s="471">
        <v>948</v>
      </c>
      <c r="B974" s="465">
        <v>3</v>
      </c>
      <c r="C974" s="465">
        <v>37</v>
      </c>
      <c r="D974" s="466">
        <v>24876.882604174101</v>
      </c>
      <c r="E974" s="467">
        <v>12.333333333333334</v>
      </c>
      <c r="F974" s="468">
        <v>306814.88545148057</v>
      </c>
      <c r="G974" s="487">
        <v>920444.65635444177</v>
      </c>
      <c r="H974" s="468"/>
      <c r="I974" s="519"/>
      <c r="J974" s="468">
        <v>1400000</v>
      </c>
      <c r="K974" s="580">
        <v>1.3214E-2</v>
      </c>
      <c r="L974" s="519"/>
      <c r="M974" s="468">
        <v>0</v>
      </c>
      <c r="N974" s="468">
        <v>974509.2</v>
      </c>
      <c r="O974" s="468">
        <v>0</v>
      </c>
      <c r="P974" s="469">
        <v>974509.2</v>
      </c>
      <c r="Q974" s="470">
        <v>54064.54364555818</v>
      </c>
      <c r="R974" s="472">
        <v>5.8737419216152489</v>
      </c>
      <c r="T974" s="5"/>
      <c r="U974"/>
      <c r="V974"/>
    </row>
    <row r="975" spans="1:22" s="437" customFormat="1" hidden="1">
      <c r="A975" s="471">
        <v>949</v>
      </c>
      <c r="B975" s="465">
        <v>3</v>
      </c>
      <c r="C975" s="465">
        <v>37</v>
      </c>
      <c r="D975" s="466">
        <v>22949.142219606001</v>
      </c>
      <c r="E975" s="467">
        <v>12.333333333333334</v>
      </c>
      <c r="F975" s="468">
        <v>283039.420708474</v>
      </c>
      <c r="G975" s="487">
        <v>849118.26212542201</v>
      </c>
      <c r="H975" s="468"/>
      <c r="I975" s="519"/>
      <c r="J975" s="468">
        <v>1400000</v>
      </c>
      <c r="K975" s="580">
        <v>1.3214E-2</v>
      </c>
      <c r="L975" s="519"/>
      <c r="M975" s="468">
        <v>0</v>
      </c>
      <c r="N975" s="468">
        <v>974509.2</v>
      </c>
      <c r="O975" s="468">
        <v>0</v>
      </c>
      <c r="P975" s="469">
        <v>974509.2</v>
      </c>
      <c r="Q975" s="470">
        <v>125390.93787457794</v>
      </c>
      <c r="R975" s="472">
        <v>14.767193625150952</v>
      </c>
      <c r="T975" s="5"/>
      <c r="U975"/>
      <c r="V975"/>
    </row>
    <row r="976" spans="1:22" s="437" customFormat="1" hidden="1">
      <c r="A976" s="471">
        <v>950</v>
      </c>
      <c r="B976" s="465">
        <v>2</v>
      </c>
      <c r="C976" s="465">
        <v>37</v>
      </c>
      <c r="D976" s="466">
        <v>26253.905916503001</v>
      </c>
      <c r="E976" s="467">
        <v>18.5</v>
      </c>
      <c r="F976" s="468">
        <v>485697.25945530552</v>
      </c>
      <c r="G976" s="487">
        <v>971394.51891061105</v>
      </c>
      <c r="H976" s="468"/>
      <c r="I976" s="519"/>
      <c r="J976" s="468">
        <v>1400000</v>
      </c>
      <c r="K976" s="580">
        <v>1.3214E-2</v>
      </c>
      <c r="L976" s="519"/>
      <c r="M976" s="468">
        <v>0</v>
      </c>
      <c r="N976" s="468">
        <v>974509.2</v>
      </c>
      <c r="O976" s="468">
        <v>0</v>
      </c>
      <c r="P976" s="469">
        <v>974509.2</v>
      </c>
      <c r="Q976" s="470">
        <v>3114.6810893889051</v>
      </c>
      <c r="R976" s="472">
        <v>0.32064017541317469</v>
      </c>
      <c r="T976" s="5"/>
      <c r="U976"/>
      <c r="V976"/>
    </row>
    <row r="977" spans="1:22" s="437" customFormat="1">
      <c r="A977" s="471">
        <v>951</v>
      </c>
      <c r="B977" s="465">
        <v>3</v>
      </c>
      <c r="C977" s="465">
        <v>37</v>
      </c>
      <c r="D977" s="466">
        <v>24876.882604174101</v>
      </c>
      <c r="E977" s="467">
        <v>12.333333333333334</v>
      </c>
      <c r="F977" s="468">
        <v>306814.88545148057</v>
      </c>
      <c r="G977" s="487">
        <v>920444.65635444177</v>
      </c>
      <c r="H977" s="468"/>
      <c r="I977" s="519"/>
      <c r="J977" s="468">
        <v>1400000</v>
      </c>
      <c r="K977" s="580">
        <v>1.3214E-2</v>
      </c>
      <c r="L977" s="519"/>
      <c r="M977" s="468">
        <v>0</v>
      </c>
      <c r="N977" s="468">
        <v>974509.2</v>
      </c>
      <c r="O977" s="468">
        <v>0</v>
      </c>
      <c r="P977" s="469">
        <v>974509.2</v>
      </c>
      <c r="Q977" s="470">
        <v>54064.54364555818</v>
      </c>
      <c r="R977" s="472">
        <v>5.8737419216152489</v>
      </c>
      <c r="T977" s="5"/>
      <c r="U977"/>
      <c r="V977"/>
    </row>
    <row r="978" spans="1:22" s="437" customFormat="1">
      <c r="A978" s="471">
        <v>952</v>
      </c>
      <c r="B978" s="465">
        <v>2</v>
      </c>
      <c r="C978" s="497">
        <v>38</v>
      </c>
      <c r="D978" s="466">
        <v>24748.350538254799</v>
      </c>
      <c r="E978" s="467">
        <v>19</v>
      </c>
      <c r="F978" s="468">
        <v>470218.66022684117</v>
      </c>
      <c r="G978" s="487">
        <v>940437.32045368233</v>
      </c>
      <c r="H978" s="468"/>
      <c r="I978" s="519"/>
      <c r="J978" s="468">
        <v>1400000</v>
      </c>
      <c r="K978" s="580">
        <v>1.3214E-2</v>
      </c>
      <c r="L978" s="519"/>
      <c r="M978" s="468">
        <v>0</v>
      </c>
      <c r="N978" s="468">
        <v>993008.8</v>
      </c>
      <c r="O978" s="468">
        <v>0</v>
      </c>
      <c r="P978" s="469">
        <v>993008.8</v>
      </c>
      <c r="Q978" s="470">
        <v>52571.479546317714</v>
      </c>
      <c r="R978" s="472">
        <v>5.5901098779189624</v>
      </c>
      <c r="T978" s="5"/>
      <c r="U978"/>
      <c r="V978"/>
    </row>
    <row r="979" spans="1:22" s="437" customFormat="1">
      <c r="A979" s="471">
        <v>953</v>
      </c>
      <c r="B979" s="465">
        <v>2</v>
      </c>
      <c r="C979" s="465">
        <v>38</v>
      </c>
      <c r="D979" s="466">
        <v>23803.880524917498</v>
      </c>
      <c r="E979" s="467">
        <v>19</v>
      </c>
      <c r="F979" s="468">
        <v>452273.72997343249</v>
      </c>
      <c r="G979" s="487">
        <v>904547.45994686498</v>
      </c>
      <c r="H979" s="468"/>
      <c r="I979" s="519"/>
      <c r="J979" s="468">
        <v>1400000</v>
      </c>
      <c r="K979" s="580">
        <v>1.3214E-2</v>
      </c>
      <c r="L979" s="519"/>
      <c r="M979" s="468">
        <v>0</v>
      </c>
      <c r="N979" s="468">
        <v>993008.8</v>
      </c>
      <c r="O979" s="468">
        <v>0</v>
      </c>
      <c r="P979" s="469">
        <v>993008.8</v>
      </c>
      <c r="Q979" s="470">
        <v>88461.340053135063</v>
      </c>
      <c r="R979" s="472">
        <v>9.779623952327654</v>
      </c>
      <c r="T979" s="5"/>
      <c r="U979"/>
      <c r="V979"/>
    </row>
    <row r="980" spans="1:22" s="437" customFormat="1">
      <c r="A980" s="471">
        <v>954</v>
      </c>
      <c r="B980" s="465">
        <v>3</v>
      </c>
      <c r="C980" s="465">
        <v>38</v>
      </c>
      <c r="D980" s="466">
        <v>23803.880524917498</v>
      </c>
      <c r="E980" s="467">
        <v>12.666666666666666</v>
      </c>
      <c r="F980" s="468">
        <v>301515.81998228835</v>
      </c>
      <c r="G980" s="487">
        <v>904547.45994686498</v>
      </c>
      <c r="H980" s="468"/>
      <c r="I980" s="519"/>
      <c r="J980" s="468">
        <v>1400000</v>
      </c>
      <c r="K980" s="580">
        <v>1.3214E-2</v>
      </c>
      <c r="L980" s="519"/>
      <c r="M980" s="468">
        <v>0</v>
      </c>
      <c r="N980" s="468">
        <v>993008.8</v>
      </c>
      <c r="O980" s="468">
        <v>0</v>
      </c>
      <c r="P980" s="469">
        <v>993008.8</v>
      </c>
      <c r="Q980" s="470">
        <v>88461.340053135063</v>
      </c>
      <c r="R980" s="472">
        <v>9.779623952327654</v>
      </c>
      <c r="T980" s="5"/>
      <c r="U980"/>
      <c r="V980"/>
    </row>
    <row r="981" spans="1:22" s="437" customFormat="1" hidden="1">
      <c r="A981" s="471">
        <v>955</v>
      </c>
      <c r="B981" s="465">
        <v>3</v>
      </c>
      <c r="C981" s="465">
        <v>38</v>
      </c>
      <c r="D981" s="466">
        <v>26012.6358229668</v>
      </c>
      <c r="E981" s="467">
        <v>12.666666666666666</v>
      </c>
      <c r="F981" s="468">
        <v>329493.38709091279</v>
      </c>
      <c r="G981" s="487">
        <v>988480.16127273836</v>
      </c>
      <c r="H981" s="468"/>
      <c r="I981" s="519"/>
      <c r="J981" s="468">
        <v>1400000</v>
      </c>
      <c r="K981" s="580">
        <v>1.3214E-2</v>
      </c>
      <c r="L981" s="519"/>
      <c r="M981" s="468">
        <v>0</v>
      </c>
      <c r="N981" s="468">
        <v>993008.8</v>
      </c>
      <c r="O981" s="468">
        <v>0</v>
      </c>
      <c r="P981" s="469">
        <v>993008.8</v>
      </c>
      <c r="Q981" s="470">
        <v>4528.6387272616848</v>
      </c>
      <c r="R981" s="472">
        <v>0.4581415899567105</v>
      </c>
      <c r="T981" s="5"/>
      <c r="U981"/>
      <c r="V981"/>
    </row>
    <row r="982" spans="1:22" s="437" customFormat="1" hidden="1">
      <c r="A982" s="471">
        <v>956</v>
      </c>
      <c r="B982" s="465">
        <v>3</v>
      </c>
      <c r="C982" s="465">
        <v>38</v>
      </c>
      <c r="D982" s="466">
        <v>24850.456431535302</v>
      </c>
      <c r="E982" s="467">
        <v>12.666666666666666</v>
      </c>
      <c r="F982" s="468">
        <v>314772.4481327805</v>
      </c>
      <c r="G982" s="487">
        <v>944317.34439834149</v>
      </c>
      <c r="H982" s="468"/>
      <c r="I982" s="519"/>
      <c r="J982" s="468">
        <v>1400000</v>
      </c>
      <c r="K982" s="580">
        <v>1.3214E-2</v>
      </c>
      <c r="L982" s="519"/>
      <c r="M982" s="468">
        <v>0</v>
      </c>
      <c r="N982" s="468">
        <v>993008.8</v>
      </c>
      <c r="O982" s="468">
        <v>0</v>
      </c>
      <c r="P982" s="469">
        <v>993008.8</v>
      </c>
      <c r="Q982" s="470">
        <v>48691.455601658556</v>
      </c>
      <c r="R982" s="472">
        <v>5.1562597987312841</v>
      </c>
      <c r="T982" s="5"/>
      <c r="U982"/>
      <c r="V982"/>
    </row>
    <row r="983" spans="1:22" s="437" customFormat="1" hidden="1">
      <c r="A983" s="471">
        <v>957</v>
      </c>
      <c r="B983" s="465">
        <v>2</v>
      </c>
      <c r="C983" s="465">
        <v>38</v>
      </c>
      <c r="D983" s="466">
        <v>27017.8770949721</v>
      </c>
      <c r="E983" s="467">
        <v>19</v>
      </c>
      <c r="F983" s="468">
        <v>513339.66480446991</v>
      </c>
      <c r="G983" s="487">
        <v>1026679.3296089398</v>
      </c>
      <c r="H983" s="468"/>
      <c r="I983" s="519"/>
      <c r="J983" s="468">
        <v>1400000</v>
      </c>
      <c r="K983" s="580">
        <v>1.3214E-2</v>
      </c>
      <c r="L983" s="519"/>
      <c r="M983" s="468">
        <v>0</v>
      </c>
      <c r="N983" s="468">
        <v>993008.8</v>
      </c>
      <c r="O983" s="468">
        <v>0</v>
      </c>
      <c r="P983" s="469">
        <v>993008.8</v>
      </c>
      <c r="Q983" s="470">
        <v>-33670.529608939774</v>
      </c>
      <c r="R983" s="472">
        <v>-3.2795565896670809</v>
      </c>
      <c r="T983" s="5"/>
      <c r="U983"/>
      <c r="V983"/>
    </row>
    <row r="984" spans="1:22" s="437" customFormat="1" hidden="1">
      <c r="A984" s="471">
        <v>958</v>
      </c>
      <c r="B984" s="465">
        <v>2</v>
      </c>
      <c r="C984" s="465">
        <v>38</v>
      </c>
      <c r="D984" s="466">
        <v>23803.880524917498</v>
      </c>
      <c r="E984" s="467">
        <v>19</v>
      </c>
      <c r="F984" s="468">
        <v>452273.72997343249</v>
      </c>
      <c r="G984" s="487">
        <v>904547.45994686498</v>
      </c>
      <c r="H984" s="468"/>
      <c r="I984" s="519"/>
      <c r="J984" s="468">
        <v>1400000</v>
      </c>
      <c r="K984" s="580">
        <v>1.3214E-2</v>
      </c>
      <c r="L984" s="519"/>
      <c r="M984" s="468">
        <v>0</v>
      </c>
      <c r="N984" s="468">
        <v>993008.8</v>
      </c>
      <c r="O984" s="468">
        <v>0</v>
      </c>
      <c r="P984" s="469">
        <v>993008.8</v>
      </c>
      <c r="Q984" s="470">
        <v>88461.340053135063</v>
      </c>
      <c r="R984" s="472">
        <v>9.779623952327654</v>
      </c>
      <c r="T984" s="5"/>
      <c r="U984"/>
      <c r="V984"/>
    </row>
    <row r="985" spans="1:22" s="437" customFormat="1" hidden="1">
      <c r="A985" s="471">
        <v>959</v>
      </c>
      <c r="B985" s="465">
        <v>3</v>
      </c>
      <c r="C985" s="465">
        <v>38</v>
      </c>
      <c r="D985" s="466">
        <v>24850.456431535302</v>
      </c>
      <c r="E985" s="467">
        <v>12.666666666666666</v>
      </c>
      <c r="F985" s="468">
        <v>314772.4481327805</v>
      </c>
      <c r="G985" s="487">
        <v>944317.34439834149</v>
      </c>
      <c r="H985" s="468"/>
      <c r="I985" s="519"/>
      <c r="J985" s="468">
        <v>1400000</v>
      </c>
      <c r="K985" s="580">
        <v>1.3214E-2</v>
      </c>
      <c r="L985" s="519"/>
      <c r="M985" s="468">
        <v>0</v>
      </c>
      <c r="N985" s="468">
        <v>993008.8</v>
      </c>
      <c r="O985" s="468">
        <v>0</v>
      </c>
      <c r="P985" s="469">
        <v>993008.8</v>
      </c>
      <c r="Q985" s="470">
        <v>48691.455601658556</v>
      </c>
      <c r="R985" s="472">
        <v>5.1562597987312841</v>
      </c>
      <c r="T985" s="5"/>
      <c r="U985"/>
      <c r="V985"/>
    </row>
    <row r="986" spans="1:22" s="437" customFormat="1" hidden="1">
      <c r="A986" s="471">
        <v>960</v>
      </c>
      <c r="B986" s="465">
        <v>2</v>
      </c>
      <c r="C986" s="465">
        <v>38</v>
      </c>
      <c r="D986" s="466">
        <v>26012.6358229668</v>
      </c>
      <c r="E986" s="467">
        <v>19</v>
      </c>
      <c r="F986" s="468">
        <v>494240.08063636918</v>
      </c>
      <c r="G986" s="487">
        <v>988480.16127273836</v>
      </c>
      <c r="H986" s="468"/>
      <c r="I986" s="519"/>
      <c r="J986" s="468">
        <v>1400000</v>
      </c>
      <c r="K986" s="580">
        <v>1.3214E-2</v>
      </c>
      <c r="L986" s="519"/>
      <c r="M986" s="468">
        <v>0</v>
      </c>
      <c r="N986" s="468">
        <v>993008.8</v>
      </c>
      <c r="O986" s="468">
        <v>0</v>
      </c>
      <c r="P986" s="469">
        <v>993008.8</v>
      </c>
      <c r="Q986" s="470">
        <v>4528.6387272616848</v>
      </c>
      <c r="R986" s="472">
        <v>0.4581415899567105</v>
      </c>
      <c r="T986" s="5"/>
      <c r="U986"/>
      <c r="V986"/>
    </row>
    <row r="987" spans="1:22" s="437" customFormat="1" hidden="1">
      <c r="A987" s="471">
        <v>961</v>
      </c>
      <c r="B987" s="465">
        <v>5</v>
      </c>
      <c r="C987" s="465">
        <v>38</v>
      </c>
      <c r="D987" s="466">
        <v>27017.8770949721</v>
      </c>
      <c r="E987" s="467">
        <v>7.6</v>
      </c>
      <c r="F987" s="468">
        <v>205335.86592178798</v>
      </c>
      <c r="G987" s="487">
        <v>1026679.3296089398</v>
      </c>
      <c r="H987" s="468"/>
      <c r="I987" s="519"/>
      <c r="J987" s="468">
        <v>1400000</v>
      </c>
      <c r="K987" s="580">
        <v>1.3214E-2</v>
      </c>
      <c r="L987" s="519"/>
      <c r="M987" s="468">
        <v>0</v>
      </c>
      <c r="N987" s="468">
        <v>993008.8</v>
      </c>
      <c r="O987" s="468">
        <v>0</v>
      </c>
      <c r="P987" s="469">
        <v>993008.8</v>
      </c>
      <c r="Q987" s="470">
        <v>-33670.529608939774</v>
      </c>
      <c r="R987" s="472">
        <v>-3.2795565896670809</v>
      </c>
      <c r="T987" s="5"/>
      <c r="U987"/>
      <c r="V987"/>
    </row>
    <row r="988" spans="1:22" s="437" customFormat="1" hidden="1">
      <c r="A988" s="471">
        <v>962</v>
      </c>
      <c r="B988" s="465">
        <v>2</v>
      </c>
      <c r="C988" s="465">
        <v>38</v>
      </c>
      <c r="D988" s="466">
        <v>23803.880524917498</v>
      </c>
      <c r="E988" s="467">
        <v>19</v>
      </c>
      <c r="F988" s="468">
        <v>452273.72997343249</v>
      </c>
      <c r="G988" s="487">
        <v>904547.45994686498</v>
      </c>
      <c r="H988" s="468"/>
      <c r="I988" s="519"/>
      <c r="J988" s="468">
        <v>1400000</v>
      </c>
      <c r="K988" s="580">
        <v>1.3214E-2</v>
      </c>
      <c r="L988" s="519"/>
      <c r="M988" s="468">
        <v>0</v>
      </c>
      <c r="N988" s="468">
        <v>993008.8</v>
      </c>
      <c r="O988" s="468">
        <v>0</v>
      </c>
      <c r="P988" s="469">
        <v>993008.8</v>
      </c>
      <c r="Q988" s="470">
        <v>88461.340053135063</v>
      </c>
      <c r="R988" s="472">
        <v>9.779623952327654</v>
      </c>
      <c r="T988" s="5"/>
      <c r="U988"/>
      <c r="V988"/>
    </row>
    <row r="989" spans="1:22" s="437" customFormat="1" hidden="1">
      <c r="A989" s="471">
        <v>963</v>
      </c>
      <c r="B989" s="465">
        <v>2</v>
      </c>
      <c r="C989" s="465">
        <v>38</v>
      </c>
      <c r="D989" s="466">
        <v>27818.292849319099</v>
      </c>
      <c r="E989" s="467">
        <v>19</v>
      </c>
      <c r="F989" s="468">
        <v>528547.56413706287</v>
      </c>
      <c r="G989" s="487">
        <v>1057095.1282741257</v>
      </c>
      <c r="H989" s="468"/>
      <c r="I989" s="519"/>
      <c r="J989" s="468">
        <v>1400000</v>
      </c>
      <c r="K989" s="580">
        <v>1.3214E-2</v>
      </c>
      <c r="L989" s="519"/>
      <c r="M989" s="468">
        <v>0</v>
      </c>
      <c r="N989" s="468">
        <v>993008.8</v>
      </c>
      <c r="O989" s="468">
        <v>0</v>
      </c>
      <c r="P989" s="469">
        <v>993008.8</v>
      </c>
      <c r="Q989" s="470">
        <v>-64086.328274125699</v>
      </c>
      <c r="R989" s="472">
        <v>-6.0624939572616086</v>
      </c>
      <c r="T989" s="5"/>
      <c r="U989"/>
      <c r="V989"/>
    </row>
    <row r="990" spans="1:22" s="437" customFormat="1" hidden="1">
      <c r="A990" s="471">
        <v>964</v>
      </c>
      <c r="B990" s="465">
        <v>3</v>
      </c>
      <c r="C990" s="465">
        <v>38</v>
      </c>
      <c r="D990" s="466">
        <v>22809.80527407</v>
      </c>
      <c r="E990" s="467">
        <v>12.666666666666666</v>
      </c>
      <c r="F990" s="468">
        <v>288924.20013822004</v>
      </c>
      <c r="G990" s="487">
        <v>866772.60041466006</v>
      </c>
      <c r="H990" s="468"/>
      <c r="I990" s="519"/>
      <c r="J990" s="468">
        <v>1400000</v>
      </c>
      <c r="K990" s="580">
        <v>1.3214E-2</v>
      </c>
      <c r="L990" s="519"/>
      <c r="M990" s="468">
        <v>0</v>
      </c>
      <c r="N990" s="468">
        <v>993008.8</v>
      </c>
      <c r="O990" s="468">
        <v>0</v>
      </c>
      <c r="P990" s="469">
        <v>993008.8</v>
      </c>
      <c r="Q990" s="470">
        <v>126236.19958533999</v>
      </c>
      <c r="R990" s="472">
        <v>14.563935168803127</v>
      </c>
      <c r="T990" s="5"/>
      <c r="U990"/>
      <c r="V990"/>
    </row>
    <row r="991" spans="1:22" s="437" customFormat="1" hidden="1">
      <c r="A991" s="471">
        <v>965</v>
      </c>
      <c r="B991" s="465">
        <v>3</v>
      </c>
      <c r="C991" s="465">
        <v>38</v>
      </c>
      <c r="D991" s="466">
        <v>24748.350538254799</v>
      </c>
      <c r="E991" s="467">
        <v>12.666666666666666</v>
      </c>
      <c r="F991" s="468">
        <v>313479.10681789409</v>
      </c>
      <c r="G991" s="487">
        <v>940437.32045368233</v>
      </c>
      <c r="H991" s="468"/>
      <c r="I991" s="519"/>
      <c r="J991" s="468">
        <v>1400000</v>
      </c>
      <c r="K991" s="580">
        <v>1.3214E-2</v>
      </c>
      <c r="L991" s="519"/>
      <c r="M991" s="468">
        <v>0</v>
      </c>
      <c r="N991" s="468">
        <v>993008.8</v>
      </c>
      <c r="O991" s="468">
        <v>0</v>
      </c>
      <c r="P991" s="469">
        <v>993008.8</v>
      </c>
      <c r="Q991" s="470">
        <v>52571.479546317714</v>
      </c>
      <c r="R991" s="472">
        <v>5.5901098779189624</v>
      </c>
      <c r="T991" s="5"/>
      <c r="U991"/>
      <c r="V991"/>
    </row>
    <row r="992" spans="1:22" s="437" customFormat="1" hidden="1">
      <c r="A992" s="471">
        <v>966</v>
      </c>
      <c r="B992" s="465">
        <v>3</v>
      </c>
      <c r="C992" s="465">
        <v>38</v>
      </c>
      <c r="D992" s="466">
        <v>27818.292849319099</v>
      </c>
      <c r="E992" s="467">
        <v>12.666666666666666</v>
      </c>
      <c r="F992" s="468">
        <v>352365.04275804193</v>
      </c>
      <c r="G992" s="487">
        <v>1057095.1282741257</v>
      </c>
      <c r="H992" s="468"/>
      <c r="I992" s="519"/>
      <c r="J992" s="468">
        <v>1400000</v>
      </c>
      <c r="K992" s="580">
        <v>1.3214E-2</v>
      </c>
      <c r="L992" s="519"/>
      <c r="M992" s="468">
        <v>0</v>
      </c>
      <c r="N992" s="468">
        <v>993008.8</v>
      </c>
      <c r="O992" s="468">
        <v>0</v>
      </c>
      <c r="P992" s="469">
        <v>993008.8</v>
      </c>
      <c r="Q992" s="470">
        <v>-64086.328274125699</v>
      </c>
      <c r="R992" s="472">
        <v>-6.0624939572616086</v>
      </c>
      <c r="T992" s="5"/>
      <c r="U992"/>
      <c r="V992"/>
    </row>
    <row r="993" spans="1:22" s="437" customFormat="1" hidden="1">
      <c r="A993" s="471">
        <v>967</v>
      </c>
      <c r="B993" s="465">
        <v>3</v>
      </c>
      <c r="C993" s="465">
        <v>38</v>
      </c>
      <c r="D993" s="466">
        <v>24850.456431535302</v>
      </c>
      <c r="E993" s="467">
        <v>12.666666666666666</v>
      </c>
      <c r="F993" s="468">
        <v>314772.4481327805</v>
      </c>
      <c r="G993" s="487">
        <v>944317.34439834149</v>
      </c>
      <c r="H993" s="468"/>
      <c r="I993" s="519"/>
      <c r="J993" s="468">
        <v>1400000</v>
      </c>
      <c r="K993" s="580">
        <v>1.3214E-2</v>
      </c>
      <c r="L993" s="519"/>
      <c r="M993" s="468">
        <v>0</v>
      </c>
      <c r="N993" s="468">
        <v>993008.8</v>
      </c>
      <c r="O993" s="468">
        <v>0</v>
      </c>
      <c r="P993" s="469">
        <v>993008.8</v>
      </c>
      <c r="Q993" s="470">
        <v>48691.455601658556</v>
      </c>
      <c r="R993" s="472">
        <v>5.1562597987312841</v>
      </c>
      <c r="T993" s="5"/>
      <c r="U993"/>
      <c r="V993"/>
    </row>
    <row r="994" spans="1:22" s="437" customFormat="1" hidden="1">
      <c r="A994" s="471">
        <v>968</v>
      </c>
      <c r="B994" s="465">
        <v>3</v>
      </c>
      <c r="C994" s="465">
        <v>38</v>
      </c>
      <c r="D994" s="466">
        <v>27818.292849319099</v>
      </c>
      <c r="E994" s="467">
        <v>12.666666666666666</v>
      </c>
      <c r="F994" s="468">
        <v>352365.04275804193</v>
      </c>
      <c r="G994" s="487">
        <v>1057095.1282741257</v>
      </c>
      <c r="H994" s="468"/>
      <c r="I994" s="519"/>
      <c r="J994" s="468">
        <v>1400000</v>
      </c>
      <c r="K994" s="580">
        <v>1.3214E-2</v>
      </c>
      <c r="L994" s="519"/>
      <c r="M994" s="468">
        <v>0</v>
      </c>
      <c r="N994" s="468">
        <v>993008.8</v>
      </c>
      <c r="O994" s="468">
        <v>0</v>
      </c>
      <c r="P994" s="469">
        <v>993008.8</v>
      </c>
      <c r="Q994" s="470">
        <v>-64086.328274125699</v>
      </c>
      <c r="R994" s="472">
        <v>-6.0624939572616086</v>
      </c>
      <c r="T994" s="5"/>
      <c r="U994"/>
      <c r="V994"/>
    </row>
    <row r="995" spans="1:22" s="437" customFormat="1" hidden="1">
      <c r="A995" s="471">
        <v>969</v>
      </c>
      <c r="B995" s="465">
        <v>3</v>
      </c>
      <c r="C995" s="465">
        <v>38</v>
      </c>
      <c r="D995" s="466">
        <v>26972.477064220198</v>
      </c>
      <c r="E995" s="467">
        <v>12.666666666666666</v>
      </c>
      <c r="F995" s="468">
        <v>341651.37614678917</v>
      </c>
      <c r="G995" s="487">
        <v>1024954.1284403675</v>
      </c>
      <c r="H995" s="468"/>
      <c r="I995" s="519"/>
      <c r="J995" s="468">
        <v>1400000</v>
      </c>
      <c r="K995" s="580">
        <v>1.3214E-2</v>
      </c>
      <c r="L995" s="519"/>
      <c r="M995" s="468">
        <v>0</v>
      </c>
      <c r="N995" s="468">
        <v>993008.8</v>
      </c>
      <c r="O995" s="468">
        <v>0</v>
      </c>
      <c r="P995" s="469">
        <v>993008.8</v>
      </c>
      <c r="Q995" s="470">
        <v>-31945.328440367477</v>
      </c>
      <c r="R995" s="472">
        <v>-3.1167568922306259</v>
      </c>
      <c r="T995" s="5"/>
      <c r="U995"/>
      <c r="V995"/>
    </row>
    <row r="996" spans="1:22" s="437" customFormat="1" hidden="1">
      <c r="A996" s="471">
        <v>970</v>
      </c>
      <c r="B996" s="465">
        <v>3</v>
      </c>
      <c r="C996" s="465">
        <v>38</v>
      </c>
      <c r="D996" s="466">
        <v>26012.6358229668</v>
      </c>
      <c r="E996" s="467">
        <v>12.666666666666666</v>
      </c>
      <c r="F996" s="468">
        <v>329493.38709091279</v>
      </c>
      <c r="G996" s="487">
        <v>988480.16127273836</v>
      </c>
      <c r="H996" s="468"/>
      <c r="I996" s="519"/>
      <c r="J996" s="468">
        <v>1400000</v>
      </c>
      <c r="K996" s="580">
        <v>1.3214E-2</v>
      </c>
      <c r="L996" s="519"/>
      <c r="M996" s="468">
        <v>0</v>
      </c>
      <c r="N996" s="468">
        <v>993008.8</v>
      </c>
      <c r="O996" s="468">
        <v>0</v>
      </c>
      <c r="P996" s="469">
        <v>993008.8</v>
      </c>
      <c r="Q996" s="470">
        <v>4528.6387272616848</v>
      </c>
      <c r="R996" s="472">
        <v>0.4581415899567105</v>
      </c>
      <c r="T996" s="5"/>
      <c r="U996"/>
      <c r="V996"/>
    </row>
    <row r="997" spans="1:22" s="437" customFormat="1" hidden="1">
      <c r="A997" s="471">
        <v>971</v>
      </c>
      <c r="B997" s="465">
        <v>2</v>
      </c>
      <c r="C997" s="465">
        <v>38</v>
      </c>
      <c r="D997" s="466">
        <v>25375.573574706101</v>
      </c>
      <c r="E997" s="467">
        <v>19</v>
      </c>
      <c r="F997" s="468">
        <v>482135.8979194159</v>
      </c>
      <c r="G997" s="487">
        <v>964271.79583883181</v>
      </c>
      <c r="H997" s="468"/>
      <c r="I997" s="519"/>
      <c r="J997" s="468">
        <v>1400000</v>
      </c>
      <c r="K997" s="580">
        <v>1.3214E-2</v>
      </c>
      <c r="L997" s="519"/>
      <c r="M997" s="468">
        <v>0</v>
      </c>
      <c r="N997" s="468">
        <v>993008.8</v>
      </c>
      <c r="O997" s="468">
        <v>0</v>
      </c>
      <c r="P997" s="469">
        <v>993008.8</v>
      </c>
      <c r="Q997" s="470">
        <v>28737.004161168239</v>
      </c>
      <c r="R997" s="472">
        <v>2.9801767805693942</v>
      </c>
      <c r="T997" s="5"/>
      <c r="U997"/>
      <c r="V997"/>
    </row>
    <row r="998" spans="1:22" s="437" customFormat="1" hidden="1">
      <c r="A998" s="471">
        <v>972</v>
      </c>
      <c r="B998" s="465">
        <v>3</v>
      </c>
      <c r="C998" s="465">
        <v>38</v>
      </c>
      <c r="D998" s="466">
        <v>26972.477064220198</v>
      </c>
      <c r="E998" s="467">
        <v>12.666666666666666</v>
      </c>
      <c r="F998" s="468">
        <v>341651.37614678917</v>
      </c>
      <c r="G998" s="487">
        <v>1024954.1284403675</v>
      </c>
      <c r="H998" s="468"/>
      <c r="I998" s="519"/>
      <c r="J998" s="468">
        <v>1400000</v>
      </c>
      <c r="K998" s="580">
        <v>1.3214E-2</v>
      </c>
      <c r="L998" s="519"/>
      <c r="M998" s="468">
        <v>0</v>
      </c>
      <c r="N998" s="468">
        <v>993008.8</v>
      </c>
      <c r="O998" s="468">
        <v>0</v>
      </c>
      <c r="P998" s="469">
        <v>993008.8</v>
      </c>
      <c r="Q998" s="470">
        <v>-31945.328440367477</v>
      </c>
      <c r="R998" s="472">
        <v>-3.1167568922306259</v>
      </c>
      <c r="T998" s="5"/>
      <c r="U998"/>
      <c r="V998"/>
    </row>
    <row r="999" spans="1:22" s="437" customFormat="1" hidden="1">
      <c r="A999" s="471">
        <v>973</v>
      </c>
      <c r="B999" s="465">
        <v>3</v>
      </c>
      <c r="C999" s="465">
        <v>38</v>
      </c>
      <c r="D999" s="466">
        <v>26031.660035554101</v>
      </c>
      <c r="E999" s="467">
        <v>12.666666666666666</v>
      </c>
      <c r="F999" s="468">
        <v>329734.36045035196</v>
      </c>
      <c r="G999" s="487">
        <v>989203.08135105588</v>
      </c>
      <c r="H999" s="468"/>
      <c r="I999" s="519"/>
      <c r="J999" s="468">
        <v>1400000</v>
      </c>
      <c r="K999" s="580">
        <v>1.3214E-2</v>
      </c>
      <c r="L999" s="519"/>
      <c r="M999" s="468">
        <v>0</v>
      </c>
      <c r="N999" s="468">
        <v>993008.8</v>
      </c>
      <c r="O999" s="468">
        <v>0</v>
      </c>
      <c r="P999" s="469">
        <v>993008.8</v>
      </c>
      <c r="Q999" s="470">
        <v>3805.7186489441665</v>
      </c>
      <c r="R999" s="472">
        <v>0.3847257171647982</v>
      </c>
      <c r="T999" s="5"/>
      <c r="U999"/>
      <c r="V999"/>
    </row>
    <row r="1000" spans="1:22" s="437" customFormat="1" hidden="1">
      <c r="A1000" s="471">
        <v>974</v>
      </c>
      <c r="B1000" s="465">
        <v>3</v>
      </c>
      <c r="C1000" s="465">
        <v>38</v>
      </c>
      <c r="D1000" s="466">
        <v>27818.292849319099</v>
      </c>
      <c r="E1000" s="467">
        <v>12.666666666666666</v>
      </c>
      <c r="F1000" s="468">
        <v>352365.04275804193</v>
      </c>
      <c r="G1000" s="487">
        <v>1057095.1282741257</v>
      </c>
      <c r="H1000" s="468"/>
      <c r="I1000" s="519"/>
      <c r="J1000" s="468">
        <v>1400000</v>
      </c>
      <c r="K1000" s="580">
        <v>1.3214E-2</v>
      </c>
      <c r="L1000" s="519"/>
      <c r="M1000" s="468">
        <v>0</v>
      </c>
      <c r="N1000" s="468">
        <v>993008.8</v>
      </c>
      <c r="O1000" s="468">
        <v>0</v>
      </c>
      <c r="P1000" s="469">
        <v>993008.8</v>
      </c>
      <c r="Q1000" s="470">
        <v>-64086.328274125699</v>
      </c>
      <c r="R1000" s="472">
        <v>-6.0624939572616086</v>
      </c>
      <c r="T1000" s="5"/>
      <c r="U1000"/>
      <c r="V1000"/>
    </row>
    <row r="1001" spans="1:22" s="437" customFormat="1" hidden="1">
      <c r="A1001" s="471">
        <v>975</v>
      </c>
      <c r="B1001" s="465">
        <v>2</v>
      </c>
      <c r="C1001" s="465">
        <v>38</v>
      </c>
      <c r="D1001" s="466">
        <v>27818.292849319099</v>
      </c>
      <c r="E1001" s="467">
        <v>19</v>
      </c>
      <c r="F1001" s="468">
        <v>528547.56413706287</v>
      </c>
      <c r="G1001" s="487">
        <v>1057095.1282741257</v>
      </c>
      <c r="H1001" s="468"/>
      <c r="I1001" s="519"/>
      <c r="J1001" s="468">
        <v>1400000</v>
      </c>
      <c r="K1001" s="580">
        <v>1.3214E-2</v>
      </c>
      <c r="L1001" s="519"/>
      <c r="M1001" s="468">
        <v>0</v>
      </c>
      <c r="N1001" s="468">
        <v>993008.8</v>
      </c>
      <c r="O1001" s="468">
        <v>0</v>
      </c>
      <c r="P1001" s="469">
        <v>993008.8</v>
      </c>
      <c r="Q1001" s="470">
        <v>-64086.328274125699</v>
      </c>
      <c r="R1001" s="472">
        <v>-6.0624939572616086</v>
      </c>
      <c r="T1001" s="5"/>
      <c r="U1001"/>
      <c r="V1001"/>
    </row>
    <row r="1002" spans="1:22" s="437" customFormat="1" hidden="1">
      <c r="A1002" s="471">
        <v>976</v>
      </c>
      <c r="B1002" s="465">
        <v>2</v>
      </c>
      <c r="C1002" s="465">
        <v>38</v>
      </c>
      <c r="D1002" s="466">
        <v>25036.686390532501</v>
      </c>
      <c r="E1002" s="467">
        <v>19</v>
      </c>
      <c r="F1002" s="468">
        <v>475697.04142011749</v>
      </c>
      <c r="G1002" s="487">
        <v>951394.08284023497</v>
      </c>
      <c r="H1002" s="468"/>
      <c r="I1002" s="519"/>
      <c r="J1002" s="468">
        <v>1400000</v>
      </c>
      <c r="K1002" s="580">
        <v>1.3214E-2</v>
      </c>
      <c r="L1002" s="519"/>
      <c r="M1002" s="468">
        <v>0</v>
      </c>
      <c r="N1002" s="468">
        <v>993008.8</v>
      </c>
      <c r="O1002" s="468">
        <v>0</v>
      </c>
      <c r="P1002" s="469">
        <v>993008.8</v>
      </c>
      <c r="Q1002" s="470">
        <v>41614.717159765074</v>
      </c>
      <c r="R1002" s="472">
        <v>4.3740777781096796</v>
      </c>
      <c r="T1002" s="5"/>
      <c r="U1002"/>
      <c r="V1002"/>
    </row>
    <row r="1003" spans="1:22" s="437" customFormat="1">
      <c r="A1003" s="496" t="s">
        <v>60</v>
      </c>
      <c r="B1003" s="465"/>
      <c r="C1003" s="465"/>
      <c r="D1003" s="466"/>
      <c r="E1003" s="467"/>
      <c r="F1003" s="468"/>
      <c r="G1003" s="487"/>
      <c r="H1003" s="468"/>
      <c r="I1003" s="519"/>
      <c r="J1003" s="468"/>
      <c r="K1003" s="580"/>
      <c r="L1003" s="519"/>
      <c r="M1003" s="468"/>
      <c r="N1003" s="468"/>
      <c r="O1003" s="468"/>
      <c r="P1003" s="469"/>
      <c r="Q1003" s="470"/>
      <c r="R1003" s="472"/>
      <c r="T1003" s="5"/>
      <c r="U1003"/>
      <c r="V1003"/>
    </row>
    <row r="1004" spans="1:22" s="437" customFormat="1" hidden="1">
      <c r="A1004" s="471">
        <v>977</v>
      </c>
      <c r="B1004" s="465">
        <v>3</v>
      </c>
      <c r="C1004" s="465">
        <v>38</v>
      </c>
      <c r="D1004" s="466">
        <v>26031.660035554101</v>
      </c>
      <c r="E1004" s="467">
        <v>12.666666666666666</v>
      </c>
      <c r="F1004" s="468">
        <v>329734.36045035196</v>
      </c>
      <c r="G1004" s="487">
        <v>989203.08135105588</v>
      </c>
      <c r="H1004" s="468"/>
      <c r="I1004" s="519"/>
      <c r="J1004" s="468">
        <v>1400000</v>
      </c>
      <c r="K1004" s="580">
        <v>1.3214E-2</v>
      </c>
      <c r="L1004" s="519"/>
      <c r="M1004" s="468">
        <v>0</v>
      </c>
      <c r="N1004" s="468">
        <v>993008.8</v>
      </c>
      <c r="O1004" s="468">
        <v>0</v>
      </c>
      <c r="P1004" s="469">
        <v>993008.8</v>
      </c>
      <c r="Q1004" s="470">
        <v>3805.7186489441665</v>
      </c>
      <c r="R1004" s="472">
        <v>0.3847257171647982</v>
      </c>
      <c r="T1004" s="5"/>
      <c r="U1004"/>
      <c r="V1004"/>
    </row>
    <row r="1005" spans="1:22" s="437" customFormat="1" hidden="1">
      <c r="A1005" s="471">
        <v>978</v>
      </c>
      <c r="B1005" s="465">
        <v>2</v>
      </c>
      <c r="C1005" s="465">
        <v>38</v>
      </c>
      <c r="D1005" s="466">
        <v>27818.292849319099</v>
      </c>
      <c r="E1005" s="467">
        <v>19</v>
      </c>
      <c r="F1005" s="468">
        <v>528547.56413706287</v>
      </c>
      <c r="G1005" s="487">
        <v>1057095.1282741257</v>
      </c>
      <c r="H1005" s="468"/>
      <c r="I1005" s="519"/>
      <c r="J1005" s="468">
        <v>1400000</v>
      </c>
      <c r="K1005" s="580">
        <v>1.3214E-2</v>
      </c>
      <c r="L1005" s="519"/>
      <c r="M1005" s="468">
        <v>0</v>
      </c>
      <c r="N1005" s="468">
        <v>993008.8</v>
      </c>
      <c r="O1005" s="468">
        <v>0</v>
      </c>
      <c r="P1005" s="469">
        <v>993008.8</v>
      </c>
      <c r="Q1005" s="470">
        <v>-64086.328274125699</v>
      </c>
      <c r="R1005" s="472">
        <v>-6.0624939572616086</v>
      </c>
      <c r="T1005" s="5"/>
      <c r="U1005"/>
      <c r="V1005"/>
    </row>
    <row r="1006" spans="1:22" s="437" customFormat="1" hidden="1">
      <c r="A1006" s="471">
        <v>979</v>
      </c>
      <c r="B1006" s="465">
        <v>2</v>
      </c>
      <c r="C1006" s="465">
        <v>38</v>
      </c>
      <c r="D1006" s="466">
        <v>26031.660035554101</v>
      </c>
      <c r="E1006" s="467">
        <v>19</v>
      </c>
      <c r="F1006" s="468">
        <v>494601.54067552794</v>
      </c>
      <c r="G1006" s="487">
        <v>989203.08135105588</v>
      </c>
      <c r="H1006" s="468"/>
      <c r="I1006" s="519"/>
      <c r="J1006" s="468">
        <v>1400000</v>
      </c>
      <c r="K1006" s="580">
        <v>1.3214E-2</v>
      </c>
      <c r="L1006" s="519"/>
      <c r="M1006" s="468">
        <v>0</v>
      </c>
      <c r="N1006" s="468">
        <v>993008.8</v>
      </c>
      <c r="O1006" s="468">
        <v>0</v>
      </c>
      <c r="P1006" s="469">
        <v>993008.8</v>
      </c>
      <c r="Q1006" s="470">
        <v>3805.7186489441665</v>
      </c>
      <c r="R1006" s="472">
        <v>0.3847257171647982</v>
      </c>
      <c r="T1006" s="5"/>
      <c r="U1006"/>
      <c r="V1006"/>
    </row>
    <row r="1007" spans="1:22" s="437" customFormat="1" hidden="1">
      <c r="A1007" s="471">
        <v>980</v>
      </c>
      <c r="B1007" s="465">
        <v>2</v>
      </c>
      <c r="C1007" s="465">
        <v>38</v>
      </c>
      <c r="D1007" s="466">
        <v>23803.880524917498</v>
      </c>
      <c r="E1007" s="467">
        <v>19</v>
      </c>
      <c r="F1007" s="468">
        <v>452273.72997343249</v>
      </c>
      <c r="G1007" s="487">
        <v>904547.45994686498</v>
      </c>
      <c r="H1007" s="468"/>
      <c r="I1007" s="519"/>
      <c r="J1007" s="468">
        <v>1400000</v>
      </c>
      <c r="K1007" s="580">
        <v>1.3214E-2</v>
      </c>
      <c r="L1007" s="519"/>
      <c r="M1007" s="468">
        <v>0</v>
      </c>
      <c r="N1007" s="468">
        <v>993008.8</v>
      </c>
      <c r="O1007" s="468">
        <v>0</v>
      </c>
      <c r="P1007" s="469">
        <v>993008.8</v>
      </c>
      <c r="Q1007" s="470">
        <v>88461.340053135063</v>
      </c>
      <c r="R1007" s="472">
        <v>9.779623952327654</v>
      </c>
      <c r="T1007" s="5"/>
      <c r="U1007"/>
      <c r="V1007"/>
    </row>
    <row r="1008" spans="1:22" s="437" customFormat="1" hidden="1">
      <c r="A1008" s="471">
        <v>981</v>
      </c>
      <c r="B1008" s="465">
        <v>2</v>
      </c>
      <c r="C1008" s="465">
        <v>38</v>
      </c>
      <c r="D1008" s="466">
        <v>24748.350538254799</v>
      </c>
      <c r="E1008" s="467">
        <v>19</v>
      </c>
      <c r="F1008" s="468">
        <v>470218.66022684117</v>
      </c>
      <c r="G1008" s="487">
        <v>940437.32045368233</v>
      </c>
      <c r="H1008" s="468"/>
      <c r="I1008" s="519"/>
      <c r="J1008" s="468">
        <v>1400000</v>
      </c>
      <c r="K1008" s="580">
        <v>1.3214E-2</v>
      </c>
      <c r="L1008" s="519"/>
      <c r="M1008" s="468">
        <v>0</v>
      </c>
      <c r="N1008" s="468">
        <v>993008.8</v>
      </c>
      <c r="O1008" s="468">
        <v>0</v>
      </c>
      <c r="P1008" s="469">
        <v>993008.8</v>
      </c>
      <c r="Q1008" s="470">
        <v>52571.479546317714</v>
      </c>
      <c r="R1008" s="472">
        <v>5.5901098779189624</v>
      </c>
      <c r="T1008" s="5"/>
      <c r="U1008"/>
      <c r="V1008"/>
    </row>
    <row r="1009" spans="1:22" s="437" customFormat="1" hidden="1">
      <c r="A1009" s="471">
        <v>982</v>
      </c>
      <c r="B1009" s="465">
        <v>3</v>
      </c>
      <c r="C1009" s="497">
        <v>39</v>
      </c>
      <c r="D1009" s="466">
        <v>20644.460189994901</v>
      </c>
      <c r="E1009" s="467">
        <v>13</v>
      </c>
      <c r="F1009" s="468">
        <v>268377.98246993375</v>
      </c>
      <c r="G1009" s="487">
        <v>805133.94740980119</v>
      </c>
      <c r="H1009" s="468"/>
      <c r="I1009" s="519"/>
      <c r="J1009" s="468">
        <v>1400000</v>
      </c>
      <c r="K1009" s="580">
        <v>1.3214E-2</v>
      </c>
      <c r="L1009" s="519"/>
      <c r="M1009" s="468">
        <v>0</v>
      </c>
      <c r="N1009" s="468">
        <v>1011508.4</v>
      </c>
      <c r="O1009" s="468">
        <v>0</v>
      </c>
      <c r="P1009" s="469">
        <v>1011508.4</v>
      </c>
      <c r="Q1009" s="470">
        <v>206374.45259019884</v>
      </c>
      <c r="R1009" s="472">
        <v>25.632312890808635</v>
      </c>
      <c r="T1009" s="5"/>
      <c r="U1009"/>
      <c r="V1009"/>
    </row>
    <row r="1010" spans="1:22" s="437" customFormat="1" hidden="1">
      <c r="A1010" s="471">
        <v>983</v>
      </c>
      <c r="B1010" s="465">
        <v>3</v>
      </c>
      <c r="C1010" s="465">
        <v>39</v>
      </c>
      <c r="D1010" s="466">
        <v>25851.4614540527</v>
      </c>
      <c r="E1010" s="467">
        <v>13</v>
      </c>
      <c r="F1010" s="468">
        <v>336068.99890268507</v>
      </c>
      <c r="G1010" s="487">
        <v>1008206.9967080553</v>
      </c>
      <c r="H1010" s="468"/>
      <c r="I1010" s="519"/>
      <c r="J1010" s="468">
        <v>1400000</v>
      </c>
      <c r="K1010" s="580">
        <v>1.3214E-2</v>
      </c>
      <c r="L1010" s="519"/>
      <c r="M1010" s="468">
        <v>0</v>
      </c>
      <c r="N1010" s="468">
        <v>1011508.4</v>
      </c>
      <c r="O1010" s="468">
        <v>0</v>
      </c>
      <c r="P1010" s="469">
        <v>1011508.4</v>
      </c>
      <c r="Q1010" s="470">
        <v>3301.4032919447636</v>
      </c>
      <c r="R1010" s="472">
        <v>0.32745292412414528</v>
      </c>
      <c r="T1010" s="5"/>
      <c r="U1010"/>
      <c r="V1010"/>
    </row>
    <row r="1011" spans="1:22" s="437" customFormat="1" hidden="1">
      <c r="A1011" s="471">
        <v>984</v>
      </c>
      <c r="B1011" s="465">
        <v>2</v>
      </c>
      <c r="C1011" s="465">
        <v>39</v>
      </c>
      <c r="D1011" s="466">
        <v>23661.011523687601</v>
      </c>
      <c r="E1011" s="467">
        <v>19.5</v>
      </c>
      <c r="F1011" s="468">
        <v>461389.7247119082</v>
      </c>
      <c r="G1011" s="487">
        <v>922779.4494238164</v>
      </c>
      <c r="H1011" s="468"/>
      <c r="I1011" s="519"/>
      <c r="J1011" s="468">
        <v>1400000</v>
      </c>
      <c r="K1011" s="580">
        <v>1.3214E-2</v>
      </c>
      <c r="L1011" s="519"/>
      <c r="M1011" s="468">
        <v>0</v>
      </c>
      <c r="N1011" s="468">
        <v>1011508.4</v>
      </c>
      <c r="O1011" s="468">
        <v>0</v>
      </c>
      <c r="P1011" s="469">
        <v>1011508.4</v>
      </c>
      <c r="Q1011" s="470">
        <v>88728.950576183619</v>
      </c>
      <c r="R1011" s="472">
        <v>9.6154016684686638</v>
      </c>
      <c r="T1011" s="5"/>
      <c r="U1011"/>
      <c r="V1011"/>
    </row>
    <row r="1012" spans="1:22" s="437" customFormat="1" hidden="1">
      <c r="A1012" s="471">
        <v>985</v>
      </c>
      <c r="B1012" s="465">
        <v>3</v>
      </c>
      <c r="C1012" s="465">
        <v>39</v>
      </c>
      <c r="D1012" s="466">
        <v>27578.272616784299</v>
      </c>
      <c r="E1012" s="467">
        <v>13</v>
      </c>
      <c r="F1012" s="468">
        <v>358517.54401819588</v>
      </c>
      <c r="G1012" s="487">
        <v>1075552.6320545876</v>
      </c>
      <c r="H1012" s="468"/>
      <c r="I1012" s="519"/>
      <c r="J1012" s="468">
        <v>1400000</v>
      </c>
      <c r="K1012" s="580">
        <v>1.3214E-2</v>
      </c>
      <c r="L1012" s="519"/>
      <c r="M1012" s="468">
        <v>0</v>
      </c>
      <c r="N1012" s="468">
        <v>1011508.4</v>
      </c>
      <c r="O1012" s="468">
        <v>0</v>
      </c>
      <c r="P1012" s="469">
        <v>1011508.4</v>
      </c>
      <c r="Q1012" s="470">
        <v>-64044.23205458757</v>
      </c>
      <c r="R1012" s="472">
        <v>-5.954541892779929</v>
      </c>
      <c r="T1012" s="5"/>
      <c r="U1012"/>
      <c r="V1012"/>
    </row>
    <row r="1013" spans="1:22" s="437" customFormat="1" hidden="1">
      <c r="A1013" s="471">
        <v>986</v>
      </c>
      <c r="B1013" s="465">
        <v>3</v>
      </c>
      <c r="C1013" s="465">
        <v>39</v>
      </c>
      <c r="D1013" s="466">
        <v>24889.411764705899</v>
      </c>
      <c r="E1013" s="467">
        <v>13</v>
      </c>
      <c r="F1013" s="468">
        <v>323562.35294117668</v>
      </c>
      <c r="G1013" s="487">
        <v>970687.0588235301</v>
      </c>
      <c r="H1013" s="468"/>
      <c r="I1013" s="519"/>
      <c r="J1013" s="468">
        <v>1400000</v>
      </c>
      <c r="K1013" s="580">
        <v>1.3214E-2</v>
      </c>
      <c r="L1013" s="519"/>
      <c r="M1013" s="468">
        <v>0</v>
      </c>
      <c r="N1013" s="468">
        <v>1011508.4</v>
      </c>
      <c r="O1013" s="468">
        <v>0</v>
      </c>
      <c r="P1013" s="469">
        <v>1011508.4</v>
      </c>
      <c r="Q1013" s="470">
        <v>40821.341176469927</v>
      </c>
      <c r="R1013" s="472">
        <v>4.2054069646241459</v>
      </c>
      <c r="T1013" s="5"/>
      <c r="U1013"/>
      <c r="V1013"/>
    </row>
    <row r="1014" spans="1:22" s="437" customFormat="1" hidden="1">
      <c r="A1014" s="471">
        <v>987</v>
      </c>
      <c r="B1014" s="465">
        <v>3</v>
      </c>
      <c r="C1014" s="465">
        <v>39</v>
      </c>
      <c r="D1014" s="466">
        <v>23661.011523687601</v>
      </c>
      <c r="E1014" s="467">
        <v>13</v>
      </c>
      <c r="F1014" s="468">
        <v>307593.14980793878</v>
      </c>
      <c r="G1014" s="487">
        <v>922779.4494238164</v>
      </c>
      <c r="H1014" s="468"/>
      <c r="I1014" s="519"/>
      <c r="J1014" s="468">
        <v>1400000</v>
      </c>
      <c r="K1014" s="580">
        <v>1.3214E-2</v>
      </c>
      <c r="L1014" s="519"/>
      <c r="M1014" s="468">
        <v>0</v>
      </c>
      <c r="N1014" s="468">
        <v>1011508.4</v>
      </c>
      <c r="O1014" s="468">
        <v>0</v>
      </c>
      <c r="P1014" s="469">
        <v>1011508.4</v>
      </c>
      <c r="Q1014" s="470">
        <v>88728.950576183619</v>
      </c>
      <c r="R1014" s="472">
        <v>9.6154016684686638</v>
      </c>
      <c r="T1014" s="5"/>
      <c r="U1014"/>
      <c r="V1014"/>
    </row>
    <row r="1015" spans="1:22" s="437" customFormat="1" hidden="1">
      <c r="A1015" s="471">
        <v>988</v>
      </c>
      <c r="B1015" s="465">
        <v>2</v>
      </c>
      <c r="C1015" s="465">
        <v>39</v>
      </c>
      <c r="D1015" s="466">
        <v>22676.758621545901</v>
      </c>
      <c r="E1015" s="467">
        <v>19.5</v>
      </c>
      <c r="F1015" s="468">
        <v>442196.7931201451</v>
      </c>
      <c r="G1015" s="487">
        <v>884393.5862402902</v>
      </c>
      <c r="H1015" s="468"/>
      <c r="I1015" s="519"/>
      <c r="J1015" s="468">
        <v>1400000</v>
      </c>
      <c r="K1015" s="580">
        <v>1.3214E-2</v>
      </c>
      <c r="L1015" s="519"/>
      <c r="M1015" s="468">
        <v>0</v>
      </c>
      <c r="N1015" s="468">
        <v>1011508.4</v>
      </c>
      <c r="O1015" s="468">
        <v>0</v>
      </c>
      <c r="P1015" s="469">
        <v>1011508.4</v>
      </c>
      <c r="Q1015" s="470">
        <v>127114.81375970982</v>
      </c>
      <c r="R1015" s="472">
        <v>14.373104434202972</v>
      </c>
      <c r="T1015" s="5"/>
      <c r="U1015"/>
      <c r="V1015"/>
    </row>
    <row r="1016" spans="1:22" s="437" customFormat="1" hidden="1">
      <c r="A1016" s="471">
        <v>989</v>
      </c>
      <c r="B1016" s="465">
        <v>2</v>
      </c>
      <c r="C1016" s="465">
        <v>39</v>
      </c>
      <c r="D1016" s="466">
        <v>22676.758621545901</v>
      </c>
      <c r="E1016" s="467">
        <v>19.5</v>
      </c>
      <c r="F1016" s="468">
        <v>442196.7931201451</v>
      </c>
      <c r="G1016" s="487">
        <v>884393.5862402902</v>
      </c>
      <c r="H1016" s="468"/>
      <c r="I1016" s="519"/>
      <c r="J1016" s="468">
        <v>1400000</v>
      </c>
      <c r="K1016" s="580">
        <v>1.3214E-2</v>
      </c>
      <c r="L1016" s="519"/>
      <c r="M1016" s="468">
        <v>0</v>
      </c>
      <c r="N1016" s="468">
        <v>1011508.4</v>
      </c>
      <c r="O1016" s="468">
        <v>0</v>
      </c>
      <c r="P1016" s="469">
        <v>1011508.4</v>
      </c>
      <c r="Q1016" s="470">
        <v>127114.81375970982</v>
      </c>
      <c r="R1016" s="472">
        <v>14.373104434202972</v>
      </c>
      <c r="T1016" s="5"/>
      <c r="U1016"/>
      <c r="V1016"/>
    </row>
    <row r="1017" spans="1:22" s="437" customFormat="1" hidden="1">
      <c r="A1017" s="471">
        <v>990</v>
      </c>
      <c r="B1017" s="465">
        <v>3</v>
      </c>
      <c r="C1017" s="465">
        <v>39</v>
      </c>
      <c r="D1017" s="466">
        <v>24666.227347611199</v>
      </c>
      <c r="E1017" s="467">
        <v>13</v>
      </c>
      <c r="F1017" s="468">
        <v>320660.95551894559</v>
      </c>
      <c r="G1017" s="487">
        <v>961982.86655683676</v>
      </c>
      <c r="H1017" s="468"/>
      <c r="I1017" s="519"/>
      <c r="J1017" s="468">
        <v>1400000</v>
      </c>
      <c r="K1017" s="580">
        <v>1.3214E-2</v>
      </c>
      <c r="L1017" s="519"/>
      <c r="M1017" s="468">
        <v>0</v>
      </c>
      <c r="N1017" s="468">
        <v>1011508.4</v>
      </c>
      <c r="O1017" s="468">
        <v>0</v>
      </c>
      <c r="P1017" s="469">
        <v>1011508.4</v>
      </c>
      <c r="Q1017" s="470">
        <v>49525.533443163265</v>
      </c>
      <c r="R1017" s="472">
        <v>5.1482760415917568</v>
      </c>
      <c r="T1017" s="5"/>
      <c r="U1017"/>
      <c r="V1017"/>
    </row>
    <row r="1018" spans="1:22" s="437" customFormat="1" hidden="1">
      <c r="A1018" s="471">
        <v>991</v>
      </c>
      <c r="B1018" s="465">
        <v>3</v>
      </c>
      <c r="C1018" s="465">
        <v>39</v>
      </c>
      <c r="D1018" s="466">
        <v>26818.114602587801</v>
      </c>
      <c r="E1018" s="467">
        <v>13</v>
      </c>
      <c r="F1018" s="468">
        <v>348635.48983364139</v>
      </c>
      <c r="G1018" s="487">
        <v>1045906.4695009242</v>
      </c>
      <c r="H1018" s="468"/>
      <c r="I1018" s="519"/>
      <c r="J1018" s="468">
        <v>1400000</v>
      </c>
      <c r="K1018" s="580">
        <v>1.3214E-2</v>
      </c>
      <c r="L1018" s="519"/>
      <c r="M1018" s="468">
        <v>0</v>
      </c>
      <c r="N1018" s="468">
        <v>1011508.4</v>
      </c>
      <c r="O1018" s="468">
        <v>0</v>
      </c>
      <c r="P1018" s="469">
        <v>1011508.4</v>
      </c>
      <c r="Q1018" s="470">
        <v>-34398.069500924204</v>
      </c>
      <c r="R1018" s="472">
        <v>-3.2888284472834357</v>
      </c>
      <c r="T1018" s="5"/>
      <c r="U1018"/>
      <c r="V1018"/>
    </row>
    <row r="1019" spans="1:22" s="437" customFormat="1" hidden="1">
      <c r="A1019" s="471">
        <v>992</v>
      </c>
      <c r="B1019" s="465">
        <v>2</v>
      </c>
      <c r="C1019" s="465">
        <v>39</v>
      </c>
      <c r="D1019" s="466">
        <v>25256.857647336899</v>
      </c>
      <c r="E1019" s="467">
        <v>19.5</v>
      </c>
      <c r="F1019" s="468">
        <v>492508.72412306955</v>
      </c>
      <c r="G1019" s="487">
        <v>985017.4482461391</v>
      </c>
      <c r="H1019" s="468"/>
      <c r="I1019" s="519"/>
      <c r="J1019" s="468">
        <v>1400000</v>
      </c>
      <c r="K1019" s="580">
        <v>1.3214E-2</v>
      </c>
      <c r="L1019" s="519"/>
      <c r="M1019" s="468">
        <v>0</v>
      </c>
      <c r="N1019" s="468">
        <v>1011508.4</v>
      </c>
      <c r="O1019" s="468">
        <v>0</v>
      </c>
      <c r="P1019" s="469">
        <v>1011508.4</v>
      </c>
      <c r="Q1019" s="470">
        <v>26490.951753860922</v>
      </c>
      <c r="R1019" s="472">
        <v>2.6893890865617749</v>
      </c>
      <c r="T1019" s="5"/>
      <c r="U1019"/>
      <c r="V1019"/>
    </row>
    <row r="1020" spans="1:22" s="437" customFormat="1" hidden="1">
      <c r="A1020" s="471">
        <v>993</v>
      </c>
      <c r="B1020" s="465">
        <v>3</v>
      </c>
      <c r="C1020" s="465">
        <v>39</v>
      </c>
      <c r="D1020" s="466">
        <v>24624.427829482102</v>
      </c>
      <c r="E1020" s="467">
        <v>13</v>
      </c>
      <c r="F1020" s="468">
        <v>320117.5617832673</v>
      </c>
      <c r="G1020" s="487">
        <v>960352.6853498019</v>
      </c>
      <c r="H1020" s="468"/>
      <c r="I1020" s="519"/>
      <c r="J1020" s="468">
        <v>1400000</v>
      </c>
      <c r="K1020" s="580">
        <v>1.3214E-2</v>
      </c>
      <c r="L1020" s="519"/>
      <c r="M1020" s="468">
        <v>0</v>
      </c>
      <c r="N1020" s="468">
        <v>1011508.4</v>
      </c>
      <c r="O1020" s="468">
        <v>0</v>
      </c>
      <c r="P1020" s="469">
        <v>1011508.4</v>
      </c>
      <c r="Q1020" s="470">
        <v>51155.714650198119</v>
      </c>
      <c r="R1020" s="472">
        <v>5.3267633267006573</v>
      </c>
      <c r="T1020" s="5"/>
      <c r="U1020"/>
      <c r="V1020"/>
    </row>
    <row r="1021" spans="1:22" s="437" customFormat="1" hidden="1">
      <c r="A1021" s="471">
        <v>994</v>
      </c>
      <c r="B1021" s="465">
        <v>3</v>
      </c>
      <c r="C1021" s="465">
        <v>39</v>
      </c>
      <c r="D1021" s="466">
        <v>26818.114602587801</v>
      </c>
      <c r="E1021" s="467">
        <v>13</v>
      </c>
      <c r="F1021" s="468">
        <v>348635.48983364139</v>
      </c>
      <c r="G1021" s="487">
        <v>1045906.4695009242</v>
      </c>
      <c r="H1021" s="468"/>
      <c r="I1021" s="519"/>
      <c r="J1021" s="468">
        <v>1400000</v>
      </c>
      <c r="K1021" s="580">
        <v>1.3214E-2</v>
      </c>
      <c r="L1021" s="519"/>
      <c r="M1021" s="468">
        <v>0</v>
      </c>
      <c r="N1021" s="468">
        <v>1011508.4</v>
      </c>
      <c r="O1021" s="468">
        <v>0</v>
      </c>
      <c r="P1021" s="469">
        <v>1011508.4</v>
      </c>
      <c r="Q1021" s="470">
        <v>-34398.069500924204</v>
      </c>
      <c r="R1021" s="472">
        <v>-3.2888284472834357</v>
      </c>
      <c r="T1021" s="5"/>
      <c r="U1021"/>
      <c r="V1021"/>
    </row>
    <row r="1022" spans="1:22" s="437" customFormat="1" hidden="1">
      <c r="A1022" s="471">
        <v>995</v>
      </c>
      <c r="B1022" s="465">
        <v>3</v>
      </c>
      <c r="C1022" s="465">
        <v>39</v>
      </c>
      <c r="D1022" s="466">
        <v>24666.227347611199</v>
      </c>
      <c r="E1022" s="467">
        <v>13</v>
      </c>
      <c r="F1022" s="468">
        <v>320660.95551894559</v>
      </c>
      <c r="G1022" s="487">
        <v>961982.86655683676</v>
      </c>
      <c r="H1022" s="468"/>
      <c r="I1022" s="519"/>
      <c r="J1022" s="468">
        <v>1400000</v>
      </c>
      <c r="K1022" s="580">
        <v>1.3214E-2</v>
      </c>
      <c r="L1022" s="519"/>
      <c r="M1022" s="468">
        <v>0</v>
      </c>
      <c r="N1022" s="468">
        <v>1011508.4</v>
      </c>
      <c r="O1022" s="468">
        <v>0</v>
      </c>
      <c r="P1022" s="469">
        <v>1011508.4</v>
      </c>
      <c r="Q1022" s="470">
        <v>49525.533443163265</v>
      </c>
      <c r="R1022" s="472">
        <v>5.1482760415917568</v>
      </c>
      <c r="T1022" s="5"/>
      <c r="U1022"/>
      <c r="V1022"/>
    </row>
    <row r="1023" spans="1:22" s="437" customFormat="1" hidden="1">
      <c r="A1023" s="471">
        <v>996</v>
      </c>
      <c r="B1023" s="465">
        <v>3</v>
      </c>
      <c r="C1023" s="465">
        <v>39</v>
      </c>
      <c r="D1023" s="466">
        <v>25851.4614540527</v>
      </c>
      <c r="E1023" s="467">
        <v>13</v>
      </c>
      <c r="F1023" s="468">
        <v>336068.99890268507</v>
      </c>
      <c r="G1023" s="487">
        <v>1008206.9967080553</v>
      </c>
      <c r="H1023" s="468"/>
      <c r="I1023" s="519"/>
      <c r="J1023" s="468">
        <v>1400000</v>
      </c>
      <c r="K1023" s="580">
        <v>1.3214E-2</v>
      </c>
      <c r="L1023" s="519"/>
      <c r="M1023" s="468">
        <v>0</v>
      </c>
      <c r="N1023" s="468">
        <v>1011508.4</v>
      </c>
      <c r="O1023" s="468">
        <v>0</v>
      </c>
      <c r="P1023" s="469">
        <v>1011508.4</v>
      </c>
      <c r="Q1023" s="470">
        <v>3301.4032919447636</v>
      </c>
      <c r="R1023" s="472">
        <v>0.32745292412414528</v>
      </c>
      <c r="T1023" s="5"/>
      <c r="U1023"/>
      <c r="V1023"/>
    </row>
    <row r="1024" spans="1:22" s="437" customFormat="1" hidden="1">
      <c r="A1024" s="471">
        <v>997</v>
      </c>
      <c r="B1024" s="465">
        <v>2</v>
      </c>
      <c r="C1024" s="465">
        <v>39</v>
      </c>
      <c r="D1024" s="466">
        <v>27578.272616784299</v>
      </c>
      <c r="E1024" s="467">
        <v>19.5</v>
      </c>
      <c r="F1024" s="468">
        <v>537776.3160272938</v>
      </c>
      <c r="G1024" s="487">
        <v>1075552.6320545876</v>
      </c>
      <c r="H1024" s="468"/>
      <c r="I1024" s="519"/>
      <c r="J1024" s="468">
        <v>1400000</v>
      </c>
      <c r="K1024" s="580">
        <v>1.3214E-2</v>
      </c>
      <c r="L1024" s="519"/>
      <c r="M1024" s="468">
        <v>0</v>
      </c>
      <c r="N1024" s="468">
        <v>1011508.4</v>
      </c>
      <c r="O1024" s="468">
        <v>0</v>
      </c>
      <c r="P1024" s="469">
        <v>1011508.4</v>
      </c>
      <c r="Q1024" s="470">
        <v>-64044.23205458757</v>
      </c>
      <c r="R1024" s="472">
        <v>-5.954541892779929</v>
      </c>
      <c r="T1024" s="5"/>
      <c r="U1024"/>
      <c r="V1024"/>
    </row>
    <row r="1025" spans="1:22" s="437" customFormat="1" hidden="1">
      <c r="A1025" s="471">
        <v>998</v>
      </c>
      <c r="B1025" s="465">
        <v>2</v>
      </c>
      <c r="C1025" s="465">
        <v>39</v>
      </c>
      <c r="D1025" s="466">
        <v>24889.411764705899</v>
      </c>
      <c r="E1025" s="467">
        <v>19.5</v>
      </c>
      <c r="F1025" s="468">
        <v>485343.52941176505</v>
      </c>
      <c r="G1025" s="487">
        <v>970687.0588235301</v>
      </c>
      <c r="H1025" s="468"/>
      <c r="I1025" s="519"/>
      <c r="J1025" s="468">
        <v>1400000</v>
      </c>
      <c r="K1025" s="580">
        <v>1.3214E-2</v>
      </c>
      <c r="L1025" s="519"/>
      <c r="M1025" s="468">
        <v>0</v>
      </c>
      <c r="N1025" s="468">
        <v>1011508.4</v>
      </c>
      <c r="O1025" s="468">
        <v>0</v>
      </c>
      <c r="P1025" s="469">
        <v>1011508.4</v>
      </c>
      <c r="Q1025" s="470">
        <v>40821.341176469927</v>
      </c>
      <c r="R1025" s="472">
        <v>4.2054069646241459</v>
      </c>
      <c r="T1025" s="5"/>
      <c r="U1025"/>
      <c r="V1025"/>
    </row>
    <row r="1026" spans="1:22" s="437" customFormat="1" hidden="1">
      <c r="A1026" s="471">
        <v>999</v>
      </c>
      <c r="B1026" s="465">
        <v>2</v>
      </c>
      <c r="C1026" s="465">
        <v>39</v>
      </c>
      <c r="D1026" s="466">
        <v>22676.758621545901</v>
      </c>
      <c r="E1026" s="467">
        <v>19.5</v>
      </c>
      <c r="F1026" s="468">
        <v>442196.7931201451</v>
      </c>
      <c r="G1026" s="487">
        <v>884393.5862402902</v>
      </c>
      <c r="H1026" s="468"/>
      <c r="I1026" s="519"/>
      <c r="J1026" s="468">
        <v>1400000</v>
      </c>
      <c r="K1026" s="580">
        <v>1.3214E-2</v>
      </c>
      <c r="L1026" s="519"/>
      <c r="M1026" s="468">
        <v>0</v>
      </c>
      <c r="N1026" s="468">
        <v>1011508.4</v>
      </c>
      <c r="O1026" s="468">
        <v>0</v>
      </c>
      <c r="P1026" s="469">
        <v>1011508.4</v>
      </c>
      <c r="Q1026" s="470">
        <v>127114.81375970982</v>
      </c>
      <c r="R1026" s="472">
        <v>14.373104434202972</v>
      </c>
      <c r="T1026" s="5"/>
      <c r="U1026"/>
      <c r="V1026"/>
    </row>
    <row r="1027" spans="1:22" s="437" customFormat="1" hidden="1">
      <c r="A1027" s="471">
        <v>1000</v>
      </c>
      <c r="B1027" s="465">
        <v>3</v>
      </c>
      <c r="C1027" s="465">
        <v>39</v>
      </c>
      <c r="D1027" s="466">
        <v>27578.272616784299</v>
      </c>
      <c r="E1027" s="467">
        <v>13</v>
      </c>
      <c r="F1027" s="468">
        <v>358517.54401819588</v>
      </c>
      <c r="G1027" s="487">
        <v>1075552.6320545876</v>
      </c>
      <c r="H1027" s="468"/>
      <c r="I1027" s="519"/>
      <c r="J1027" s="468">
        <v>1400000</v>
      </c>
      <c r="K1027" s="580">
        <v>1.3214E-2</v>
      </c>
      <c r="L1027" s="519"/>
      <c r="M1027" s="468">
        <v>0</v>
      </c>
      <c r="N1027" s="468">
        <v>1011508.4</v>
      </c>
      <c r="O1027" s="468">
        <v>0</v>
      </c>
      <c r="P1027" s="469">
        <v>1011508.4</v>
      </c>
      <c r="Q1027" s="470">
        <v>-64044.23205458757</v>
      </c>
      <c r="R1027" s="472">
        <v>-5.954541892779929</v>
      </c>
      <c r="T1027" s="5"/>
      <c r="U1027"/>
      <c r="V1027"/>
    </row>
    <row r="1028" spans="1:22" s="437" customFormat="1" hidden="1">
      <c r="A1028" s="471">
        <v>1001</v>
      </c>
      <c r="B1028" s="465">
        <v>3</v>
      </c>
      <c r="C1028" s="465">
        <v>39</v>
      </c>
      <c r="D1028" s="466">
        <v>24889.411764705899</v>
      </c>
      <c r="E1028" s="467">
        <v>13</v>
      </c>
      <c r="F1028" s="468">
        <v>323562.35294117668</v>
      </c>
      <c r="G1028" s="487">
        <v>970687.0588235301</v>
      </c>
      <c r="H1028" s="468"/>
      <c r="I1028" s="519"/>
      <c r="J1028" s="468">
        <v>1400000</v>
      </c>
      <c r="K1028" s="580">
        <v>1.3214E-2</v>
      </c>
      <c r="L1028" s="519"/>
      <c r="M1028" s="468">
        <v>0</v>
      </c>
      <c r="N1028" s="468">
        <v>1011508.4</v>
      </c>
      <c r="O1028" s="468">
        <v>0</v>
      </c>
      <c r="P1028" s="469">
        <v>1011508.4</v>
      </c>
      <c r="Q1028" s="470">
        <v>40821.341176469927</v>
      </c>
      <c r="R1028" s="472">
        <v>4.2054069646241459</v>
      </c>
      <c r="T1028" s="5"/>
      <c r="U1028"/>
      <c r="V1028"/>
    </row>
    <row r="1029" spans="1:22" s="437" customFormat="1" hidden="1">
      <c r="A1029" s="471">
        <v>1002</v>
      </c>
      <c r="B1029" s="465">
        <v>3</v>
      </c>
      <c r="C1029" s="465">
        <v>39</v>
      </c>
      <c r="D1029" s="466">
        <v>24666.227347611199</v>
      </c>
      <c r="E1029" s="467">
        <v>13</v>
      </c>
      <c r="F1029" s="468">
        <v>320660.95551894559</v>
      </c>
      <c r="G1029" s="487">
        <v>961982.86655683676</v>
      </c>
      <c r="H1029" s="468"/>
      <c r="I1029" s="519"/>
      <c r="J1029" s="468">
        <v>1400000</v>
      </c>
      <c r="K1029" s="580">
        <v>1.3214E-2</v>
      </c>
      <c r="L1029" s="519"/>
      <c r="M1029" s="468">
        <v>0</v>
      </c>
      <c r="N1029" s="468">
        <v>1011508.4</v>
      </c>
      <c r="O1029" s="468">
        <v>0</v>
      </c>
      <c r="P1029" s="469">
        <v>1011508.4</v>
      </c>
      <c r="Q1029" s="470">
        <v>49525.533443163265</v>
      </c>
      <c r="R1029" s="472">
        <v>5.1482760415917568</v>
      </c>
      <c r="T1029" s="5"/>
      <c r="U1029"/>
      <c r="V1029"/>
    </row>
    <row r="1030" spans="1:22" s="437" customFormat="1" hidden="1">
      <c r="A1030" s="471">
        <v>1003</v>
      </c>
      <c r="B1030" s="465">
        <v>3</v>
      </c>
      <c r="C1030" s="465">
        <v>39</v>
      </c>
      <c r="D1030" s="466">
        <v>24624.427829482102</v>
      </c>
      <c r="E1030" s="467">
        <v>13</v>
      </c>
      <c r="F1030" s="468">
        <v>320117.5617832673</v>
      </c>
      <c r="G1030" s="487">
        <v>960352.6853498019</v>
      </c>
      <c r="H1030" s="468"/>
      <c r="I1030" s="519"/>
      <c r="J1030" s="468">
        <v>1400000</v>
      </c>
      <c r="K1030" s="580">
        <v>1.3214E-2</v>
      </c>
      <c r="L1030" s="519"/>
      <c r="M1030" s="468">
        <v>0</v>
      </c>
      <c r="N1030" s="468">
        <v>1011508.4</v>
      </c>
      <c r="O1030" s="468">
        <v>0</v>
      </c>
      <c r="P1030" s="469">
        <v>1011508.4</v>
      </c>
      <c r="Q1030" s="470">
        <v>51155.714650198119</v>
      </c>
      <c r="R1030" s="472">
        <v>5.3267633267006573</v>
      </c>
      <c r="T1030" s="5"/>
      <c r="U1030"/>
      <c r="V1030"/>
    </row>
    <row r="1031" spans="1:22" s="437" customFormat="1" hidden="1">
      <c r="A1031" s="471">
        <v>1004</v>
      </c>
      <c r="B1031" s="465">
        <v>2</v>
      </c>
      <c r="C1031" s="465">
        <v>39</v>
      </c>
      <c r="D1031" s="466">
        <v>22676.758621545901</v>
      </c>
      <c r="E1031" s="467">
        <v>19.5</v>
      </c>
      <c r="F1031" s="468">
        <v>442196.7931201451</v>
      </c>
      <c r="G1031" s="487">
        <v>884393.5862402902</v>
      </c>
      <c r="H1031" s="468"/>
      <c r="I1031" s="519"/>
      <c r="J1031" s="468">
        <v>1400000</v>
      </c>
      <c r="K1031" s="580">
        <v>1.3214E-2</v>
      </c>
      <c r="L1031" s="519"/>
      <c r="M1031" s="468">
        <v>0</v>
      </c>
      <c r="N1031" s="468">
        <v>1011508.4</v>
      </c>
      <c r="O1031" s="468">
        <v>0</v>
      </c>
      <c r="P1031" s="469">
        <v>1011508.4</v>
      </c>
      <c r="Q1031" s="470">
        <v>127114.81375970982</v>
      </c>
      <c r="R1031" s="472">
        <v>14.373104434202972</v>
      </c>
      <c r="T1031" s="5"/>
      <c r="U1031"/>
      <c r="V1031"/>
    </row>
    <row r="1032" spans="1:22" s="437" customFormat="1" hidden="1">
      <c r="A1032" s="471">
        <v>1005</v>
      </c>
      <c r="B1032" s="465">
        <v>3</v>
      </c>
      <c r="C1032" s="465">
        <v>39</v>
      </c>
      <c r="D1032" s="466">
        <v>24624.427829482102</v>
      </c>
      <c r="E1032" s="467">
        <v>13</v>
      </c>
      <c r="F1032" s="468">
        <v>320117.5617832673</v>
      </c>
      <c r="G1032" s="487">
        <v>960352.6853498019</v>
      </c>
      <c r="H1032" s="468"/>
      <c r="I1032" s="519"/>
      <c r="J1032" s="468">
        <v>1400000</v>
      </c>
      <c r="K1032" s="580">
        <v>1.3214E-2</v>
      </c>
      <c r="L1032" s="519"/>
      <c r="M1032" s="468">
        <v>0</v>
      </c>
      <c r="N1032" s="468">
        <v>1011508.4</v>
      </c>
      <c r="O1032" s="468">
        <v>0</v>
      </c>
      <c r="P1032" s="469">
        <v>1011508.4</v>
      </c>
      <c r="Q1032" s="470">
        <v>51155.714650198119</v>
      </c>
      <c r="R1032" s="472">
        <v>5.3267633267006573</v>
      </c>
      <c r="T1032" s="5"/>
      <c r="U1032"/>
      <c r="V1032"/>
    </row>
    <row r="1033" spans="1:22" s="437" customFormat="1">
      <c r="A1033" s="471">
        <v>1006</v>
      </c>
      <c r="B1033" s="465">
        <v>2</v>
      </c>
      <c r="C1033" s="465">
        <v>39</v>
      </c>
      <c r="D1033" s="466">
        <v>27578.272616784299</v>
      </c>
      <c r="E1033" s="467">
        <v>19.5</v>
      </c>
      <c r="F1033" s="468">
        <v>537776.3160272938</v>
      </c>
      <c r="G1033" s="487">
        <v>1075552.6320545876</v>
      </c>
      <c r="H1033" s="468"/>
      <c r="I1033" s="519"/>
      <c r="J1033" s="468">
        <v>1400000</v>
      </c>
      <c r="K1033" s="580">
        <v>1.3214E-2</v>
      </c>
      <c r="L1033" s="519"/>
      <c r="M1033" s="468">
        <v>0</v>
      </c>
      <c r="N1033" s="468">
        <v>1011508.4</v>
      </c>
      <c r="O1033" s="468">
        <v>0</v>
      </c>
      <c r="P1033" s="469">
        <v>1011508.4</v>
      </c>
      <c r="Q1033" s="470">
        <v>-64044.23205458757</v>
      </c>
      <c r="R1033" s="472">
        <v>-5.954541892779929</v>
      </c>
      <c r="T1033" s="5"/>
      <c r="U1033"/>
      <c r="V1033"/>
    </row>
    <row r="1034" spans="1:22" s="437" customFormat="1">
      <c r="A1034" s="471">
        <v>1007</v>
      </c>
      <c r="B1034" s="465">
        <v>3</v>
      </c>
      <c r="C1034" s="465">
        <v>39</v>
      </c>
      <c r="D1034" s="466">
        <v>25851.4614540527</v>
      </c>
      <c r="E1034" s="467">
        <v>13</v>
      </c>
      <c r="F1034" s="468">
        <v>336068.99890268507</v>
      </c>
      <c r="G1034" s="487">
        <v>1008206.9967080553</v>
      </c>
      <c r="H1034" s="468"/>
      <c r="I1034" s="519"/>
      <c r="J1034" s="468">
        <v>1400000</v>
      </c>
      <c r="K1034" s="580">
        <v>1.3214E-2</v>
      </c>
      <c r="L1034" s="519"/>
      <c r="M1034" s="468">
        <v>0</v>
      </c>
      <c r="N1034" s="468">
        <v>1011508.4</v>
      </c>
      <c r="O1034" s="468">
        <v>0</v>
      </c>
      <c r="P1034" s="469">
        <v>1011508.4</v>
      </c>
      <c r="Q1034" s="470">
        <v>3301.4032919447636</v>
      </c>
      <c r="R1034" s="472">
        <v>0.32745292412414528</v>
      </c>
      <c r="T1034" s="5"/>
      <c r="U1034"/>
      <c r="V1034"/>
    </row>
    <row r="1035" spans="1:22" s="437" customFormat="1">
      <c r="A1035" s="471">
        <v>1008</v>
      </c>
      <c r="B1035" s="465">
        <v>3</v>
      </c>
      <c r="C1035" s="497">
        <v>40</v>
      </c>
      <c r="D1035" s="466">
        <v>24524.8157248157</v>
      </c>
      <c r="E1035" s="467">
        <v>13.333333333333334</v>
      </c>
      <c r="F1035" s="468">
        <v>326997.54299754271</v>
      </c>
      <c r="G1035" s="487">
        <v>980992.62899262807</v>
      </c>
      <c r="H1035" s="468"/>
      <c r="I1035" s="519"/>
      <c r="J1035" s="468">
        <v>1400000</v>
      </c>
      <c r="K1035" s="580">
        <v>1.3214E-2</v>
      </c>
      <c r="L1035" s="519"/>
      <c r="M1035" s="468">
        <v>0</v>
      </c>
      <c r="N1035" s="468">
        <v>1030008</v>
      </c>
      <c r="O1035" s="468">
        <v>0</v>
      </c>
      <c r="P1035" s="469">
        <v>1030008</v>
      </c>
      <c r="Q1035" s="470">
        <v>49015.371007371927</v>
      </c>
      <c r="R1035" s="472">
        <v>4.9965075739361424</v>
      </c>
      <c r="T1035" s="5"/>
      <c r="U1035"/>
      <c r="V1035"/>
    </row>
    <row r="1036" spans="1:22" s="437" customFormat="1">
      <c r="A1036" s="471">
        <v>1009</v>
      </c>
      <c r="B1036" s="465">
        <v>2</v>
      </c>
      <c r="C1036" s="465">
        <v>40</v>
      </c>
      <c r="D1036" s="466">
        <v>22549.515941248101</v>
      </c>
      <c r="E1036" s="467">
        <v>20</v>
      </c>
      <c r="F1036" s="468">
        <v>450990.31882496201</v>
      </c>
      <c r="G1036" s="487">
        <v>901980.63764992403</v>
      </c>
      <c r="H1036" s="468"/>
      <c r="I1036" s="519"/>
      <c r="J1036" s="468">
        <v>1400000</v>
      </c>
      <c r="K1036" s="580">
        <v>1.3214E-2</v>
      </c>
      <c r="L1036" s="519"/>
      <c r="M1036" s="468">
        <v>0</v>
      </c>
      <c r="N1036" s="468">
        <v>1030008</v>
      </c>
      <c r="O1036" s="468">
        <v>0</v>
      </c>
      <c r="P1036" s="469">
        <v>1030008</v>
      </c>
      <c r="Q1036" s="470">
        <v>128027.36235007597</v>
      </c>
      <c r="R1036" s="472">
        <v>14.194025570620482</v>
      </c>
      <c r="T1036" s="5"/>
      <c r="U1036"/>
      <c r="V1036"/>
    </row>
    <row r="1037" spans="1:22" s="437" customFormat="1">
      <c r="A1037" s="471">
        <v>1010</v>
      </c>
      <c r="B1037" s="465">
        <v>3</v>
      </c>
      <c r="C1037" s="465">
        <v>40</v>
      </c>
      <c r="D1037" s="466">
        <v>24524.8157248157</v>
      </c>
      <c r="E1037" s="467">
        <v>13.333333333333334</v>
      </c>
      <c r="F1037" s="468">
        <v>326997.54299754271</v>
      </c>
      <c r="G1037" s="487">
        <v>980992.62899262807</v>
      </c>
      <c r="H1037" s="468"/>
      <c r="I1037" s="519"/>
      <c r="J1037" s="468">
        <v>1400000</v>
      </c>
      <c r="K1037" s="580">
        <v>1.3214E-2</v>
      </c>
      <c r="L1037" s="519"/>
      <c r="M1037" s="468">
        <v>0</v>
      </c>
      <c r="N1037" s="468">
        <v>1030008</v>
      </c>
      <c r="O1037" s="468">
        <v>0</v>
      </c>
      <c r="P1037" s="469">
        <v>1030008</v>
      </c>
      <c r="Q1037" s="470">
        <v>49015.371007371927</v>
      </c>
      <c r="R1037" s="472">
        <v>4.9965075739361424</v>
      </c>
      <c r="T1037" s="5"/>
      <c r="U1037"/>
      <c r="V1037"/>
    </row>
    <row r="1038" spans="1:22" s="437" customFormat="1" hidden="1">
      <c r="A1038" s="471">
        <v>1011</v>
      </c>
      <c r="B1038" s="465">
        <v>3</v>
      </c>
      <c r="C1038" s="465">
        <v>40</v>
      </c>
      <c r="D1038" s="466">
        <v>24504.831247386301</v>
      </c>
      <c r="E1038" s="467">
        <v>13.333333333333334</v>
      </c>
      <c r="F1038" s="468">
        <v>326731.08329848404</v>
      </c>
      <c r="G1038" s="487">
        <v>980193.24989545206</v>
      </c>
      <c r="H1038" s="468"/>
      <c r="I1038" s="519"/>
      <c r="J1038" s="468">
        <v>1400000</v>
      </c>
      <c r="K1038" s="580">
        <v>1.3214E-2</v>
      </c>
      <c r="L1038" s="519"/>
      <c r="M1038" s="468">
        <v>0</v>
      </c>
      <c r="N1038" s="468">
        <v>1030008</v>
      </c>
      <c r="O1038" s="468">
        <v>0</v>
      </c>
      <c r="P1038" s="469">
        <v>1030008</v>
      </c>
      <c r="Q1038" s="470">
        <v>49814.750104547944</v>
      </c>
      <c r="R1038" s="472">
        <v>5.082135600287117</v>
      </c>
      <c r="T1038" s="5"/>
      <c r="U1038"/>
      <c r="V1038"/>
    </row>
    <row r="1039" spans="1:22" s="437" customFormat="1" hidden="1">
      <c r="A1039" s="471">
        <v>1012</v>
      </c>
      <c r="B1039" s="465">
        <v>2</v>
      </c>
      <c r="C1039" s="465">
        <v>40</v>
      </c>
      <c r="D1039" s="466">
        <v>27349.5862370996</v>
      </c>
      <c r="E1039" s="467">
        <v>20</v>
      </c>
      <c r="F1039" s="468">
        <v>546991.72474199196</v>
      </c>
      <c r="G1039" s="487">
        <v>1093983.4494839839</v>
      </c>
      <c r="H1039" s="468"/>
      <c r="I1039" s="519"/>
      <c r="J1039" s="468">
        <v>1400000</v>
      </c>
      <c r="K1039" s="580">
        <v>1.3214E-2</v>
      </c>
      <c r="L1039" s="519"/>
      <c r="M1039" s="468">
        <v>0</v>
      </c>
      <c r="N1039" s="468">
        <v>1030008</v>
      </c>
      <c r="O1039" s="468">
        <v>0</v>
      </c>
      <c r="P1039" s="469">
        <v>1030008</v>
      </c>
      <c r="Q1039" s="470">
        <v>-63975.449483983917</v>
      </c>
      <c r="R1039" s="472">
        <v>-5.8479357721691514</v>
      </c>
      <c r="T1039" s="5"/>
      <c r="U1039"/>
      <c r="V1039"/>
    </row>
    <row r="1040" spans="1:22" s="437" customFormat="1" hidden="1">
      <c r="A1040" s="471">
        <v>1013</v>
      </c>
      <c r="B1040" s="465">
        <v>3</v>
      </c>
      <c r="C1040" s="465">
        <v>40</v>
      </c>
      <c r="D1040" s="466">
        <v>27349.5862370996</v>
      </c>
      <c r="E1040" s="467">
        <v>13.333333333333334</v>
      </c>
      <c r="F1040" s="468">
        <v>364661.14982799464</v>
      </c>
      <c r="G1040" s="487">
        <v>1093983.4494839839</v>
      </c>
      <c r="H1040" s="468"/>
      <c r="I1040" s="519"/>
      <c r="J1040" s="468">
        <v>1400000</v>
      </c>
      <c r="K1040" s="580">
        <v>1.3214E-2</v>
      </c>
      <c r="L1040" s="519"/>
      <c r="M1040" s="468">
        <v>0</v>
      </c>
      <c r="N1040" s="468">
        <v>1030008</v>
      </c>
      <c r="O1040" s="468">
        <v>0</v>
      </c>
      <c r="P1040" s="469">
        <v>1030008</v>
      </c>
      <c r="Q1040" s="470">
        <v>-63975.449483983917</v>
      </c>
      <c r="R1040" s="472">
        <v>-5.8479357721691514</v>
      </c>
      <c r="T1040" s="5"/>
      <c r="U1040"/>
      <c r="V1040"/>
    </row>
    <row r="1041" spans="1:22" s="437" customFormat="1" hidden="1">
      <c r="A1041" s="471">
        <v>1014</v>
      </c>
      <c r="B1041" s="465">
        <v>4</v>
      </c>
      <c r="C1041" s="465">
        <v>40</v>
      </c>
      <c r="D1041" s="466">
        <v>26621.284403669699</v>
      </c>
      <c r="E1041" s="467">
        <v>10</v>
      </c>
      <c r="F1041" s="468">
        <v>266212.844036697</v>
      </c>
      <c r="G1041" s="487">
        <v>1064851.376146788</v>
      </c>
      <c r="H1041" s="468"/>
      <c r="I1041" s="519"/>
      <c r="J1041" s="468">
        <v>1400000</v>
      </c>
      <c r="K1041" s="580">
        <v>1.3214E-2</v>
      </c>
      <c r="L1041" s="519"/>
      <c r="M1041" s="468">
        <v>0</v>
      </c>
      <c r="N1041" s="468">
        <v>1030008</v>
      </c>
      <c r="O1041" s="468">
        <v>0</v>
      </c>
      <c r="P1041" s="469">
        <v>1030008</v>
      </c>
      <c r="Q1041" s="470">
        <v>-34843.37614678801</v>
      </c>
      <c r="R1041" s="472">
        <v>-3.272135147429708</v>
      </c>
      <c r="T1041" s="5"/>
      <c r="U1041"/>
      <c r="V1041"/>
    </row>
    <row r="1042" spans="1:22" s="437" customFormat="1" hidden="1">
      <c r="A1042" s="471">
        <v>1015</v>
      </c>
      <c r="B1042" s="465">
        <v>2</v>
      </c>
      <c r="C1042" s="465">
        <v>40</v>
      </c>
      <c r="D1042" s="466">
        <v>27349.5862370996</v>
      </c>
      <c r="E1042" s="467">
        <v>20</v>
      </c>
      <c r="F1042" s="468">
        <v>546991.72474199196</v>
      </c>
      <c r="G1042" s="487">
        <v>1093983.4494839839</v>
      </c>
      <c r="H1042" s="468"/>
      <c r="I1042" s="519"/>
      <c r="J1042" s="468">
        <v>1400000</v>
      </c>
      <c r="K1042" s="580">
        <v>1.3214E-2</v>
      </c>
      <c r="L1042" s="519"/>
      <c r="M1042" s="468">
        <v>0</v>
      </c>
      <c r="N1042" s="468">
        <v>1030008</v>
      </c>
      <c r="O1042" s="468">
        <v>0</v>
      </c>
      <c r="P1042" s="469">
        <v>1030008</v>
      </c>
      <c r="Q1042" s="470">
        <v>-63975.449483983917</v>
      </c>
      <c r="R1042" s="472">
        <v>-5.8479357721691514</v>
      </c>
      <c r="T1042" s="5"/>
      <c r="U1042"/>
      <c r="V1042"/>
    </row>
    <row r="1043" spans="1:22" s="437" customFormat="1" hidden="1">
      <c r="A1043" s="471">
        <v>1016</v>
      </c>
      <c r="B1043" s="465">
        <v>3</v>
      </c>
      <c r="C1043" s="465">
        <v>40</v>
      </c>
      <c r="D1043" s="466">
        <v>24743.859649122802</v>
      </c>
      <c r="E1043" s="467">
        <v>13.333333333333334</v>
      </c>
      <c r="F1043" s="468">
        <v>329918.12865497073</v>
      </c>
      <c r="G1043" s="487">
        <v>989754.38596491213</v>
      </c>
      <c r="H1043" s="468"/>
      <c r="I1043" s="519"/>
      <c r="J1043" s="468">
        <v>1400000</v>
      </c>
      <c r="K1043" s="580">
        <v>1.3214E-2</v>
      </c>
      <c r="L1043" s="519"/>
      <c r="M1043" s="468">
        <v>0</v>
      </c>
      <c r="N1043" s="468">
        <v>1030008</v>
      </c>
      <c r="O1043" s="468">
        <v>0</v>
      </c>
      <c r="P1043" s="469">
        <v>1030008</v>
      </c>
      <c r="Q1043" s="470">
        <v>40253.61403508787</v>
      </c>
      <c r="R1043" s="472">
        <v>4.0670306296086522</v>
      </c>
      <c r="T1043" s="5"/>
      <c r="U1043"/>
      <c r="V1043"/>
    </row>
    <row r="1044" spans="1:22" s="437" customFormat="1" hidden="1">
      <c r="A1044" s="471">
        <v>1017</v>
      </c>
      <c r="B1044" s="465">
        <v>3</v>
      </c>
      <c r="C1044" s="465">
        <v>40</v>
      </c>
      <c r="D1044" s="466">
        <v>25696.278412496002</v>
      </c>
      <c r="E1044" s="467">
        <v>13.333333333333334</v>
      </c>
      <c r="F1044" s="468">
        <v>342617.04549994669</v>
      </c>
      <c r="G1044" s="487">
        <v>1027851.1364998401</v>
      </c>
      <c r="H1044" s="468"/>
      <c r="I1044" s="519"/>
      <c r="J1044" s="468">
        <v>1400000</v>
      </c>
      <c r="K1044" s="580">
        <v>1.3214E-2</v>
      </c>
      <c r="L1044" s="519"/>
      <c r="M1044" s="468">
        <v>0</v>
      </c>
      <c r="N1044" s="468">
        <v>1030008</v>
      </c>
      <c r="O1044" s="468">
        <v>0</v>
      </c>
      <c r="P1044" s="469">
        <v>1030008</v>
      </c>
      <c r="Q1044" s="470">
        <v>2156.8635001599323</v>
      </c>
      <c r="R1044" s="472">
        <v>0.20984201151001969</v>
      </c>
      <c r="T1044" s="5"/>
      <c r="U1044"/>
      <c r="V1044"/>
    </row>
    <row r="1045" spans="1:22" s="437" customFormat="1" hidden="1">
      <c r="A1045" s="471">
        <v>1018</v>
      </c>
      <c r="B1045" s="465">
        <v>3</v>
      </c>
      <c r="C1045" s="465">
        <v>40</v>
      </c>
      <c r="D1045" s="466">
        <v>27349.5862370996</v>
      </c>
      <c r="E1045" s="467">
        <v>13.333333333333334</v>
      </c>
      <c r="F1045" s="468">
        <v>364661.14982799464</v>
      </c>
      <c r="G1045" s="487">
        <v>1093983.4494839839</v>
      </c>
      <c r="H1045" s="468"/>
      <c r="I1045" s="519"/>
      <c r="J1045" s="468">
        <v>1400000</v>
      </c>
      <c r="K1045" s="580">
        <v>1.3214E-2</v>
      </c>
      <c r="L1045" s="519"/>
      <c r="M1045" s="468">
        <v>0</v>
      </c>
      <c r="N1045" s="468">
        <v>1030008</v>
      </c>
      <c r="O1045" s="468">
        <v>0</v>
      </c>
      <c r="P1045" s="469">
        <v>1030008</v>
      </c>
      <c r="Q1045" s="470">
        <v>-63975.449483983917</v>
      </c>
      <c r="R1045" s="472">
        <v>-5.8479357721691514</v>
      </c>
      <c r="T1045" s="5"/>
      <c r="U1045"/>
      <c r="V1045"/>
    </row>
    <row r="1046" spans="1:22" s="437" customFormat="1" hidden="1">
      <c r="A1046" s="471">
        <v>1019</v>
      </c>
      <c r="B1046" s="465">
        <v>3</v>
      </c>
      <c r="C1046" s="465">
        <v>40</v>
      </c>
      <c r="D1046" s="466">
        <v>24524.8157248157</v>
      </c>
      <c r="E1046" s="467">
        <v>13.333333333333334</v>
      </c>
      <c r="F1046" s="468">
        <v>326997.54299754271</v>
      </c>
      <c r="G1046" s="487">
        <v>980992.62899262807</v>
      </c>
      <c r="H1046" s="468"/>
      <c r="I1046" s="519"/>
      <c r="J1046" s="468">
        <v>1400000</v>
      </c>
      <c r="K1046" s="580">
        <v>1.3214E-2</v>
      </c>
      <c r="L1046" s="519"/>
      <c r="M1046" s="468">
        <v>0</v>
      </c>
      <c r="N1046" s="468">
        <v>1030008</v>
      </c>
      <c r="O1046" s="468">
        <v>0</v>
      </c>
      <c r="P1046" s="469">
        <v>1030008</v>
      </c>
      <c r="Q1046" s="470">
        <v>49015.371007371927</v>
      </c>
      <c r="R1046" s="472">
        <v>4.9965075739361424</v>
      </c>
      <c r="T1046" s="5"/>
      <c r="U1046"/>
      <c r="V1046"/>
    </row>
    <row r="1047" spans="1:22" s="437" customFormat="1" hidden="1">
      <c r="A1047" s="471">
        <v>1020</v>
      </c>
      <c r="B1047" s="465">
        <v>3</v>
      </c>
      <c r="C1047" s="465">
        <v>40</v>
      </c>
      <c r="D1047" s="466">
        <v>25696.278412496002</v>
      </c>
      <c r="E1047" s="467">
        <v>13.333333333333334</v>
      </c>
      <c r="F1047" s="468">
        <v>342617.04549994669</v>
      </c>
      <c r="G1047" s="487">
        <v>1027851.1364998401</v>
      </c>
      <c r="H1047" s="468"/>
      <c r="I1047" s="519"/>
      <c r="J1047" s="468">
        <v>1400000</v>
      </c>
      <c r="K1047" s="580">
        <v>1.3214E-2</v>
      </c>
      <c r="L1047" s="519"/>
      <c r="M1047" s="468">
        <v>0</v>
      </c>
      <c r="N1047" s="468">
        <v>1030008</v>
      </c>
      <c r="O1047" s="468">
        <v>0</v>
      </c>
      <c r="P1047" s="469">
        <v>1030008</v>
      </c>
      <c r="Q1047" s="470">
        <v>2156.8635001599323</v>
      </c>
      <c r="R1047" s="472">
        <v>0.20984201151001969</v>
      </c>
      <c r="T1047" s="5"/>
      <c r="U1047"/>
      <c r="V1047"/>
    </row>
    <row r="1048" spans="1:22" s="437" customFormat="1" hidden="1">
      <c r="A1048" s="471">
        <v>1021</v>
      </c>
      <c r="B1048" s="465">
        <v>2</v>
      </c>
      <c r="C1048" s="465">
        <v>40</v>
      </c>
      <c r="D1048" s="466">
        <v>25696.278412496002</v>
      </c>
      <c r="E1048" s="467">
        <v>20</v>
      </c>
      <c r="F1048" s="468">
        <v>513925.56824992003</v>
      </c>
      <c r="G1048" s="487">
        <v>1027851.1364998401</v>
      </c>
      <c r="H1048" s="468"/>
      <c r="I1048" s="519"/>
      <c r="J1048" s="468">
        <v>1400000</v>
      </c>
      <c r="K1048" s="580">
        <v>1.3214E-2</v>
      </c>
      <c r="L1048" s="519"/>
      <c r="M1048" s="468">
        <v>0</v>
      </c>
      <c r="N1048" s="468">
        <v>1030008</v>
      </c>
      <c r="O1048" s="468">
        <v>0</v>
      </c>
      <c r="P1048" s="469">
        <v>1030008</v>
      </c>
      <c r="Q1048" s="470">
        <v>2156.8635001599323</v>
      </c>
      <c r="R1048" s="472">
        <v>0.20984201151001969</v>
      </c>
      <c r="T1048" s="5"/>
      <c r="U1048"/>
      <c r="V1048"/>
    </row>
    <row r="1049" spans="1:22" s="437" customFormat="1" hidden="1">
      <c r="A1049" s="471">
        <v>1022</v>
      </c>
      <c r="B1049" s="465">
        <v>3</v>
      </c>
      <c r="C1049" s="465">
        <v>40</v>
      </c>
      <c r="D1049" s="466">
        <v>25696.278412496002</v>
      </c>
      <c r="E1049" s="467">
        <v>13.333333333333334</v>
      </c>
      <c r="F1049" s="468">
        <v>342617.04549994669</v>
      </c>
      <c r="G1049" s="487">
        <v>1027851.1364998401</v>
      </c>
      <c r="H1049" s="468"/>
      <c r="I1049" s="519"/>
      <c r="J1049" s="468">
        <v>1400000</v>
      </c>
      <c r="K1049" s="580">
        <v>1.3214E-2</v>
      </c>
      <c r="L1049" s="519"/>
      <c r="M1049" s="468">
        <v>0</v>
      </c>
      <c r="N1049" s="468">
        <v>1030008</v>
      </c>
      <c r="O1049" s="468">
        <v>0</v>
      </c>
      <c r="P1049" s="469">
        <v>1030008</v>
      </c>
      <c r="Q1049" s="470">
        <v>2156.8635001599323</v>
      </c>
      <c r="R1049" s="472">
        <v>0.20984201151001969</v>
      </c>
      <c r="T1049" s="5"/>
      <c r="U1049"/>
      <c r="V1049"/>
    </row>
    <row r="1050" spans="1:22" s="437" customFormat="1" hidden="1">
      <c r="A1050" s="471">
        <v>1023</v>
      </c>
      <c r="B1050" s="465">
        <v>2</v>
      </c>
      <c r="C1050" s="465">
        <v>40</v>
      </c>
      <c r="D1050" s="466">
        <v>24354.066985645899</v>
      </c>
      <c r="E1050" s="467">
        <v>20</v>
      </c>
      <c r="F1050" s="468">
        <v>487081.33971291798</v>
      </c>
      <c r="G1050" s="487">
        <v>974162.67942583596</v>
      </c>
      <c r="H1050" s="468"/>
      <c r="I1050" s="519"/>
      <c r="J1050" s="468">
        <v>1400000</v>
      </c>
      <c r="K1050" s="580">
        <v>1.3214E-2</v>
      </c>
      <c r="L1050" s="519"/>
      <c r="M1050" s="468">
        <v>0</v>
      </c>
      <c r="N1050" s="468">
        <v>1030008</v>
      </c>
      <c r="O1050" s="468">
        <v>0</v>
      </c>
      <c r="P1050" s="469">
        <v>1030008</v>
      </c>
      <c r="Q1050" s="470">
        <v>55845.320574164041</v>
      </c>
      <c r="R1050" s="472">
        <v>5.7326483300590922</v>
      </c>
      <c r="T1050" s="5"/>
      <c r="U1050"/>
      <c r="V1050"/>
    </row>
    <row r="1051" spans="1:22" s="437" customFormat="1" hidden="1">
      <c r="A1051" s="471">
        <v>1024</v>
      </c>
      <c r="B1051" s="465">
        <v>2</v>
      </c>
      <c r="C1051" s="465">
        <v>40</v>
      </c>
      <c r="D1051" s="466">
        <v>24504.831247386301</v>
      </c>
      <c r="E1051" s="467">
        <v>20</v>
      </c>
      <c r="F1051" s="468">
        <v>490096.62494772603</v>
      </c>
      <c r="G1051" s="487">
        <v>980193.24989545206</v>
      </c>
      <c r="H1051" s="468"/>
      <c r="I1051" s="519"/>
      <c r="J1051" s="468">
        <v>1400000</v>
      </c>
      <c r="K1051" s="580">
        <v>1.3214E-2</v>
      </c>
      <c r="L1051" s="519"/>
      <c r="M1051" s="468">
        <v>0</v>
      </c>
      <c r="N1051" s="468">
        <v>1030008</v>
      </c>
      <c r="O1051" s="468">
        <v>0</v>
      </c>
      <c r="P1051" s="469">
        <v>1030008</v>
      </c>
      <c r="Q1051" s="470">
        <v>49814.750104547944</v>
      </c>
      <c r="R1051" s="472">
        <v>5.082135600287117</v>
      </c>
      <c r="T1051" s="5"/>
      <c r="U1051"/>
      <c r="V1051"/>
    </row>
    <row r="1052" spans="1:22" s="437" customFormat="1" hidden="1">
      <c r="A1052" s="471">
        <v>1025</v>
      </c>
      <c r="B1052" s="465">
        <v>3</v>
      </c>
      <c r="C1052" s="465">
        <v>40</v>
      </c>
      <c r="D1052" s="466">
        <v>24504.831247386301</v>
      </c>
      <c r="E1052" s="467">
        <v>13.333333333333334</v>
      </c>
      <c r="F1052" s="468">
        <v>326731.08329848404</v>
      </c>
      <c r="G1052" s="487">
        <v>980193.24989545206</v>
      </c>
      <c r="H1052" s="468"/>
      <c r="I1052" s="519"/>
      <c r="J1052" s="468">
        <v>1400000</v>
      </c>
      <c r="K1052" s="580">
        <v>1.3214E-2</v>
      </c>
      <c r="L1052" s="519"/>
      <c r="M1052" s="468">
        <v>0</v>
      </c>
      <c r="N1052" s="468">
        <v>1030008</v>
      </c>
      <c r="O1052" s="468">
        <v>0</v>
      </c>
      <c r="P1052" s="469">
        <v>1030008</v>
      </c>
      <c r="Q1052" s="470">
        <v>49814.750104547944</v>
      </c>
      <c r="R1052" s="472">
        <v>5.082135600287117</v>
      </c>
      <c r="T1052" s="5"/>
      <c r="U1052"/>
      <c r="V1052"/>
    </row>
    <row r="1053" spans="1:22" s="437" customFormat="1" hidden="1">
      <c r="A1053" s="471">
        <v>1026</v>
      </c>
      <c r="B1053" s="465">
        <v>2</v>
      </c>
      <c r="C1053" s="465">
        <v>40</v>
      </c>
      <c r="D1053" s="466">
        <v>20554.124751095002</v>
      </c>
      <c r="E1053" s="467">
        <v>20</v>
      </c>
      <c r="F1053" s="468">
        <v>411082.49502190005</v>
      </c>
      <c r="G1053" s="487">
        <v>822164.99004380009</v>
      </c>
      <c r="H1053" s="468"/>
      <c r="I1053" s="519"/>
      <c r="J1053" s="468">
        <v>1400000</v>
      </c>
      <c r="K1053" s="580">
        <v>1.3214E-2</v>
      </c>
      <c r="L1053" s="519"/>
      <c r="M1053" s="468">
        <v>0</v>
      </c>
      <c r="N1053" s="468">
        <v>1030008</v>
      </c>
      <c r="O1053" s="468">
        <v>0</v>
      </c>
      <c r="P1053" s="469">
        <v>1030008</v>
      </c>
      <c r="Q1053" s="470">
        <v>207843.00995619991</v>
      </c>
      <c r="R1053" s="472">
        <v>25.279963568520131</v>
      </c>
      <c r="T1053" s="5"/>
      <c r="U1053"/>
      <c r="V1053"/>
    </row>
    <row r="1054" spans="1:22" s="437" customFormat="1" hidden="1">
      <c r="A1054" s="471">
        <v>1027</v>
      </c>
      <c r="B1054" s="465">
        <v>3</v>
      </c>
      <c r="C1054" s="465">
        <v>40</v>
      </c>
      <c r="D1054" s="466">
        <v>24524.8157248157</v>
      </c>
      <c r="E1054" s="467">
        <v>13.333333333333334</v>
      </c>
      <c r="F1054" s="468">
        <v>326997.54299754271</v>
      </c>
      <c r="G1054" s="487">
        <v>980992.62899262807</v>
      </c>
      <c r="H1054" s="468"/>
      <c r="I1054" s="519"/>
      <c r="J1054" s="468">
        <v>1400000</v>
      </c>
      <c r="K1054" s="580">
        <v>1.3214E-2</v>
      </c>
      <c r="L1054" s="519"/>
      <c r="M1054" s="468">
        <v>0</v>
      </c>
      <c r="N1054" s="468">
        <v>1030008</v>
      </c>
      <c r="O1054" s="468">
        <v>0</v>
      </c>
      <c r="P1054" s="469">
        <v>1030008</v>
      </c>
      <c r="Q1054" s="470">
        <v>49015.371007371927</v>
      </c>
      <c r="R1054" s="472">
        <v>4.9965075739361424</v>
      </c>
      <c r="T1054" s="5"/>
      <c r="U1054"/>
      <c r="V1054"/>
    </row>
    <row r="1055" spans="1:22" s="437" customFormat="1" hidden="1">
      <c r="A1055" s="471">
        <v>1028</v>
      </c>
      <c r="B1055" s="465">
        <v>3</v>
      </c>
      <c r="C1055" s="465">
        <v>40</v>
      </c>
      <c r="D1055" s="466">
        <v>25696.278412496002</v>
      </c>
      <c r="E1055" s="467">
        <v>13.333333333333334</v>
      </c>
      <c r="F1055" s="468">
        <v>342617.04549994669</v>
      </c>
      <c r="G1055" s="487">
        <v>1027851.1364998401</v>
      </c>
      <c r="H1055" s="468"/>
      <c r="I1055" s="519"/>
      <c r="J1055" s="468">
        <v>1400000</v>
      </c>
      <c r="K1055" s="580">
        <v>1.3214E-2</v>
      </c>
      <c r="L1055" s="519"/>
      <c r="M1055" s="468">
        <v>0</v>
      </c>
      <c r="N1055" s="468">
        <v>1030008</v>
      </c>
      <c r="O1055" s="468">
        <v>0</v>
      </c>
      <c r="P1055" s="469">
        <v>1030008</v>
      </c>
      <c r="Q1055" s="470">
        <v>2156.8635001599323</v>
      </c>
      <c r="R1055" s="472">
        <v>0.20984201151001969</v>
      </c>
      <c r="T1055" s="5"/>
      <c r="U1055"/>
      <c r="V1055"/>
    </row>
    <row r="1056" spans="1:22" s="437" customFormat="1" hidden="1">
      <c r="A1056" s="471">
        <v>1029</v>
      </c>
      <c r="B1056" s="465">
        <v>3</v>
      </c>
      <c r="C1056" s="465">
        <v>40</v>
      </c>
      <c r="D1056" s="466">
        <v>25617.4608463845</v>
      </c>
      <c r="E1056" s="467">
        <v>13.333333333333334</v>
      </c>
      <c r="F1056" s="468">
        <v>341566.14461845998</v>
      </c>
      <c r="G1056" s="487">
        <v>1024698.4338553799</v>
      </c>
      <c r="H1056" s="468"/>
      <c r="I1056" s="519"/>
      <c r="J1056" s="468">
        <v>1400000</v>
      </c>
      <c r="K1056" s="580">
        <v>1.3214E-2</v>
      </c>
      <c r="L1056" s="519"/>
      <c r="M1056" s="468">
        <v>0</v>
      </c>
      <c r="N1056" s="468">
        <v>1030008</v>
      </c>
      <c r="O1056" s="468">
        <v>0</v>
      </c>
      <c r="P1056" s="469">
        <v>1030008</v>
      </c>
      <c r="Q1056" s="470">
        <v>5309.5661446200684</v>
      </c>
      <c r="R1056" s="472">
        <v>0.51815890111622309</v>
      </c>
      <c r="T1056" s="5"/>
      <c r="U1056"/>
      <c r="V1056"/>
    </row>
    <row r="1057" spans="1:22" s="437" customFormat="1">
      <c r="A1057" s="496" t="s">
        <v>60</v>
      </c>
      <c r="B1057" s="465"/>
      <c r="C1057" s="465"/>
      <c r="D1057" s="466"/>
      <c r="E1057" s="467"/>
      <c r="F1057" s="468"/>
      <c r="G1057" s="487"/>
      <c r="H1057" s="468"/>
      <c r="I1057" s="519"/>
      <c r="J1057" s="468"/>
      <c r="K1057" s="580"/>
      <c r="L1057" s="519"/>
      <c r="M1057" s="468"/>
      <c r="N1057" s="468"/>
      <c r="O1057" s="468"/>
      <c r="P1057" s="469"/>
      <c r="Q1057" s="470"/>
      <c r="R1057" s="472"/>
      <c r="T1057" s="5"/>
      <c r="U1057"/>
      <c r="V1057"/>
    </row>
    <row r="1058" spans="1:22" s="437" customFormat="1" hidden="1">
      <c r="A1058" s="471">
        <v>1030</v>
      </c>
      <c r="B1058" s="465">
        <v>3</v>
      </c>
      <c r="C1058" s="465">
        <v>40</v>
      </c>
      <c r="D1058" s="466">
        <v>22549.515941248101</v>
      </c>
      <c r="E1058" s="467">
        <v>13.333333333333334</v>
      </c>
      <c r="F1058" s="468">
        <v>300660.21254997468</v>
      </c>
      <c r="G1058" s="487">
        <v>901980.63764992403</v>
      </c>
      <c r="H1058" s="468"/>
      <c r="I1058" s="519"/>
      <c r="J1058" s="468">
        <v>1400000</v>
      </c>
      <c r="K1058" s="580">
        <v>1.3214E-2</v>
      </c>
      <c r="L1058" s="519"/>
      <c r="M1058" s="468">
        <v>0</v>
      </c>
      <c r="N1058" s="468">
        <v>1030008</v>
      </c>
      <c r="O1058" s="468">
        <v>0</v>
      </c>
      <c r="P1058" s="469">
        <v>1030008</v>
      </c>
      <c r="Q1058" s="470">
        <v>128027.36235007597</v>
      </c>
      <c r="R1058" s="472">
        <v>14.194025570620482</v>
      </c>
      <c r="T1058" s="5"/>
      <c r="U1058"/>
      <c r="V1058"/>
    </row>
    <row r="1059" spans="1:22" s="437" customFormat="1" hidden="1">
      <c r="A1059" s="471">
        <v>1031</v>
      </c>
      <c r="B1059" s="465">
        <v>3</v>
      </c>
      <c r="C1059" s="465">
        <v>40</v>
      </c>
      <c r="D1059" s="466">
        <v>27349.5862370996</v>
      </c>
      <c r="E1059" s="467">
        <v>13.333333333333334</v>
      </c>
      <c r="F1059" s="468">
        <v>364661.14982799464</v>
      </c>
      <c r="G1059" s="487">
        <v>1093983.4494839839</v>
      </c>
      <c r="H1059" s="468"/>
      <c r="I1059" s="519"/>
      <c r="J1059" s="468">
        <v>1400000</v>
      </c>
      <c r="K1059" s="580">
        <v>1.3214E-2</v>
      </c>
      <c r="L1059" s="519"/>
      <c r="M1059" s="468">
        <v>0</v>
      </c>
      <c r="N1059" s="468">
        <v>1030008</v>
      </c>
      <c r="O1059" s="468">
        <v>0</v>
      </c>
      <c r="P1059" s="469">
        <v>1030008</v>
      </c>
      <c r="Q1059" s="470">
        <v>-63975.449483983917</v>
      </c>
      <c r="R1059" s="472">
        <v>-5.8479357721691514</v>
      </c>
      <c r="T1059" s="5"/>
      <c r="U1059"/>
      <c r="V1059"/>
    </row>
    <row r="1060" spans="1:22" s="437" customFormat="1" hidden="1">
      <c r="A1060" s="471">
        <v>1032</v>
      </c>
      <c r="B1060" s="465">
        <v>2</v>
      </c>
      <c r="C1060" s="465">
        <v>40</v>
      </c>
      <c r="D1060" s="466">
        <v>22549.515941248101</v>
      </c>
      <c r="E1060" s="467">
        <v>20</v>
      </c>
      <c r="F1060" s="468">
        <v>450990.31882496201</v>
      </c>
      <c r="G1060" s="487">
        <v>901980.63764992403</v>
      </c>
      <c r="H1060" s="468"/>
      <c r="I1060" s="519"/>
      <c r="J1060" s="468">
        <v>1400000</v>
      </c>
      <c r="K1060" s="580">
        <v>1.3214E-2</v>
      </c>
      <c r="L1060" s="519"/>
      <c r="M1060" s="468">
        <v>0</v>
      </c>
      <c r="N1060" s="468">
        <v>1030008</v>
      </c>
      <c r="O1060" s="468">
        <v>0</v>
      </c>
      <c r="P1060" s="469">
        <v>1030008</v>
      </c>
      <c r="Q1060" s="470">
        <v>128027.36235007597</v>
      </c>
      <c r="R1060" s="472">
        <v>14.194025570620482</v>
      </c>
      <c r="T1060" s="5"/>
      <c r="U1060"/>
      <c r="V1060"/>
    </row>
    <row r="1061" spans="1:22" s="437" customFormat="1" hidden="1">
      <c r="A1061" s="471">
        <v>1033</v>
      </c>
      <c r="B1061" s="465">
        <v>2</v>
      </c>
      <c r="C1061" s="465">
        <v>40</v>
      </c>
      <c r="D1061" s="466">
        <v>25148.295552863801</v>
      </c>
      <c r="E1061" s="467">
        <v>20</v>
      </c>
      <c r="F1061" s="468">
        <v>502965.91105727601</v>
      </c>
      <c r="G1061" s="487">
        <v>1005931.822114552</v>
      </c>
      <c r="H1061" s="468"/>
      <c r="I1061" s="519"/>
      <c r="J1061" s="468">
        <v>1400000</v>
      </c>
      <c r="K1061" s="580">
        <v>1.3214E-2</v>
      </c>
      <c r="L1061" s="519"/>
      <c r="M1061" s="468">
        <v>0</v>
      </c>
      <c r="N1061" s="468">
        <v>1030008</v>
      </c>
      <c r="O1061" s="468">
        <v>0</v>
      </c>
      <c r="P1061" s="469">
        <v>1030008</v>
      </c>
      <c r="Q1061" s="470">
        <v>24076.177885447978</v>
      </c>
      <c r="R1061" s="472">
        <v>2.3934204442243185</v>
      </c>
      <c r="T1061" s="5"/>
      <c r="U1061"/>
      <c r="V1061"/>
    </row>
    <row r="1062" spans="1:22" s="437" customFormat="1" hidden="1">
      <c r="A1062" s="471">
        <v>1034</v>
      </c>
      <c r="B1062" s="465">
        <v>3</v>
      </c>
      <c r="C1062" s="465">
        <v>40</v>
      </c>
      <c r="D1062" s="466">
        <v>22549.515941248101</v>
      </c>
      <c r="E1062" s="467">
        <v>13.333333333333334</v>
      </c>
      <c r="F1062" s="468">
        <v>300660.21254997468</v>
      </c>
      <c r="G1062" s="487">
        <v>901980.63764992403</v>
      </c>
      <c r="H1062" s="468"/>
      <c r="I1062" s="519"/>
      <c r="J1062" s="468">
        <v>1400000</v>
      </c>
      <c r="K1062" s="580">
        <v>1.3214E-2</v>
      </c>
      <c r="L1062" s="519"/>
      <c r="M1062" s="468">
        <v>0</v>
      </c>
      <c r="N1062" s="468">
        <v>1030008</v>
      </c>
      <c r="O1062" s="468">
        <v>0</v>
      </c>
      <c r="P1062" s="469">
        <v>1030008</v>
      </c>
      <c r="Q1062" s="470">
        <v>128027.36235007597</v>
      </c>
      <c r="R1062" s="472">
        <v>14.194025570620482</v>
      </c>
      <c r="T1062" s="5"/>
      <c r="U1062"/>
      <c r="V1062"/>
    </row>
    <row r="1063" spans="1:22" s="437" customFormat="1" hidden="1">
      <c r="A1063" s="471">
        <v>1035</v>
      </c>
      <c r="B1063" s="465">
        <v>2</v>
      </c>
      <c r="C1063" s="497">
        <v>41</v>
      </c>
      <c r="D1063" s="466">
        <v>20466.778342166701</v>
      </c>
      <c r="E1063" s="467">
        <v>20.5</v>
      </c>
      <c r="F1063" s="468">
        <v>419568.95601441734</v>
      </c>
      <c r="G1063" s="487">
        <v>839137.91202883469</v>
      </c>
      <c r="H1063" s="468"/>
      <c r="I1063" s="519"/>
      <c r="J1063" s="468">
        <v>1400000</v>
      </c>
      <c r="K1063" s="580">
        <v>1.3214E-2</v>
      </c>
      <c r="L1063" s="519"/>
      <c r="M1063" s="468">
        <v>0</v>
      </c>
      <c r="N1063" s="468">
        <v>1048507.6000000001</v>
      </c>
      <c r="O1063" s="468">
        <v>0</v>
      </c>
      <c r="P1063" s="469">
        <v>1048507.6000000001</v>
      </c>
      <c r="Q1063" s="470">
        <v>209369.6879711654</v>
      </c>
      <c r="R1063" s="472">
        <v>24.950569503522928</v>
      </c>
      <c r="T1063" s="5"/>
      <c r="U1063"/>
      <c r="V1063"/>
    </row>
    <row r="1064" spans="1:22" s="437" customFormat="1" hidden="1">
      <c r="A1064" s="471">
        <v>1036</v>
      </c>
      <c r="B1064" s="465">
        <v>3</v>
      </c>
      <c r="C1064" s="465">
        <v>41</v>
      </c>
      <c r="D1064" s="466">
        <v>24365.1749389748</v>
      </c>
      <c r="E1064" s="467">
        <v>13.666666666666666</v>
      </c>
      <c r="F1064" s="468">
        <v>332990.72416598891</v>
      </c>
      <c r="G1064" s="487">
        <v>998972.17249796679</v>
      </c>
      <c r="H1064" s="468"/>
      <c r="I1064" s="519"/>
      <c r="J1064" s="468">
        <v>1400000</v>
      </c>
      <c r="K1064" s="580">
        <v>1.3214E-2</v>
      </c>
      <c r="L1064" s="519"/>
      <c r="M1064" s="468">
        <v>0</v>
      </c>
      <c r="N1064" s="468">
        <v>1048507.6000000001</v>
      </c>
      <c r="O1064" s="468">
        <v>0</v>
      </c>
      <c r="P1064" s="469">
        <v>1048507.6000000001</v>
      </c>
      <c r="Q1064" s="470">
        <v>49535.427502033301</v>
      </c>
      <c r="R1064" s="472">
        <v>4.9586393761267686</v>
      </c>
      <c r="T1064" s="5"/>
      <c r="U1064"/>
      <c r="V1064"/>
    </row>
    <row r="1065" spans="1:22" s="437" customFormat="1" hidden="1">
      <c r="A1065" s="471">
        <v>1037</v>
      </c>
      <c r="B1065" s="465">
        <v>2</v>
      </c>
      <c r="C1065" s="465">
        <v>41</v>
      </c>
      <c r="D1065" s="466">
        <v>27131.218938505001</v>
      </c>
      <c r="E1065" s="467">
        <v>20.5</v>
      </c>
      <c r="F1065" s="468">
        <v>556189.98823935247</v>
      </c>
      <c r="G1065" s="487">
        <v>1112379.9764787049</v>
      </c>
      <c r="H1065" s="468"/>
      <c r="I1065" s="519"/>
      <c r="J1065" s="468">
        <v>1400000</v>
      </c>
      <c r="K1065" s="580">
        <v>1.3214E-2</v>
      </c>
      <c r="L1065" s="519"/>
      <c r="M1065" s="468">
        <v>0</v>
      </c>
      <c r="N1065" s="468">
        <v>1048507.6000000001</v>
      </c>
      <c r="O1065" s="468">
        <v>0</v>
      </c>
      <c r="P1065" s="469">
        <v>1048507.6000000001</v>
      </c>
      <c r="Q1065" s="470">
        <v>-63872.376478704857</v>
      </c>
      <c r="R1065" s="472">
        <v>-5.7419566900957903</v>
      </c>
      <c r="T1065" s="5"/>
      <c r="U1065"/>
      <c r="V1065"/>
    </row>
    <row r="1066" spans="1:22" s="437" customFormat="1" hidden="1">
      <c r="A1066" s="471">
        <v>1038</v>
      </c>
      <c r="B1066" s="465">
        <v>2</v>
      </c>
      <c r="C1066" s="465">
        <v>41</v>
      </c>
      <c r="D1066" s="466">
        <v>24600</v>
      </c>
      <c r="E1066" s="467">
        <v>20.5</v>
      </c>
      <c r="F1066" s="468">
        <v>504300</v>
      </c>
      <c r="G1066" s="487">
        <v>1008600</v>
      </c>
      <c r="H1066" s="468"/>
      <c r="I1066" s="519"/>
      <c r="J1066" s="468">
        <v>1400000</v>
      </c>
      <c r="K1066" s="580">
        <v>1.3214E-2</v>
      </c>
      <c r="L1066" s="519"/>
      <c r="M1066" s="468">
        <v>0</v>
      </c>
      <c r="N1066" s="468">
        <v>1048507.6000000001</v>
      </c>
      <c r="O1066" s="468">
        <v>0</v>
      </c>
      <c r="P1066" s="469">
        <v>1048507.6000000001</v>
      </c>
      <c r="Q1066" s="470">
        <v>39907.600000000093</v>
      </c>
      <c r="R1066" s="472">
        <v>3.9567321039064183</v>
      </c>
      <c r="T1066" s="5"/>
      <c r="U1066"/>
      <c r="V1066"/>
    </row>
    <row r="1067" spans="1:22" s="437" customFormat="1" hidden="1">
      <c r="A1067" s="471">
        <v>1039</v>
      </c>
      <c r="B1067" s="465">
        <v>3</v>
      </c>
      <c r="C1067" s="465">
        <v>41</v>
      </c>
      <c r="D1067" s="466">
        <v>27131.218938505001</v>
      </c>
      <c r="E1067" s="467">
        <v>13.666666666666666</v>
      </c>
      <c r="F1067" s="468">
        <v>370793.32549290167</v>
      </c>
      <c r="G1067" s="487">
        <v>1112379.9764787049</v>
      </c>
      <c r="H1067" s="468"/>
      <c r="I1067" s="519"/>
      <c r="J1067" s="468">
        <v>1400000</v>
      </c>
      <c r="K1067" s="580">
        <v>1.3214E-2</v>
      </c>
      <c r="L1067" s="519"/>
      <c r="M1067" s="468">
        <v>0</v>
      </c>
      <c r="N1067" s="468">
        <v>1048507.6000000001</v>
      </c>
      <c r="O1067" s="468">
        <v>0</v>
      </c>
      <c r="P1067" s="469">
        <v>1048507.6000000001</v>
      </c>
      <c r="Q1067" s="470">
        <v>-63872.376478704857</v>
      </c>
      <c r="R1067" s="472">
        <v>-5.7419566900957903</v>
      </c>
      <c r="T1067" s="5"/>
      <c r="U1067"/>
      <c r="V1067"/>
    </row>
    <row r="1068" spans="1:22" s="437" customFormat="1" hidden="1">
      <c r="A1068" s="471">
        <v>1040</v>
      </c>
      <c r="B1068" s="465">
        <v>3</v>
      </c>
      <c r="C1068" s="465">
        <v>41</v>
      </c>
      <c r="D1068" s="466">
        <v>24365.1749389748</v>
      </c>
      <c r="E1068" s="467">
        <v>13.666666666666666</v>
      </c>
      <c r="F1068" s="468">
        <v>332990.72416598891</v>
      </c>
      <c r="G1068" s="487">
        <v>998972.17249796679</v>
      </c>
      <c r="H1068" s="468"/>
      <c r="I1068" s="519"/>
      <c r="J1068" s="468">
        <v>1400000</v>
      </c>
      <c r="K1068" s="580">
        <v>1.3214E-2</v>
      </c>
      <c r="L1068" s="519"/>
      <c r="M1068" s="468">
        <v>0</v>
      </c>
      <c r="N1068" s="468">
        <v>1048507.6000000001</v>
      </c>
      <c r="O1068" s="468">
        <v>0</v>
      </c>
      <c r="P1068" s="469">
        <v>1048507.6000000001</v>
      </c>
      <c r="Q1068" s="470">
        <v>49535.427502033301</v>
      </c>
      <c r="R1068" s="472">
        <v>4.9586393761267686</v>
      </c>
      <c r="T1068" s="5"/>
      <c r="U1068"/>
      <c r="V1068"/>
    </row>
    <row r="1069" spans="1:22" s="437" customFormat="1" hidden="1">
      <c r="A1069" s="471">
        <v>1041</v>
      </c>
      <c r="B1069" s="465">
        <v>3</v>
      </c>
      <c r="C1069" s="465">
        <v>41</v>
      </c>
      <c r="D1069" s="466">
        <v>24365.1749389748</v>
      </c>
      <c r="E1069" s="467">
        <v>13.666666666666666</v>
      </c>
      <c r="F1069" s="468">
        <v>332990.72416598891</v>
      </c>
      <c r="G1069" s="487">
        <v>998972.17249796679</v>
      </c>
      <c r="H1069" s="468"/>
      <c r="I1069" s="519"/>
      <c r="J1069" s="468">
        <v>1400000</v>
      </c>
      <c r="K1069" s="580">
        <v>1.3214E-2</v>
      </c>
      <c r="L1069" s="519"/>
      <c r="M1069" s="468">
        <v>0</v>
      </c>
      <c r="N1069" s="468">
        <v>1048507.6000000001</v>
      </c>
      <c r="O1069" s="468">
        <v>0</v>
      </c>
      <c r="P1069" s="469">
        <v>1048507.6000000001</v>
      </c>
      <c r="Q1069" s="470">
        <v>49535.427502033301</v>
      </c>
      <c r="R1069" s="472">
        <v>4.9586393761267686</v>
      </c>
      <c r="T1069" s="5"/>
      <c r="U1069"/>
      <c r="V1069"/>
    </row>
    <row r="1070" spans="1:22" s="437" customFormat="1" hidden="1">
      <c r="A1070" s="471">
        <v>1042</v>
      </c>
      <c r="B1070" s="465">
        <v>3</v>
      </c>
      <c r="C1070" s="465">
        <v>41</v>
      </c>
      <c r="D1070" s="466">
        <v>25420.517483673601</v>
      </c>
      <c r="E1070" s="467">
        <v>13.666666666666666</v>
      </c>
      <c r="F1070" s="468">
        <v>347413.73894353921</v>
      </c>
      <c r="G1070" s="487">
        <v>1042241.2168306176</v>
      </c>
      <c r="H1070" s="468"/>
      <c r="I1070" s="519"/>
      <c r="J1070" s="468">
        <v>1400000</v>
      </c>
      <c r="K1070" s="580">
        <v>1.3214E-2</v>
      </c>
      <c r="L1070" s="519"/>
      <c r="M1070" s="468">
        <v>0</v>
      </c>
      <c r="N1070" s="468">
        <v>1048507.6000000001</v>
      </c>
      <c r="O1070" s="468">
        <v>0</v>
      </c>
      <c r="P1070" s="469">
        <v>1048507.6000000001</v>
      </c>
      <c r="Q1070" s="470">
        <v>6266.3831693824613</v>
      </c>
      <c r="R1070" s="472">
        <v>0.60124115878261364</v>
      </c>
      <c r="T1070" s="5"/>
      <c r="U1070"/>
      <c r="V1070"/>
    </row>
    <row r="1071" spans="1:22" s="437" customFormat="1" hidden="1">
      <c r="A1071" s="471">
        <v>1043</v>
      </c>
      <c r="B1071" s="465">
        <v>2</v>
      </c>
      <c r="C1071" s="465">
        <v>41</v>
      </c>
      <c r="D1071" s="466">
        <v>24389.301738313199</v>
      </c>
      <c r="E1071" s="467">
        <v>20.5</v>
      </c>
      <c r="F1071" s="468">
        <v>499980.68563542061</v>
      </c>
      <c r="G1071" s="487">
        <v>999961.37127084122</v>
      </c>
      <c r="H1071" s="468"/>
      <c r="I1071" s="519"/>
      <c r="J1071" s="468">
        <v>1400000</v>
      </c>
      <c r="K1071" s="580">
        <v>1.3214E-2</v>
      </c>
      <c r="L1071" s="519"/>
      <c r="M1071" s="468">
        <v>0</v>
      </c>
      <c r="N1071" s="468">
        <v>1048507.6000000001</v>
      </c>
      <c r="O1071" s="468">
        <v>0</v>
      </c>
      <c r="P1071" s="469">
        <v>1048507.6000000001</v>
      </c>
      <c r="Q1071" s="470">
        <v>48546.228729158873</v>
      </c>
      <c r="R1071" s="472">
        <v>4.8548104080722538</v>
      </c>
      <c r="T1071" s="5"/>
      <c r="U1071"/>
      <c r="V1071"/>
    </row>
    <row r="1072" spans="1:22" s="437" customFormat="1" hidden="1">
      <c r="A1072" s="471">
        <v>1044</v>
      </c>
      <c r="B1072" s="465">
        <v>3</v>
      </c>
      <c r="C1072" s="465">
        <v>41</v>
      </c>
      <c r="D1072" s="466">
        <v>24365.1749389748</v>
      </c>
      <c r="E1072" s="467">
        <v>13.666666666666666</v>
      </c>
      <c r="F1072" s="468">
        <v>332990.72416598891</v>
      </c>
      <c r="G1072" s="487">
        <v>998972.17249796679</v>
      </c>
      <c r="H1072" s="468"/>
      <c r="I1072" s="519"/>
      <c r="J1072" s="468">
        <v>1400000</v>
      </c>
      <c r="K1072" s="580">
        <v>1.3214E-2</v>
      </c>
      <c r="L1072" s="519"/>
      <c r="M1072" s="468">
        <v>0</v>
      </c>
      <c r="N1072" s="468">
        <v>1048507.6000000001</v>
      </c>
      <c r="O1072" s="468">
        <v>0</v>
      </c>
      <c r="P1072" s="469">
        <v>1048507.6000000001</v>
      </c>
      <c r="Q1072" s="470">
        <v>49535.427502033301</v>
      </c>
      <c r="R1072" s="472">
        <v>4.9586393761267686</v>
      </c>
      <c r="T1072" s="5"/>
      <c r="U1072"/>
      <c r="V1072"/>
    </row>
    <row r="1073" spans="1:22" s="437" customFormat="1" hidden="1">
      <c r="A1073" s="471">
        <v>1045</v>
      </c>
      <c r="B1073" s="465">
        <v>2</v>
      </c>
      <c r="C1073" s="465">
        <v>41</v>
      </c>
      <c r="D1073" s="466">
        <v>24199.683042789198</v>
      </c>
      <c r="E1073" s="467">
        <v>20.5</v>
      </c>
      <c r="F1073" s="468">
        <v>496093.50237717858</v>
      </c>
      <c r="G1073" s="487">
        <v>992187.00475435716</v>
      </c>
      <c r="H1073" s="468"/>
      <c r="I1073" s="519"/>
      <c r="J1073" s="468">
        <v>1400000</v>
      </c>
      <c r="K1073" s="580">
        <v>1.3214E-2</v>
      </c>
      <c r="L1073" s="519"/>
      <c r="M1073" s="468">
        <v>0</v>
      </c>
      <c r="N1073" s="468">
        <v>1048507.6000000001</v>
      </c>
      <c r="O1073" s="468">
        <v>0</v>
      </c>
      <c r="P1073" s="469">
        <v>1048507.6000000001</v>
      </c>
      <c r="Q1073" s="470">
        <v>56320.595245642937</v>
      </c>
      <c r="R1073" s="472">
        <v>5.6764092833071089</v>
      </c>
      <c r="T1073" s="5"/>
      <c r="U1073"/>
      <c r="V1073"/>
    </row>
    <row r="1074" spans="1:22" s="437" customFormat="1" hidden="1">
      <c r="A1074" s="471">
        <v>1046</v>
      </c>
      <c r="B1074" s="465">
        <v>2</v>
      </c>
      <c r="C1074" s="465">
        <v>41</v>
      </c>
      <c r="D1074" s="466">
        <v>24199.683042789198</v>
      </c>
      <c r="E1074" s="467">
        <v>20.5</v>
      </c>
      <c r="F1074" s="468">
        <v>496093.50237717858</v>
      </c>
      <c r="G1074" s="487">
        <v>992187.00475435716</v>
      </c>
      <c r="H1074" s="468"/>
      <c r="I1074" s="519"/>
      <c r="J1074" s="468">
        <v>1400000</v>
      </c>
      <c r="K1074" s="580">
        <v>1.3214E-2</v>
      </c>
      <c r="L1074" s="519"/>
      <c r="M1074" s="468">
        <v>0</v>
      </c>
      <c r="N1074" s="468">
        <v>1048507.6000000001</v>
      </c>
      <c r="O1074" s="468">
        <v>0</v>
      </c>
      <c r="P1074" s="469">
        <v>1048507.6000000001</v>
      </c>
      <c r="Q1074" s="470">
        <v>56320.595245642937</v>
      </c>
      <c r="R1074" s="472">
        <v>5.6764092833071089</v>
      </c>
      <c r="T1074" s="5"/>
      <c r="U1074"/>
      <c r="V1074"/>
    </row>
    <row r="1075" spans="1:22" s="437" customFormat="1" hidden="1">
      <c r="A1075" s="471">
        <v>1047</v>
      </c>
      <c r="B1075" s="465">
        <v>3</v>
      </c>
      <c r="C1075" s="465">
        <v>41</v>
      </c>
      <c r="D1075" s="466">
        <v>20466.778342166701</v>
      </c>
      <c r="E1075" s="467">
        <v>13.666666666666666</v>
      </c>
      <c r="F1075" s="468">
        <v>279712.63734294492</v>
      </c>
      <c r="G1075" s="487">
        <v>839137.91202883469</v>
      </c>
      <c r="H1075" s="468"/>
      <c r="I1075" s="519"/>
      <c r="J1075" s="468">
        <v>1400000</v>
      </c>
      <c r="K1075" s="580">
        <v>1.3214E-2</v>
      </c>
      <c r="L1075" s="519"/>
      <c r="M1075" s="468">
        <v>0</v>
      </c>
      <c r="N1075" s="468">
        <v>1048507.6000000001</v>
      </c>
      <c r="O1075" s="468">
        <v>0</v>
      </c>
      <c r="P1075" s="469">
        <v>1048507.6000000001</v>
      </c>
      <c r="Q1075" s="470">
        <v>209369.6879711654</v>
      </c>
      <c r="R1075" s="472">
        <v>24.950569503522928</v>
      </c>
      <c r="T1075" s="5"/>
      <c r="U1075"/>
      <c r="V1075"/>
    </row>
    <row r="1076" spans="1:22" s="437" customFormat="1" hidden="1">
      <c r="A1076" s="471">
        <v>1048</v>
      </c>
      <c r="B1076" s="465">
        <v>3</v>
      </c>
      <c r="C1076" s="465">
        <v>41</v>
      </c>
      <c r="D1076" s="466">
        <v>25049.640109208201</v>
      </c>
      <c r="E1076" s="467">
        <v>13.666666666666666</v>
      </c>
      <c r="F1076" s="468">
        <v>342345.08149251208</v>
      </c>
      <c r="G1076" s="487">
        <v>1027035.2444775363</v>
      </c>
      <c r="H1076" s="468"/>
      <c r="I1076" s="519"/>
      <c r="J1076" s="468">
        <v>1400000</v>
      </c>
      <c r="K1076" s="580">
        <v>1.3214E-2</v>
      </c>
      <c r="L1076" s="519"/>
      <c r="M1076" s="468">
        <v>0</v>
      </c>
      <c r="N1076" s="468">
        <v>1048507.6000000001</v>
      </c>
      <c r="O1076" s="468">
        <v>0</v>
      </c>
      <c r="P1076" s="469">
        <v>1048507.6000000001</v>
      </c>
      <c r="Q1076" s="470">
        <v>21472.355522463797</v>
      </c>
      <c r="R1076" s="472">
        <v>2.090712625289413</v>
      </c>
      <c r="T1076" s="5"/>
      <c r="U1076"/>
      <c r="V1076"/>
    </row>
    <row r="1077" spans="1:22" s="437" customFormat="1" hidden="1">
      <c r="A1077" s="471">
        <v>1049</v>
      </c>
      <c r="B1077" s="465">
        <v>3</v>
      </c>
      <c r="C1077" s="465">
        <v>41</v>
      </c>
      <c r="D1077" s="466">
        <v>24365.1749389748</v>
      </c>
      <c r="E1077" s="467">
        <v>13.666666666666666</v>
      </c>
      <c r="F1077" s="468">
        <v>332990.72416598891</v>
      </c>
      <c r="G1077" s="487">
        <v>998972.17249796679</v>
      </c>
      <c r="H1077" s="468"/>
      <c r="I1077" s="519"/>
      <c r="J1077" s="468">
        <v>1400000</v>
      </c>
      <c r="K1077" s="580">
        <v>1.3214E-2</v>
      </c>
      <c r="L1077" s="519"/>
      <c r="M1077" s="468">
        <v>0</v>
      </c>
      <c r="N1077" s="468">
        <v>1048507.6000000001</v>
      </c>
      <c r="O1077" s="468">
        <v>0</v>
      </c>
      <c r="P1077" s="469">
        <v>1048507.6000000001</v>
      </c>
      <c r="Q1077" s="470">
        <v>49535.427502033301</v>
      </c>
      <c r="R1077" s="472">
        <v>4.9586393761267686</v>
      </c>
      <c r="T1077" s="5"/>
      <c r="U1077"/>
      <c r="V1077"/>
    </row>
    <row r="1078" spans="1:22" s="437" customFormat="1" hidden="1">
      <c r="A1078" s="471">
        <v>1050</v>
      </c>
      <c r="B1078" s="465">
        <v>2</v>
      </c>
      <c r="C1078" s="465">
        <v>41</v>
      </c>
      <c r="D1078" s="466">
        <v>23389.605252748999</v>
      </c>
      <c r="E1078" s="467">
        <v>20.5</v>
      </c>
      <c r="F1078" s="468">
        <v>479486.9076813545</v>
      </c>
      <c r="G1078" s="487">
        <v>958973.81536270899</v>
      </c>
      <c r="H1078" s="468"/>
      <c r="I1078" s="519"/>
      <c r="J1078" s="468">
        <v>1400000</v>
      </c>
      <c r="K1078" s="580">
        <v>1.3214E-2</v>
      </c>
      <c r="L1078" s="519"/>
      <c r="M1078" s="468">
        <v>0</v>
      </c>
      <c r="N1078" s="468">
        <v>1048507.6000000001</v>
      </c>
      <c r="O1078" s="468">
        <v>0</v>
      </c>
      <c r="P1078" s="469">
        <v>1048507.6000000001</v>
      </c>
      <c r="Q1078" s="470">
        <v>89533.784637291101</v>
      </c>
      <c r="R1078" s="472">
        <v>9.3364159899847863</v>
      </c>
      <c r="T1078" s="5"/>
      <c r="U1078"/>
      <c r="V1078"/>
    </row>
    <row r="1079" spans="1:22" s="437" customFormat="1" hidden="1">
      <c r="A1079" s="471">
        <v>1051</v>
      </c>
      <c r="B1079" s="465">
        <v>3</v>
      </c>
      <c r="C1079" s="465">
        <v>41</v>
      </c>
      <c r="D1079" s="466">
        <v>24600</v>
      </c>
      <c r="E1079" s="467">
        <v>13.666666666666666</v>
      </c>
      <c r="F1079" s="468">
        <v>336200</v>
      </c>
      <c r="G1079" s="487">
        <v>1008600</v>
      </c>
      <c r="H1079" s="468"/>
      <c r="I1079" s="519"/>
      <c r="J1079" s="468">
        <v>1400000</v>
      </c>
      <c r="K1079" s="580">
        <v>1.3214E-2</v>
      </c>
      <c r="L1079" s="519"/>
      <c r="M1079" s="468">
        <v>0</v>
      </c>
      <c r="N1079" s="468">
        <v>1048507.6000000001</v>
      </c>
      <c r="O1079" s="468">
        <v>0</v>
      </c>
      <c r="P1079" s="469">
        <v>1048507.6000000001</v>
      </c>
      <c r="Q1079" s="470">
        <v>39907.600000000093</v>
      </c>
      <c r="R1079" s="472">
        <v>3.9567321039064183</v>
      </c>
      <c r="T1079" s="5"/>
      <c r="U1079"/>
      <c r="V1079"/>
    </row>
    <row r="1080" spans="1:22" s="437" customFormat="1" hidden="1">
      <c r="A1080" s="471">
        <v>1052</v>
      </c>
      <c r="B1080" s="465">
        <v>2</v>
      </c>
      <c r="C1080" s="465">
        <v>41</v>
      </c>
      <c r="D1080" s="466">
        <v>27131.218938505001</v>
      </c>
      <c r="E1080" s="467">
        <v>20.5</v>
      </c>
      <c r="F1080" s="468">
        <v>556189.98823935247</v>
      </c>
      <c r="G1080" s="487">
        <v>1112379.9764787049</v>
      </c>
      <c r="H1080" s="468"/>
      <c r="I1080" s="519"/>
      <c r="J1080" s="468">
        <v>1400000</v>
      </c>
      <c r="K1080" s="580">
        <v>1.3214E-2</v>
      </c>
      <c r="L1080" s="519"/>
      <c r="M1080" s="468">
        <v>0</v>
      </c>
      <c r="N1080" s="468">
        <v>1048507.6000000001</v>
      </c>
      <c r="O1080" s="468">
        <v>0</v>
      </c>
      <c r="P1080" s="469">
        <v>1048507.6000000001</v>
      </c>
      <c r="Q1080" s="470">
        <v>-63872.376478704857</v>
      </c>
      <c r="R1080" s="472">
        <v>-5.7419566900957903</v>
      </c>
      <c r="T1080" s="5"/>
      <c r="U1080"/>
      <c r="V1080"/>
    </row>
    <row r="1081" spans="1:22" s="437" customFormat="1" hidden="1">
      <c r="A1081" s="471">
        <v>1053</v>
      </c>
      <c r="B1081" s="465">
        <v>3</v>
      </c>
      <c r="C1081" s="465">
        <v>41</v>
      </c>
      <c r="D1081" s="466">
        <v>25546.7116453282</v>
      </c>
      <c r="E1081" s="467">
        <v>13.666666666666666</v>
      </c>
      <c r="F1081" s="468">
        <v>349138.39248615206</v>
      </c>
      <c r="G1081" s="487">
        <v>1047415.1774584561</v>
      </c>
      <c r="H1081" s="468"/>
      <c r="I1081" s="519"/>
      <c r="J1081" s="468">
        <v>1400000</v>
      </c>
      <c r="K1081" s="580">
        <v>1.3214E-2</v>
      </c>
      <c r="L1081" s="519"/>
      <c r="M1081" s="468">
        <v>0</v>
      </c>
      <c r="N1081" s="468">
        <v>1048507.6000000001</v>
      </c>
      <c r="O1081" s="468">
        <v>0</v>
      </c>
      <c r="P1081" s="469">
        <v>1048507.6000000001</v>
      </c>
      <c r="Q1081" s="470">
        <v>1092.4225415439578</v>
      </c>
      <c r="R1081" s="472">
        <v>0.10429699369018408</v>
      </c>
      <c r="T1081" s="5"/>
      <c r="U1081"/>
      <c r="V1081"/>
    </row>
    <row r="1082" spans="1:22" s="437" customFormat="1" hidden="1">
      <c r="A1082" s="471">
        <v>1054</v>
      </c>
      <c r="B1082" s="465">
        <v>3</v>
      </c>
      <c r="C1082" s="465">
        <v>41</v>
      </c>
      <c r="D1082" s="466">
        <v>25049.640109208201</v>
      </c>
      <c r="E1082" s="467">
        <v>13.666666666666666</v>
      </c>
      <c r="F1082" s="468">
        <v>342345.08149251208</v>
      </c>
      <c r="G1082" s="487">
        <v>1027035.2444775363</v>
      </c>
      <c r="H1082" s="468"/>
      <c r="I1082" s="519"/>
      <c r="J1082" s="468">
        <v>1400000</v>
      </c>
      <c r="K1082" s="580">
        <v>1.3214E-2</v>
      </c>
      <c r="L1082" s="519"/>
      <c r="M1082" s="468">
        <v>0</v>
      </c>
      <c r="N1082" s="468">
        <v>1048507.6000000001</v>
      </c>
      <c r="O1082" s="468">
        <v>0</v>
      </c>
      <c r="P1082" s="469">
        <v>1048507.6000000001</v>
      </c>
      <c r="Q1082" s="470">
        <v>21472.355522463797</v>
      </c>
      <c r="R1082" s="472">
        <v>2.090712625289413</v>
      </c>
      <c r="T1082" s="5"/>
      <c r="U1082"/>
      <c r="V1082"/>
    </row>
    <row r="1083" spans="1:22" s="437" customFormat="1" hidden="1">
      <c r="A1083" s="471">
        <v>1055</v>
      </c>
      <c r="B1083" s="465">
        <v>3</v>
      </c>
      <c r="C1083" s="465">
        <v>41</v>
      </c>
      <c r="D1083" s="466">
        <v>27131.218938505001</v>
      </c>
      <c r="E1083" s="467">
        <v>13.666666666666666</v>
      </c>
      <c r="F1083" s="468">
        <v>370793.32549290167</v>
      </c>
      <c r="G1083" s="487">
        <v>1112379.9764787049</v>
      </c>
      <c r="H1083" s="468"/>
      <c r="I1083" s="519"/>
      <c r="J1083" s="468">
        <v>1400000</v>
      </c>
      <c r="K1083" s="580">
        <v>1.3214E-2</v>
      </c>
      <c r="L1083" s="519"/>
      <c r="M1083" s="468">
        <v>0</v>
      </c>
      <c r="N1083" s="468">
        <v>1048507.6000000001</v>
      </c>
      <c r="O1083" s="468">
        <v>0</v>
      </c>
      <c r="P1083" s="469">
        <v>1048507.6000000001</v>
      </c>
      <c r="Q1083" s="470">
        <v>-63872.376478704857</v>
      </c>
      <c r="R1083" s="472">
        <v>-5.7419566900957903</v>
      </c>
      <c r="T1083" s="5"/>
      <c r="U1083"/>
      <c r="V1083"/>
    </row>
    <row r="1084" spans="1:22" s="437" customFormat="1" hidden="1">
      <c r="A1084" s="471">
        <v>1056</v>
      </c>
      <c r="B1084" s="465">
        <v>2</v>
      </c>
      <c r="C1084" s="465">
        <v>41</v>
      </c>
      <c r="D1084" s="466">
        <v>23389.605252748999</v>
      </c>
      <c r="E1084" s="467">
        <v>20.5</v>
      </c>
      <c r="F1084" s="468">
        <v>479486.9076813545</v>
      </c>
      <c r="G1084" s="487">
        <v>958973.81536270899</v>
      </c>
      <c r="H1084" s="468"/>
      <c r="I1084" s="519"/>
      <c r="J1084" s="468">
        <v>1400000</v>
      </c>
      <c r="K1084" s="580">
        <v>1.3214E-2</v>
      </c>
      <c r="L1084" s="519"/>
      <c r="M1084" s="468">
        <v>0</v>
      </c>
      <c r="N1084" s="468">
        <v>1048507.6000000001</v>
      </c>
      <c r="O1084" s="468">
        <v>0</v>
      </c>
      <c r="P1084" s="469">
        <v>1048507.6000000001</v>
      </c>
      <c r="Q1084" s="470">
        <v>89533.784637291101</v>
      </c>
      <c r="R1084" s="472">
        <v>9.3364159899847863</v>
      </c>
      <c r="T1084" s="5"/>
      <c r="U1084"/>
      <c r="V1084"/>
    </row>
    <row r="1085" spans="1:22" s="437" customFormat="1" hidden="1">
      <c r="A1085" s="471">
        <v>1057</v>
      </c>
      <c r="B1085" s="465">
        <v>3</v>
      </c>
      <c r="C1085" s="465">
        <v>41</v>
      </c>
      <c r="D1085" s="466">
        <v>22427.642685144699</v>
      </c>
      <c r="E1085" s="467">
        <v>13.666666666666666</v>
      </c>
      <c r="F1085" s="468">
        <v>306511.11669697758</v>
      </c>
      <c r="G1085" s="487">
        <v>919533.35009093268</v>
      </c>
      <c r="H1085" s="468"/>
      <c r="I1085" s="519"/>
      <c r="J1085" s="468">
        <v>1400000</v>
      </c>
      <c r="K1085" s="580">
        <v>1.3214E-2</v>
      </c>
      <c r="L1085" s="519"/>
      <c r="M1085" s="468">
        <v>0</v>
      </c>
      <c r="N1085" s="468">
        <v>1048507.6000000001</v>
      </c>
      <c r="O1085" s="468">
        <v>0</v>
      </c>
      <c r="P1085" s="469">
        <v>1048507.6000000001</v>
      </c>
      <c r="Q1085" s="470">
        <v>128974.24990906741</v>
      </c>
      <c r="R1085" s="472">
        <v>14.026054617411447</v>
      </c>
      <c r="T1085" s="5"/>
      <c r="U1085"/>
      <c r="V1085"/>
    </row>
    <row r="1086" spans="1:22" s="437" customFormat="1" hidden="1">
      <c r="A1086" s="471">
        <v>1058</v>
      </c>
      <c r="B1086" s="465">
        <v>4</v>
      </c>
      <c r="C1086" s="465">
        <v>41</v>
      </c>
      <c r="D1086" s="466">
        <v>26972.477064220198</v>
      </c>
      <c r="E1086" s="467">
        <v>10.25</v>
      </c>
      <c r="F1086" s="468">
        <v>276467.88990825706</v>
      </c>
      <c r="G1086" s="487">
        <v>1105871.5596330282</v>
      </c>
      <c r="H1086" s="468"/>
      <c r="I1086" s="519"/>
      <c r="J1086" s="468">
        <v>1400000</v>
      </c>
      <c r="K1086" s="580">
        <v>1.3214E-2</v>
      </c>
      <c r="L1086" s="519"/>
      <c r="M1086" s="468">
        <v>0</v>
      </c>
      <c r="N1086" s="468">
        <v>1048507.6000000001</v>
      </c>
      <c r="O1086" s="468">
        <v>0</v>
      </c>
      <c r="P1086" s="469">
        <v>1048507.6000000001</v>
      </c>
      <c r="Q1086" s="470">
        <v>-57363.959633028135</v>
      </c>
      <c r="R1086" s="472">
        <v>-5.1872171893148078</v>
      </c>
      <c r="T1086" s="5"/>
      <c r="U1086"/>
      <c r="V1086"/>
    </row>
    <row r="1087" spans="1:22" s="437" customFormat="1" hidden="1">
      <c r="A1087" s="471">
        <v>1059</v>
      </c>
      <c r="B1087" s="465">
        <v>3</v>
      </c>
      <c r="C1087" s="465">
        <v>41</v>
      </c>
      <c r="D1087" s="466">
        <v>22427.642685144699</v>
      </c>
      <c r="E1087" s="467">
        <v>13.666666666666666</v>
      </c>
      <c r="F1087" s="468">
        <v>306511.11669697758</v>
      </c>
      <c r="G1087" s="487">
        <v>919533.35009093268</v>
      </c>
      <c r="H1087" s="468"/>
      <c r="I1087" s="519"/>
      <c r="J1087" s="468">
        <v>1400000</v>
      </c>
      <c r="K1087" s="580">
        <v>1.3214E-2</v>
      </c>
      <c r="L1087" s="519"/>
      <c r="M1087" s="468">
        <v>0</v>
      </c>
      <c r="N1087" s="468">
        <v>1048507.6000000001</v>
      </c>
      <c r="O1087" s="468">
        <v>0</v>
      </c>
      <c r="P1087" s="469">
        <v>1048507.6000000001</v>
      </c>
      <c r="Q1087" s="470">
        <v>128974.24990906741</v>
      </c>
      <c r="R1087" s="472">
        <v>14.026054617411447</v>
      </c>
      <c r="T1087" s="5"/>
      <c r="U1087"/>
      <c r="V1087"/>
    </row>
    <row r="1088" spans="1:22" s="437" customFormat="1">
      <c r="A1088" s="471">
        <v>1060</v>
      </c>
      <c r="B1088" s="465">
        <v>3</v>
      </c>
      <c r="C1088" s="465">
        <v>41</v>
      </c>
      <c r="D1088" s="466">
        <v>24365.1749389748</v>
      </c>
      <c r="E1088" s="467">
        <v>13.666666666666666</v>
      </c>
      <c r="F1088" s="468">
        <v>332990.72416598891</v>
      </c>
      <c r="G1088" s="487">
        <v>998972.17249796679</v>
      </c>
      <c r="H1088" s="468"/>
      <c r="I1088" s="519"/>
      <c r="J1088" s="468">
        <v>1400000</v>
      </c>
      <c r="K1088" s="580">
        <v>1.3214E-2</v>
      </c>
      <c r="L1088" s="519"/>
      <c r="M1088" s="468">
        <v>0</v>
      </c>
      <c r="N1088" s="468">
        <v>1048507.6000000001</v>
      </c>
      <c r="O1088" s="468">
        <v>0</v>
      </c>
      <c r="P1088" s="469">
        <v>1048507.6000000001</v>
      </c>
      <c r="Q1088" s="470">
        <v>49535.427502033301</v>
      </c>
      <c r="R1088" s="472">
        <v>4.9586393761267686</v>
      </c>
      <c r="T1088" s="5"/>
      <c r="U1088"/>
      <c r="V1088"/>
    </row>
    <row r="1089" spans="1:22" s="437" customFormat="1">
      <c r="A1089" s="471">
        <v>1061</v>
      </c>
      <c r="B1089" s="465">
        <v>2</v>
      </c>
      <c r="C1089" s="465">
        <v>41</v>
      </c>
      <c r="D1089" s="466">
        <v>25420.517483673601</v>
      </c>
      <c r="E1089" s="467">
        <v>20.5</v>
      </c>
      <c r="F1089" s="468">
        <v>521120.60841530882</v>
      </c>
      <c r="G1089" s="487">
        <v>1042241.2168306176</v>
      </c>
      <c r="H1089" s="468"/>
      <c r="I1089" s="519"/>
      <c r="J1089" s="468">
        <v>1400000</v>
      </c>
      <c r="K1089" s="580">
        <v>1.3214E-2</v>
      </c>
      <c r="L1089" s="519"/>
      <c r="M1089" s="468">
        <v>0</v>
      </c>
      <c r="N1089" s="468">
        <v>1048507.6000000001</v>
      </c>
      <c r="O1089" s="468">
        <v>0</v>
      </c>
      <c r="P1089" s="469">
        <v>1048507.6000000001</v>
      </c>
      <c r="Q1089" s="470">
        <v>6266.3831693824613</v>
      </c>
      <c r="R1089" s="472">
        <v>0.60124115878261364</v>
      </c>
      <c r="T1089" s="5"/>
      <c r="U1089"/>
      <c r="V1089"/>
    </row>
    <row r="1090" spans="1:22" s="437" customFormat="1">
      <c r="A1090" s="471">
        <v>1062</v>
      </c>
      <c r="B1090" s="465">
        <v>3</v>
      </c>
      <c r="C1090" s="497">
        <v>42</v>
      </c>
      <c r="D1090" s="466">
        <v>26922.281520037399</v>
      </c>
      <c r="E1090" s="467">
        <v>14</v>
      </c>
      <c r="F1090" s="468">
        <v>376911.94128052355</v>
      </c>
      <c r="G1090" s="487">
        <v>1130735.8238415706</v>
      </c>
      <c r="H1090" s="468"/>
      <c r="I1090" s="519"/>
      <c r="J1090" s="468">
        <v>1400000</v>
      </c>
      <c r="K1090" s="580">
        <v>1.3214E-2</v>
      </c>
      <c r="L1090" s="519"/>
      <c r="M1090" s="468">
        <v>0</v>
      </c>
      <c r="N1090" s="468">
        <v>1067007.2</v>
      </c>
      <c r="O1090" s="468">
        <v>0</v>
      </c>
      <c r="P1090" s="469">
        <v>1067007.2</v>
      </c>
      <c r="Q1090" s="470">
        <v>-63728.62384157069</v>
      </c>
      <c r="R1090" s="472">
        <v>-5.6360312017937702</v>
      </c>
      <c r="T1090" s="5"/>
      <c r="U1090"/>
      <c r="V1090"/>
    </row>
    <row r="1091" spans="1:22" s="437" customFormat="1">
      <c r="A1091" s="471">
        <v>1063</v>
      </c>
      <c r="B1091" s="465">
        <v>2</v>
      </c>
      <c r="C1091" s="465">
        <v>42</v>
      </c>
      <c r="D1091" s="466">
        <v>23260.797734245902</v>
      </c>
      <c r="E1091" s="467">
        <v>21</v>
      </c>
      <c r="F1091" s="468">
        <v>488476.75241916394</v>
      </c>
      <c r="G1091" s="487">
        <v>976953.50483832788</v>
      </c>
      <c r="H1091" s="468"/>
      <c r="I1091" s="519"/>
      <c r="J1091" s="468">
        <v>1400000</v>
      </c>
      <c r="K1091" s="580">
        <v>1.3214E-2</v>
      </c>
      <c r="L1091" s="519"/>
      <c r="M1091" s="468">
        <v>0</v>
      </c>
      <c r="N1091" s="468">
        <v>1067007.2</v>
      </c>
      <c r="O1091" s="468">
        <v>0</v>
      </c>
      <c r="P1091" s="469">
        <v>1067007.2</v>
      </c>
      <c r="Q1091" s="470">
        <v>90053.695161672076</v>
      </c>
      <c r="R1091" s="472">
        <v>9.2178076761774577</v>
      </c>
      <c r="T1091" s="5"/>
      <c r="U1091"/>
      <c r="V1091"/>
    </row>
    <row r="1092" spans="1:22" s="437" customFormat="1">
      <c r="A1092" s="471">
        <v>1064</v>
      </c>
      <c r="B1092" s="465">
        <v>2</v>
      </c>
      <c r="C1092" s="465">
        <v>42</v>
      </c>
      <c r="D1092" s="466">
        <v>26922.281520037399</v>
      </c>
      <c r="E1092" s="467">
        <v>21</v>
      </c>
      <c r="F1092" s="468">
        <v>565367.91192078532</v>
      </c>
      <c r="G1092" s="487">
        <v>1130735.8238415706</v>
      </c>
      <c r="H1092" s="468"/>
      <c r="I1092" s="519"/>
      <c r="J1092" s="468">
        <v>1400000</v>
      </c>
      <c r="K1092" s="580">
        <v>1.3214E-2</v>
      </c>
      <c r="L1092" s="519"/>
      <c r="M1092" s="468">
        <v>0</v>
      </c>
      <c r="N1092" s="468">
        <v>1067007.2</v>
      </c>
      <c r="O1092" s="468">
        <v>0</v>
      </c>
      <c r="P1092" s="469">
        <v>1067007.2</v>
      </c>
      <c r="Q1092" s="470">
        <v>-63728.62384157069</v>
      </c>
      <c r="R1092" s="472">
        <v>-5.6360312017937702</v>
      </c>
      <c r="T1092" s="5"/>
      <c r="U1092"/>
      <c r="V1092"/>
    </row>
    <row r="1093" spans="1:22" s="437" customFormat="1" hidden="1">
      <c r="A1093" s="471">
        <v>1065</v>
      </c>
      <c r="B1093" s="465">
        <v>3</v>
      </c>
      <c r="C1093" s="465">
        <v>42</v>
      </c>
      <c r="D1093" s="466">
        <v>26922.281520037399</v>
      </c>
      <c r="E1093" s="467">
        <v>14</v>
      </c>
      <c r="F1093" s="468">
        <v>376911.94128052355</v>
      </c>
      <c r="G1093" s="487">
        <v>1130735.8238415706</v>
      </c>
      <c r="H1093" s="468"/>
      <c r="I1093" s="519"/>
      <c r="J1093" s="468">
        <v>1400000</v>
      </c>
      <c r="K1093" s="580">
        <v>1.3214E-2</v>
      </c>
      <c r="L1093" s="519"/>
      <c r="M1093" s="468">
        <v>0</v>
      </c>
      <c r="N1093" s="468">
        <v>1067007.2</v>
      </c>
      <c r="O1093" s="468">
        <v>0</v>
      </c>
      <c r="P1093" s="469">
        <v>1067007.2</v>
      </c>
      <c r="Q1093" s="470">
        <v>-63728.62384157069</v>
      </c>
      <c r="R1093" s="472">
        <v>-5.6360312017937702</v>
      </c>
      <c r="T1093" s="5"/>
      <c r="U1093"/>
      <c r="V1093"/>
    </row>
    <row r="1094" spans="1:22" s="437" customFormat="1" hidden="1">
      <c r="A1094" s="471">
        <v>1066</v>
      </c>
      <c r="B1094" s="465">
        <v>3</v>
      </c>
      <c r="C1094" s="465">
        <v>42</v>
      </c>
      <c r="D1094" s="466">
        <v>26922.281520037399</v>
      </c>
      <c r="E1094" s="467">
        <v>14</v>
      </c>
      <c r="F1094" s="468">
        <v>376911.94128052355</v>
      </c>
      <c r="G1094" s="487">
        <v>1130735.8238415706</v>
      </c>
      <c r="H1094" s="468"/>
      <c r="I1094" s="519"/>
      <c r="J1094" s="468">
        <v>1400000</v>
      </c>
      <c r="K1094" s="580">
        <v>1.3214E-2</v>
      </c>
      <c r="L1094" s="519"/>
      <c r="M1094" s="468">
        <v>0</v>
      </c>
      <c r="N1094" s="468">
        <v>1067007.2</v>
      </c>
      <c r="O1094" s="468">
        <v>0</v>
      </c>
      <c r="P1094" s="469">
        <v>1067007.2</v>
      </c>
      <c r="Q1094" s="470">
        <v>-63728.62384157069</v>
      </c>
      <c r="R1094" s="472">
        <v>-5.6360312017937702</v>
      </c>
      <c r="T1094" s="5"/>
      <c r="U1094"/>
      <c r="V1094"/>
    </row>
    <row r="1095" spans="1:22" s="437" customFormat="1" hidden="1">
      <c r="A1095" s="471">
        <v>1067</v>
      </c>
      <c r="B1095" s="465">
        <v>3</v>
      </c>
      <c r="C1095" s="465">
        <v>42</v>
      </c>
      <c r="D1095" s="466">
        <v>26331.3974591652</v>
      </c>
      <c r="E1095" s="467">
        <v>14</v>
      </c>
      <c r="F1095" s="468">
        <v>368639.56442831276</v>
      </c>
      <c r="G1095" s="487">
        <v>1105918.6932849383</v>
      </c>
      <c r="H1095" s="468"/>
      <c r="I1095" s="519"/>
      <c r="J1095" s="468">
        <v>1400000</v>
      </c>
      <c r="K1095" s="580">
        <v>1.3214E-2</v>
      </c>
      <c r="L1095" s="519"/>
      <c r="M1095" s="468">
        <v>0</v>
      </c>
      <c r="N1095" s="468">
        <v>1067007.2</v>
      </c>
      <c r="O1095" s="468">
        <v>0</v>
      </c>
      <c r="P1095" s="469">
        <v>1067007.2</v>
      </c>
      <c r="Q1095" s="470">
        <v>-38911.493284938391</v>
      </c>
      <c r="R1095" s="472">
        <v>-3.5184768574042806</v>
      </c>
      <c r="T1095" s="5"/>
      <c r="U1095"/>
      <c r="V1095"/>
    </row>
    <row r="1096" spans="1:22" s="437" customFormat="1" hidden="1">
      <c r="A1096" s="471">
        <v>1068</v>
      </c>
      <c r="B1096" s="465">
        <v>3</v>
      </c>
      <c r="C1096" s="465">
        <v>42</v>
      </c>
      <c r="D1096" s="466">
        <v>24960.669410075501</v>
      </c>
      <c r="E1096" s="467">
        <v>14</v>
      </c>
      <c r="F1096" s="468">
        <v>349449.37174105702</v>
      </c>
      <c r="G1096" s="487">
        <v>1048348.1152231711</v>
      </c>
      <c r="H1096" s="468"/>
      <c r="I1096" s="519"/>
      <c r="J1096" s="468">
        <v>1400000</v>
      </c>
      <c r="K1096" s="580">
        <v>1.3214E-2</v>
      </c>
      <c r="L1096" s="519"/>
      <c r="M1096" s="468">
        <v>0</v>
      </c>
      <c r="N1096" s="468">
        <v>1067007.2</v>
      </c>
      <c r="O1096" s="468">
        <v>0</v>
      </c>
      <c r="P1096" s="469">
        <v>1067007.2</v>
      </c>
      <c r="Q1096" s="470">
        <v>18659.08477682888</v>
      </c>
      <c r="R1096" s="472">
        <v>1.779855804181679</v>
      </c>
      <c r="T1096" s="5"/>
      <c r="U1096"/>
      <c r="V1096"/>
    </row>
    <row r="1097" spans="1:22" s="437" customFormat="1" hidden="1">
      <c r="A1097" s="471">
        <v>1069</v>
      </c>
      <c r="B1097" s="465">
        <v>3</v>
      </c>
      <c r="C1097" s="465">
        <v>42</v>
      </c>
      <c r="D1097" s="466">
        <v>25203.835751167899</v>
      </c>
      <c r="E1097" s="467">
        <v>14</v>
      </c>
      <c r="F1097" s="468">
        <v>352853.70051635057</v>
      </c>
      <c r="G1097" s="487">
        <v>1058561.1015490517</v>
      </c>
      <c r="H1097" s="468"/>
      <c r="I1097" s="519"/>
      <c r="J1097" s="468">
        <v>1400000</v>
      </c>
      <c r="K1097" s="580">
        <v>1.3214E-2</v>
      </c>
      <c r="L1097" s="519"/>
      <c r="M1097" s="468">
        <v>0</v>
      </c>
      <c r="N1097" s="468">
        <v>1067007.2</v>
      </c>
      <c r="O1097" s="468">
        <v>0</v>
      </c>
      <c r="P1097" s="469">
        <v>1067007.2</v>
      </c>
      <c r="Q1097" s="470">
        <v>8446.0984509482514</v>
      </c>
      <c r="R1097" s="472">
        <v>0.79788483051083858</v>
      </c>
      <c r="T1097" s="5"/>
      <c r="U1097"/>
      <c r="V1097"/>
    </row>
    <row r="1098" spans="1:22" s="437" customFormat="1" hidden="1">
      <c r="A1098" s="471">
        <v>1070</v>
      </c>
      <c r="B1098" s="465">
        <v>2</v>
      </c>
      <c r="C1098" s="465">
        <v>42</v>
      </c>
      <c r="D1098" s="466">
        <v>24227.1844660194</v>
      </c>
      <c r="E1098" s="467">
        <v>21</v>
      </c>
      <c r="F1098" s="468">
        <v>508770.87378640741</v>
      </c>
      <c r="G1098" s="487">
        <v>1017541.7475728148</v>
      </c>
      <c r="H1098" s="468"/>
      <c r="I1098" s="519"/>
      <c r="J1098" s="468">
        <v>1400000</v>
      </c>
      <c r="K1098" s="580">
        <v>1.3214E-2</v>
      </c>
      <c r="L1098" s="519"/>
      <c r="M1098" s="468">
        <v>0</v>
      </c>
      <c r="N1098" s="468">
        <v>1067007.2</v>
      </c>
      <c r="O1098" s="468">
        <v>0</v>
      </c>
      <c r="P1098" s="469">
        <v>1067007.2</v>
      </c>
      <c r="Q1098" s="470">
        <v>49465.452427185141</v>
      </c>
      <c r="R1098" s="472">
        <v>4.861270070262691</v>
      </c>
      <c r="T1098" s="5"/>
      <c r="U1098"/>
      <c r="V1098"/>
    </row>
    <row r="1099" spans="1:22" s="437" customFormat="1" hidden="1">
      <c r="A1099" s="471">
        <v>1071</v>
      </c>
      <c r="B1099" s="465">
        <v>3</v>
      </c>
      <c r="C1099" s="465">
        <v>42</v>
      </c>
      <c r="D1099" s="466">
        <v>25203.835751167899</v>
      </c>
      <c r="E1099" s="467">
        <v>14</v>
      </c>
      <c r="F1099" s="468">
        <v>352853.70051635057</v>
      </c>
      <c r="G1099" s="487">
        <v>1058561.1015490517</v>
      </c>
      <c r="H1099" s="468"/>
      <c r="I1099" s="519"/>
      <c r="J1099" s="468">
        <v>1400000</v>
      </c>
      <c r="K1099" s="580">
        <v>1.3214E-2</v>
      </c>
      <c r="L1099" s="519"/>
      <c r="M1099" s="468">
        <v>0</v>
      </c>
      <c r="N1099" s="468">
        <v>1067007.2</v>
      </c>
      <c r="O1099" s="468">
        <v>0</v>
      </c>
      <c r="P1099" s="469">
        <v>1067007.2</v>
      </c>
      <c r="Q1099" s="470">
        <v>8446.0984509482514</v>
      </c>
      <c r="R1099" s="472">
        <v>0.79788483051083858</v>
      </c>
      <c r="T1099" s="5"/>
      <c r="U1099"/>
      <c r="V1099"/>
    </row>
    <row r="1100" spans="1:22" s="437" customFormat="1" hidden="1">
      <c r="A1100" s="471">
        <v>1072</v>
      </c>
      <c r="B1100" s="465">
        <v>2</v>
      </c>
      <c r="C1100" s="465">
        <v>42</v>
      </c>
      <c r="D1100" s="466">
        <v>24227.1844660194</v>
      </c>
      <c r="E1100" s="467">
        <v>21</v>
      </c>
      <c r="F1100" s="468">
        <v>508770.87378640741</v>
      </c>
      <c r="G1100" s="487">
        <v>1017541.7475728148</v>
      </c>
      <c r="H1100" s="468"/>
      <c r="I1100" s="519"/>
      <c r="J1100" s="468">
        <v>1400000</v>
      </c>
      <c r="K1100" s="580">
        <v>1.3214E-2</v>
      </c>
      <c r="L1100" s="519"/>
      <c r="M1100" s="468">
        <v>0</v>
      </c>
      <c r="N1100" s="468">
        <v>1067007.2</v>
      </c>
      <c r="O1100" s="468">
        <v>0</v>
      </c>
      <c r="P1100" s="469">
        <v>1067007.2</v>
      </c>
      <c r="Q1100" s="470">
        <v>49465.452427185141</v>
      </c>
      <c r="R1100" s="472">
        <v>4.861270070262691</v>
      </c>
      <c r="T1100" s="5"/>
      <c r="U1100"/>
      <c r="V1100"/>
    </row>
    <row r="1101" spans="1:22" s="437" customFormat="1" hidden="1">
      <c r="A1101" s="471">
        <v>1073</v>
      </c>
      <c r="B1101" s="465">
        <v>2</v>
      </c>
      <c r="C1101" s="465">
        <v>42</v>
      </c>
      <c r="D1101" s="466">
        <v>23260.797734245902</v>
      </c>
      <c r="E1101" s="467">
        <v>21</v>
      </c>
      <c r="F1101" s="468">
        <v>488476.75241916394</v>
      </c>
      <c r="G1101" s="487">
        <v>976953.50483832788</v>
      </c>
      <c r="H1101" s="468"/>
      <c r="I1101" s="519"/>
      <c r="J1101" s="468">
        <v>1400000</v>
      </c>
      <c r="K1101" s="580">
        <v>1.3214E-2</v>
      </c>
      <c r="L1101" s="519"/>
      <c r="M1101" s="468">
        <v>0</v>
      </c>
      <c r="N1101" s="468">
        <v>1067007.2</v>
      </c>
      <c r="O1101" s="468">
        <v>0</v>
      </c>
      <c r="P1101" s="469">
        <v>1067007.2</v>
      </c>
      <c r="Q1101" s="470">
        <v>90053.695161672076</v>
      </c>
      <c r="R1101" s="472">
        <v>9.2178076761774577</v>
      </c>
      <c r="T1101" s="5"/>
      <c r="U1101"/>
      <c r="V1101"/>
    </row>
    <row r="1102" spans="1:22" s="437" customFormat="1" hidden="1">
      <c r="A1102" s="471">
        <v>1074</v>
      </c>
      <c r="B1102" s="465">
        <v>3</v>
      </c>
      <c r="C1102" s="465">
        <v>42</v>
      </c>
      <c r="D1102" s="466">
        <v>24457.803468208102</v>
      </c>
      <c r="E1102" s="467">
        <v>14</v>
      </c>
      <c r="F1102" s="468">
        <v>342409.24855491339</v>
      </c>
      <c r="G1102" s="487">
        <v>1027227.7456647402</v>
      </c>
      <c r="H1102" s="468"/>
      <c r="I1102" s="519"/>
      <c r="J1102" s="468">
        <v>1400000</v>
      </c>
      <c r="K1102" s="580">
        <v>1.3214E-2</v>
      </c>
      <c r="L1102" s="519"/>
      <c r="M1102" s="468">
        <v>0</v>
      </c>
      <c r="N1102" s="468">
        <v>1067007.2</v>
      </c>
      <c r="O1102" s="468">
        <v>0</v>
      </c>
      <c r="P1102" s="469">
        <v>1067007.2</v>
      </c>
      <c r="Q1102" s="470">
        <v>39779.454335259739</v>
      </c>
      <c r="R1102" s="472">
        <v>3.8725058297094108</v>
      </c>
      <c r="T1102" s="5"/>
      <c r="U1102"/>
      <c r="V1102"/>
    </row>
    <row r="1103" spans="1:22" s="437" customFormat="1" hidden="1">
      <c r="A1103" s="471">
        <v>1075</v>
      </c>
      <c r="B1103" s="465">
        <v>4</v>
      </c>
      <c r="C1103" s="465">
        <v>42</v>
      </c>
      <c r="D1103" s="466">
        <v>24277.601815820399</v>
      </c>
      <c r="E1103" s="467">
        <v>10.5</v>
      </c>
      <c r="F1103" s="468">
        <v>254914.8190661142</v>
      </c>
      <c r="G1103" s="487">
        <v>1019659.2762644568</v>
      </c>
      <c r="H1103" s="468"/>
      <c r="I1103" s="519"/>
      <c r="J1103" s="468">
        <v>1400000</v>
      </c>
      <c r="K1103" s="580">
        <v>1.3214E-2</v>
      </c>
      <c r="L1103" s="519"/>
      <c r="M1103" s="468">
        <v>0</v>
      </c>
      <c r="N1103" s="468">
        <v>1067007.2</v>
      </c>
      <c r="O1103" s="468">
        <v>0</v>
      </c>
      <c r="P1103" s="469">
        <v>1067007.2</v>
      </c>
      <c r="Q1103" s="470">
        <v>47347.923735543154</v>
      </c>
      <c r="R1103" s="472">
        <v>4.6435044369922593</v>
      </c>
      <c r="T1103" s="5"/>
      <c r="U1103"/>
      <c r="V1103"/>
    </row>
    <row r="1104" spans="1:22" s="437" customFormat="1" hidden="1">
      <c r="A1104" s="471">
        <v>1076</v>
      </c>
      <c r="B1104" s="465">
        <v>4</v>
      </c>
      <c r="C1104" s="465">
        <v>42</v>
      </c>
      <c r="D1104" s="466">
        <v>20324.199839986599</v>
      </c>
      <c r="E1104" s="467">
        <v>10.5</v>
      </c>
      <c r="F1104" s="468">
        <v>213404.0983198593</v>
      </c>
      <c r="G1104" s="487">
        <v>853616.39327943721</v>
      </c>
      <c r="H1104" s="468"/>
      <c r="I1104" s="519"/>
      <c r="J1104" s="468">
        <v>1400000</v>
      </c>
      <c r="K1104" s="580">
        <v>1.3214E-2</v>
      </c>
      <c r="L1104" s="519"/>
      <c r="M1104" s="468">
        <v>0</v>
      </c>
      <c r="N1104" s="468">
        <v>1067007.2</v>
      </c>
      <c r="O1104" s="468">
        <v>0</v>
      </c>
      <c r="P1104" s="469">
        <v>1067007.2</v>
      </c>
      <c r="Q1104" s="470">
        <v>213390.80672056274</v>
      </c>
      <c r="R1104" s="472">
        <v>24.998442907212052</v>
      </c>
      <c r="T1104" s="5"/>
      <c r="U1104"/>
      <c r="V1104"/>
    </row>
    <row r="1105" spans="1:22" s="437" customFormat="1" hidden="1">
      <c r="A1105" s="471">
        <v>1077</v>
      </c>
      <c r="B1105" s="465">
        <v>2</v>
      </c>
      <c r="C1105" s="465">
        <v>42</v>
      </c>
      <c r="D1105" s="466">
        <v>26331.3974591652</v>
      </c>
      <c r="E1105" s="467">
        <v>21</v>
      </c>
      <c r="F1105" s="468">
        <v>552959.34664246917</v>
      </c>
      <c r="G1105" s="487">
        <v>1105918.6932849383</v>
      </c>
      <c r="H1105" s="468"/>
      <c r="I1105" s="519"/>
      <c r="J1105" s="468">
        <v>1400000</v>
      </c>
      <c r="K1105" s="580">
        <v>1.3214E-2</v>
      </c>
      <c r="L1105" s="519"/>
      <c r="M1105" s="468">
        <v>0</v>
      </c>
      <c r="N1105" s="468">
        <v>1067007.2</v>
      </c>
      <c r="O1105" s="468">
        <v>0</v>
      </c>
      <c r="P1105" s="469">
        <v>1067007.2</v>
      </c>
      <c r="Q1105" s="470">
        <v>-38911.493284938391</v>
      </c>
      <c r="R1105" s="472">
        <v>-3.5184768574042806</v>
      </c>
      <c r="T1105" s="5"/>
      <c r="U1105"/>
      <c r="V1105"/>
    </row>
    <row r="1106" spans="1:22" s="437" customFormat="1" hidden="1">
      <c r="A1106" s="471">
        <v>1078</v>
      </c>
      <c r="B1106" s="465">
        <v>4</v>
      </c>
      <c r="C1106" s="465">
        <v>42</v>
      </c>
      <c r="D1106" s="466">
        <v>26922.281520037399</v>
      </c>
      <c r="E1106" s="467">
        <v>10.5</v>
      </c>
      <c r="F1106" s="468">
        <v>282683.95596039266</v>
      </c>
      <c r="G1106" s="487">
        <v>1130735.8238415706</v>
      </c>
      <c r="H1106" s="468"/>
      <c r="I1106" s="519"/>
      <c r="J1106" s="468">
        <v>1400000</v>
      </c>
      <c r="K1106" s="580">
        <v>1.3214E-2</v>
      </c>
      <c r="L1106" s="519"/>
      <c r="M1106" s="468">
        <v>0</v>
      </c>
      <c r="N1106" s="468">
        <v>1067007.2</v>
      </c>
      <c r="O1106" s="468">
        <v>0</v>
      </c>
      <c r="P1106" s="469">
        <v>1067007.2</v>
      </c>
      <c r="Q1106" s="470">
        <v>-63728.62384157069</v>
      </c>
      <c r="R1106" s="472">
        <v>-5.6360312017937702</v>
      </c>
      <c r="T1106" s="5"/>
      <c r="U1106"/>
      <c r="V1106"/>
    </row>
    <row r="1107" spans="1:22" s="437" customFormat="1" hidden="1">
      <c r="A1107" s="471">
        <v>1079</v>
      </c>
      <c r="B1107" s="465">
        <v>2</v>
      </c>
      <c r="C1107" s="465">
        <v>42</v>
      </c>
      <c r="D1107" s="466">
        <v>24227.1844660194</v>
      </c>
      <c r="E1107" s="467">
        <v>21</v>
      </c>
      <c r="F1107" s="468">
        <v>508770.87378640741</v>
      </c>
      <c r="G1107" s="487">
        <v>1017541.7475728148</v>
      </c>
      <c r="H1107" s="468"/>
      <c r="I1107" s="519"/>
      <c r="J1107" s="468">
        <v>1400000</v>
      </c>
      <c r="K1107" s="580">
        <v>1.3214E-2</v>
      </c>
      <c r="L1107" s="519"/>
      <c r="M1107" s="468">
        <v>0</v>
      </c>
      <c r="N1107" s="468">
        <v>1067007.2</v>
      </c>
      <c r="O1107" s="468">
        <v>0</v>
      </c>
      <c r="P1107" s="469">
        <v>1067007.2</v>
      </c>
      <c r="Q1107" s="470">
        <v>49465.452427185141</v>
      </c>
      <c r="R1107" s="472">
        <v>4.861270070262691</v>
      </c>
      <c r="T1107" s="5"/>
      <c r="U1107"/>
      <c r="V1107"/>
    </row>
    <row r="1108" spans="1:22" s="437" customFormat="1" hidden="1">
      <c r="A1108" s="471">
        <v>1080</v>
      </c>
      <c r="B1108" s="465">
        <v>3</v>
      </c>
      <c r="C1108" s="465">
        <v>42</v>
      </c>
      <c r="D1108" s="466">
        <v>24227.1844660194</v>
      </c>
      <c r="E1108" s="467">
        <v>14</v>
      </c>
      <c r="F1108" s="468">
        <v>339180.58252427162</v>
      </c>
      <c r="G1108" s="487">
        <v>1017541.7475728148</v>
      </c>
      <c r="H1108" s="468"/>
      <c r="I1108" s="519"/>
      <c r="J1108" s="468">
        <v>1400000</v>
      </c>
      <c r="K1108" s="580">
        <v>1.3214E-2</v>
      </c>
      <c r="L1108" s="519"/>
      <c r="M1108" s="468">
        <v>0</v>
      </c>
      <c r="N1108" s="468">
        <v>1067007.2</v>
      </c>
      <c r="O1108" s="468">
        <v>0</v>
      </c>
      <c r="P1108" s="469">
        <v>1067007.2</v>
      </c>
      <c r="Q1108" s="470">
        <v>49465.452427185141</v>
      </c>
      <c r="R1108" s="472">
        <v>4.861270070262691</v>
      </c>
      <c r="T1108" s="5"/>
      <c r="U1108"/>
      <c r="V1108"/>
    </row>
    <row r="1109" spans="1:22" s="437" customFormat="1" hidden="1">
      <c r="A1109" s="471">
        <v>1081</v>
      </c>
      <c r="B1109" s="465">
        <v>3</v>
      </c>
      <c r="C1109" s="465">
        <v>42</v>
      </c>
      <c r="D1109" s="466">
        <v>26331.3974591652</v>
      </c>
      <c r="E1109" s="467">
        <v>14</v>
      </c>
      <c r="F1109" s="468">
        <v>368639.56442831276</v>
      </c>
      <c r="G1109" s="487">
        <v>1105918.6932849383</v>
      </c>
      <c r="H1109" s="468"/>
      <c r="I1109" s="519"/>
      <c r="J1109" s="468">
        <v>1400000</v>
      </c>
      <c r="K1109" s="580">
        <v>1.3214E-2</v>
      </c>
      <c r="L1109" s="519"/>
      <c r="M1109" s="468">
        <v>0</v>
      </c>
      <c r="N1109" s="468">
        <v>1067007.2</v>
      </c>
      <c r="O1109" s="468">
        <v>0</v>
      </c>
      <c r="P1109" s="469">
        <v>1067007.2</v>
      </c>
      <c r="Q1109" s="470">
        <v>-38911.493284938391</v>
      </c>
      <c r="R1109" s="472">
        <v>-3.5184768574042806</v>
      </c>
      <c r="T1109" s="5"/>
      <c r="U1109"/>
      <c r="V1109"/>
    </row>
    <row r="1110" spans="1:22" s="437" customFormat="1" hidden="1">
      <c r="A1110" s="471">
        <v>1082</v>
      </c>
      <c r="B1110" s="465">
        <v>2</v>
      </c>
      <c r="C1110" s="465">
        <v>42</v>
      </c>
      <c r="D1110" s="466">
        <v>24277.601815820399</v>
      </c>
      <c r="E1110" s="467">
        <v>21</v>
      </c>
      <c r="F1110" s="468">
        <v>509829.6381322284</v>
      </c>
      <c r="G1110" s="487">
        <v>1019659.2762644568</v>
      </c>
      <c r="H1110" s="468"/>
      <c r="I1110" s="519"/>
      <c r="J1110" s="468">
        <v>1400000</v>
      </c>
      <c r="K1110" s="580">
        <v>1.3214E-2</v>
      </c>
      <c r="L1110" s="519"/>
      <c r="M1110" s="468">
        <v>0</v>
      </c>
      <c r="N1110" s="468">
        <v>1067007.2</v>
      </c>
      <c r="O1110" s="468">
        <v>0</v>
      </c>
      <c r="P1110" s="469">
        <v>1067007.2</v>
      </c>
      <c r="Q1110" s="470">
        <v>47347.923735543154</v>
      </c>
      <c r="R1110" s="472">
        <v>4.6435044369922593</v>
      </c>
      <c r="T1110" s="5"/>
      <c r="U1110"/>
      <c r="V1110"/>
    </row>
    <row r="1111" spans="1:22" s="437" customFormat="1" hidden="1">
      <c r="A1111" s="471">
        <v>1083</v>
      </c>
      <c r="B1111" s="465">
        <v>3</v>
      </c>
      <c r="C1111" s="465">
        <v>42</v>
      </c>
      <c r="D1111" s="466">
        <v>24960.669410075501</v>
      </c>
      <c r="E1111" s="467">
        <v>14</v>
      </c>
      <c r="F1111" s="468">
        <v>349449.37174105702</v>
      </c>
      <c r="G1111" s="487">
        <v>1048348.1152231711</v>
      </c>
      <c r="H1111" s="468"/>
      <c r="I1111" s="519"/>
      <c r="J1111" s="468">
        <v>1400000</v>
      </c>
      <c r="K1111" s="580">
        <v>1.3214E-2</v>
      </c>
      <c r="L1111" s="519"/>
      <c r="M1111" s="468">
        <v>0</v>
      </c>
      <c r="N1111" s="468">
        <v>1067007.2</v>
      </c>
      <c r="O1111" s="468">
        <v>0</v>
      </c>
      <c r="P1111" s="469">
        <v>1067007.2</v>
      </c>
      <c r="Q1111" s="470">
        <v>18659.08477682888</v>
      </c>
      <c r="R1111" s="472">
        <v>1.779855804181679</v>
      </c>
      <c r="T1111" s="5"/>
      <c r="U1111"/>
      <c r="V1111"/>
    </row>
    <row r="1112" spans="1:22" s="437" customFormat="1" hidden="1">
      <c r="A1112" s="471">
        <v>1084</v>
      </c>
      <c r="B1112" s="465">
        <v>3</v>
      </c>
      <c r="C1112" s="465">
        <v>42</v>
      </c>
      <c r="D1112" s="466">
        <v>22310.749162599401</v>
      </c>
      <c r="E1112" s="467">
        <v>14</v>
      </c>
      <c r="F1112" s="468">
        <v>312350.48827639158</v>
      </c>
      <c r="G1112" s="487">
        <v>937051.4648291748</v>
      </c>
      <c r="H1112" s="468"/>
      <c r="I1112" s="519"/>
      <c r="J1112" s="468">
        <v>1400000</v>
      </c>
      <c r="K1112" s="580">
        <v>1.3214E-2</v>
      </c>
      <c r="L1112" s="519"/>
      <c r="M1112" s="468">
        <v>0</v>
      </c>
      <c r="N1112" s="468">
        <v>1067007.2</v>
      </c>
      <c r="O1112" s="468">
        <v>0</v>
      </c>
      <c r="P1112" s="469">
        <v>1067007.2</v>
      </c>
      <c r="Q1112" s="470">
        <v>129955.73517082515</v>
      </c>
      <c r="R1112" s="472">
        <v>13.868580334007177</v>
      </c>
      <c r="T1112" s="5"/>
      <c r="U1112"/>
      <c r="V1112"/>
    </row>
    <row r="1113" spans="1:22" s="437" customFormat="1">
      <c r="A1113" s="496" t="s">
        <v>60</v>
      </c>
      <c r="B1113" s="465"/>
      <c r="C1113" s="465"/>
      <c r="D1113" s="466"/>
      <c r="E1113" s="467"/>
      <c r="F1113" s="468"/>
      <c r="G1113" s="487"/>
      <c r="H1113" s="468"/>
      <c r="I1113" s="519"/>
      <c r="J1113" s="468"/>
      <c r="K1113" s="580"/>
      <c r="L1113" s="519"/>
      <c r="M1113" s="468"/>
      <c r="N1113" s="468"/>
      <c r="O1113" s="468"/>
      <c r="P1113" s="469"/>
      <c r="Q1113" s="470"/>
      <c r="R1113" s="472"/>
      <c r="T1113" s="5"/>
      <c r="U1113"/>
      <c r="V1113"/>
    </row>
    <row r="1114" spans="1:22" s="437" customFormat="1" hidden="1">
      <c r="A1114" s="471">
        <v>1085</v>
      </c>
      <c r="B1114" s="465">
        <v>3</v>
      </c>
      <c r="C1114" s="465">
        <v>42</v>
      </c>
      <c r="D1114" s="466">
        <v>23260.797734245902</v>
      </c>
      <c r="E1114" s="467">
        <v>14</v>
      </c>
      <c r="F1114" s="468">
        <v>325651.16827944265</v>
      </c>
      <c r="G1114" s="487">
        <v>976953.50483832788</v>
      </c>
      <c r="H1114" s="468"/>
      <c r="I1114" s="519"/>
      <c r="J1114" s="468">
        <v>1400000</v>
      </c>
      <c r="K1114" s="580">
        <v>1.3214E-2</v>
      </c>
      <c r="L1114" s="519"/>
      <c r="M1114" s="468">
        <v>0</v>
      </c>
      <c r="N1114" s="468">
        <v>1067007.2</v>
      </c>
      <c r="O1114" s="468">
        <v>0</v>
      </c>
      <c r="P1114" s="469">
        <v>1067007.2</v>
      </c>
      <c r="Q1114" s="470">
        <v>90053.695161672076</v>
      </c>
      <c r="R1114" s="472">
        <v>9.2178076761774577</v>
      </c>
      <c r="T1114" s="5"/>
      <c r="U1114"/>
      <c r="V1114"/>
    </row>
    <row r="1115" spans="1:22" s="437" customFormat="1" hidden="1">
      <c r="A1115" s="471">
        <v>1086</v>
      </c>
      <c r="B1115" s="465">
        <v>3</v>
      </c>
      <c r="C1115" s="465">
        <v>42</v>
      </c>
      <c r="D1115" s="466">
        <v>22310.749162599401</v>
      </c>
      <c r="E1115" s="467">
        <v>14</v>
      </c>
      <c r="F1115" s="468">
        <v>312350.48827639158</v>
      </c>
      <c r="G1115" s="487">
        <v>937051.4648291748</v>
      </c>
      <c r="H1115" s="468"/>
      <c r="I1115" s="519"/>
      <c r="J1115" s="468">
        <v>1400000</v>
      </c>
      <c r="K1115" s="580">
        <v>1.3214E-2</v>
      </c>
      <c r="L1115" s="519"/>
      <c r="M1115" s="468">
        <v>0</v>
      </c>
      <c r="N1115" s="468">
        <v>1067007.2</v>
      </c>
      <c r="O1115" s="468">
        <v>0</v>
      </c>
      <c r="P1115" s="469">
        <v>1067007.2</v>
      </c>
      <c r="Q1115" s="470">
        <v>129955.73517082515</v>
      </c>
      <c r="R1115" s="472">
        <v>13.868580334007177</v>
      </c>
      <c r="T1115" s="5"/>
      <c r="U1115"/>
      <c r="V1115"/>
    </row>
    <row r="1116" spans="1:22" s="437" customFormat="1" hidden="1">
      <c r="A1116" s="471">
        <v>1087</v>
      </c>
      <c r="B1116" s="465">
        <v>3</v>
      </c>
      <c r="C1116" s="465">
        <v>42</v>
      </c>
      <c r="D1116" s="466">
        <v>26331.3974591652</v>
      </c>
      <c r="E1116" s="467">
        <v>14</v>
      </c>
      <c r="F1116" s="468">
        <v>368639.56442831276</v>
      </c>
      <c r="G1116" s="487">
        <v>1105918.6932849383</v>
      </c>
      <c r="H1116" s="468"/>
      <c r="I1116" s="519"/>
      <c r="J1116" s="468">
        <v>1400000</v>
      </c>
      <c r="K1116" s="580">
        <v>1.3214E-2</v>
      </c>
      <c r="L1116" s="519"/>
      <c r="M1116" s="468">
        <v>0</v>
      </c>
      <c r="N1116" s="468">
        <v>1067007.2</v>
      </c>
      <c r="O1116" s="468">
        <v>0</v>
      </c>
      <c r="P1116" s="469">
        <v>1067007.2</v>
      </c>
      <c r="Q1116" s="470">
        <v>-38911.493284938391</v>
      </c>
      <c r="R1116" s="472">
        <v>-3.5184768574042806</v>
      </c>
      <c r="T1116" s="5"/>
      <c r="U1116"/>
      <c r="V1116"/>
    </row>
    <row r="1117" spans="1:22" s="437" customFormat="1" hidden="1">
      <c r="A1117" s="471">
        <v>1088</v>
      </c>
      <c r="B1117" s="465">
        <v>3</v>
      </c>
      <c r="C1117" s="465">
        <v>42</v>
      </c>
      <c r="D1117" s="466">
        <v>24277.601815820399</v>
      </c>
      <c r="E1117" s="467">
        <v>14</v>
      </c>
      <c r="F1117" s="468">
        <v>339886.42542148562</v>
      </c>
      <c r="G1117" s="487">
        <v>1019659.2762644568</v>
      </c>
      <c r="H1117" s="468"/>
      <c r="I1117" s="519"/>
      <c r="J1117" s="468">
        <v>1400000</v>
      </c>
      <c r="K1117" s="580">
        <v>1.3214E-2</v>
      </c>
      <c r="L1117" s="519"/>
      <c r="M1117" s="468">
        <v>0</v>
      </c>
      <c r="N1117" s="468">
        <v>1067007.2</v>
      </c>
      <c r="O1117" s="468">
        <v>0</v>
      </c>
      <c r="P1117" s="469">
        <v>1067007.2</v>
      </c>
      <c r="Q1117" s="470">
        <v>47347.923735543154</v>
      </c>
      <c r="R1117" s="472">
        <v>4.6435044369922593</v>
      </c>
      <c r="T1117" s="5"/>
      <c r="U1117"/>
      <c r="V1117"/>
    </row>
    <row r="1118" spans="1:22" s="437" customFormat="1">
      <c r="A1118" s="471">
        <v>1089</v>
      </c>
      <c r="B1118" s="465">
        <v>2</v>
      </c>
      <c r="C1118" s="465">
        <v>42</v>
      </c>
      <c r="D1118" s="466">
        <v>23260.797734245902</v>
      </c>
      <c r="E1118" s="467">
        <v>21</v>
      </c>
      <c r="F1118" s="468">
        <v>488476.75241916394</v>
      </c>
      <c r="G1118" s="487">
        <v>976953.50483832788</v>
      </c>
      <c r="H1118" s="468"/>
      <c r="I1118" s="519"/>
      <c r="J1118" s="468">
        <v>1400000</v>
      </c>
      <c r="K1118" s="580">
        <v>1.3214E-2</v>
      </c>
      <c r="L1118" s="519"/>
      <c r="M1118" s="468">
        <v>0</v>
      </c>
      <c r="N1118" s="468">
        <v>1067007.2</v>
      </c>
      <c r="O1118" s="468">
        <v>0</v>
      </c>
      <c r="P1118" s="469">
        <v>1067007.2</v>
      </c>
      <c r="Q1118" s="470">
        <v>90053.695161672076</v>
      </c>
      <c r="R1118" s="472">
        <v>9.2178076761774577</v>
      </c>
      <c r="T1118" s="5"/>
      <c r="U1118"/>
      <c r="V1118"/>
    </row>
    <row r="1119" spans="1:22" s="437" customFormat="1">
      <c r="A1119" s="471">
        <v>1090</v>
      </c>
      <c r="B1119" s="465">
        <v>3</v>
      </c>
      <c r="C1119" s="497">
        <v>43</v>
      </c>
      <c r="D1119" s="466">
        <v>24071.382636655901</v>
      </c>
      <c r="E1119" s="467">
        <v>14.333333333333334</v>
      </c>
      <c r="F1119" s="468">
        <v>345023.15112540126</v>
      </c>
      <c r="G1119" s="487">
        <v>1035069.4533762038</v>
      </c>
      <c r="H1119" s="468"/>
      <c r="I1119" s="519"/>
      <c r="J1119" s="468">
        <v>1400000</v>
      </c>
      <c r="K1119" s="580">
        <v>1.3214E-2</v>
      </c>
      <c r="L1119" s="519"/>
      <c r="M1119" s="468">
        <v>0</v>
      </c>
      <c r="N1119" s="468">
        <v>1085506.8</v>
      </c>
      <c r="O1119" s="468">
        <v>0</v>
      </c>
      <c r="P1119" s="469">
        <v>1085506.8</v>
      </c>
      <c r="Q1119" s="470">
        <v>50437.346623796271</v>
      </c>
      <c r="R1119" s="472">
        <v>4.8728465958761404</v>
      </c>
      <c r="T1119" s="5"/>
      <c r="U1119"/>
      <c r="V1119"/>
    </row>
    <row r="1120" spans="1:22" s="437" customFormat="1">
      <c r="A1120" s="471">
        <v>1091</v>
      </c>
      <c r="B1120" s="465">
        <v>3</v>
      </c>
      <c r="C1120" s="465">
        <v>43</v>
      </c>
      <c r="D1120" s="466">
        <v>23934.169278996898</v>
      </c>
      <c r="E1120" s="467">
        <v>14.333333333333334</v>
      </c>
      <c r="F1120" s="468">
        <v>343056.42633228889</v>
      </c>
      <c r="G1120" s="487">
        <v>1029169.2789968667</v>
      </c>
      <c r="H1120" s="468"/>
      <c r="I1120" s="519"/>
      <c r="J1120" s="468">
        <v>1400000</v>
      </c>
      <c r="K1120" s="580">
        <v>1.3214E-2</v>
      </c>
      <c r="L1120" s="519"/>
      <c r="M1120" s="468">
        <v>0</v>
      </c>
      <c r="N1120" s="468">
        <v>1085506.8</v>
      </c>
      <c r="O1120" s="468">
        <v>0</v>
      </c>
      <c r="P1120" s="469">
        <v>1085506.8</v>
      </c>
      <c r="Q1120" s="470">
        <v>56337.521003133385</v>
      </c>
      <c r="R1120" s="472">
        <v>5.4740772147848844</v>
      </c>
      <c r="T1120" s="5"/>
      <c r="U1120"/>
      <c r="V1120"/>
    </row>
    <row r="1121" spans="1:22" s="437" customFormat="1">
      <c r="A1121" s="471">
        <v>1092</v>
      </c>
      <c r="B1121" s="465">
        <v>3</v>
      </c>
      <c r="C1121" s="465">
        <v>43</v>
      </c>
      <c r="D1121" s="466">
        <v>24071.382636655901</v>
      </c>
      <c r="E1121" s="467">
        <v>14.333333333333334</v>
      </c>
      <c r="F1121" s="468">
        <v>345023.15112540126</v>
      </c>
      <c r="G1121" s="487">
        <v>1035069.4533762038</v>
      </c>
      <c r="H1121" s="468"/>
      <c r="I1121" s="519"/>
      <c r="J1121" s="468">
        <v>1400000</v>
      </c>
      <c r="K1121" s="580">
        <v>1.3214E-2</v>
      </c>
      <c r="L1121" s="519"/>
      <c r="M1121" s="468">
        <v>0</v>
      </c>
      <c r="N1121" s="468">
        <v>1085506.8</v>
      </c>
      <c r="O1121" s="468">
        <v>0</v>
      </c>
      <c r="P1121" s="469">
        <v>1085506.8</v>
      </c>
      <c r="Q1121" s="470">
        <v>50437.346623796271</v>
      </c>
      <c r="R1121" s="472">
        <v>4.8728465958761404</v>
      </c>
      <c r="T1121" s="5"/>
      <c r="U1121"/>
      <c r="V1121"/>
    </row>
    <row r="1122" spans="1:22" s="437" customFormat="1" hidden="1">
      <c r="A1122" s="471">
        <v>1093</v>
      </c>
      <c r="B1122" s="465">
        <v>3</v>
      </c>
      <c r="C1122" s="465">
        <v>43</v>
      </c>
      <c r="D1122" s="466">
        <v>22198.4847242789</v>
      </c>
      <c r="E1122" s="467">
        <v>14.333333333333334</v>
      </c>
      <c r="F1122" s="468">
        <v>318178.28104799759</v>
      </c>
      <c r="G1122" s="487">
        <v>954534.84314399271</v>
      </c>
      <c r="H1122" s="468"/>
      <c r="I1122" s="519"/>
      <c r="J1122" s="468">
        <v>1400000</v>
      </c>
      <c r="K1122" s="580">
        <v>1.3214E-2</v>
      </c>
      <c r="L1122" s="519"/>
      <c r="M1122" s="468">
        <v>0</v>
      </c>
      <c r="N1122" s="468">
        <v>1085506.8</v>
      </c>
      <c r="O1122" s="468">
        <v>0</v>
      </c>
      <c r="P1122" s="469">
        <v>1085506.8</v>
      </c>
      <c r="Q1122" s="470">
        <v>130971.95685600734</v>
      </c>
      <c r="R1122" s="472">
        <v>13.721024203225454</v>
      </c>
      <c r="T1122" s="5"/>
      <c r="U1122"/>
      <c r="V1122"/>
    </row>
    <row r="1123" spans="1:22" s="437" customFormat="1" hidden="1">
      <c r="A1123" s="471">
        <v>1094</v>
      </c>
      <c r="B1123" s="465">
        <v>3</v>
      </c>
      <c r="C1123" s="465">
        <v>43</v>
      </c>
      <c r="D1123" s="466">
        <v>26165.193868349899</v>
      </c>
      <c r="E1123" s="467">
        <v>14.333333333333334</v>
      </c>
      <c r="F1123" s="468">
        <v>375034.44544634857</v>
      </c>
      <c r="G1123" s="487">
        <v>1125103.3363390458</v>
      </c>
      <c r="H1123" s="468"/>
      <c r="I1123" s="519"/>
      <c r="J1123" s="468">
        <v>1400000</v>
      </c>
      <c r="K1123" s="580">
        <v>1.3214E-2</v>
      </c>
      <c r="L1123" s="519"/>
      <c r="M1123" s="468">
        <v>0</v>
      </c>
      <c r="N1123" s="468">
        <v>1085506.8</v>
      </c>
      <c r="O1123" s="468">
        <v>0</v>
      </c>
      <c r="P1123" s="469">
        <v>1085506.8</v>
      </c>
      <c r="Q1123" s="470">
        <v>-39596.536339045735</v>
      </c>
      <c r="R1123" s="472">
        <v>-3.5193688490772956</v>
      </c>
      <c r="T1123" s="5"/>
      <c r="U1123"/>
      <c r="V1123"/>
    </row>
    <row r="1124" spans="1:22" s="437" customFormat="1" hidden="1">
      <c r="A1124" s="471">
        <v>1095</v>
      </c>
      <c r="B1124" s="465">
        <v>3</v>
      </c>
      <c r="C1124" s="465">
        <v>43</v>
      </c>
      <c r="D1124" s="466">
        <v>26721.990869105299</v>
      </c>
      <c r="E1124" s="467">
        <v>14.333333333333334</v>
      </c>
      <c r="F1124" s="468">
        <v>383015.202457176</v>
      </c>
      <c r="G1124" s="487">
        <v>1149045.6073715279</v>
      </c>
      <c r="H1124" s="468"/>
      <c r="I1124" s="519"/>
      <c r="J1124" s="468">
        <v>1400000</v>
      </c>
      <c r="K1124" s="580">
        <v>1.3214E-2</v>
      </c>
      <c r="L1124" s="519"/>
      <c r="M1124" s="468">
        <v>0</v>
      </c>
      <c r="N1124" s="468">
        <v>1085506.8</v>
      </c>
      <c r="O1124" s="468">
        <v>0</v>
      </c>
      <c r="P1124" s="469">
        <v>1085506.8</v>
      </c>
      <c r="Q1124" s="470">
        <v>-63538.807371527888</v>
      </c>
      <c r="R1124" s="472">
        <v>-5.5297028215333057</v>
      </c>
      <c r="T1124" s="5"/>
      <c r="U1124"/>
      <c r="V1124"/>
    </row>
    <row r="1125" spans="1:22" s="437" customFormat="1" hidden="1">
      <c r="A1125" s="471">
        <v>1096</v>
      </c>
      <c r="B1125" s="465">
        <v>3</v>
      </c>
      <c r="C1125" s="465">
        <v>43</v>
      </c>
      <c r="D1125" s="466">
        <v>24317.241379310301</v>
      </c>
      <c r="E1125" s="467">
        <v>14.333333333333334</v>
      </c>
      <c r="F1125" s="468">
        <v>348547.12643678096</v>
      </c>
      <c r="G1125" s="487">
        <v>1045641.3793103429</v>
      </c>
      <c r="H1125" s="468"/>
      <c r="I1125" s="519"/>
      <c r="J1125" s="468">
        <v>1400000</v>
      </c>
      <c r="K1125" s="580">
        <v>1.3214E-2</v>
      </c>
      <c r="L1125" s="519"/>
      <c r="M1125" s="468">
        <v>0</v>
      </c>
      <c r="N1125" s="468">
        <v>1085506.8</v>
      </c>
      <c r="O1125" s="468">
        <v>0</v>
      </c>
      <c r="P1125" s="469">
        <v>1085506.8</v>
      </c>
      <c r="Q1125" s="470">
        <v>39865.420689657098</v>
      </c>
      <c r="R1125" s="472">
        <v>3.8125328127269142</v>
      </c>
      <c r="T1125" s="5"/>
      <c r="U1125"/>
      <c r="V1125"/>
    </row>
    <row r="1126" spans="1:22" s="437" customFormat="1" hidden="1">
      <c r="A1126" s="471">
        <v>1097</v>
      </c>
      <c r="B1126" s="465">
        <v>1</v>
      </c>
      <c r="C1126" s="465">
        <v>43</v>
      </c>
      <c r="D1126" s="466">
        <v>24317.241379310301</v>
      </c>
      <c r="E1126" s="467">
        <v>43</v>
      </c>
      <c r="F1126" s="468">
        <v>1045641.3793103429</v>
      </c>
      <c r="G1126" s="487">
        <v>1045641.3793103429</v>
      </c>
      <c r="H1126" s="468"/>
      <c r="I1126" s="519"/>
      <c r="J1126" s="468">
        <v>1400000</v>
      </c>
      <c r="K1126" s="580">
        <v>1.3214E-2</v>
      </c>
      <c r="L1126" s="519"/>
      <c r="M1126" s="468">
        <v>0</v>
      </c>
      <c r="N1126" s="468">
        <v>1085506.8</v>
      </c>
      <c r="O1126" s="468">
        <v>0</v>
      </c>
      <c r="P1126" s="469">
        <v>1085506.8</v>
      </c>
      <c r="Q1126" s="470">
        <v>39865.420689657098</v>
      </c>
      <c r="R1126" s="472">
        <v>3.8125328127269142</v>
      </c>
      <c r="T1126" s="5"/>
      <c r="U1126"/>
      <c r="V1126"/>
    </row>
    <row r="1127" spans="1:22" s="437" customFormat="1" hidden="1">
      <c r="A1127" s="471">
        <v>1098</v>
      </c>
      <c r="B1127" s="465">
        <v>3</v>
      </c>
      <c r="C1127" s="465">
        <v>43</v>
      </c>
      <c r="D1127" s="466">
        <v>25023.3542192204</v>
      </c>
      <c r="E1127" s="467">
        <v>14.333333333333334</v>
      </c>
      <c r="F1127" s="468">
        <v>358668.07714215905</v>
      </c>
      <c r="G1127" s="487">
        <v>1076004.2314264772</v>
      </c>
      <c r="H1127" s="468"/>
      <c r="I1127" s="519"/>
      <c r="J1127" s="468">
        <v>1400000</v>
      </c>
      <c r="K1127" s="580">
        <v>1.3214E-2</v>
      </c>
      <c r="L1127" s="519"/>
      <c r="M1127" s="468">
        <v>0</v>
      </c>
      <c r="N1127" s="468">
        <v>1085506.8</v>
      </c>
      <c r="O1127" s="468">
        <v>0</v>
      </c>
      <c r="P1127" s="469">
        <v>1085506.8</v>
      </c>
      <c r="Q1127" s="470">
        <v>9502.5685735228471</v>
      </c>
      <c r="R1127" s="472">
        <v>0.88313487028996462</v>
      </c>
      <c r="T1127" s="5"/>
      <c r="U1127"/>
      <c r="V1127"/>
    </row>
    <row r="1128" spans="1:22" s="437" customFormat="1" hidden="1">
      <c r="A1128" s="471">
        <v>1099</v>
      </c>
      <c r="B1128" s="465">
        <v>2</v>
      </c>
      <c r="C1128" s="465">
        <v>43</v>
      </c>
      <c r="D1128" s="466">
        <v>24169.5132886143</v>
      </c>
      <c r="E1128" s="467">
        <v>21.5</v>
      </c>
      <c r="F1128" s="468">
        <v>519644.53570520744</v>
      </c>
      <c r="G1128" s="487">
        <v>1039289.0714104149</v>
      </c>
      <c r="H1128" s="468"/>
      <c r="I1128" s="519"/>
      <c r="J1128" s="468">
        <v>1400000</v>
      </c>
      <c r="K1128" s="580">
        <v>1.3214E-2</v>
      </c>
      <c r="L1128" s="519"/>
      <c r="M1128" s="468">
        <v>0</v>
      </c>
      <c r="N1128" s="468">
        <v>1085506.8</v>
      </c>
      <c r="O1128" s="468">
        <v>0</v>
      </c>
      <c r="P1128" s="469">
        <v>1085506.8</v>
      </c>
      <c r="Q1128" s="470">
        <v>46217.728589585167</v>
      </c>
      <c r="R1128" s="472">
        <v>4.4470523034427174</v>
      </c>
      <c r="T1128" s="5"/>
      <c r="U1128"/>
      <c r="V1128"/>
    </row>
    <row r="1129" spans="1:22" s="437" customFormat="1" hidden="1">
      <c r="A1129" s="471">
        <v>1100</v>
      </c>
      <c r="B1129" s="465">
        <v>3</v>
      </c>
      <c r="C1129" s="465">
        <v>43</v>
      </c>
      <c r="D1129" s="466">
        <v>24169.5132886143</v>
      </c>
      <c r="E1129" s="467">
        <v>14.333333333333334</v>
      </c>
      <c r="F1129" s="468">
        <v>346429.69047013827</v>
      </c>
      <c r="G1129" s="487">
        <v>1039289.0714104149</v>
      </c>
      <c r="H1129" s="468"/>
      <c r="I1129" s="519"/>
      <c r="J1129" s="468">
        <v>1400000</v>
      </c>
      <c r="K1129" s="580">
        <v>1.3214E-2</v>
      </c>
      <c r="L1129" s="519"/>
      <c r="M1129" s="468">
        <v>0</v>
      </c>
      <c r="N1129" s="468">
        <v>1085506.8</v>
      </c>
      <c r="O1129" s="468">
        <v>0</v>
      </c>
      <c r="P1129" s="469">
        <v>1085506.8</v>
      </c>
      <c r="Q1129" s="470">
        <v>46217.728589585167</v>
      </c>
      <c r="R1129" s="472">
        <v>4.4470523034427174</v>
      </c>
      <c r="T1129" s="5"/>
      <c r="U1129"/>
      <c r="V1129"/>
    </row>
    <row r="1130" spans="1:22" s="437" customFormat="1" hidden="1">
      <c r="A1130" s="471">
        <v>1101</v>
      </c>
      <c r="B1130" s="465">
        <v>3</v>
      </c>
      <c r="C1130" s="465">
        <v>43</v>
      </c>
      <c r="D1130" s="466">
        <v>20186.8806178536</v>
      </c>
      <c r="E1130" s="467">
        <v>14.333333333333334</v>
      </c>
      <c r="F1130" s="468">
        <v>289345.28885590163</v>
      </c>
      <c r="G1130" s="487">
        <v>868035.86656770483</v>
      </c>
      <c r="H1130" s="468"/>
      <c r="I1130" s="519"/>
      <c r="J1130" s="468">
        <v>1400000</v>
      </c>
      <c r="K1130" s="580">
        <v>1.3214E-2</v>
      </c>
      <c r="L1130" s="519"/>
      <c r="M1130" s="468">
        <v>0</v>
      </c>
      <c r="N1130" s="468">
        <v>1085506.8</v>
      </c>
      <c r="O1130" s="468">
        <v>0</v>
      </c>
      <c r="P1130" s="469">
        <v>1085506.8</v>
      </c>
      <c r="Q1130" s="470">
        <v>217470.93343229522</v>
      </c>
      <c r="R1130" s="472">
        <v>25.053219781366366</v>
      </c>
      <c r="T1130" s="5"/>
      <c r="U1130"/>
      <c r="V1130"/>
    </row>
    <row r="1131" spans="1:22" s="437" customFormat="1" hidden="1">
      <c r="A1131" s="471">
        <v>1102</v>
      </c>
      <c r="B1131" s="465">
        <v>3</v>
      </c>
      <c r="C1131" s="465">
        <v>43</v>
      </c>
      <c r="D1131" s="466">
        <v>25263.085011908301</v>
      </c>
      <c r="E1131" s="467">
        <v>14.333333333333334</v>
      </c>
      <c r="F1131" s="468">
        <v>362104.21850401902</v>
      </c>
      <c r="G1131" s="487">
        <v>1086312.655512057</v>
      </c>
      <c r="H1131" s="468"/>
      <c r="I1131" s="519"/>
      <c r="J1131" s="468">
        <v>1400000</v>
      </c>
      <c r="K1131" s="580">
        <v>1.3214E-2</v>
      </c>
      <c r="L1131" s="519"/>
      <c r="M1131" s="468">
        <v>0</v>
      </c>
      <c r="N1131" s="468">
        <v>1085506.8</v>
      </c>
      <c r="O1131" s="468">
        <v>0</v>
      </c>
      <c r="P1131" s="469">
        <v>1085506.8</v>
      </c>
      <c r="Q1131" s="470">
        <v>-805.85551205696538</v>
      </c>
      <c r="R1131" s="472">
        <v>-7.418264971580868E-2</v>
      </c>
      <c r="T1131" s="5"/>
      <c r="U1131"/>
      <c r="V1131"/>
    </row>
    <row r="1132" spans="1:22" s="437" customFormat="1">
      <c r="A1132" s="496" t="s">
        <v>60</v>
      </c>
      <c r="B1132" s="465"/>
      <c r="C1132" s="465"/>
      <c r="D1132" s="466"/>
      <c r="E1132" s="467"/>
      <c r="F1132" s="468"/>
      <c r="G1132" s="487"/>
      <c r="H1132" s="468"/>
      <c r="I1132" s="519"/>
      <c r="J1132" s="468"/>
      <c r="K1132" s="580"/>
      <c r="L1132" s="519"/>
      <c r="M1132" s="468"/>
      <c r="N1132" s="468"/>
      <c r="O1132" s="468"/>
      <c r="P1132" s="469"/>
      <c r="Q1132" s="470"/>
      <c r="R1132" s="472"/>
      <c r="T1132" s="5"/>
      <c r="U1132"/>
      <c r="V1132"/>
    </row>
    <row r="1133" spans="1:22" s="437" customFormat="1" hidden="1">
      <c r="A1133" s="471">
        <v>1103</v>
      </c>
      <c r="B1133" s="465">
        <v>2</v>
      </c>
      <c r="C1133" s="465">
        <v>43</v>
      </c>
      <c r="D1133" s="466">
        <v>26721.990869105299</v>
      </c>
      <c r="E1133" s="467">
        <v>21.5</v>
      </c>
      <c r="F1133" s="468">
        <v>574522.80368576397</v>
      </c>
      <c r="G1133" s="487">
        <v>1149045.6073715279</v>
      </c>
      <c r="H1133" s="468"/>
      <c r="I1133" s="519"/>
      <c r="J1133" s="468">
        <v>1400000</v>
      </c>
      <c r="K1133" s="580">
        <v>1.3214E-2</v>
      </c>
      <c r="L1133" s="519"/>
      <c r="M1133" s="468">
        <v>0</v>
      </c>
      <c r="N1133" s="468">
        <v>1085506.8</v>
      </c>
      <c r="O1133" s="468">
        <v>0</v>
      </c>
      <c r="P1133" s="469">
        <v>1085506.8</v>
      </c>
      <c r="Q1133" s="470">
        <v>-63538.807371527888</v>
      </c>
      <c r="R1133" s="472">
        <v>-5.5297028215333057</v>
      </c>
      <c r="T1133" s="5"/>
      <c r="U1133"/>
      <c r="V1133"/>
    </row>
    <row r="1134" spans="1:22" s="437" customFormat="1" hidden="1">
      <c r="A1134" s="471">
        <v>1104</v>
      </c>
      <c r="B1134" s="465">
        <v>3</v>
      </c>
      <c r="C1134" s="465">
        <v>43</v>
      </c>
      <c r="D1134" s="466">
        <v>25023.3542192204</v>
      </c>
      <c r="E1134" s="467">
        <v>14.333333333333334</v>
      </c>
      <c r="F1134" s="468">
        <v>358668.07714215905</v>
      </c>
      <c r="G1134" s="487">
        <v>1076004.2314264772</v>
      </c>
      <c r="H1134" s="468"/>
      <c r="I1134" s="519"/>
      <c r="J1134" s="468">
        <v>1400000</v>
      </c>
      <c r="K1134" s="580">
        <v>1.3214E-2</v>
      </c>
      <c r="L1134" s="519"/>
      <c r="M1134" s="468">
        <v>0</v>
      </c>
      <c r="N1134" s="468">
        <v>1085506.8</v>
      </c>
      <c r="O1134" s="468">
        <v>0</v>
      </c>
      <c r="P1134" s="469">
        <v>1085506.8</v>
      </c>
      <c r="Q1134" s="470">
        <v>9502.5685735228471</v>
      </c>
      <c r="R1134" s="472">
        <v>0.88313487028996462</v>
      </c>
      <c r="T1134" s="5"/>
      <c r="U1134"/>
      <c r="V1134"/>
    </row>
    <row r="1135" spans="1:22" s="437" customFormat="1" hidden="1">
      <c r="A1135" s="471">
        <v>1105</v>
      </c>
      <c r="B1135" s="465">
        <v>3</v>
      </c>
      <c r="C1135" s="465">
        <v>43</v>
      </c>
      <c r="D1135" s="466">
        <v>23135.211267605599</v>
      </c>
      <c r="E1135" s="467">
        <v>14.333333333333334</v>
      </c>
      <c r="F1135" s="468">
        <v>331604.69483568025</v>
      </c>
      <c r="G1135" s="487">
        <v>994814.08450704068</v>
      </c>
      <c r="H1135" s="468"/>
      <c r="I1135" s="519"/>
      <c r="J1135" s="468">
        <v>1400000</v>
      </c>
      <c r="K1135" s="580">
        <v>1.3214E-2</v>
      </c>
      <c r="L1135" s="519"/>
      <c r="M1135" s="468">
        <v>0</v>
      </c>
      <c r="N1135" s="468">
        <v>1085506.8</v>
      </c>
      <c r="O1135" s="468">
        <v>0</v>
      </c>
      <c r="P1135" s="469">
        <v>1085506.8</v>
      </c>
      <c r="Q1135" s="470">
        <v>90692.715492959367</v>
      </c>
      <c r="R1135" s="472">
        <v>9.1165492030503685</v>
      </c>
      <c r="T1135" s="5"/>
      <c r="U1135"/>
      <c r="V1135"/>
    </row>
    <row r="1136" spans="1:22" s="437" customFormat="1">
      <c r="A1136" s="471">
        <v>1106</v>
      </c>
      <c r="B1136" s="465">
        <v>3</v>
      </c>
      <c r="C1136" s="465">
        <v>43</v>
      </c>
      <c r="D1136" s="466">
        <v>25023.3542192204</v>
      </c>
      <c r="E1136" s="467">
        <v>14.333333333333334</v>
      </c>
      <c r="F1136" s="468">
        <v>358668.07714215905</v>
      </c>
      <c r="G1136" s="487">
        <v>1076004.2314264772</v>
      </c>
      <c r="H1136" s="468"/>
      <c r="I1136" s="519"/>
      <c r="J1136" s="468">
        <v>1400000</v>
      </c>
      <c r="K1136" s="580">
        <v>1.3214E-2</v>
      </c>
      <c r="L1136" s="519"/>
      <c r="M1136" s="468">
        <v>0</v>
      </c>
      <c r="N1136" s="468">
        <v>1085506.8</v>
      </c>
      <c r="O1136" s="468">
        <v>0</v>
      </c>
      <c r="P1136" s="469">
        <v>1085506.8</v>
      </c>
      <c r="Q1136" s="470">
        <v>9502.5685735228471</v>
      </c>
      <c r="R1136" s="472">
        <v>0.88313487028996462</v>
      </c>
      <c r="T1136" s="5"/>
      <c r="U1136"/>
      <c r="V1136"/>
    </row>
    <row r="1137" spans="1:22" s="437" customFormat="1">
      <c r="A1137" s="471">
        <v>1107</v>
      </c>
      <c r="B1137" s="465">
        <v>3</v>
      </c>
      <c r="C1137" s="465">
        <v>43</v>
      </c>
      <c r="D1137" s="466">
        <v>22198.4847242789</v>
      </c>
      <c r="E1137" s="467">
        <v>14.333333333333334</v>
      </c>
      <c r="F1137" s="468">
        <v>318178.28104799759</v>
      </c>
      <c r="G1137" s="487">
        <v>954534.84314399271</v>
      </c>
      <c r="H1137" s="468"/>
      <c r="I1137" s="519"/>
      <c r="J1137" s="468">
        <v>1400000</v>
      </c>
      <c r="K1137" s="580">
        <v>1.3214E-2</v>
      </c>
      <c r="L1137" s="519"/>
      <c r="M1137" s="468">
        <v>0</v>
      </c>
      <c r="N1137" s="468">
        <v>1085506.8</v>
      </c>
      <c r="O1137" s="468">
        <v>0</v>
      </c>
      <c r="P1137" s="469">
        <v>1085506.8</v>
      </c>
      <c r="Q1137" s="470">
        <v>130971.95685600734</v>
      </c>
      <c r="R1137" s="472">
        <v>13.721024203225454</v>
      </c>
      <c r="T1137" s="5"/>
      <c r="U1137"/>
      <c r="V1137"/>
    </row>
    <row r="1138" spans="1:22" s="437" customFormat="1">
      <c r="A1138" s="471">
        <v>1108</v>
      </c>
      <c r="B1138" s="465">
        <v>3</v>
      </c>
      <c r="C1138" s="497">
        <v>44</v>
      </c>
      <c r="D1138" s="466">
        <v>26529.654068742999</v>
      </c>
      <c r="E1138" s="467">
        <v>14.666666666666666</v>
      </c>
      <c r="F1138" s="468">
        <v>389101.59300823067</v>
      </c>
      <c r="G1138" s="487">
        <v>1167304.779024692</v>
      </c>
      <c r="H1138" s="468"/>
      <c r="I1138" s="519"/>
      <c r="J1138" s="468">
        <v>1400000</v>
      </c>
      <c r="K1138" s="580">
        <v>1.3214E-2</v>
      </c>
      <c r="L1138" s="519"/>
      <c r="M1138" s="468">
        <v>0</v>
      </c>
      <c r="N1138" s="468">
        <v>1104006.3999999999</v>
      </c>
      <c r="O1138" s="468">
        <v>0</v>
      </c>
      <c r="P1138" s="469">
        <v>1104006.3999999999</v>
      </c>
      <c r="Q1138" s="470">
        <v>-63298.379024692113</v>
      </c>
      <c r="R1138" s="472">
        <v>-5.4226094300392873</v>
      </c>
      <c r="T1138" s="5"/>
      <c r="U1138"/>
      <c r="V1138"/>
    </row>
    <row r="1139" spans="1:22" s="437" customFormat="1">
      <c r="A1139" s="471">
        <v>1109</v>
      </c>
      <c r="B1139" s="465">
        <v>3</v>
      </c>
      <c r="C1139" s="465">
        <v>44</v>
      </c>
      <c r="D1139" s="466">
        <v>23955.84</v>
      </c>
      <c r="E1139" s="467">
        <v>14.666666666666666</v>
      </c>
      <c r="F1139" s="468">
        <v>351352.32000000001</v>
      </c>
      <c r="G1139" s="487">
        <v>1054056.96</v>
      </c>
      <c r="H1139" s="468"/>
      <c r="I1139" s="519"/>
      <c r="J1139" s="468">
        <v>1400000</v>
      </c>
      <c r="K1139" s="580">
        <v>1.3214E-2</v>
      </c>
      <c r="L1139" s="519"/>
      <c r="M1139" s="468">
        <v>0</v>
      </c>
      <c r="N1139" s="468">
        <v>1104006.3999999999</v>
      </c>
      <c r="O1139" s="468">
        <v>0</v>
      </c>
      <c r="P1139" s="469">
        <v>1104006.3999999999</v>
      </c>
      <c r="Q1139" s="470">
        <v>49949.439999999944</v>
      </c>
      <c r="R1139" s="472">
        <v>4.7387799611891808</v>
      </c>
      <c r="T1139" s="5"/>
      <c r="U1139"/>
      <c r="V1139"/>
    </row>
    <row r="1140" spans="1:22" s="437" customFormat="1">
      <c r="A1140" s="471">
        <v>1110</v>
      </c>
      <c r="B1140" s="465">
        <v>3</v>
      </c>
      <c r="C1140" s="465">
        <v>44</v>
      </c>
      <c r="D1140" s="466">
        <v>22090.532844352001</v>
      </c>
      <c r="E1140" s="467">
        <v>14.666666666666666</v>
      </c>
      <c r="F1140" s="468">
        <v>323994.48171716271</v>
      </c>
      <c r="G1140" s="487">
        <v>971983.44515148806</v>
      </c>
      <c r="H1140" s="468"/>
      <c r="I1140" s="519"/>
      <c r="J1140" s="468">
        <v>1400000</v>
      </c>
      <c r="K1140" s="580">
        <v>1.3214E-2</v>
      </c>
      <c r="L1140" s="519"/>
      <c r="M1140" s="468">
        <v>0</v>
      </c>
      <c r="N1140" s="468">
        <v>1104006.3999999999</v>
      </c>
      <c r="O1140" s="468">
        <v>0</v>
      </c>
      <c r="P1140" s="469">
        <v>1104006.3999999999</v>
      </c>
      <c r="Q1140" s="470">
        <v>132022.95484851184</v>
      </c>
      <c r="R1140" s="472">
        <v>13.582839862867772</v>
      </c>
      <c r="T1140" s="5"/>
      <c r="U1140"/>
      <c r="V1140"/>
    </row>
    <row r="1141" spans="1:22" s="437" customFormat="1" hidden="1">
      <c r="A1141" s="471">
        <v>1111</v>
      </c>
      <c r="B1141" s="465">
        <v>3</v>
      </c>
      <c r="C1141" s="465">
        <v>44</v>
      </c>
      <c r="D1141" s="466">
        <v>23803.585346843302</v>
      </c>
      <c r="E1141" s="467">
        <v>14.666666666666666</v>
      </c>
      <c r="F1141" s="468">
        <v>349119.25175370177</v>
      </c>
      <c r="G1141" s="487">
        <v>1047357.7552611053</v>
      </c>
      <c r="H1141" s="468"/>
      <c r="I1141" s="519"/>
      <c r="J1141" s="468">
        <v>1400000</v>
      </c>
      <c r="K1141" s="580">
        <v>1.3214E-2</v>
      </c>
      <c r="L1141" s="519"/>
      <c r="M1141" s="468">
        <v>0</v>
      </c>
      <c r="N1141" s="468">
        <v>1104006.3999999999</v>
      </c>
      <c r="O1141" s="468">
        <v>0</v>
      </c>
      <c r="P1141" s="469">
        <v>1104006.3999999999</v>
      </c>
      <c r="Q1141" s="470">
        <v>56648.644738894654</v>
      </c>
      <c r="R1141" s="472">
        <v>5.4087196523190215</v>
      </c>
      <c r="T1141" s="5"/>
      <c r="U1141"/>
      <c r="V1141"/>
    </row>
    <row r="1142" spans="1:22" s="437" customFormat="1" hidden="1">
      <c r="A1142" s="471">
        <v>1112</v>
      </c>
      <c r="B1142" s="465">
        <v>4</v>
      </c>
      <c r="C1142" s="465">
        <v>44</v>
      </c>
      <c r="D1142" s="466">
        <v>23955.84</v>
      </c>
      <c r="E1142" s="467">
        <v>11</v>
      </c>
      <c r="F1142" s="468">
        <v>263514.23999999999</v>
      </c>
      <c r="G1142" s="487">
        <v>1054056.96</v>
      </c>
      <c r="H1142" s="468"/>
      <c r="I1142" s="519"/>
      <c r="J1142" s="468">
        <v>1400000</v>
      </c>
      <c r="K1142" s="580">
        <v>1.3214E-2</v>
      </c>
      <c r="L1142" s="519"/>
      <c r="M1142" s="468">
        <v>0</v>
      </c>
      <c r="N1142" s="468">
        <v>1104006.3999999999</v>
      </c>
      <c r="O1142" s="468">
        <v>0</v>
      </c>
      <c r="P1142" s="469">
        <v>1104006.3999999999</v>
      </c>
      <c r="Q1142" s="470">
        <v>49949.439999999944</v>
      </c>
      <c r="R1142" s="472">
        <v>4.7387799611891808</v>
      </c>
      <c r="T1142" s="5"/>
      <c r="U1142"/>
      <c r="V1142"/>
    </row>
    <row r="1143" spans="1:22" s="437" customFormat="1" hidden="1">
      <c r="A1143" s="471">
        <v>1113</v>
      </c>
      <c r="B1143" s="465">
        <v>3</v>
      </c>
      <c r="C1143" s="465">
        <v>44</v>
      </c>
      <c r="D1143" s="466">
        <v>26972.477064220198</v>
      </c>
      <c r="E1143" s="467">
        <v>14.666666666666666</v>
      </c>
      <c r="F1143" s="468">
        <v>395596.33027522959</v>
      </c>
      <c r="G1143" s="487">
        <v>1186788.9908256887</v>
      </c>
      <c r="H1143" s="468"/>
      <c r="I1143" s="519"/>
      <c r="J1143" s="468">
        <v>1400000</v>
      </c>
      <c r="K1143" s="580">
        <v>1.3214E-2</v>
      </c>
      <c r="L1143" s="519"/>
      <c r="M1143" s="468">
        <v>0</v>
      </c>
      <c r="N1143" s="468">
        <v>1104006.3999999999</v>
      </c>
      <c r="O1143" s="468">
        <v>0</v>
      </c>
      <c r="P1143" s="469">
        <v>1104006.3999999999</v>
      </c>
      <c r="Q1143" s="470">
        <v>-82782.590825688792</v>
      </c>
      <c r="R1143" s="472">
        <v>-6.9753419913420487</v>
      </c>
      <c r="T1143" s="5"/>
      <c r="U1143"/>
      <c r="V1143"/>
    </row>
    <row r="1144" spans="1:22" s="437" customFormat="1" hidden="1">
      <c r="A1144" s="471">
        <v>1114</v>
      </c>
      <c r="B1144" s="465">
        <v>3</v>
      </c>
      <c r="C1144" s="465">
        <v>44</v>
      </c>
      <c r="D1144" s="466">
        <v>26529.654068742999</v>
      </c>
      <c r="E1144" s="467">
        <v>14.666666666666666</v>
      </c>
      <c r="F1144" s="468">
        <v>389101.59300823067</v>
      </c>
      <c r="G1144" s="487">
        <v>1167304.779024692</v>
      </c>
      <c r="H1144" s="468"/>
      <c r="I1144" s="519"/>
      <c r="J1144" s="468">
        <v>1400000</v>
      </c>
      <c r="K1144" s="580">
        <v>1.3214E-2</v>
      </c>
      <c r="L1144" s="519"/>
      <c r="M1144" s="468">
        <v>0</v>
      </c>
      <c r="N1144" s="468">
        <v>1104006.3999999999</v>
      </c>
      <c r="O1144" s="468">
        <v>0</v>
      </c>
      <c r="P1144" s="469">
        <v>1104006.3999999999</v>
      </c>
      <c r="Q1144" s="470">
        <v>-63298.379024692113</v>
      </c>
      <c r="R1144" s="472">
        <v>-5.4226094300392873</v>
      </c>
      <c r="T1144" s="5"/>
      <c r="U1144"/>
      <c r="V1144"/>
    </row>
    <row r="1145" spans="1:22" s="437" customFormat="1" hidden="1">
      <c r="A1145" s="471">
        <v>1115</v>
      </c>
      <c r="B1145" s="465">
        <v>3</v>
      </c>
      <c r="C1145" s="465">
        <v>44</v>
      </c>
      <c r="D1145" s="466">
        <v>24849.4545454545</v>
      </c>
      <c r="E1145" s="467">
        <v>14.666666666666666</v>
      </c>
      <c r="F1145" s="468">
        <v>364458.66666666605</v>
      </c>
      <c r="G1145" s="487">
        <v>1093375.9999999981</v>
      </c>
      <c r="H1145" s="468"/>
      <c r="I1145" s="519"/>
      <c r="J1145" s="468">
        <v>1400000</v>
      </c>
      <c r="K1145" s="580">
        <v>1.3214E-2</v>
      </c>
      <c r="L1145" s="519"/>
      <c r="M1145" s="468">
        <v>0</v>
      </c>
      <c r="N1145" s="468">
        <v>1104006.3999999999</v>
      </c>
      <c r="O1145" s="468">
        <v>0</v>
      </c>
      <c r="P1145" s="469">
        <v>1104006.3999999999</v>
      </c>
      <c r="Q1145" s="470">
        <v>10630.40000000177</v>
      </c>
      <c r="R1145" s="472">
        <v>0.9722547412785616</v>
      </c>
      <c r="T1145" s="5"/>
      <c r="U1145"/>
      <c r="V1145"/>
    </row>
    <row r="1146" spans="1:22" s="437" customFormat="1" hidden="1">
      <c r="A1146" s="471">
        <v>1116</v>
      </c>
      <c r="B1146" s="465">
        <v>4</v>
      </c>
      <c r="C1146" s="465">
        <v>44</v>
      </c>
      <c r="D1146" s="466">
        <v>26529.654068742999</v>
      </c>
      <c r="E1146" s="467">
        <v>11</v>
      </c>
      <c r="F1146" s="468">
        <v>291826.194756173</v>
      </c>
      <c r="G1146" s="487">
        <v>1167304.779024692</v>
      </c>
      <c r="H1146" s="468"/>
      <c r="I1146" s="519"/>
      <c r="J1146" s="468">
        <v>1400000</v>
      </c>
      <c r="K1146" s="580">
        <v>1.3214E-2</v>
      </c>
      <c r="L1146" s="519"/>
      <c r="M1146" s="468">
        <v>0</v>
      </c>
      <c r="N1146" s="468">
        <v>1104006.3999999999</v>
      </c>
      <c r="O1146" s="468">
        <v>0</v>
      </c>
      <c r="P1146" s="469">
        <v>1104006.3999999999</v>
      </c>
      <c r="Q1146" s="470">
        <v>-63298.379024692113</v>
      </c>
      <c r="R1146" s="472">
        <v>-5.4226094300392873</v>
      </c>
      <c r="T1146" s="5"/>
      <c r="U1146"/>
      <c r="V1146"/>
    </row>
    <row r="1147" spans="1:22" s="437" customFormat="1" hidden="1">
      <c r="A1147" s="471">
        <v>1117</v>
      </c>
      <c r="B1147" s="465">
        <v>3</v>
      </c>
      <c r="C1147" s="465">
        <v>44</v>
      </c>
      <c r="D1147" s="466">
        <v>23803.585346843302</v>
      </c>
      <c r="E1147" s="467">
        <v>14.666666666666666</v>
      </c>
      <c r="F1147" s="468">
        <v>349119.25175370177</v>
      </c>
      <c r="G1147" s="487">
        <v>1047357.7552611053</v>
      </c>
      <c r="H1147" s="468"/>
      <c r="I1147" s="519"/>
      <c r="J1147" s="468">
        <v>1400000</v>
      </c>
      <c r="K1147" s="580">
        <v>1.3214E-2</v>
      </c>
      <c r="L1147" s="519"/>
      <c r="M1147" s="468">
        <v>0</v>
      </c>
      <c r="N1147" s="468">
        <v>1104006.3999999999</v>
      </c>
      <c r="O1147" s="468">
        <v>0</v>
      </c>
      <c r="P1147" s="469">
        <v>1104006.3999999999</v>
      </c>
      <c r="Q1147" s="470">
        <v>56648.644738894654</v>
      </c>
      <c r="R1147" s="472">
        <v>5.4087196523190215</v>
      </c>
      <c r="T1147" s="5"/>
      <c r="U1147"/>
      <c r="V1147"/>
    </row>
    <row r="1148" spans="1:22" s="437" customFormat="1" hidden="1">
      <c r="A1148" s="471">
        <v>1118</v>
      </c>
      <c r="B1148" s="465">
        <v>3</v>
      </c>
      <c r="C1148" s="465">
        <v>44</v>
      </c>
      <c r="D1148" s="466">
        <v>24769.5726868643</v>
      </c>
      <c r="E1148" s="467">
        <v>14.666666666666666</v>
      </c>
      <c r="F1148" s="468">
        <v>363287.06607400975</v>
      </c>
      <c r="G1148" s="487">
        <v>1089861.1982220293</v>
      </c>
      <c r="H1148" s="468"/>
      <c r="I1148" s="519"/>
      <c r="J1148" s="468">
        <v>1400000</v>
      </c>
      <c r="K1148" s="580">
        <v>1.3214E-2</v>
      </c>
      <c r="L1148" s="519"/>
      <c r="M1148" s="468">
        <v>0</v>
      </c>
      <c r="N1148" s="468">
        <v>1104006.3999999999</v>
      </c>
      <c r="O1148" s="468">
        <v>0</v>
      </c>
      <c r="P1148" s="469">
        <v>1104006.3999999999</v>
      </c>
      <c r="Q1148" s="470">
        <v>14145.201777970651</v>
      </c>
      <c r="R1148" s="472">
        <v>1.2978902085005757</v>
      </c>
      <c r="T1148" s="5"/>
      <c r="U1148"/>
      <c r="V1148"/>
    </row>
    <row r="1149" spans="1:22" s="437" customFormat="1" hidden="1">
      <c r="A1149" s="471">
        <v>1119</v>
      </c>
      <c r="B1149" s="465">
        <v>3</v>
      </c>
      <c r="C1149" s="465">
        <v>44</v>
      </c>
      <c r="D1149" s="466">
        <v>26529.654068742999</v>
      </c>
      <c r="E1149" s="467">
        <v>14.666666666666666</v>
      </c>
      <c r="F1149" s="468">
        <v>389101.59300823067</v>
      </c>
      <c r="G1149" s="487">
        <v>1167304.779024692</v>
      </c>
      <c r="H1149" s="468"/>
      <c r="I1149" s="519"/>
      <c r="J1149" s="468">
        <v>1400000</v>
      </c>
      <c r="K1149" s="580">
        <v>1.3214E-2</v>
      </c>
      <c r="L1149" s="519"/>
      <c r="M1149" s="468">
        <v>0</v>
      </c>
      <c r="N1149" s="468">
        <v>1104006.3999999999</v>
      </c>
      <c r="O1149" s="468">
        <v>0</v>
      </c>
      <c r="P1149" s="469">
        <v>1104006.3999999999</v>
      </c>
      <c r="Q1149" s="470">
        <v>-63298.379024692113</v>
      </c>
      <c r="R1149" s="472">
        <v>-5.4226094300392873</v>
      </c>
      <c r="T1149" s="5"/>
      <c r="U1149"/>
      <c r="V1149"/>
    </row>
    <row r="1150" spans="1:22" s="437" customFormat="1" hidden="1">
      <c r="A1150" s="471">
        <v>1120</v>
      </c>
      <c r="B1150" s="465">
        <v>4</v>
      </c>
      <c r="C1150" s="465">
        <v>44</v>
      </c>
      <c r="D1150" s="466">
        <v>22090.532844352001</v>
      </c>
      <c r="E1150" s="467">
        <v>11</v>
      </c>
      <c r="F1150" s="468">
        <v>242995.86128787202</v>
      </c>
      <c r="G1150" s="487">
        <v>971983.44515148806</v>
      </c>
      <c r="H1150" s="468"/>
      <c r="I1150" s="519"/>
      <c r="J1150" s="468">
        <v>1400000</v>
      </c>
      <c r="K1150" s="580">
        <v>1.3214E-2</v>
      </c>
      <c r="L1150" s="519"/>
      <c r="M1150" s="468">
        <v>0</v>
      </c>
      <c r="N1150" s="468">
        <v>1104006.3999999999</v>
      </c>
      <c r="O1150" s="468">
        <v>0</v>
      </c>
      <c r="P1150" s="469">
        <v>1104006.3999999999</v>
      </c>
      <c r="Q1150" s="470">
        <v>132022.95484851184</v>
      </c>
      <c r="R1150" s="472">
        <v>13.582839862867772</v>
      </c>
      <c r="T1150" s="5"/>
      <c r="U1150"/>
      <c r="V1150"/>
    </row>
    <row r="1151" spans="1:22" s="437" customFormat="1" hidden="1">
      <c r="A1151" s="471">
        <v>1121</v>
      </c>
      <c r="B1151" s="465">
        <v>3</v>
      </c>
      <c r="C1151" s="465">
        <v>44</v>
      </c>
      <c r="D1151" s="466">
        <v>26529.654068742999</v>
      </c>
      <c r="E1151" s="467">
        <v>14.666666666666666</v>
      </c>
      <c r="F1151" s="468">
        <v>389101.59300823067</v>
      </c>
      <c r="G1151" s="487">
        <v>1167304.779024692</v>
      </c>
      <c r="H1151" s="468"/>
      <c r="I1151" s="519"/>
      <c r="J1151" s="468">
        <v>1400000</v>
      </c>
      <c r="K1151" s="580">
        <v>1.3214E-2</v>
      </c>
      <c r="L1151" s="519"/>
      <c r="M1151" s="468">
        <v>0</v>
      </c>
      <c r="N1151" s="468">
        <v>1104006.3999999999</v>
      </c>
      <c r="O1151" s="468">
        <v>0</v>
      </c>
      <c r="P1151" s="469">
        <v>1104006.3999999999</v>
      </c>
      <c r="Q1151" s="470">
        <v>-63298.379024692113</v>
      </c>
      <c r="R1151" s="472">
        <v>-5.4226094300392873</v>
      </c>
      <c r="T1151" s="5"/>
      <c r="U1151"/>
      <c r="V1151"/>
    </row>
    <row r="1152" spans="1:22" s="437" customFormat="1" hidden="1">
      <c r="A1152" s="471">
        <v>1122</v>
      </c>
      <c r="B1152" s="465">
        <v>3</v>
      </c>
      <c r="C1152" s="465">
        <v>44</v>
      </c>
      <c r="D1152" s="466">
        <v>26024.3946188341</v>
      </c>
      <c r="E1152" s="467">
        <v>14.666666666666666</v>
      </c>
      <c r="F1152" s="468">
        <v>381691.12107623345</v>
      </c>
      <c r="G1152" s="487">
        <v>1145073.3632287004</v>
      </c>
      <c r="H1152" s="468"/>
      <c r="I1152" s="519"/>
      <c r="J1152" s="468">
        <v>1400000</v>
      </c>
      <c r="K1152" s="580">
        <v>1.3214E-2</v>
      </c>
      <c r="L1152" s="519"/>
      <c r="M1152" s="468">
        <v>0</v>
      </c>
      <c r="N1152" s="468">
        <v>1104006.3999999999</v>
      </c>
      <c r="O1152" s="468">
        <v>0</v>
      </c>
      <c r="P1152" s="469">
        <v>1104006.3999999999</v>
      </c>
      <c r="Q1152" s="470">
        <v>-41066.96322870045</v>
      </c>
      <c r="R1152" s="472">
        <v>-3.5864045525350576</v>
      </c>
      <c r="T1152" s="5"/>
      <c r="U1152"/>
      <c r="V1152"/>
    </row>
    <row r="1153" spans="1:22" s="437" customFormat="1" hidden="1">
      <c r="A1153" s="471">
        <v>1123</v>
      </c>
      <c r="B1153" s="465">
        <v>3</v>
      </c>
      <c r="C1153" s="465">
        <v>44</v>
      </c>
      <c r="D1153" s="466">
        <v>23016.3475011677</v>
      </c>
      <c r="E1153" s="467">
        <v>14.666666666666666</v>
      </c>
      <c r="F1153" s="468">
        <v>337573.09668379294</v>
      </c>
      <c r="G1153" s="487">
        <v>1012719.2900513788</v>
      </c>
      <c r="H1153" s="468"/>
      <c r="I1153" s="519"/>
      <c r="J1153" s="468">
        <v>1400000</v>
      </c>
      <c r="K1153" s="580">
        <v>1.3214E-2</v>
      </c>
      <c r="L1153" s="519"/>
      <c r="M1153" s="468">
        <v>0</v>
      </c>
      <c r="N1153" s="468">
        <v>1104006.3999999999</v>
      </c>
      <c r="O1153" s="468">
        <v>0</v>
      </c>
      <c r="P1153" s="469">
        <v>1104006.3999999999</v>
      </c>
      <c r="Q1153" s="470">
        <v>91287.109948621131</v>
      </c>
      <c r="R1153" s="472">
        <v>9.014058569378065</v>
      </c>
      <c r="T1153" s="5"/>
      <c r="U1153"/>
      <c r="V1153"/>
    </row>
    <row r="1154" spans="1:22" s="437" customFormat="1" hidden="1">
      <c r="A1154" s="471">
        <v>1124</v>
      </c>
      <c r="B1154" s="465">
        <v>3</v>
      </c>
      <c r="C1154" s="465">
        <v>44</v>
      </c>
      <c r="D1154" s="466">
        <v>24064.835275499801</v>
      </c>
      <c r="E1154" s="467">
        <v>14.666666666666666</v>
      </c>
      <c r="F1154" s="468">
        <v>352950.9173739971</v>
      </c>
      <c r="G1154" s="487">
        <v>1058852.7521219912</v>
      </c>
      <c r="H1154" s="468"/>
      <c r="I1154" s="519"/>
      <c r="J1154" s="468">
        <v>1400000</v>
      </c>
      <c r="K1154" s="580">
        <v>1.3214E-2</v>
      </c>
      <c r="L1154" s="519"/>
      <c r="M1154" s="468">
        <v>0</v>
      </c>
      <c r="N1154" s="468">
        <v>1104006.3999999999</v>
      </c>
      <c r="O1154" s="468">
        <v>0</v>
      </c>
      <c r="P1154" s="469">
        <v>1104006.3999999999</v>
      </c>
      <c r="Q1154" s="470">
        <v>45153.647878008662</v>
      </c>
      <c r="R1154" s="472">
        <v>4.2643934945173925</v>
      </c>
      <c r="T1154" s="5"/>
      <c r="U1154"/>
      <c r="V1154"/>
    </row>
    <row r="1155" spans="1:22" s="437" customFormat="1" hidden="1">
      <c r="A1155" s="471">
        <v>1125</v>
      </c>
      <c r="B1155" s="465">
        <v>3</v>
      </c>
      <c r="C1155" s="465">
        <v>44</v>
      </c>
      <c r="D1155" s="466">
        <v>24064.835275499801</v>
      </c>
      <c r="E1155" s="467">
        <v>14.666666666666666</v>
      </c>
      <c r="F1155" s="468">
        <v>352950.9173739971</v>
      </c>
      <c r="G1155" s="487">
        <v>1058852.7521219912</v>
      </c>
      <c r="H1155" s="468"/>
      <c r="I1155" s="519"/>
      <c r="J1155" s="468">
        <v>1400000</v>
      </c>
      <c r="K1155" s="580">
        <v>1.3214E-2</v>
      </c>
      <c r="L1155" s="519"/>
      <c r="M1155" s="468">
        <v>0</v>
      </c>
      <c r="N1155" s="468">
        <v>1104006.3999999999</v>
      </c>
      <c r="O1155" s="468">
        <v>0</v>
      </c>
      <c r="P1155" s="469">
        <v>1104006.3999999999</v>
      </c>
      <c r="Q1155" s="470">
        <v>45153.647878008662</v>
      </c>
      <c r="R1155" s="472">
        <v>4.2643934945173925</v>
      </c>
      <c r="T1155" s="5"/>
      <c r="U1155"/>
      <c r="V1155"/>
    </row>
    <row r="1156" spans="1:22" s="437" customFormat="1">
      <c r="A1156" s="496" t="s">
        <v>60</v>
      </c>
      <c r="B1156" s="465"/>
      <c r="C1156" s="465"/>
      <c r="D1156" s="466"/>
      <c r="E1156" s="467"/>
      <c r="F1156" s="468"/>
      <c r="G1156" s="487"/>
      <c r="H1156" s="468"/>
      <c r="I1156" s="519"/>
      <c r="J1156" s="468"/>
      <c r="K1156" s="580"/>
      <c r="L1156" s="519"/>
      <c r="M1156" s="468"/>
      <c r="N1156" s="468"/>
      <c r="O1156" s="468"/>
      <c r="P1156" s="469"/>
      <c r="Q1156" s="470"/>
      <c r="R1156" s="472"/>
      <c r="T1156" s="5"/>
      <c r="U1156"/>
      <c r="V1156"/>
    </row>
    <row r="1157" spans="1:22" s="437" customFormat="1" hidden="1">
      <c r="A1157" s="471">
        <v>1126</v>
      </c>
      <c r="B1157" s="465">
        <v>4</v>
      </c>
      <c r="C1157" s="465">
        <v>44</v>
      </c>
      <c r="D1157" s="466">
        <v>25128.423241193599</v>
      </c>
      <c r="E1157" s="467">
        <v>11</v>
      </c>
      <c r="F1157" s="468">
        <v>276412.65565312956</v>
      </c>
      <c r="G1157" s="487">
        <v>1105650.6226125183</v>
      </c>
      <c r="H1157" s="468"/>
      <c r="I1157" s="519"/>
      <c r="J1157" s="468">
        <v>1400000</v>
      </c>
      <c r="K1157" s="580">
        <v>1.3214E-2</v>
      </c>
      <c r="L1157" s="519"/>
      <c r="M1157" s="468">
        <v>0</v>
      </c>
      <c r="N1157" s="468">
        <v>1104006.3999999999</v>
      </c>
      <c r="O1157" s="468">
        <v>0</v>
      </c>
      <c r="P1157" s="469">
        <v>1104006.3999999999</v>
      </c>
      <c r="Q1157" s="470">
        <v>-1644.2226125183515</v>
      </c>
      <c r="R1157" s="472">
        <v>-0.14871086570124703</v>
      </c>
      <c r="T1157" s="5"/>
      <c r="U1157"/>
      <c r="V1157"/>
    </row>
    <row r="1158" spans="1:22" s="437" customFormat="1" hidden="1">
      <c r="A1158" s="471">
        <v>1127</v>
      </c>
      <c r="B1158" s="465">
        <v>2</v>
      </c>
      <c r="C1158" s="465">
        <v>44</v>
      </c>
      <c r="D1158" s="466">
        <v>20054.498765901699</v>
      </c>
      <c r="E1158" s="467">
        <v>22</v>
      </c>
      <c r="F1158" s="468">
        <v>441198.97284983739</v>
      </c>
      <c r="G1158" s="487">
        <v>882397.94569967478</v>
      </c>
      <c r="H1158" s="468"/>
      <c r="I1158" s="519"/>
      <c r="J1158" s="468">
        <v>1400000</v>
      </c>
      <c r="K1158" s="580">
        <v>1.3214E-2</v>
      </c>
      <c r="L1158" s="519"/>
      <c r="M1158" s="468">
        <v>0</v>
      </c>
      <c r="N1158" s="468">
        <v>1104006.3999999999</v>
      </c>
      <c r="O1158" s="468">
        <v>0</v>
      </c>
      <c r="P1158" s="469">
        <v>1104006.3999999999</v>
      </c>
      <c r="Q1158" s="470">
        <v>221608.45430032513</v>
      </c>
      <c r="R1158" s="472">
        <v>25.11434386042302</v>
      </c>
      <c r="T1158" s="5"/>
      <c r="U1158"/>
      <c r="V1158"/>
    </row>
    <row r="1159" spans="1:22" s="437" customFormat="1" hidden="1">
      <c r="A1159" s="471">
        <v>1128</v>
      </c>
      <c r="B1159" s="465">
        <v>3</v>
      </c>
      <c r="C1159" s="465">
        <v>44</v>
      </c>
      <c r="D1159" s="466">
        <v>22090.532844352001</v>
      </c>
      <c r="E1159" s="467">
        <v>14.666666666666666</v>
      </c>
      <c r="F1159" s="468">
        <v>323994.48171716271</v>
      </c>
      <c r="G1159" s="487">
        <v>971983.44515148806</v>
      </c>
      <c r="H1159" s="468"/>
      <c r="I1159" s="519"/>
      <c r="J1159" s="468">
        <v>1400000</v>
      </c>
      <c r="K1159" s="580">
        <v>1.3214E-2</v>
      </c>
      <c r="L1159" s="519"/>
      <c r="M1159" s="468">
        <v>0</v>
      </c>
      <c r="N1159" s="468">
        <v>1104006.3999999999</v>
      </c>
      <c r="O1159" s="468">
        <v>0</v>
      </c>
      <c r="P1159" s="469">
        <v>1104006.3999999999</v>
      </c>
      <c r="Q1159" s="470">
        <v>132022.95484851184</v>
      </c>
      <c r="R1159" s="472">
        <v>13.582839862867772</v>
      </c>
      <c r="T1159" s="5"/>
      <c r="U1159"/>
      <c r="V1159"/>
    </row>
    <row r="1160" spans="1:22" s="437" customFormat="1">
      <c r="A1160" s="471">
        <v>1129</v>
      </c>
      <c r="B1160" s="465">
        <v>3</v>
      </c>
      <c r="C1160" s="465">
        <v>44</v>
      </c>
      <c r="D1160" s="466">
        <v>23955.84</v>
      </c>
      <c r="E1160" s="467">
        <v>14.666666666666666</v>
      </c>
      <c r="F1160" s="468">
        <v>351352.32000000001</v>
      </c>
      <c r="G1160" s="487">
        <v>1054056.96</v>
      </c>
      <c r="H1160" s="468"/>
      <c r="I1160" s="519"/>
      <c r="J1160" s="468">
        <v>1400000</v>
      </c>
      <c r="K1160" s="580">
        <v>1.3214E-2</v>
      </c>
      <c r="L1160" s="519"/>
      <c r="M1160" s="468">
        <v>0</v>
      </c>
      <c r="N1160" s="468">
        <v>1104006.3999999999</v>
      </c>
      <c r="O1160" s="468">
        <v>0</v>
      </c>
      <c r="P1160" s="469">
        <v>1104006.3999999999</v>
      </c>
      <c r="Q1160" s="470">
        <v>49949.439999999944</v>
      </c>
      <c r="R1160" s="472">
        <v>4.7387799611891808</v>
      </c>
      <c r="T1160" s="5"/>
      <c r="U1160"/>
      <c r="V1160"/>
    </row>
    <row r="1161" spans="1:22" s="437" customFormat="1">
      <c r="A1161" s="471">
        <v>1130</v>
      </c>
      <c r="B1161" s="465">
        <v>2</v>
      </c>
      <c r="C1161" s="465">
        <v>44</v>
      </c>
      <c r="D1161" s="466">
        <v>23955.84</v>
      </c>
      <c r="E1161" s="467">
        <v>22</v>
      </c>
      <c r="F1161" s="468">
        <v>527028.47999999998</v>
      </c>
      <c r="G1161" s="487">
        <v>1054056.96</v>
      </c>
      <c r="H1161" s="468"/>
      <c r="I1161" s="519"/>
      <c r="J1161" s="468">
        <v>1400000</v>
      </c>
      <c r="K1161" s="580">
        <v>1.3214E-2</v>
      </c>
      <c r="L1161" s="519"/>
      <c r="M1161" s="468">
        <v>0</v>
      </c>
      <c r="N1161" s="468">
        <v>1104006.3999999999</v>
      </c>
      <c r="O1161" s="468">
        <v>0</v>
      </c>
      <c r="P1161" s="469">
        <v>1104006.3999999999</v>
      </c>
      <c r="Q1161" s="470">
        <v>49949.439999999944</v>
      </c>
      <c r="R1161" s="472">
        <v>4.7387799611891808</v>
      </c>
      <c r="T1161" s="5"/>
      <c r="U1161"/>
      <c r="V1161"/>
    </row>
    <row r="1162" spans="1:22" s="437" customFormat="1">
      <c r="A1162" s="471">
        <v>1131</v>
      </c>
      <c r="B1162" s="465">
        <v>3</v>
      </c>
      <c r="C1162" s="497">
        <v>45</v>
      </c>
      <c r="D1162" s="466">
        <v>23822.434367541799</v>
      </c>
      <c r="E1162" s="467">
        <v>15</v>
      </c>
      <c r="F1162" s="468">
        <v>357336.51551312697</v>
      </c>
      <c r="G1162" s="487">
        <v>1072009.5465393809</v>
      </c>
      <c r="H1162" s="468"/>
      <c r="I1162" s="519"/>
      <c r="J1162" s="468">
        <v>1400000</v>
      </c>
      <c r="K1162" s="580">
        <v>1.3214E-2</v>
      </c>
      <c r="L1162" s="519"/>
      <c r="M1162" s="468">
        <v>0</v>
      </c>
      <c r="N1162" s="468">
        <v>1122506</v>
      </c>
      <c r="O1162" s="468">
        <v>0</v>
      </c>
      <c r="P1162" s="469">
        <v>1122506</v>
      </c>
      <c r="Q1162" s="470">
        <v>50496.453460619086</v>
      </c>
      <c r="R1162" s="472">
        <v>4.7104481134174279</v>
      </c>
      <c r="T1162" s="5"/>
      <c r="U1162"/>
      <c r="V1162"/>
    </row>
    <row r="1163" spans="1:22" s="437" customFormat="1">
      <c r="A1163" s="471">
        <v>1132</v>
      </c>
      <c r="B1163" s="465">
        <v>3</v>
      </c>
      <c r="C1163" s="465">
        <v>45</v>
      </c>
      <c r="D1163" s="466">
        <v>24681.9166867325</v>
      </c>
      <c r="E1163" s="467">
        <v>15</v>
      </c>
      <c r="F1163" s="468">
        <v>370228.75030098745</v>
      </c>
      <c r="G1163" s="487">
        <v>1110686.2509029624</v>
      </c>
      <c r="H1163" s="468"/>
      <c r="I1163" s="519"/>
      <c r="J1163" s="468">
        <v>1400000</v>
      </c>
      <c r="K1163" s="580">
        <v>1.3214E-2</v>
      </c>
      <c r="L1163" s="519"/>
      <c r="M1163" s="468">
        <v>0</v>
      </c>
      <c r="N1163" s="468">
        <v>1122506</v>
      </c>
      <c r="O1163" s="468">
        <v>0</v>
      </c>
      <c r="P1163" s="469">
        <v>1122506</v>
      </c>
      <c r="Q1163" s="470">
        <v>11819.749097037595</v>
      </c>
      <c r="R1163" s="472">
        <v>1.0641843353537865</v>
      </c>
      <c r="T1163" s="5"/>
      <c r="U1163"/>
      <c r="V1163"/>
    </row>
    <row r="1164" spans="1:22" s="437" customFormat="1">
      <c r="A1164" s="471">
        <v>1133</v>
      </c>
      <c r="B1164" s="465">
        <v>2</v>
      </c>
      <c r="C1164" s="465">
        <v>45</v>
      </c>
      <c r="D1164" s="466">
        <v>22898.6988847584</v>
      </c>
      <c r="E1164" s="467">
        <v>22.5</v>
      </c>
      <c r="F1164" s="468">
        <v>515220.724907064</v>
      </c>
      <c r="G1164" s="487">
        <v>1030441.449814128</v>
      </c>
      <c r="H1164" s="468"/>
      <c r="I1164" s="519"/>
      <c r="J1164" s="468">
        <v>1400000</v>
      </c>
      <c r="K1164" s="580">
        <v>1.3214E-2</v>
      </c>
      <c r="L1164" s="519"/>
      <c r="M1164" s="468">
        <v>0</v>
      </c>
      <c r="N1164" s="468">
        <v>1122506</v>
      </c>
      <c r="O1164" s="468">
        <v>0</v>
      </c>
      <c r="P1164" s="469">
        <v>1122506</v>
      </c>
      <c r="Q1164" s="470">
        <v>92064.550185872009</v>
      </c>
      <c r="R1164" s="472">
        <v>8.9344765976250926</v>
      </c>
      <c r="T1164" s="5"/>
      <c r="U1164"/>
      <c r="V1164"/>
    </row>
    <row r="1165" spans="1:22" s="437" customFormat="1" hidden="1">
      <c r="A1165" s="471">
        <v>1134</v>
      </c>
      <c r="B1165" s="465">
        <v>2</v>
      </c>
      <c r="C1165" s="465">
        <v>45</v>
      </c>
      <c r="D1165" s="466">
        <v>23822.434367541799</v>
      </c>
      <c r="E1165" s="467">
        <v>22.5</v>
      </c>
      <c r="F1165" s="468">
        <v>536004.77326969046</v>
      </c>
      <c r="G1165" s="487">
        <v>1072009.5465393809</v>
      </c>
      <c r="H1165" s="468"/>
      <c r="I1165" s="519"/>
      <c r="J1165" s="468">
        <v>1400000</v>
      </c>
      <c r="K1165" s="580">
        <v>1.3214E-2</v>
      </c>
      <c r="L1165" s="519"/>
      <c r="M1165" s="468">
        <v>0</v>
      </c>
      <c r="N1165" s="468">
        <v>1122506</v>
      </c>
      <c r="O1165" s="468">
        <v>0</v>
      </c>
      <c r="P1165" s="469">
        <v>1122506</v>
      </c>
      <c r="Q1165" s="470">
        <v>50496.453460619086</v>
      </c>
      <c r="R1165" s="472">
        <v>4.7104481134174279</v>
      </c>
      <c r="T1165" s="5"/>
      <c r="U1165"/>
      <c r="V1165"/>
    </row>
    <row r="1166" spans="1:22" s="437" customFormat="1" hidden="1">
      <c r="A1166" s="471">
        <v>1135</v>
      </c>
      <c r="B1166" s="465">
        <v>3</v>
      </c>
      <c r="C1166" s="465">
        <v>45</v>
      </c>
      <c r="D1166" s="466">
        <v>22898.6988847584</v>
      </c>
      <c r="E1166" s="467">
        <v>15</v>
      </c>
      <c r="F1166" s="468">
        <v>343480.483271376</v>
      </c>
      <c r="G1166" s="487">
        <v>1030441.449814128</v>
      </c>
      <c r="H1166" s="468"/>
      <c r="I1166" s="519"/>
      <c r="J1166" s="468">
        <v>1400000</v>
      </c>
      <c r="K1166" s="580">
        <v>1.3214E-2</v>
      </c>
      <c r="L1166" s="519"/>
      <c r="M1166" s="468">
        <v>0</v>
      </c>
      <c r="N1166" s="468">
        <v>1122506</v>
      </c>
      <c r="O1166" s="468">
        <v>0</v>
      </c>
      <c r="P1166" s="469">
        <v>1122506</v>
      </c>
      <c r="Q1166" s="470">
        <v>92064.550185872009</v>
      </c>
      <c r="R1166" s="472">
        <v>8.9344765976250926</v>
      </c>
      <c r="T1166" s="5"/>
      <c r="U1166"/>
      <c r="V1166"/>
    </row>
    <row r="1167" spans="1:22" s="437" customFormat="1" hidden="1">
      <c r="A1167" s="471">
        <v>1136</v>
      </c>
      <c r="B1167" s="465">
        <v>4</v>
      </c>
      <c r="C1167" s="465">
        <v>45</v>
      </c>
      <c r="D1167" s="466">
        <v>21986.606941271701</v>
      </c>
      <c r="E1167" s="467">
        <v>11.25</v>
      </c>
      <c r="F1167" s="468">
        <v>247349.32808930663</v>
      </c>
      <c r="G1167" s="487">
        <v>989397.3123572265</v>
      </c>
      <c r="H1167" s="468"/>
      <c r="I1167" s="519"/>
      <c r="J1167" s="468">
        <v>1400000</v>
      </c>
      <c r="K1167" s="580">
        <v>1.3214E-2</v>
      </c>
      <c r="L1167" s="519"/>
      <c r="M1167" s="468">
        <v>0</v>
      </c>
      <c r="N1167" s="468">
        <v>1122506</v>
      </c>
      <c r="O1167" s="468">
        <v>0</v>
      </c>
      <c r="P1167" s="469">
        <v>1122506</v>
      </c>
      <c r="Q1167" s="470">
        <v>133108.6876427735</v>
      </c>
      <c r="R1167" s="472">
        <v>13.453512151316005</v>
      </c>
      <c r="T1167" s="5"/>
      <c r="U1167"/>
      <c r="V1167"/>
    </row>
    <row r="1168" spans="1:22" s="437" customFormat="1" hidden="1">
      <c r="A1168" s="471">
        <v>1137</v>
      </c>
      <c r="B1168" s="465">
        <v>3</v>
      </c>
      <c r="C1168" s="465">
        <v>45</v>
      </c>
      <c r="D1168" s="466">
        <v>24681.9166867325</v>
      </c>
      <c r="E1168" s="467">
        <v>15</v>
      </c>
      <c r="F1168" s="468">
        <v>370228.75030098745</v>
      </c>
      <c r="G1168" s="487">
        <v>1110686.2509029624</v>
      </c>
      <c r="H1168" s="468"/>
      <c r="I1168" s="519"/>
      <c r="J1168" s="468">
        <v>1400000</v>
      </c>
      <c r="K1168" s="580">
        <v>1.3214E-2</v>
      </c>
      <c r="L1168" s="519"/>
      <c r="M1168" s="468">
        <v>0</v>
      </c>
      <c r="N1168" s="468">
        <v>1122506</v>
      </c>
      <c r="O1168" s="468">
        <v>0</v>
      </c>
      <c r="P1168" s="469">
        <v>1122506</v>
      </c>
      <c r="Q1168" s="470">
        <v>11819.749097037595</v>
      </c>
      <c r="R1168" s="472">
        <v>1.0641843353537865</v>
      </c>
      <c r="T1168" s="5"/>
      <c r="U1168"/>
      <c r="V1168"/>
    </row>
    <row r="1169" spans="1:22" s="437" customFormat="1" hidden="1">
      <c r="A1169" s="471">
        <v>1138</v>
      </c>
      <c r="B1169" s="465">
        <v>3</v>
      </c>
      <c r="C1169" s="465">
        <v>45</v>
      </c>
      <c r="D1169" s="466">
        <v>25885.1025869759</v>
      </c>
      <c r="E1169" s="467">
        <v>15</v>
      </c>
      <c r="F1169" s="468">
        <v>388276.53880463849</v>
      </c>
      <c r="G1169" s="487">
        <v>1164829.6164139155</v>
      </c>
      <c r="H1169" s="468"/>
      <c r="I1169" s="519"/>
      <c r="J1169" s="468">
        <v>1400000</v>
      </c>
      <c r="K1169" s="580">
        <v>1.3214E-2</v>
      </c>
      <c r="L1169" s="519"/>
      <c r="M1169" s="468">
        <v>0</v>
      </c>
      <c r="N1169" s="468">
        <v>1122506</v>
      </c>
      <c r="O1169" s="468">
        <v>0</v>
      </c>
      <c r="P1169" s="469">
        <v>1122506</v>
      </c>
      <c r="Q1169" s="470">
        <v>-42323.61641391553</v>
      </c>
      <c r="R1169" s="472">
        <v>-3.6334598483351073</v>
      </c>
      <c r="T1169" s="5"/>
      <c r="U1169"/>
      <c r="V1169"/>
    </row>
    <row r="1170" spans="1:22" s="437" customFormat="1" hidden="1">
      <c r="A1170" s="471">
        <v>1139</v>
      </c>
      <c r="B1170" s="465">
        <v>2</v>
      </c>
      <c r="C1170" s="465">
        <v>45</v>
      </c>
      <c r="D1170" s="466">
        <v>24040.909090909099</v>
      </c>
      <c r="E1170" s="467">
        <v>22.5</v>
      </c>
      <c r="F1170" s="468">
        <v>540920.4545454547</v>
      </c>
      <c r="G1170" s="487">
        <v>1081840.9090909094</v>
      </c>
      <c r="H1170" s="468"/>
      <c r="I1170" s="519"/>
      <c r="J1170" s="468">
        <v>1400000</v>
      </c>
      <c r="K1170" s="580">
        <v>1.3214E-2</v>
      </c>
      <c r="L1170" s="519"/>
      <c r="M1170" s="468">
        <v>0</v>
      </c>
      <c r="N1170" s="468">
        <v>1122506</v>
      </c>
      <c r="O1170" s="468">
        <v>0</v>
      </c>
      <c r="P1170" s="469">
        <v>1122506</v>
      </c>
      <c r="Q1170" s="470">
        <v>40665.090909090592</v>
      </c>
      <c r="R1170" s="472">
        <v>3.7588790151467038</v>
      </c>
      <c r="T1170" s="5"/>
      <c r="U1170"/>
      <c r="V1170"/>
    </row>
    <row r="1171" spans="1:22" s="437" customFormat="1" hidden="1">
      <c r="A1171" s="471">
        <v>1140</v>
      </c>
      <c r="B1171" s="465">
        <v>3</v>
      </c>
      <c r="C1171" s="465">
        <v>45</v>
      </c>
      <c r="D1171" s="466">
        <v>19926.759530146399</v>
      </c>
      <c r="E1171" s="467">
        <v>15</v>
      </c>
      <c r="F1171" s="468">
        <v>298901.39295219601</v>
      </c>
      <c r="G1171" s="487">
        <v>896704.17885658797</v>
      </c>
      <c r="H1171" s="468"/>
      <c r="I1171" s="519"/>
      <c r="J1171" s="468">
        <v>1400000</v>
      </c>
      <c r="K1171" s="580">
        <v>1.3214E-2</v>
      </c>
      <c r="L1171" s="519"/>
      <c r="M1171" s="468">
        <v>0</v>
      </c>
      <c r="N1171" s="468">
        <v>1122506</v>
      </c>
      <c r="O1171" s="468">
        <v>0</v>
      </c>
      <c r="P1171" s="469">
        <v>1122506</v>
      </c>
      <c r="Q1171" s="470">
        <v>225801.82114341203</v>
      </c>
      <c r="R1171" s="472">
        <v>25.181305771468374</v>
      </c>
      <c r="T1171" s="5"/>
      <c r="U1171"/>
      <c r="V1171"/>
    </row>
    <row r="1172" spans="1:22" s="437" customFormat="1" hidden="1">
      <c r="A1172" s="471">
        <v>1141</v>
      </c>
      <c r="B1172" s="465">
        <v>3</v>
      </c>
      <c r="C1172" s="465">
        <v>45</v>
      </c>
      <c r="D1172" s="466">
        <v>21986.606941271701</v>
      </c>
      <c r="E1172" s="467">
        <v>15</v>
      </c>
      <c r="F1172" s="468">
        <v>329799.10411907552</v>
      </c>
      <c r="G1172" s="487">
        <v>989397.3123572265</v>
      </c>
      <c r="H1172" s="468"/>
      <c r="I1172" s="519"/>
      <c r="J1172" s="468">
        <v>1400000</v>
      </c>
      <c r="K1172" s="580">
        <v>1.3214E-2</v>
      </c>
      <c r="L1172" s="519"/>
      <c r="M1172" s="468">
        <v>0</v>
      </c>
      <c r="N1172" s="468">
        <v>1122506</v>
      </c>
      <c r="O1172" s="468">
        <v>0</v>
      </c>
      <c r="P1172" s="469">
        <v>1122506</v>
      </c>
      <c r="Q1172" s="470">
        <v>133108.6876427735</v>
      </c>
      <c r="R1172" s="472">
        <v>13.453512151316005</v>
      </c>
      <c r="T1172" s="5"/>
      <c r="U1172"/>
      <c r="V1172"/>
    </row>
    <row r="1173" spans="1:22" s="437" customFormat="1" hidden="1">
      <c r="A1173" s="471">
        <v>1142</v>
      </c>
      <c r="B1173" s="465">
        <v>4</v>
      </c>
      <c r="C1173" s="465">
        <v>45</v>
      </c>
      <c r="D1173" s="466">
        <v>23822.434367541799</v>
      </c>
      <c r="E1173" s="467">
        <v>11.25</v>
      </c>
      <c r="F1173" s="468">
        <v>268002.38663484523</v>
      </c>
      <c r="G1173" s="487">
        <v>1072009.5465393809</v>
      </c>
      <c r="H1173" s="468"/>
      <c r="I1173" s="519"/>
      <c r="J1173" s="468">
        <v>1400000</v>
      </c>
      <c r="K1173" s="580">
        <v>1.3214E-2</v>
      </c>
      <c r="L1173" s="519"/>
      <c r="M1173" s="468">
        <v>0</v>
      </c>
      <c r="N1173" s="468">
        <v>1122506</v>
      </c>
      <c r="O1173" s="468">
        <v>0</v>
      </c>
      <c r="P1173" s="469">
        <v>1122506</v>
      </c>
      <c r="Q1173" s="470">
        <v>50496.453460619086</v>
      </c>
      <c r="R1173" s="472">
        <v>4.7104481134174279</v>
      </c>
      <c r="T1173" s="5"/>
      <c r="U1173"/>
      <c r="V1173"/>
    </row>
    <row r="1174" spans="1:22" s="437" customFormat="1">
      <c r="A1174" s="496" t="s">
        <v>60</v>
      </c>
      <c r="B1174" s="465"/>
      <c r="C1174" s="465"/>
      <c r="D1174" s="466"/>
      <c r="E1174" s="467"/>
      <c r="F1174" s="468"/>
      <c r="G1174" s="487"/>
      <c r="H1174" s="468"/>
      <c r="I1174" s="519"/>
      <c r="J1174" s="468"/>
      <c r="K1174" s="580"/>
      <c r="L1174" s="519"/>
      <c r="M1174" s="468"/>
      <c r="N1174" s="468"/>
      <c r="O1174" s="468"/>
      <c r="P1174" s="469"/>
      <c r="Q1174" s="470"/>
      <c r="R1174" s="472"/>
      <c r="T1174" s="5"/>
      <c r="U1174"/>
      <c r="V1174"/>
    </row>
    <row r="1175" spans="1:22" s="437" customFormat="1" hidden="1">
      <c r="A1175" s="471">
        <v>1143</v>
      </c>
      <c r="B1175" s="465">
        <v>3</v>
      </c>
      <c r="C1175" s="465">
        <v>45</v>
      </c>
      <c r="D1175" s="466">
        <v>22898.6988847584</v>
      </c>
      <c r="E1175" s="467">
        <v>15</v>
      </c>
      <c r="F1175" s="468">
        <v>343480.483271376</v>
      </c>
      <c r="G1175" s="487">
        <v>1030441.449814128</v>
      </c>
      <c r="H1175" s="468"/>
      <c r="I1175" s="519"/>
      <c r="J1175" s="468">
        <v>1400000</v>
      </c>
      <c r="K1175" s="580">
        <v>1.3214E-2</v>
      </c>
      <c r="L1175" s="519"/>
      <c r="M1175" s="468">
        <v>0</v>
      </c>
      <c r="N1175" s="468">
        <v>1122506</v>
      </c>
      <c r="O1175" s="468">
        <v>0</v>
      </c>
      <c r="P1175" s="469">
        <v>1122506</v>
      </c>
      <c r="Q1175" s="470">
        <v>92064.550185872009</v>
      </c>
      <c r="R1175" s="472">
        <v>8.9344765976250926</v>
      </c>
      <c r="T1175" s="5"/>
      <c r="U1175"/>
      <c r="V1175"/>
    </row>
    <row r="1176" spans="1:22" s="437" customFormat="1" hidden="1">
      <c r="A1176" s="471">
        <v>1144</v>
      </c>
      <c r="B1176" s="465">
        <v>2</v>
      </c>
      <c r="C1176" s="465">
        <v>45</v>
      </c>
      <c r="D1176" s="466">
        <v>24998.168206384002</v>
      </c>
      <c r="E1176" s="467">
        <v>22.5</v>
      </c>
      <c r="F1176" s="468">
        <v>562458.78464364004</v>
      </c>
      <c r="G1176" s="487">
        <v>1124917.5692872801</v>
      </c>
      <c r="H1176" s="468"/>
      <c r="I1176" s="519"/>
      <c r="J1176" s="468">
        <v>1400000</v>
      </c>
      <c r="K1176" s="580">
        <v>1.3214E-2</v>
      </c>
      <c r="L1176" s="519"/>
      <c r="M1176" s="468">
        <v>0</v>
      </c>
      <c r="N1176" s="468">
        <v>1122506</v>
      </c>
      <c r="O1176" s="468">
        <v>0</v>
      </c>
      <c r="P1176" s="469">
        <v>1122506</v>
      </c>
      <c r="Q1176" s="470">
        <v>-2411.5692872800864</v>
      </c>
      <c r="R1176" s="472">
        <v>-0.21437742223263001</v>
      </c>
      <c r="T1176" s="5"/>
      <c r="U1176"/>
      <c r="V1176"/>
    </row>
    <row r="1177" spans="1:22" s="437" customFormat="1" hidden="1">
      <c r="A1177" s="471">
        <v>1145</v>
      </c>
      <c r="B1177" s="465">
        <v>3</v>
      </c>
      <c r="C1177" s="465">
        <v>45</v>
      </c>
      <c r="D1177" s="466">
        <v>24681.9166867325</v>
      </c>
      <c r="E1177" s="467">
        <v>15</v>
      </c>
      <c r="F1177" s="468">
        <v>370228.75030098745</v>
      </c>
      <c r="G1177" s="487">
        <v>1110686.2509029624</v>
      </c>
      <c r="H1177" s="468"/>
      <c r="I1177" s="519"/>
      <c r="J1177" s="468">
        <v>1400000</v>
      </c>
      <c r="K1177" s="580">
        <v>1.3214E-2</v>
      </c>
      <c r="L1177" s="519"/>
      <c r="M1177" s="468">
        <v>0</v>
      </c>
      <c r="N1177" s="468">
        <v>1122506</v>
      </c>
      <c r="O1177" s="468">
        <v>0</v>
      </c>
      <c r="P1177" s="469">
        <v>1122506</v>
      </c>
      <c r="Q1177" s="470">
        <v>11819.749097037595</v>
      </c>
      <c r="R1177" s="472">
        <v>1.0641843353537865</v>
      </c>
      <c r="T1177" s="5"/>
      <c r="U1177"/>
      <c r="V1177"/>
    </row>
    <row r="1178" spans="1:22" s="437" customFormat="1">
      <c r="A1178" s="471">
        <v>1146</v>
      </c>
      <c r="B1178" s="465">
        <v>3</v>
      </c>
      <c r="C1178" s="465">
        <v>45</v>
      </c>
      <c r="D1178" s="466">
        <v>24998.168206384002</v>
      </c>
      <c r="E1178" s="467">
        <v>15</v>
      </c>
      <c r="F1178" s="468">
        <v>374972.52309576003</v>
      </c>
      <c r="G1178" s="487">
        <v>1124917.5692872801</v>
      </c>
      <c r="H1178" s="468"/>
      <c r="I1178" s="519"/>
      <c r="J1178" s="468">
        <v>1400000</v>
      </c>
      <c r="K1178" s="580">
        <v>1.3214E-2</v>
      </c>
      <c r="L1178" s="519"/>
      <c r="M1178" s="468">
        <v>0</v>
      </c>
      <c r="N1178" s="468">
        <v>1122506</v>
      </c>
      <c r="O1178" s="468">
        <v>0</v>
      </c>
      <c r="P1178" s="469">
        <v>1122506</v>
      </c>
      <c r="Q1178" s="470">
        <v>-2411.5692872800864</v>
      </c>
      <c r="R1178" s="472">
        <v>-0.21437742223263001</v>
      </c>
      <c r="T1178" s="5"/>
      <c r="U1178"/>
      <c r="V1178"/>
    </row>
    <row r="1179" spans="1:22" s="437" customFormat="1">
      <c r="A1179" s="471">
        <v>1147</v>
      </c>
      <c r="B1179" s="465">
        <v>3</v>
      </c>
      <c r="C1179" s="465">
        <v>45</v>
      </c>
      <c r="D1179" s="466">
        <v>24998.168206384002</v>
      </c>
      <c r="E1179" s="467">
        <v>15</v>
      </c>
      <c r="F1179" s="468">
        <v>374972.52309576003</v>
      </c>
      <c r="G1179" s="487">
        <v>1124917.5692872801</v>
      </c>
      <c r="H1179" s="468"/>
      <c r="I1179" s="519"/>
      <c r="J1179" s="468">
        <v>1400000</v>
      </c>
      <c r="K1179" s="580">
        <v>1.3214E-2</v>
      </c>
      <c r="L1179" s="519"/>
      <c r="M1179" s="468">
        <v>0</v>
      </c>
      <c r="N1179" s="468">
        <v>1122506</v>
      </c>
      <c r="O1179" s="468">
        <v>0</v>
      </c>
      <c r="P1179" s="469">
        <v>1122506</v>
      </c>
      <c r="Q1179" s="470">
        <v>-2411.5692872800864</v>
      </c>
      <c r="R1179" s="472">
        <v>-0.21437742223263001</v>
      </c>
      <c r="T1179" s="5"/>
      <c r="U1179"/>
      <c r="V1179"/>
    </row>
    <row r="1180" spans="1:22" s="437" customFormat="1">
      <c r="A1180" s="471">
        <v>1148</v>
      </c>
      <c r="B1180" s="465">
        <v>5</v>
      </c>
      <c r="C1180" s="497">
        <v>46</v>
      </c>
      <c r="D1180" s="466">
        <v>25747.2937000887</v>
      </c>
      <c r="E1180" s="467">
        <v>9.1999999999999993</v>
      </c>
      <c r="F1180" s="468">
        <v>236875.10204081604</v>
      </c>
      <c r="G1180" s="487">
        <v>1184375.5102040803</v>
      </c>
      <c r="H1180" s="468"/>
      <c r="I1180" s="519"/>
      <c r="J1180" s="468">
        <v>1400000</v>
      </c>
      <c r="K1180" s="580">
        <v>1.3214E-2</v>
      </c>
      <c r="L1180" s="519"/>
      <c r="M1180" s="468">
        <v>0</v>
      </c>
      <c r="N1180" s="468">
        <v>1141005.6000000001</v>
      </c>
      <c r="O1180" s="468">
        <v>0</v>
      </c>
      <c r="P1180" s="469">
        <v>1141005.6000000001</v>
      </c>
      <c r="Q1180" s="470">
        <v>-43369.910204080166</v>
      </c>
      <c r="R1180" s="472">
        <v>-3.6618378065422093</v>
      </c>
      <c r="T1180" s="5"/>
      <c r="U1180"/>
      <c r="V1180"/>
    </row>
    <row r="1181" spans="1:22" s="437" customFormat="1">
      <c r="A1181" s="471">
        <v>1149</v>
      </c>
      <c r="B1181" s="465">
        <v>3</v>
      </c>
      <c r="C1181" s="465">
        <v>46</v>
      </c>
      <c r="D1181" s="466">
        <v>23709.263657957199</v>
      </c>
      <c r="E1181" s="467">
        <v>15.333333333333334</v>
      </c>
      <c r="F1181" s="468">
        <v>363542.04275534372</v>
      </c>
      <c r="G1181" s="487">
        <v>1090626.1282660312</v>
      </c>
      <c r="H1181" s="468"/>
      <c r="I1181" s="519"/>
      <c r="J1181" s="468">
        <v>1400000</v>
      </c>
      <c r="K1181" s="580">
        <v>1.3214E-2</v>
      </c>
      <c r="L1181" s="519"/>
      <c r="M1181" s="468">
        <v>0</v>
      </c>
      <c r="N1181" s="468">
        <v>1141005.6000000001</v>
      </c>
      <c r="O1181" s="468">
        <v>0</v>
      </c>
      <c r="P1181" s="469">
        <v>1141005.6000000001</v>
      </c>
      <c r="Q1181" s="470">
        <v>50379.471733968938</v>
      </c>
      <c r="R1181" s="472">
        <v>4.6193164117630801</v>
      </c>
      <c r="T1181" s="5"/>
      <c r="U1181"/>
      <c r="V1181"/>
    </row>
    <row r="1182" spans="1:22" s="437" customFormat="1">
      <c r="A1182" s="471">
        <v>1150</v>
      </c>
      <c r="B1182" s="465">
        <v>3</v>
      </c>
      <c r="C1182" s="465">
        <v>46</v>
      </c>
      <c r="D1182" s="466">
        <v>23709.263657957199</v>
      </c>
      <c r="E1182" s="467">
        <v>15.333333333333334</v>
      </c>
      <c r="F1182" s="468">
        <v>363542.04275534372</v>
      </c>
      <c r="G1182" s="487">
        <v>1090626.1282660312</v>
      </c>
      <c r="H1182" s="468"/>
      <c r="I1182" s="519"/>
      <c r="J1182" s="468">
        <v>1400000</v>
      </c>
      <c r="K1182" s="580">
        <v>1.3214E-2</v>
      </c>
      <c r="L1182" s="519"/>
      <c r="M1182" s="468">
        <v>0</v>
      </c>
      <c r="N1182" s="468">
        <v>1141005.6000000001</v>
      </c>
      <c r="O1182" s="468">
        <v>0</v>
      </c>
      <c r="P1182" s="469">
        <v>1141005.6000000001</v>
      </c>
      <c r="Q1182" s="470">
        <v>50379.471733968938</v>
      </c>
      <c r="R1182" s="472">
        <v>4.6193164117630801</v>
      </c>
      <c r="T1182" s="5"/>
      <c r="U1182"/>
      <c r="V1182"/>
    </row>
    <row r="1183" spans="1:22" s="437" customFormat="1" hidden="1">
      <c r="A1183" s="471">
        <v>1151</v>
      </c>
      <c r="B1183" s="465">
        <v>3</v>
      </c>
      <c r="C1183" s="465">
        <v>46</v>
      </c>
      <c r="D1183" s="466">
        <v>23709.263657957199</v>
      </c>
      <c r="E1183" s="467">
        <v>15.333333333333334</v>
      </c>
      <c r="F1183" s="468">
        <v>363542.04275534372</v>
      </c>
      <c r="G1183" s="487">
        <v>1090626.1282660312</v>
      </c>
      <c r="H1183" s="468"/>
      <c r="I1183" s="519"/>
      <c r="J1183" s="468">
        <v>1400000</v>
      </c>
      <c r="K1183" s="580">
        <v>1.3214E-2</v>
      </c>
      <c r="L1183" s="519"/>
      <c r="M1183" s="468">
        <v>0</v>
      </c>
      <c r="N1183" s="468">
        <v>1141005.6000000001</v>
      </c>
      <c r="O1183" s="468">
        <v>0</v>
      </c>
      <c r="P1183" s="469">
        <v>1141005.6000000001</v>
      </c>
      <c r="Q1183" s="470">
        <v>50379.471733968938</v>
      </c>
      <c r="R1183" s="472">
        <v>4.6193164117630801</v>
      </c>
      <c r="T1183" s="5"/>
      <c r="U1183"/>
      <c r="V1183"/>
    </row>
    <row r="1184" spans="1:22" s="437" customFormat="1" hidden="1">
      <c r="A1184" s="471">
        <v>1152</v>
      </c>
      <c r="B1184" s="465">
        <v>3</v>
      </c>
      <c r="C1184" s="465">
        <v>46</v>
      </c>
      <c r="D1184" s="466">
        <v>23864.9835870922</v>
      </c>
      <c r="E1184" s="467">
        <v>15.333333333333334</v>
      </c>
      <c r="F1184" s="468">
        <v>365929.74833541369</v>
      </c>
      <c r="G1184" s="487">
        <v>1097789.2450062411</v>
      </c>
      <c r="H1184" s="468"/>
      <c r="I1184" s="519"/>
      <c r="J1184" s="468">
        <v>1400000</v>
      </c>
      <c r="K1184" s="580">
        <v>1.3214E-2</v>
      </c>
      <c r="L1184" s="519"/>
      <c r="M1184" s="468">
        <v>0</v>
      </c>
      <c r="N1184" s="468">
        <v>1141005.6000000001</v>
      </c>
      <c r="O1184" s="468">
        <v>0</v>
      </c>
      <c r="P1184" s="469">
        <v>1141005.6000000001</v>
      </c>
      <c r="Q1184" s="470">
        <v>43216.354993758956</v>
      </c>
      <c r="R1184" s="472">
        <v>3.9366713775295921</v>
      </c>
      <c r="T1184" s="5"/>
      <c r="U1184"/>
      <c r="V1184"/>
    </row>
    <row r="1185" spans="1:22" s="437" customFormat="1" hidden="1">
      <c r="A1185" s="471">
        <v>1153</v>
      </c>
      <c r="B1185" s="465">
        <v>3</v>
      </c>
      <c r="C1185" s="465">
        <v>46</v>
      </c>
      <c r="D1185" s="466">
        <v>19803.3922722893</v>
      </c>
      <c r="E1185" s="467">
        <v>15.333333333333334</v>
      </c>
      <c r="F1185" s="468">
        <v>303652.0148417693</v>
      </c>
      <c r="G1185" s="487">
        <v>910956.04452530784</v>
      </c>
      <c r="H1185" s="468"/>
      <c r="I1185" s="519"/>
      <c r="J1185" s="468">
        <v>1400000</v>
      </c>
      <c r="K1185" s="580">
        <v>1.3214E-2</v>
      </c>
      <c r="L1185" s="519"/>
      <c r="M1185" s="468">
        <v>0</v>
      </c>
      <c r="N1185" s="468">
        <v>1141005.6000000001</v>
      </c>
      <c r="O1185" s="468">
        <v>0</v>
      </c>
      <c r="P1185" s="469">
        <v>1141005.6000000001</v>
      </c>
      <c r="Q1185" s="470">
        <v>230049.55547469226</v>
      </c>
      <c r="R1185" s="472">
        <v>25.253639498552232</v>
      </c>
      <c r="T1185" s="5"/>
      <c r="U1185"/>
      <c r="V1185"/>
    </row>
    <row r="1186" spans="1:22" s="437" customFormat="1" hidden="1">
      <c r="A1186" s="471">
        <v>1154</v>
      </c>
      <c r="B1186" s="465">
        <v>3</v>
      </c>
      <c r="C1186" s="465">
        <v>46</v>
      </c>
      <c r="D1186" s="466">
        <v>26166.445211584502</v>
      </c>
      <c r="E1186" s="467">
        <v>15.333333333333334</v>
      </c>
      <c r="F1186" s="468">
        <v>401218.82657762902</v>
      </c>
      <c r="G1186" s="487">
        <v>1203656.4797328871</v>
      </c>
      <c r="H1186" s="468"/>
      <c r="I1186" s="519"/>
      <c r="J1186" s="468">
        <v>1400000</v>
      </c>
      <c r="K1186" s="580">
        <v>1.3214E-2</v>
      </c>
      <c r="L1186" s="519"/>
      <c r="M1186" s="468">
        <v>0</v>
      </c>
      <c r="N1186" s="468">
        <v>1141005.6000000001</v>
      </c>
      <c r="O1186" s="468">
        <v>0</v>
      </c>
      <c r="P1186" s="469">
        <v>1141005.6000000001</v>
      </c>
      <c r="Q1186" s="470">
        <v>-62650.879732887028</v>
      </c>
      <c r="R1186" s="472">
        <v>-5.2050465218108144</v>
      </c>
      <c r="T1186" s="5"/>
      <c r="U1186"/>
      <c r="V1186"/>
    </row>
    <row r="1187" spans="1:22" s="437" customFormat="1" hidden="1">
      <c r="A1187" s="471">
        <v>1155</v>
      </c>
      <c r="B1187" s="465">
        <v>3</v>
      </c>
      <c r="C1187" s="465">
        <v>46</v>
      </c>
      <c r="D1187" s="466">
        <v>23864.9835870922</v>
      </c>
      <c r="E1187" s="467">
        <v>15.333333333333334</v>
      </c>
      <c r="F1187" s="468">
        <v>365929.74833541369</v>
      </c>
      <c r="G1187" s="487">
        <v>1097789.2450062411</v>
      </c>
      <c r="H1187" s="468"/>
      <c r="I1187" s="519"/>
      <c r="J1187" s="468">
        <v>1400000</v>
      </c>
      <c r="K1187" s="580">
        <v>1.3214E-2</v>
      </c>
      <c r="L1187" s="519"/>
      <c r="M1187" s="468">
        <v>0</v>
      </c>
      <c r="N1187" s="468">
        <v>1141005.6000000001</v>
      </c>
      <c r="O1187" s="468">
        <v>0</v>
      </c>
      <c r="P1187" s="469">
        <v>1141005.6000000001</v>
      </c>
      <c r="Q1187" s="470">
        <v>43216.354993758956</v>
      </c>
      <c r="R1187" s="472">
        <v>3.9366713775295921</v>
      </c>
      <c r="T1187" s="5"/>
      <c r="U1187"/>
      <c r="V1187"/>
    </row>
    <row r="1188" spans="1:22" s="437" customFormat="1" hidden="1">
      <c r="A1188" s="471">
        <v>1156</v>
      </c>
      <c r="B1188" s="465">
        <v>4</v>
      </c>
      <c r="C1188" s="465">
        <v>46</v>
      </c>
      <c r="D1188" s="466">
        <v>23709.263657957199</v>
      </c>
      <c r="E1188" s="467">
        <v>11.5</v>
      </c>
      <c r="F1188" s="468">
        <v>272656.53206650779</v>
      </c>
      <c r="G1188" s="487">
        <v>1090626.1282660312</v>
      </c>
      <c r="H1188" s="468"/>
      <c r="I1188" s="519"/>
      <c r="J1188" s="468">
        <v>1400000</v>
      </c>
      <c r="K1188" s="580">
        <v>1.3214E-2</v>
      </c>
      <c r="L1188" s="519"/>
      <c r="M1188" s="468">
        <v>0</v>
      </c>
      <c r="N1188" s="468">
        <v>1141005.6000000001</v>
      </c>
      <c r="O1188" s="468">
        <v>0</v>
      </c>
      <c r="P1188" s="469">
        <v>1141005.6000000001</v>
      </c>
      <c r="Q1188" s="470">
        <v>50379.471733968938</v>
      </c>
      <c r="R1188" s="472">
        <v>4.6193164117630801</v>
      </c>
      <c r="T1188" s="5"/>
      <c r="U1188"/>
      <c r="V1188"/>
    </row>
    <row r="1189" spans="1:22" s="437" customFormat="1" hidden="1">
      <c r="A1189" s="471">
        <v>1157</v>
      </c>
      <c r="B1189" s="465">
        <v>3</v>
      </c>
      <c r="C1189" s="465">
        <v>46</v>
      </c>
      <c r="D1189" s="466">
        <v>23709.263657957199</v>
      </c>
      <c r="E1189" s="467">
        <v>15.333333333333334</v>
      </c>
      <c r="F1189" s="468">
        <v>363542.04275534372</v>
      </c>
      <c r="G1189" s="487">
        <v>1090626.1282660312</v>
      </c>
      <c r="H1189" s="468"/>
      <c r="I1189" s="519"/>
      <c r="J1189" s="468">
        <v>1400000</v>
      </c>
      <c r="K1189" s="580">
        <v>1.3214E-2</v>
      </c>
      <c r="L1189" s="519"/>
      <c r="M1189" s="468">
        <v>0</v>
      </c>
      <c r="N1189" s="468">
        <v>1141005.6000000001</v>
      </c>
      <c r="O1189" s="468">
        <v>0</v>
      </c>
      <c r="P1189" s="469">
        <v>1141005.6000000001</v>
      </c>
      <c r="Q1189" s="470">
        <v>50379.471733968938</v>
      </c>
      <c r="R1189" s="472">
        <v>4.6193164117630801</v>
      </c>
      <c r="T1189" s="5"/>
      <c r="U1189"/>
      <c r="V1189"/>
    </row>
    <row r="1190" spans="1:22" s="437" customFormat="1" hidden="1">
      <c r="A1190" s="471">
        <v>1158</v>
      </c>
      <c r="B1190" s="465">
        <v>3</v>
      </c>
      <c r="C1190" s="465">
        <v>46</v>
      </c>
      <c r="D1190" s="466">
        <v>23709.263657957199</v>
      </c>
      <c r="E1190" s="467">
        <v>15.333333333333334</v>
      </c>
      <c r="F1190" s="468">
        <v>363542.04275534372</v>
      </c>
      <c r="G1190" s="487">
        <v>1090626.1282660312</v>
      </c>
      <c r="H1190" s="468"/>
      <c r="I1190" s="519"/>
      <c r="J1190" s="468">
        <v>1400000</v>
      </c>
      <c r="K1190" s="580">
        <v>1.3214E-2</v>
      </c>
      <c r="L1190" s="519"/>
      <c r="M1190" s="468">
        <v>0</v>
      </c>
      <c r="N1190" s="468">
        <v>1141005.6000000001</v>
      </c>
      <c r="O1190" s="468">
        <v>0</v>
      </c>
      <c r="P1190" s="469">
        <v>1141005.6000000001</v>
      </c>
      <c r="Q1190" s="470">
        <v>50379.471733968938</v>
      </c>
      <c r="R1190" s="472">
        <v>4.6193164117630801</v>
      </c>
      <c r="T1190" s="5"/>
      <c r="U1190"/>
      <c r="V1190"/>
    </row>
    <row r="1191" spans="1:22" s="437" customFormat="1" hidden="1">
      <c r="A1191" s="471">
        <v>1159</v>
      </c>
      <c r="B1191" s="465">
        <v>2</v>
      </c>
      <c r="C1191" s="465">
        <v>46</v>
      </c>
      <c r="D1191" s="466">
        <v>19803.3922722893</v>
      </c>
      <c r="E1191" s="467">
        <v>23</v>
      </c>
      <c r="F1191" s="468">
        <v>455478.02226265392</v>
      </c>
      <c r="G1191" s="487">
        <v>910956.04452530784</v>
      </c>
      <c r="H1191" s="468"/>
      <c r="I1191" s="519"/>
      <c r="J1191" s="468">
        <v>1400000</v>
      </c>
      <c r="K1191" s="580">
        <v>1.3214E-2</v>
      </c>
      <c r="L1191" s="519"/>
      <c r="M1191" s="468">
        <v>0</v>
      </c>
      <c r="N1191" s="468">
        <v>1141005.6000000001</v>
      </c>
      <c r="O1191" s="468">
        <v>0</v>
      </c>
      <c r="P1191" s="469">
        <v>1141005.6000000001</v>
      </c>
      <c r="Q1191" s="470">
        <v>230049.55547469226</v>
      </c>
      <c r="R1191" s="472">
        <v>25.253639498552232</v>
      </c>
      <c r="T1191" s="5"/>
      <c r="U1191"/>
      <c r="V1191"/>
    </row>
    <row r="1192" spans="1:22" s="437" customFormat="1" hidden="1">
      <c r="A1192" s="471">
        <v>1160</v>
      </c>
      <c r="B1192" s="465">
        <v>3</v>
      </c>
      <c r="C1192" s="465">
        <v>46</v>
      </c>
      <c r="D1192" s="466">
        <v>24510.9845073416</v>
      </c>
      <c r="E1192" s="467">
        <v>15.333333333333334</v>
      </c>
      <c r="F1192" s="468">
        <v>375835.09577923786</v>
      </c>
      <c r="G1192" s="487">
        <v>1127505.2873377136</v>
      </c>
      <c r="H1192" s="468"/>
      <c r="I1192" s="519"/>
      <c r="J1192" s="468">
        <v>1400000</v>
      </c>
      <c r="K1192" s="580">
        <v>1.3214E-2</v>
      </c>
      <c r="L1192" s="519"/>
      <c r="M1192" s="468">
        <v>0</v>
      </c>
      <c r="N1192" s="468">
        <v>1141005.6000000001</v>
      </c>
      <c r="O1192" s="468">
        <v>0</v>
      </c>
      <c r="P1192" s="469">
        <v>1141005.6000000001</v>
      </c>
      <c r="Q1192" s="470">
        <v>13500.312662286451</v>
      </c>
      <c r="R1192" s="472">
        <v>1.1973613617514616</v>
      </c>
      <c r="T1192" s="5"/>
      <c r="U1192"/>
      <c r="V1192"/>
    </row>
    <row r="1193" spans="1:22" s="437" customFormat="1" hidden="1">
      <c r="A1193" s="471">
        <v>1161</v>
      </c>
      <c r="B1193" s="465">
        <v>3</v>
      </c>
      <c r="C1193" s="465">
        <v>46</v>
      </c>
      <c r="D1193" s="466">
        <v>23864.9835870922</v>
      </c>
      <c r="E1193" s="467">
        <v>15.333333333333334</v>
      </c>
      <c r="F1193" s="468">
        <v>365929.74833541369</v>
      </c>
      <c r="G1193" s="487">
        <v>1097789.2450062411</v>
      </c>
      <c r="H1193" s="468"/>
      <c r="I1193" s="519"/>
      <c r="J1193" s="468">
        <v>1400000</v>
      </c>
      <c r="K1193" s="580">
        <v>1.3214E-2</v>
      </c>
      <c r="L1193" s="519"/>
      <c r="M1193" s="468">
        <v>0</v>
      </c>
      <c r="N1193" s="468">
        <v>1141005.6000000001</v>
      </c>
      <c r="O1193" s="468">
        <v>0</v>
      </c>
      <c r="P1193" s="469">
        <v>1141005.6000000001</v>
      </c>
      <c r="Q1193" s="470">
        <v>43216.354993758956</v>
      </c>
      <c r="R1193" s="472">
        <v>3.9366713775295921</v>
      </c>
      <c r="T1193" s="5"/>
      <c r="U1193"/>
      <c r="V1193"/>
    </row>
    <row r="1194" spans="1:22" s="437" customFormat="1" hidden="1">
      <c r="A1194" s="471">
        <v>1162</v>
      </c>
      <c r="B1194" s="465">
        <v>3</v>
      </c>
      <c r="C1194" s="465">
        <v>46</v>
      </c>
      <c r="D1194" s="466">
        <v>26166.445211584502</v>
      </c>
      <c r="E1194" s="467">
        <v>15.333333333333334</v>
      </c>
      <c r="F1194" s="468">
        <v>401218.82657762902</v>
      </c>
      <c r="G1194" s="487">
        <v>1203656.4797328871</v>
      </c>
      <c r="H1194" s="468"/>
      <c r="I1194" s="519"/>
      <c r="J1194" s="468">
        <v>1400000</v>
      </c>
      <c r="K1194" s="580">
        <v>1.3214E-2</v>
      </c>
      <c r="L1194" s="519"/>
      <c r="M1194" s="468">
        <v>0</v>
      </c>
      <c r="N1194" s="468">
        <v>1141005.6000000001</v>
      </c>
      <c r="O1194" s="468">
        <v>0</v>
      </c>
      <c r="P1194" s="469">
        <v>1141005.6000000001</v>
      </c>
      <c r="Q1194" s="470">
        <v>-62650.879732887028</v>
      </c>
      <c r="R1194" s="472">
        <v>-5.2050465218108144</v>
      </c>
      <c r="T1194" s="5"/>
      <c r="U1194"/>
      <c r="V1194"/>
    </row>
    <row r="1195" spans="1:22" s="437" customFormat="1" hidden="1">
      <c r="A1195" s="471">
        <v>1163</v>
      </c>
      <c r="B1195" s="465">
        <v>3</v>
      </c>
      <c r="C1195" s="465">
        <v>46</v>
      </c>
      <c r="D1195" s="466">
        <v>21886.446809345201</v>
      </c>
      <c r="E1195" s="467">
        <v>15.333333333333334</v>
      </c>
      <c r="F1195" s="468">
        <v>335592.18440995977</v>
      </c>
      <c r="G1195" s="487">
        <v>1006776.5532298792</v>
      </c>
      <c r="H1195" s="468"/>
      <c r="I1195" s="519"/>
      <c r="J1195" s="468">
        <v>1400000</v>
      </c>
      <c r="K1195" s="580">
        <v>1.3214E-2</v>
      </c>
      <c r="L1195" s="519"/>
      <c r="M1195" s="468">
        <v>0</v>
      </c>
      <c r="N1195" s="468">
        <v>1141005.6000000001</v>
      </c>
      <c r="O1195" s="468">
        <v>0</v>
      </c>
      <c r="P1195" s="469">
        <v>1141005.6000000001</v>
      </c>
      <c r="Q1195" s="470">
        <v>134229.04677012085</v>
      </c>
      <c r="R1195" s="472">
        <v>13.332555902250149</v>
      </c>
      <c r="T1195" s="5"/>
      <c r="U1195"/>
      <c r="V1195"/>
    </row>
    <row r="1196" spans="1:22" s="437" customFormat="1" hidden="1">
      <c r="A1196" s="471">
        <v>1164</v>
      </c>
      <c r="B1196" s="465">
        <v>3</v>
      </c>
      <c r="C1196" s="465">
        <v>46</v>
      </c>
      <c r="D1196" s="466">
        <v>23528.5053929122</v>
      </c>
      <c r="E1196" s="467">
        <v>15.333333333333334</v>
      </c>
      <c r="F1196" s="468">
        <v>360770.41602465371</v>
      </c>
      <c r="G1196" s="487">
        <v>1082311.2480739611</v>
      </c>
      <c r="H1196" s="468"/>
      <c r="I1196" s="519"/>
      <c r="J1196" s="468">
        <v>1400000</v>
      </c>
      <c r="K1196" s="580">
        <v>1.3214E-2</v>
      </c>
      <c r="L1196" s="519"/>
      <c r="M1196" s="468">
        <v>0</v>
      </c>
      <c r="N1196" s="468">
        <v>1141005.6000000001</v>
      </c>
      <c r="O1196" s="468">
        <v>0</v>
      </c>
      <c r="P1196" s="469">
        <v>1141005.6000000001</v>
      </c>
      <c r="Q1196" s="470">
        <v>58694.351926038973</v>
      </c>
      <c r="R1196" s="472">
        <v>5.4230566327837124</v>
      </c>
      <c r="T1196" s="5"/>
      <c r="U1196"/>
      <c r="V1196"/>
    </row>
    <row r="1197" spans="1:22" s="437" customFormat="1" hidden="1">
      <c r="A1197" s="471">
        <v>1165</v>
      </c>
      <c r="B1197" s="465">
        <v>3</v>
      </c>
      <c r="C1197" s="465">
        <v>46</v>
      </c>
      <c r="D1197" s="466">
        <v>24518.5775793334</v>
      </c>
      <c r="E1197" s="467">
        <v>15.333333333333334</v>
      </c>
      <c r="F1197" s="468">
        <v>375951.52288311213</v>
      </c>
      <c r="G1197" s="487">
        <v>1127854.5686493365</v>
      </c>
      <c r="H1197" s="468"/>
      <c r="I1197" s="519"/>
      <c r="J1197" s="468">
        <v>1400000</v>
      </c>
      <c r="K1197" s="580">
        <v>1.3214E-2</v>
      </c>
      <c r="L1197" s="519"/>
      <c r="M1197" s="468">
        <v>0</v>
      </c>
      <c r="N1197" s="468">
        <v>1141005.6000000001</v>
      </c>
      <c r="O1197" s="468">
        <v>0</v>
      </c>
      <c r="P1197" s="469">
        <v>1141005.6000000001</v>
      </c>
      <c r="Q1197" s="470">
        <v>13151.03135066363</v>
      </c>
      <c r="R1197" s="472">
        <v>1.166021907098596</v>
      </c>
      <c r="T1197" s="5"/>
      <c r="U1197"/>
      <c r="V1197"/>
    </row>
    <row r="1198" spans="1:22" s="437" customFormat="1" hidden="1">
      <c r="A1198" s="471">
        <v>1166</v>
      </c>
      <c r="B1198" s="465">
        <v>3</v>
      </c>
      <c r="C1198" s="465">
        <v>46</v>
      </c>
      <c r="D1198" s="466">
        <v>23864.9835870922</v>
      </c>
      <c r="E1198" s="467">
        <v>15.333333333333334</v>
      </c>
      <c r="F1198" s="468">
        <v>365929.74833541369</v>
      </c>
      <c r="G1198" s="487">
        <v>1097789.2450062411</v>
      </c>
      <c r="H1198" s="468"/>
      <c r="I1198" s="519"/>
      <c r="J1198" s="468">
        <v>1400000</v>
      </c>
      <c r="K1198" s="580">
        <v>1.3214E-2</v>
      </c>
      <c r="L1198" s="519"/>
      <c r="M1198" s="468">
        <v>0</v>
      </c>
      <c r="N1198" s="468">
        <v>1141005.6000000001</v>
      </c>
      <c r="O1198" s="468">
        <v>0</v>
      </c>
      <c r="P1198" s="469">
        <v>1141005.6000000001</v>
      </c>
      <c r="Q1198" s="470">
        <v>43216.354993758956</v>
      </c>
      <c r="R1198" s="472">
        <v>3.9366713775295921</v>
      </c>
      <c r="T1198" s="5"/>
      <c r="U1198"/>
      <c r="V1198"/>
    </row>
    <row r="1199" spans="1:22" s="437" customFormat="1" hidden="1">
      <c r="A1199" s="471">
        <v>1167</v>
      </c>
      <c r="B1199" s="465">
        <v>3</v>
      </c>
      <c r="C1199" s="465">
        <v>46</v>
      </c>
      <c r="D1199" s="466">
        <v>24518.5775793334</v>
      </c>
      <c r="E1199" s="467">
        <v>15.333333333333334</v>
      </c>
      <c r="F1199" s="468">
        <v>375951.52288311213</v>
      </c>
      <c r="G1199" s="487">
        <v>1127854.5686493365</v>
      </c>
      <c r="H1199" s="468"/>
      <c r="I1199" s="519"/>
      <c r="J1199" s="468">
        <v>1400000</v>
      </c>
      <c r="K1199" s="580">
        <v>1.3214E-2</v>
      </c>
      <c r="L1199" s="519"/>
      <c r="M1199" s="468">
        <v>0</v>
      </c>
      <c r="N1199" s="468">
        <v>1141005.6000000001</v>
      </c>
      <c r="O1199" s="468">
        <v>0</v>
      </c>
      <c r="P1199" s="469">
        <v>1141005.6000000001</v>
      </c>
      <c r="Q1199" s="470">
        <v>13151.03135066363</v>
      </c>
      <c r="R1199" s="472">
        <v>1.166021907098596</v>
      </c>
      <c r="T1199" s="5"/>
      <c r="U1199"/>
      <c r="V1199"/>
    </row>
    <row r="1200" spans="1:22" s="437" customFormat="1" hidden="1">
      <c r="A1200" s="471">
        <v>1168</v>
      </c>
      <c r="B1200" s="465">
        <v>3</v>
      </c>
      <c r="C1200" s="465">
        <v>46</v>
      </c>
      <c r="D1200" s="466">
        <v>21886.446809345201</v>
      </c>
      <c r="E1200" s="467">
        <v>15.333333333333334</v>
      </c>
      <c r="F1200" s="468">
        <v>335592.18440995977</v>
      </c>
      <c r="G1200" s="487">
        <v>1006776.5532298792</v>
      </c>
      <c r="H1200" s="468"/>
      <c r="I1200" s="519"/>
      <c r="J1200" s="468">
        <v>1400000</v>
      </c>
      <c r="K1200" s="580">
        <v>1.3214E-2</v>
      </c>
      <c r="L1200" s="519"/>
      <c r="M1200" s="468">
        <v>0</v>
      </c>
      <c r="N1200" s="468">
        <v>1141005.6000000001</v>
      </c>
      <c r="O1200" s="468">
        <v>0</v>
      </c>
      <c r="P1200" s="469">
        <v>1141005.6000000001</v>
      </c>
      <c r="Q1200" s="470">
        <v>134229.04677012085</v>
      </c>
      <c r="R1200" s="472">
        <v>13.332555902250149</v>
      </c>
      <c r="T1200" s="5"/>
      <c r="U1200"/>
      <c r="V1200"/>
    </row>
    <row r="1201" spans="1:22" s="437" customFormat="1" hidden="1">
      <c r="A1201" s="471">
        <v>1169</v>
      </c>
      <c r="B1201" s="465">
        <v>3</v>
      </c>
      <c r="C1201" s="465">
        <v>46</v>
      </c>
      <c r="D1201" s="466">
        <v>26166.445211584502</v>
      </c>
      <c r="E1201" s="467">
        <v>15.333333333333334</v>
      </c>
      <c r="F1201" s="468">
        <v>401218.82657762902</v>
      </c>
      <c r="G1201" s="487">
        <v>1203656.4797328871</v>
      </c>
      <c r="H1201" s="468"/>
      <c r="I1201" s="519"/>
      <c r="J1201" s="468">
        <v>1400000</v>
      </c>
      <c r="K1201" s="580">
        <v>1.3214E-2</v>
      </c>
      <c r="L1201" s="519"/>
      <c r="M1201" s="468">
        <v>0</v>
      </c>
      <c r="N1201" s="468">
        <v>1141005.6000000001</v>
      </c>
      <c r="O1201" s="468">
        <v>0</v>
      </c>
      <c r="P1201" s="469">
        <v>1141005.6000000001</v>
      </c>
      <c r="Q1201" s="470">
        <v>-62650.879732887028</v>
      </c>
      <c r="R1201" s="472">
        <v>-5.2050465218108144</v>
      </c>
      <c r="T1201" s="5"/>
      <c r="U1201"/>
      <c r="V1201"/>
    </row>
    <row r="1202" spans="1:22" s="437" customFormat="1" hidden="1">
      <c r="A1202" s="471">
        <v>1170</v>
      </c>
      <c r="B1202" s="465">
        <v>3</v>
      </c>
      <c r="C1202" s="465">
        <v>46</v>
      </c>
      <c r="D1202" s="466">
        <v>23864.9835870922</v>
      </c>
      <c r="E1202" s="467">
        <v>15.333333333333334</v>
      </c>
      <c r="F1202" s="468">
        <v>365929.74833541369</v>
      </c>
      <c r="G1202" s="487">
        <v>1097789.2450062411</v>
      </c>
      <c r="H1202" s="468"/>
      <c r="I1202" s="519"/>
      <c r="J1202" s="468">
        <v>1400000</v>
      </c>
      <c r="K1202" s="580">
        <v>1.3214E-2</v>
      </c>
      <c r="L1202" s="519"/>
      <c r="M1202" s="468">
        <v>0</v>
      </c>
      <c r="N1202" s="468">
        <v>1141005.6000000001</v>
      </c>
      <c r="O1202" s="468">
        <v>0</v>
      </c>
      <c r="P1202" s="469">
        <v>1141005.6000000001</v>
      </c>
      <c r="Q1202" s="470">
        <v>43216.354993758956</v>
      </c>
      <c r="R1202" s="472">
        <v>3.9366713775295921</v>
      </c>
      <c r="T1202" s="5"/>
      <c r="U1202"/>
      <c r="V1202"/>
    </row>
    <row r="1203" spans="1:22" s="437" customFormat="1" hidden="1">
      <c r="A1203" s="471">
        <v>1171</v>
      </c>
      <c r="B1203" s="465">
        <v>3</v>
      </c>
      <c r="C1203" s="465">
        <v>46</v>
      </c>
      <c r="D1203" s="466">
        <v>23709.263657957199</v>
      </c>
      <c r="E1203" s="467">
        <v>15.333333333333334</v>
      </c>
      <c r="F1203" s="468">
        <v>363542.04275534372</v>
      </c>
      <c r="G1203" s="487">
        <v>1090626.1282660312</v>
      </c>
      <c r="H1203" s="468"/>
      <c r="I1203" s="519"/>
      <c r="J1203" s="468">
        <v>1400000</v>
      </c>
      <c r="K1203" s="580">
        <v>1.3214E-2</v>
      </c>
      <c r="L1203" s="519"/>
      <c r="M1203" s="468">
        <v>0</v>
      </c>
      <c r="N1203" s="468">
        <v>1141005.6000000001</v>
      </c>
      <c r="O1203" s="468">
        <v>0</v>
      </c>
      <c r="P1203" s="469">
        <v>1141005.6000000001</v>
      </c>
      <c r="Q1203" s="470">
        <v>50379.471733968938</v>
      </c>
      <c r="R1203" s="472">
        <v>4.6193164117630801</v>
      </c>
      <c r="T1203" s="5"/>
      <c r="U1203"/>
      <c r="V1203"/>
    </row>
    <row r="1204" spans="1:22" s="437" customFormat="1" hidden="1">
      <c r="A1204" s="471">
        <v>1172</v>
      </c>
      <c r="B1204" s="465">
        <v>4</v>
      </c>
      <c r="C1204" s="465">
        <v>46</v>
      </c>
      <c r="D1204" s="466">
        <v>23864.9835870922</v>
      </c>
      <c r="E1204" s="467">
        <v>11.5</v>
      </c>
      <c r="F1204" s="468">
        <v>274447.31125156028</v>
      </c>
      <c r="G1204" s="487">
        <v>1097789.2450062411</v>
      </c>
      <c r="H1204" s="468"/>
      <c r="I1204" s="519"/>
      <c r="J1204" s="468">
        <v>1400000</v>
      </c>
      <c r="K1204" s="580">
        <v>1.3214E-2</v>
      </c>
      <c r="L1204" s="519"/>
      <c r="M1204" s="468">
        <v>0</v>
      </c>
      <c r="N1204" s="468">
        <v>1141005.6000000001</v>
      </c>
      <c r="O1204" s="468">
        <v>0</v>
      </c>
      <c r="P1204" s="469">
        <v>1141005.6000000001</v>
      </c>
      <c r="Q1204" s="470">
        <v>43216.354993758956</v>
      </c>
      <c r="R1204" s="472">
        <v>3.9366713775295921</v>
      </c>
      <c r="T1204" s="5"/>
      <c r="U1204"/>
      <c r="V1204"/>
    </row>
    <row r="1205" spans="1:22" s="437" customFormat="1" hidden="1">
      <c r="A1205" s="471">
        <v>1173</v>
      </c>
      <c r="B1205" s="465">
        <v>3</v>
      </c>
      <c r="C1205" s="465">
        <v>46</v>
      </c>
      <c r="D1205" s="466">
        <v>26166.445211584502</v>
      </c>
      <c r="E1205" s="467">
        <v>15.333333333333334</v>
      </c>
      <c r="F1205" s="468">
        <v>401218.82657762902</v>
      </c>
      <c r="G1205" s="487">
        <v>1203656.4797328871</v>
      </c>
      <c r="H1205" s="468"/>
      <c r="I1205" s="519"/>
      <c r="J1205" s="468">
        <v>1400000</v>
      </c>
      <c r="K1205" s="580">
        <v>1.3214E-2</v>
      </c>
      <c r="L1205" s="519"/>
      <c r="M1205" s="468">
        <v>0</v>
      </c>
      <c r="N1205" s="468">
        <v>1141005.6000000001</v>
      </c>
      <c r="O1205" s="468">
        <v>0</v>
      </c>
      <c r="P1205" s="469">
        <v>1141005.6000000001</v>
      </c>
      <c r="Q1205" s="470">
        <v>-62650.879732887028</v>
      </c>
      <c r="R1205" s="472">
        <v>-5.2050465218108144</v>
      </c>
      <c r="T1205" s="5"/>
      <c r="U1205"/>
      <c r="V1205"/>
    </row>
    <row r="1206" spans="1:22" s="437" customFormat="1" hidden="1">
      <c r="A1206" s="471">
        <v>1174</v>
      </c>
      <c r="B1206" s="465">
        <v>3</v>
      </c>
      <c r="C1206" s="465">
        <v>46</v>
      </c>
      <c r="D1206" s="466">
        <v>21886.446809345201</v>
      </c>
      <c r="E1206" s="467">
        <v>15.333333333333334</v>
      </c>
      <c r="F1206" s="468">
        <v>335592.18440995977</v>
      </c>
      <c r="G1206" s="487">
        <v>1006776.5532298792</v>
      </c>
      <c r="H1206" s="468"/>
      <c r="I1206" s="519"/>
      <c r="J1206" s="468">
        <v>1400000</v>
      </c>
      <c r="K1206" s="580">
        <v>1.3214E-2</v>
      </c>
      <c r="L1206" s="519"/>
      <c r="M1206" s="468">
        <v>0</v>
      </c>
      <c r="N1206" s="468">
        <v>1141005.6000000001</v>
      </c>
      <c r="O1206" s="468">
        <v>0</v>
      </c>
      <c r="P1206" s="469">
        <v>1141005.6000000001</v>
      </c>
      <c r="Q1206" s="470">
        <v>134229.04677012085</v>
      </c>
      <c r="R1206" s="472">
        <v>13.332555902250149</v>
      </c>
      <c r="T1206" s="5"/>
      <c r="U1206"/>
      <c r="V1206"/>
    </row>
    <row r="1207" spans="1:22" s="437" customFormat="1" hidden="1">
      <c r="A1207" s="471">
        <v>1175</v>
      </c>
      <c r="B1207" s="465">
        <v>2</v>
      </c>
      <c r="C1207" s="465">
        <v>46</v>
      </c>
      <c r="D1207" s="466">
        <v>23864.9835870922</v>
      </c>
      <c r="E1207" s="467">
        <v>23</v>
      </c>
      <c r="F1207" s="468">
        <v>548894.62250312057</v>
      </c>
      <c r="G1207" s="487">
        <v>1097789.2450062411</v>
      </c>
      <c r="H1207" s="468"/>
      <c r="I1207" s="519"/>
      <c r="J1207" s="468">
        <v>1400000</v>
      </c>
      <c r="K1207" s="580">
        <v>1.3214E-2</v>
      </c>
      <c r="L1207" s="519"/>
      <c r="M1207" s="468">
        <v>0</v>
      </c>
      <c r="N1207" s="468">
        <v>1141005.6000000001</v>
      </c>
      <c r="O1207" s="468">
        <v>0</v>
      </c>
      <c r="P1207" s="469">
        <v>1141005.6000000001</v>
      </c>
      <c r="Q1207" s="470">
        <v>43216.354993758956</v>
      </c>
      <c r="R1207" s="472">
        <v>3.9366713775295921</v>
      </c>
      <c r="T1207" s="5"/>
      <c r="U1207"/>
      <c r="V1207"/>
    </row>
    <row r="1208" spans="1:22" s="437" customFormat="1">
      <c r="A1208" s="496" t="s">
        <v>60</v>
      </c>
      <c r="B1208" s="465"/>
      <c r="C1208" s="465"/>
      <c r="D1208" s="466"/>
      <c r="E1208" s="467"/>
      <c r="F1208" s="468"/>
      <c r="G1208" s="487"/>
      <c r="H1208" s="468"/>
      <c r="I1208" s="519"/>
      <c r="J1208" s="468"/>
      <c r="K1208" s="580"/>
      <c r="L1208" s="519"/>
      <c r="M1208" s="468"/>
      <c r="N1208" s="468"/>
      <c r="O1208" s="468"/>
      <c r="P1208" s="469"/>
      <c r="Q1208" s="470"/>
      <c r="R1208" s="472"/>
      <c r="T1208" s="5"/>
      <c r="U1208"/>
      <c r="V1208"/>
    </row>
    <row r="1209" spans="1:22" s="437" customFormat="1" hidden="1">
      <c r="A1209" s="471">
        <v>1176</v>
      </c>
      <c r="B1209" s="465">
        <v>3</v>
      </c>
      <c r="C1209" s="465">
        <v>46</v>
      </c>
      <c r="D1209" s="466">
        <v>23864.9835870922</v>
      </c>
      <c r="E1209" s="467">
        <v>15.333333333333334</v>
      </c>
      <c r="F1209" s="468">
        <v>365929.74833541369</v>
      </c>
      <c r="G1209" s="487">
        <v>1097789.2450062411</v>
      </c>
      <c r="H1209" s="468"/>
      <c r="I1209" s="519"/>
      <c r="J1209" s="468">
        <v>1400000</v>
      </c>
      <c r="K1209" s="580">
        <v>1.3214E-2</v>
      </c>
      <c r="L1209" s="519"/>
      <c r="M1209" s="468">
        <v>0</v>
      </c>
      <c r="N1209" s="468">
        <v>1141005.6000000001</v>
      </c>
      <c r="O1209" s="468">
        <v>0</v>
      </c>
      <c r="P1209" s="469">
        <v>1141005.6000000001</v>
      </c>
      <c r="Q1209" s="470">
        <v>43216.354993758956</v>
      </c>
      <c r="R1209" s="472">
        <v>3.9366713775295921</v>
      </c>
      <c r="T1209" s="5"/>
      <c r="U1209"/>
      <c r="V1209"/>
    </row>
    <row r="1210" spans="1:22" s="437" customFormat="1" hidden="1">
      <c r="A1210" s="471">
        <v>1177</v>
      </c>
      <c r="B1210" s="465">
        <v>3</v>
      </c>
      <c r="C1210" s="465">
        <v>46</v>
      </c>
      <c r="D1210" s="466">
        <v>23924.394184167999</v>
      </c>
      <c r="E1210" s="467">
        <v>15.333333333333334</v>
      </c>
      <c r="F1210" s="468">
        <v>366840.71082390932</v>
      </c>
      <c r="G1210" s="487">
        <v>1100522.1324717279</v>
      </c>
      <c r="H1210" s="468"/>
      <c r="I1210" s="519"/>
      <c r="J1210" s="468">
        <v>1400000</v>
      </c>
      <c r="K1210" s="580">
        <v>1.3214E-2</v>
      </c>
      <c r="L1210" s="519"/>
      <c r="M1210" s="468">
        <v>0</v>
      </c>
      <c r="N1210" s="468">
        <v>1141005.6000000001</v>
      </c>
      <c r="O1210" s="468">
        <v>0</v>
      </c>
      <c r="P1210" s="469">
        <v>1141005.6000000001</v>
      </c>
      <c r="Q1210" s="470">
        <v>40483.467528272187</v>
      </c>
      <c r="R1210" s="472">
        <v>3.6785691385731667</v>
      </c>
      <c r="T1210" s="5"/>
      <c r="U1210"/>
      <c r="V1210"/>
    </row>
    <row r="1211" spans="1:22" s="437" customFormat="1" hidden="1">
      <c r="A1211" s="471">
        <v>1178</v>
      </c>
      <c r="B1211" s="465">
        <v>3</v>
      </c>
      <c r="C1211" s="465">
        <v>46</v>
      </c>
      <c r="D1211" s="466">
        <v>23864.9835870922</v>
      </c>
      <c r="E1211" s="467">
        <v>15.333333333333334</v>
      </c>
      <c r="F1211" s="468">
        <v>365929.74833541369</v>
      </c>
      <c r="G1211" s="487">
        <v>1097789.2450062411</v>
      </c>
      <c r="H1211" s="468"/>
      <c r="I1211" s="519"/>
      <c r="J1211" s="468">
        <v>1400000</v>
      </c>
      <c r="K1211" s="580">
        <v>1.3214E-2</v>
      </c>
      <c r="L1211" s="519"/>
      <c r="M1211" s="468">
        <v>0</v>
      </c>
      <c r="N1211" s="468">
        <v>1141005.6000000001</v>
      </c>
      <c r="O1211" s="468">
        <v>0</v>
      </c>
      <c r="P1211" s="469">
        <v>1141005.6000000001</v>
      </c>
      <c r="Q1211" s="470">
        <v>43216.354993758956</v>
      </c>
      <c r="R1211" s="472">
        <v>3.9366713775295921</v>
      </c>
      <c r="T1211" s="5"/>
      <c r="U1211"/>
      <c r="V1211"/>
    </row>
    <row r="1212" spans="1:22" s="437" customFormat="1">
      <c r="A1212" s="471">
        <v>1179</v>
      </c>
      <c r="B1212" s="465">
        <v>3</v>
      </c>
      <c r="C1212" s="465">
        <v>46</v>
      </c>
      <c r="D1212" s="466">
        <v>26166.445211584502</v>
      </c>
      <c r="E1212" s="467">
        <v>15.333333333333334</v>
      </c>
      <c r="F1212" s="468">
        <v>401218.82657762902</v>
      </c>
      <c r="G1212" s="487">
        <v>1203656.4797328871</v>
      </c>
      <c r="H1212" s="468"/>
      <c r="I1212" s="519"/>
      <c r="J1212" s="468">
        <v>1400000</v>
      </c>
      <c r="K1212" s="580">
        <v>1.3214E-2</v>
      </c>
      <c r="L1212" s="519"/>
      <c r="M1212" s="468">
        <v>0</v>
      </c>
      <c r="N1212" s="468">
        <v>1141005.6000000001</v>
      </c>
      <c r="O1212" s="468">
        <v>0</v>
      </c>
      <c r="P1212" s="469">
        <v>1141005.6000000001</v>
      </c>
      <c r="Q1212" s="470">
        <v>-62650.879732887028</v>
      </c>
      <c r="R1212" s="472">
        <v>-5.2050465218108144</v>
      </c>
      <c r="T1212" s="5"/>
      <c r="U1212"/>
      <c r="V1212"/>
    </row>
    <row r="1213" spans="1:22" s="437" customFormat="1">
      <c r="A1213" s="471">
        <v>1180</v>
      </c>
      <c r="B1213" s="465">
        <v>3</v>
      </c>
      <c r="C1213" s="465">
        <v>46</v>
      </c>
      <c r="D1213" s="466">
        <v>24872.0757421485</v>
      </c>
      <c r="E1213" s="467">
        <v>15.333333333333334</v>
      </c>
      <c r="F1213" s="468">
        <v>381371.82804627699</v>
      </c>
      <c r="G1213" s="487">
        <v>1144115.484138831</v>
      </c>
      <c r="H1213" s="468"/>
      <c r="I1213" s="519"/>
      <c r="J1213" s="468">
        <v>1400000</v>
      </c>
      <c r="K1213" s="580">
        <v>1.3214E-2</v>
      </c>
      <c r="L1213" s="519"/>
      <c r="M1213" s="468">
        <v>0</v>
      </c>
      <c r="N1213" s="468">
        <v>1141005.6000000001</v>
      </c>
      <c r="O1213" s="468">
        <v>0</v>
      </c>
      <c r="P1213" s="469">
        <v>1141005.6000000001</v>
      </c>
      <c r="Q1213" s="470">
        <v>-3109.8841388309374</v>
      </c>
      <c r="R1213" s="472">
        <v>-0.27181557997806749</v>
      </c>
      <c r="T1213" s="5"/>
      <c r="U1213"/>
      <c r="V1213"/>
    </row>
    <row r="1214" spans="1:22" s="437" customFormat="1">
      <c r="A1214" s="471">
        <v>1181</v>
      </c>
      <c r="B1214" s="465">
        <v>3</v>
      </c>
      <c r="C1214" s="497">
        <v>47</v>
      </c>
      <c r="D1214" s="466">
        <v>19684.147992984301</v>
      </c>
      <c r="E1214" s="467">
        <v>15.666666666666666</v>
      </c>
      <c r="F1214" s="468">
        <v>308384.98522342072</v>
      </c>
      <c r="G1214" s="487">
        <v>925154.9556702621</v>
      </c>
      <c r="H1214" s="468"/>
      <c r="I1214" s="519"/>
      <c r="J1214" s="468">
        <v>1400000</v>
      </c>
      <c r="K1214" s="580">
        <v>1.3214E-2</v>
      </c>
      <c r="L1214" s="519"/>
      <c r="M1214" s="468">
        <v>0</v>
      </c>
      <c r="N1214" s="468">
        <v>1159505.2</v>
      </c>
      <c r="O1214" s="468">
        <v>0</v>
      </c>
      <c r="P1214" s="469">
        <v>1159505.2</v>
      </c>
      <c r="Q1214" s="470">
        <v>234350.24432973785</v>
      </c>
      <c r="R1214" s="472">
        <v>25.330918122786713</v>
      </c>
      <c r="T1214" s="5"/>
      <c r="U1214"/>
      <c r="V1214"/>
    </row>
    <row r="1215" spans="1:22" s="437" customFormat="1">
      <c r="A1215" s="471">
        <v>1182</v>
      </c>
      <c r="B1215" s="465">
        <v>4</v>
      </c>
      <c r="C1215" s="465">
        <v>47</v>
      </c>
      <c r="D1215" s="466">
        <v>23789.879518072299</v>
      </c>
      <c r="E1215" s="467">
        <v>11.75</v>
      </c>
      <c r="F1215" s="468">
        <v>279531.08433734952</v>
      </c>
      <c r="G1215" s="487">
        <v>1118124.3373493981</v>
      </c>
      <c r="H1215" s="468"/>
      <c r="I1215" s="519"/>
      <c r="J1215" s="468">
        <v>1400000</v>
      </c>
      <c r="K1215" s="580">
        <v>1.3214E-2</v>
      </c>
      <c r="L1215" s="519"/>
      <c r="M1215" s="468">
        <v>0</v>
      </c>
      <c r="N1215" s="468">
        <v>1159505.2</v>
      </c>
      <c r="O1215" s="468">
        <v>0</v>
      </c>
      <c r="P1215" s="469">
        <v>1159505.2</v>
      </c>
      <c r="Q1215" s="470">
        <v>41380.862650601892</v>
      </c>
      <c r="R1215" s="472">
        <v>3.7009178021022677</v>
      </c>
      <c r="T1215" s="5"/>
      <c r="U1215"/>
      <c r="V1215"/>
    </row>
    <row r="1216" spans="1:22" s="437" customFormat="1">
      <c r="A1216" s="471">
        <v>1183</v>
      </c>
      <c r="B1216" s="465">
        <v>3</v>
      </c>
      <c r="C1216" s="465">
        <v>47</v>
      </c>
      <c r="D1216" s="466">
        <v>24363.175408017702</v>
      </c>
      <c r="E1216" s="467">
        <v>15.666666666666666</v>
      </c>
      <c r="F1216" s="468">
        <v>381689.74805894401</v>
      </c>
      <c r="G1216" s="487">
        <v>1145069.244176832</v>
      </c>
      <c r="H1216" s="468"/>
      <c r="I1216" s="519"/>
      <c r="J1216" s="468">
        <v>1400000</v>
      </c>
      <c r="K1216" s="580">
        <v>1.3214E-2</v>
      </c>
      <c r="L1216" s="519"/>
      <c r="M1216" s="468">
        <v>0</v>
      </c>
      <c r="N1216" s="468">
        <v>1159505.2</v>
      </c>
      <c r="O1216" s="468">
        <v>0</v>
      </c>
      <c r="P1216" s="469">
        <v>1159505.2</v>
      </c>
      <c r="Q1216" s="470">
        <v>14435.955823167926</v>
      </c>
      <c r="R1216" s="472">
        <v>1.2607059264390301</v>
      </c>
      <c r="T1216" s="5"/>
      <c r="U1216"/>
      <c r="V1216"/>
    </row>
    <row r="1217" spans="1:22" s="437" customFormat="1" hidden="1">
      <c r="A1217" s="471">
        <v>1184</v>
      </c>
      <c r="B1217" s="465">
        <v>3</v>
      </c>
      <c r="C1217" s="465">
        <v>47</v>
      </c>
      <c r="D1217" s="466">
        <v>23789.879518072299</v>
      </c>
      <c r="E1217" s="467">
        <v>15.666666666666666</v>
      </c>
      <c r="F1217" s="468">
        <v>372708.11244979937</v>
      </c>
      <c r="G1217" s="487">
        <v>1118124.3373493981</v>
      </c>
      <c r="H1217" s="468"/>
      <c r="I1217" s="519"/>
      <c r="J1217" s="468">
        <v>1400000</v>
      </c>
      <c r="K1217" s="580">
        <v>1.3214E-2</v>
      </c>
      <c r="L1217" s="519"/>
      <c r="M1217" s="468">
        <v>0</v>
      </c>
      <c r="N1217" s="468">
        <v>1159505.2</v>
      </c>
      <c r="O1217" s="468">
        <v>0</v>
      </c>
      <c r="P1217" s="469">
        <v>1159505.2</v>
      </c>
      <c r="Q1217" s="470">
        <v>41380.862650601892</v>
      </c>
      <c r="R1217" s="472">
        <v>3.7009178021022677</v>
      </c>
      <c r="T1217" s="5"/>
      <c r="U1217"/>
      <c r="V1217"/>
    </row>
    <row r="1218" spans="1:22" s="437" customFormat="1" hidden="1">
      <c r="A1218" s="471">
        <v>1185</v>
      </c>
      <c r="B1218" s="465">
        <v>3</v>
      </c>
      <c r="C1218" s="465">
        <v>47</v>
      </c>
      <c r="D1218" s="466">
        <v>23456.221198156702</v>
      </c>
      <c r="E1218" s="467">
        <v>15.666666666666666</v>
      </c>
      <c r="F1218" s="468">
        <v>367480.79877112171</v>
      </c>
      <c r="G1218" s="487">
        <v>1102442.3963133651</v>
      </c>
      <c r="H1218" s="468"/>
      <c r="I1218" s="519"/>
      <c r="J1218" s="468">
        <v>1400000</v>
      </c>
      <c r="K1218" s="580">
        <v>1.3214E-2</v>
      </c>
      <c r="L1218" s="519"/>
      <c r="M1218" s="468">
        <v>0</v>
      </c>
      <c r="N1218" s="468">
        <v>1159505.2</v>
      </c>
      <c r="O1218" s="468">
        <v>0</v>
      </c>
      <c r="P1218" s="469">
        <v>1159505.2</v>
      </c>
      <c r="Q1218" s="470">
        <v>57062.80368663487</v>
      </c>
      <c r="R1218" s="472">
        <v>5.1760349454498851</v>
      </c>
      <c r="T1218" s="5"/>
      <c r="U1218"/>
      <c r="V1218"/>
    </row>
    <row r="1219" spans="1:22" s="437" customFormat="1" hidden="1">
      <c r="A1219" s="471">
        <v>1186</v>
      </c>
      <c r="B1219" s="465">
        <v>3</v>
      </c>
      <c r="C1219" s="465">
        <v>47</v>
      </c>
      <c r="D1219" s="466">
        <v>24363.175408017702</v>
      </c>
      <c r="E1219" s="467">
        <v>15.666666666666666</v>
      </c>
      <c r="F1219" s="468">
        <v>381689.74805894401</v>
      </c>
      <c r="G1219" s="487">
        <v>1145069.244176832</v>
      </c>
      <c r="H1219" s="468"/>
      <c r="I1219" s="519"/>
      <c r="J1219" s="468">
        <v>1400000</v>
      </c>
      <c r="K1219" s="580">
        <v>1.3214E-2</v>
      </c>
      <c r="L1219" s="519"/>
      <c r="M1219" s="468">
        <v>0</v>
      </c>
      <c r="N1219" s="468">
        <v>1159505.2</v>
      </c>
      <c r="O1219" s="468">
        <v>0</v>
      </c>
      <c r="P1219" s="469">
        <v>1159505.2</v>
      </c>
      <c r="Q1219" s="470">
        <v>14435.955823167926</v>
      </c>
      <c r="R1219" s="472">
        <v>1.2607059264390301</v>
      </c>
      <c r="T1219" s="5"/>
      <c r="U1219"/>
      <c r="V1219"/>
    </row>
    <row r="1220" spans="1:22" s="437" customFormat="1" hidden="1">
      <c r="A1220" s="471">
        <v>1187</v>
      </c>
      <c r="B1220" s="465">
        <v>3</v>
      </c>
      <c r="C1220" s="465">
        <v>47</v>
      </c>
      <c r="D1220" s="466">
        <v>23789.879518072299</v>
      </c>
      <c r="E1220" s="467">
        <v>15.666666666666666</v>
      </c>
      <c r="F1220" s="468">
        <v>372708.11244979937</v>
      </c>
      <c r="G1220" s="487">
        <v>1118124.3373493981</v>
      </c>
      <c r="H1220" s="468"/>
      <c r="I1220" s="519"/>
      <c r="J1220" s="468">
        <v>1400000</v>
      </c>
      <c r="K1220" s="580">
        <v>1.3214E-2</v>
      </c>
      <c r="L1220" s="519"/>
      <c r="M1220" s="468">
        <v>0</v>
      </c>
      <c r="N1220" s="468">
        <v>1159505.2</v>
      </c>
      <c r="O1220" s="468">
        <v>0</v>
      </c>
      <c r="P1220" s="469">
        <v>1159505.2</v>
      </c>
      <c r="Q1220" s="470">
        <v>41380.862650601892</v>
      </c>
      <c r="R1220" s="472">
        <v>3.7009178021022677</v>
      </c>
      <c r="T1220" s="5"/>
      <c r="U1220"/>
      <c r="V1220"/>
    </row>
    <row r="1221" spans="1:22" s="437" customFormat="1" hidden="1">
      <c r="A1221" s="471">
        <v>1188</v>
      </c>
      <c r="B1221" s="465">
        <v>2</v>
      </c>
      <c r="C1221" s="465">
        <v>47</v>
      </c>
      <c r="D1221" s="466">
        <v>23578.582677165399</v>
      </c>
      <c r="E1221" s="467">
        <v>23.5</v>
      </c>
      <c r="F1221" s="468">
        <v>554096.69291338685</v>
      </c>
      <c r="G1221" s="487">
        <v>1108193.3858267737</v>
      </c>
      <c r="H1221" s="468"/>
      <c r="I1221" s="519"/>
      <c r="J1221" s="468">
        <v>1400000</v>
      </c>
      <c r="K1221" s="580">
        <v>1.3214E-2</v>
      </c>
      <c r="L1221" s="519"/>
      <c r="M1221" s="468">
        <v>0</v>
      </c>
      <c r="N1221" s="468">
        <v>1159505.2</v>
      </c>
      <c r="O1221" s="468">
        <v>0</v>
      </c>
      <c r="P1221" s="469">
        <v>1159505.2</v>
      </c>
      <c r="Q1221" s="470">
        <v>51311.814173226245</v>
      </c>
      <c r="R1221" s="472">
        <v>4.6302220198638793</v>
      </c>
      <c r="T1221" s="5"/>
      <c r="U1221"/>
      <c r="V1221"/>
    </row>
    <row r="1222" spans="1:22" s="437" customFormat="1" hidden="1">
      <c r="A1222" s="471">
        <v>1189</v>
      </c>
      <c r="B1222" s="465">
        <v>3</v>
      </c>
      <c r="C1222" s="465">
        <v>47</v>
      </c>
      <c r="D1222" s="466">
        <v>25994.5315567123</v>
      </c>
      <c r="E1222" s="467">
        <v>15.666666666666666</v>
      </c>
      <c r="F1222" s="468">
        <v>407247.66105515935</v>
      </c>
      <c r="G1222" s="487">
        <v>1221742.9831654781</v>
      </c>
      <c r="H1222" s="468"/>
      <c r="I1222" s="519"/>
      <c r="J1222" s="468">
        <v>1400000</v>
      </c>
      <c r="K1222" s="580">
        <v>1.3214E-2</v>
      </c>
      <c r="L1222" s="519"/>
      <c r="M1222" s="468">
        <v>0</v>
      </c>
      <c r="N1222" s="468">
        <v>1159505.2</v>
      </c>
      <c r="O1222" s="468">
        <v>0</v>
      </c>
      <c r="P1222" s="469">
        <v>1159505.2</v>
      </c>
      <c r="Q1222" s="470">
        <v>-62237.783165478148</v>
      </c>
      <c r="R1222" s="472">
        <v>-5.0941797107132061</v>
      </c>
      <c r="T1222" s="5"/>
      <c r="U1222"/>
      <c r="V1222"/>
    </row>
    <row r="1223" spans="1:22" s="437" customFormat="1" hidden="1">
      <c r="A1223" s="471">
        <v>1190</v>
      </c>
      <c r="B1223" s="465">
        <v>4</v>
      </c>
      <c r="C1223" s="465">
        <v>47</v>
      </c>
      <c r="D1223" s="466">
        <v>25994.5315567123</v>
      </c>
      <c r="E1223" s="467">
        <v>11.75</v>
      </c>
      <c r="F1223" s="468">
        <v>305435.74579136953</v>
      </c>
      <c r="G1223" s="487">
        <v>1221742.9831654781</v>
      </c>
      <c r="H1223" s="468"/>
      <c r="I1223" s="519"/>
      <c r="J1223" s="468">
        <v>1400000</v>
      </c>
      <c r="K1223" s="580">
        <v>1.3214E-2</v>
      </c>
      <c r="L1223" s="519"/>
      <c r="M1223" s="468">
        <v>0</v>
      </c>
      <c r="N1223" s="468">
        <v>1159505.2</v>
      </c>
      <c r="O1223" s="468">
        <v>0</v>
      </c>
      <c r="P1223" s="469">
        <v>1159505.2</v>
      </c>
      <c r="Q1223" s="470">
        <v>-62237.783165478148</v>
      </c>
      <c r="R1223" s="472">
        <v>-5.0941797107132061</v>
      </c>
      <c r="T1223" s="5"/>
      <c r="U1223"/>
      <c r="V1223"/>
    </row>
    <row r="1224" spans="1:22" s="437" customFormat="1" hidden="1">
      <c r="A1224" s="471">
        <v>1191</v>
      </c>
      <c r="B1224" s="465">
        <v>3</v>
      </c>
      <c r="C1224" s="465">
        <v>47</v>
      </c>
      <c r="D1224" s="466">
        <v>23769.480060214799</v>
      </c>
      <c r="E1224" s="467">
        <v>15.666666666666666</v>
      </c>
      <c r="F1224" s="468">
        <v>372388.52094336523</v>
      </c>
      <c r="G1224" s="487">
        <v>1117165.5628300956</v>
      </c>
      <c r="H1224" s="468"/>
      <c r="I1224" s="519"/>
      <c r="J1224" s="468">
        <v>1400000</v>
      </c>
      <c r="K1224" s="580">
        <v>1.3214E-2</v>
      </c>
      <c r="L1224" s="519"/>
      <c r="M1224" s="468">
        <v>0</v>
      </c>
      <c r="N1224" s="468">
        <v>1159505.2</v>
      </c>
      <c r="O1224" s="468">
        <v>0</v>
      </c>
      <c r="P1224" s="469">
        <v>1159505.2</v>
      </c>
      <c r="Q1224" s="470">
        <v>42339.637169904308</v>
      </c>
      <c r="R1224" s="472">
        <v>3.7899160678249046</v>
      </c>
      <c r="T1224" s="5"/>
      <c r="U1224"/>
      <c r="V1224"/>
    </row>
    <row r="1225" spans="1:22" s="437" customFormat="1" hidden="1">
      <c r="A1225" s="471">
        <v>1192</v>
      </c>
      <c r="B1225" s="465">
        <v>2</v>
      </c>
      <c r="C1225" s="465">
        <v>47</v>
      </c>
      <c r="D1225" s="466">
        <v>26874.425335821499</v>
      </c>
      <c r="E1225" s="467">
        <v>23.5</v>
      </c>
      <c r="F1225" s="468">
        <v>631548.99539180519</v>
      </c>
      <c r="G1225" s="487">
        <v>1263097.9907836104</v>
      </c>
      <c r="H1225" s="468"/>
      <c r="I1225" s="519"/>
      <c r="J1225" s="468">
        <v>1400000</v>
      </c>
      <c r="K1225" s="580">
        <v>1.3214E-2</v>
      </c>
      <c r="L1225" s="519"/>
      <c r="M1225" s="468">
        <v>0</v>
      </c>
      <c r="N1225" s="468">
        <v>1159505.2</v>
      </c>
      <c r="O1225" s="468">
        <v>0</v>
      </c>
      <c r="P1225" s="469">
        <v>1159505.2</v>
      </c>
      <c r="Q1225" s="470">
        <v>-103592.79078361043</v>
      </c>
      <c r="R1225" s="472">
        <v>-8.2014848839513093</v>
      </c>
      <c r="T1225" s="5"/>
      <c r="U1225"/>
      <c r="V1225"/>
    </row>
    <row r="1226" spans="1:22" s="437" customFormat="1" hidden="1">
      <c r="A1226" s="471">
        <v>1193</v>
      </c>
      <c r="B1226" s="465">
        <v>2</v>
      </c>
      <c r="C1226" s="465">
        <v>47</v>
      </c>
      <c r="D1226" s="466">
        <v>25994.5315567123</v>
      </c>
      <c r="E1226" s="467">
        <v>23.5</v>
      </c>
      <c r="F1226" s="468">
        <v>610871.49158273905</v>
      </c>
      <c r="G1226" s="487">
        <v>1221742.9831654781</v>
      </c>
      <c r="H1226" s="468"/>
      <c r="I1226" s="519"/>
      <c r="J1226" s="468">
        <v>1400000</v>
      </c>
      <c r="K1226" s="580">
        <v>1.3214E-2</v>
      </c>
      <c r="L1226" s="519"/>
      <c r="M1226" s="468">
        <v>0</v>
      </c>
      <c r="N1226" s="468">
        <v>1159505.2</v>
      </c>
      <c r="O1226" s="468">
        <v>0</v>
      </c>
      <c r="P1226" s="469">
        <v>1159505.2</v>
      </c>
      <c r="Q1226" s="470">
        <v>-62237.783165478148</v>
      </c>
      <c r="R1226" s="472">
        <v>-5.0941797107132061</v>
      </c>
      <c r="T1226" s="5"/>
      <c r="U1226"/>
      <c r="V1226"/>
    </row>
    <row r="1227" spans="1:22" s="437" customFormat="1" hidden="1">
      <c r="A1227" s="471">
        <v>1194</v>
      </c>
      <c r="B1227" s="465">
        <v>3</v>
      </c>
      <c r="C1227" s="465">
        <v>47</v>
      </c>
      <c r="D1227" s="466">
        <v>25588.359788359801</v>
      </c>
      <c r="E1227" s="467">
        <v>15.666666666666666</v>
      </c>
      <c r="F1227" s="468">
        <v>400884.30335097021</v>
      </c>
      <c r="G1227" s="487">
        <v>1202652.9100529107</v>
      </c>
      <c r="H1227" s="468"/>
      <c r="I1227" s="519"/>
      <c r="J1227" s="468">
        <v>1400000</v>
      </c>
      <c r="K1227" s="580">
        <v>1.3214E-2</v>
      </c>
      <c r="L1227" s="519"/>
      <c r="M1227" s="468">
        <v>0</v>
      </c>
      <c r="N1227" s="468">
        <v>1159505.2</v>
      </c>
      <c r="O1227" s="468">
        <v>0</v>
      </c>
      <c r="P1227" s="469">
        <v>1159505.2</v>
      </c>
      <c r="Q1227" s="470">
        <v>-43147.710052910727</v>
      </c>
      <c r="R1227" s="472">
        <v>-3.5877109423875737</v>
      </c>
      <c r="T1227" s="5"/>
      <c r="U1227"/>
      <c r="V1227"/>
    </row>
    <row r="1228" spans="1:22" s="437" customFormat="1" hidden="1">
      <c r="A1228" s="471">
        <v>1195</v>
      </c>
      <c r="B1228" s="465">
        <v>3</v>
      </c>
      <c r="C1228" s="465">
        <v>47</v>
      </c>
      <c r="D1228" s="466">
        <v>24384.502387997301</v>
      </c>
      <c r="E1228" s="467">
        <v>15.666666666666666</v>
      </c>
      <c r="F1228" s="468">
        <v>382023.87074529106</v>
      </c>
      <c r="G1228" s="487">
        <v>1146071.6122358732</v>
      </c>
      <c r="H1228" s="468"/>
      <c r="I1228" s="519"/>
      <c r="J1228" s="468">
        <v>1400000</v>
      </c>
      <c r="K1228" s="580">
        <v>1.3214E-2</v>
      </c>
      <c r="L1228" s="519"/>
      <c r="M1228" s="468">
        <v>0</v>
      </c>
      <c r="N1228" s="468">
        <v>1159505.2</v>
      </c>
      <c r="O1228" s="468">
        <v>0</v>
      </c>
      <c r="P1228" s="469">
        <v>1159505.2</v>
      </c>
      <c r="Q1228" s="470">
        <v>13433.587764126714</v>
      </c>
      <c r="R1228" s="472">
        <v>1.1721420913584097</v>
      </c>
      <c r="T1228" s="5"/>
      <c r="U1228"/>
      <c r="V1228"/>
    </row>
    <row r="1229" spans="1:22" s="437" customFormat="1" hidden="1">
      <c r="A1229" s="471">
        <v>1196</v>
      </c>
      <c r="B1229" s="465">
        <v>5</v>
      </c>
      <c r="C1229" s="465">
        <v>47</v>
      </c>
      <c r="D1229" s="466">
        <v>24363.175408017702</v>
      </c>
      <c r="E1229" s="467">
        <v>9.4</v>
      </c>
      <c r="F1229" s="468">
        <v>229013.8488353664</v>
      </c>
      <c r="G1229" s="487">
        <v>1145069.244176832</v>
      </c>
      <c r="H1229" s="468"/>
      <c r="I1229" s="519"/>
      <c r="J1229" s="468">
        <v>1400000</v>
      </c>
      <c r="K1229" s="580">
        <v>1.3214E-2</v>
      </c>
      <c r="L1229" s="519"/>
      <c r="M1229" s="468">
        <v>0</v>
      </c>
      <c r="N1229" s="468">
        <v>1159505.2</v>
      </c>
      <c r="O1229" s="468">
        <v>0</v>
      </c>
      <c r="P1229" s="469">
        <v>1159505.2</v>
      </c>
      <c r="Q1229" s="470">
        <v>14435.955823167926</v>
      </c>
      <c r="R1229" s="472">
        <v>1.2607059264390301</v>
      </c>
      <c r="T1229" s="5"/>
      <c r="U1229"/>
      <c r="V1229"/>
    </row>
    <row r="1230" spans="1:22" s="437" customFormat="1" hidden="1">
      <c r="A1230" s="471">
        <v>1197</v>
      </c>
      <c r="B1230" s="465">
        <v>2</v>
      </c>
      <c r="C1230" s="465">
        <v>47</v>
      </c>
      <c r="D1230" s="466">
        <v>24384.502387997301</v>
      </c>
      <c r="E1230" s="467">
        <v>23.5</v>
      </c>
      <c r="F1230" s="468">
        <v>573035.80611793662</v>
      </c>
      <c r="G1230" s="487">
        <v>1146071.6122358732</v>
      </c>
      <c r="H1230" s="468"/>
      <c r="I1230" s="519"/>
      <c r="J1230" s="468">
        <v>1400000</v>
      </c>
      <c r="K1230" s="580">
        <v>1.3214E-2</v>
      </c>
      <c r="L1230" s="519"/>
      <c r="M1230" s="468">
        <v>0</v>
      </c>
      <c r="N1230" s="468">
        <v>1159505.2</v>
      </c>
      <c r="O1230" s="468">
        <v>0</v>
      </c>
      <c r="P1230" s="469">
        <v>1159505.2</v>
      </c>
      <c r="Q1230" s="470">
        <v>13433.587764126714</v>
      </c>
      <c r="R1230" s="472">
        <v>1.1721420913584097</v>
      </c>
      <c r="T1230" s="5"/>
      <c r="U1230"/>
      <c r="V1230"/>
    </row>
    <row r="1231" spans="1:22" s="437" customFormat="1">
      <c r="A1231" s="496" t="s">
        <v>60</v>
      </c>
      <c r="B1231" s="465"/>
      <c r="C1231" s="465"/>
      <c r="D1231" s="466"/>
      <c r="E1231" s="467"/>
      <c r="F1231" s="468"/>
      <c r="G1231" s="487"/>
      <c r="H1231" s="468"/>
      <c r="I1231" s="519"/>
      <c r="J1231" s="468"/>
      <c r="K1231" s="580"/>
      <c r="L1231" s="519"/>
      <c r="M1231" s="468"/>
      <c r="N1231" s="468"/>
      <c r="O1231" s="468"/>
      <c r="P1231" s="469"/>
      <c r="Q1231" s="470"/>
      <c r="R1231" s="472"/>
      <c r="T1231" s="5"/>
      <c r="U1231"/>
      <c r="V1231"/>
    </row>
    <row r="1232" spans="1:22" s="437" customFormat="1" hidden="1">
      <c r="A1232" s="471">
        <v>1198</v>
      </c>
      <c r="B1232" s="465">
        <v>2</v>
      </c>
      <c r="C1232" s="465">
        <v>47</v>
      </c>
      <c r="D1232" s="466">
        <v>22677.404509894201</v>
      </c>
      <c r="E1232" s="467">
        <v>23.5</v>
      </c>
      <c r="F1232" s="468">
        <v>532919.00598251377</v>
      </c>
      <c r="G1232" s="487">
        <v>1065838.0119650275</v>
      </c>
      <c r="H1232" s="468"/>
      <c r="I1232" s="519"/>
      <c r="J1232" s="468">
        <v>1400000</v>
      </c>
      <c r="K1232" s="580">
        <v>1.3214E-2</v>
      </c>
      <c r="L1232" s="519"/>
      <c r="M1232" s="468">
        <v>0</v>
      </c>
      <c r="N1232" s="468">
        <v>1159505.2</v>
      </c>
      <c r="O1232" s="468">
        <v>0</v>
      </c>
      <c r="P1232" s="469">
        <v>1159505.2</v>
      </c>
      <c r="Q1232" s="470">
        <v>93667.188034972409</v>
      </c>
      <c r="R1232" s="472">
        <v>8.7881260551294673</v>
      </c>
      <c r="T1232" s="5"/>
      <c r="U1232"/>
      <c r="V1232"/>
    </row>
    <row r="1233" spans="1:22" s="437" customFormat="1" hidden="1">
      <c r="A1233" s="471">
        <v>1199</v>
      </c>
      <c r="B1233" s="465">
        <v>5</v>
      </c>
      <c r="C1233" s="465">
        <v>47</v>
      </c>
      <c r="D1233" s="466">
        <v>24749.920403307398</v>
      </c>
      <c r="E1233" s="467">
        <v>9.4</v>
      </c>
      <c r="F1233" s="468">
        <v>232649.25179108954</v>
      </c>
      <c r="G1233" s="487">
        <v>1163246.2589554477</v>
      </c>
      <c r="H1233" s="468"/>
      <c r="I1233" s="519"/>
      <c r="J1233" s="468">
        <v>1400000</v>
      </c>
      <c r="K1233" s="580">
        <v>1.3214E-2</v>
      </c>
      <c r="L1233" s="519"/>
      <c r="M1233" s="468">
        <v>0</v>
      </c>
      <c r="N1233" s="468">
        <v>1159505.2</v>
      </c>
      <c r="O1233" s="468">
        <v>0</v>
      </c>
      <c r="P1233" s="469">
        <v>1159505.2</v>
      </c>
      <c r="Q1233" s="470">
        <v>-3741.0589554477483</v>
      </c>
      <c r="R1233" s="472">
        <v>-0.32160507086497603</v>
      </c>
      <c r="T1233" s="5"/>
      <c r="U1233"/>
      <c r="V1233"/>
    </row>
    <row r="1234" spans="1:22" s="437" customFormat="1" hidden="1">
      <c r="A1234" s="471">
        <v>1200</v>
      </c>
      <c r="B1234" s="465">
        <v>3</v>
      </c>
      <c r="C1234" s="465">
        <v>47</v>
      </c>
      <c r="D1234" s="466">
        <v>24363.175408017702</v>
      </c>
      <c r="E1234" s="467">
        <v>15.666666666666666</v>
      </c>
      <c r="F1234" s="468">
        <v>381689.74805894401</v>
      </c>
      <c r="G1234" s="487">
        <v>1145069.244176832</v>
      </c>
      <c r="H1234" s="468"/>
      <c r="I1234" s="519"/>
      <c r="J1234" s="468">
        <v>1400000</v>
      </c>
      <c r="K1234" s="580">
        <v>1.3214E-2</v>
      </c>
      <c r="L1234" s="519"/>
      <c r="M1234" s="468">
        <v>0</v>
      </c>
      <c r="N1234" s="468">
        <v>1159505.2</v>
      </c>
      <c r="O1234" s="468">
        <v>0</v>
      </c>
      <c r="P1234" s="469">
        <v>1159505.2</v>
      </c>
      <c r="Q1234" s="470">
        <v>14435.955823167926</v>
      </c>
      <c r="R1234" s="472">
        <v>1.2607059264390301</v>
      </c>
      <c r="T1234" s="5"/>
      <c r="U1234"/>
      <c r="V1234"/>
    </row>
    <row r="1235" spans="1:22" s="437" customFormat="1" hidden="1">
      <c r="A1235" s="471">
        <v>1201</v>
      </c>
      <c r="B1235" s="465">
        <v>3</v>
      </c>
      <c r="C1235" s="465">
        <v>47</v>
      </c>
      <c r="D1235" s="466">
        <v>23769.480060214799</v>
      </c>
      <c r="E1235" s="467">
        <v>15.666666666666666</v>
      </c>
      <c r="F1235" s="468">
        <v>372388.52094336523</v>
      </c>
      <c r="G1235" s="487">
        <v>1117165.5628300956</v>
      </c>
      <c r="H1235" s="468"/>
      <c r="I1235" s="519"/>
      <c r="J1235" s="468">
        <v>1400000</v>
      </c>
      <c r="K1235" s="580">
        <v>1.3214E-2</v>
      </c>
      <c r="L1235" s="519"/>
      <c r="M1235" s="468">
        <v>0</v>
      </c>
      <c r="N1235" s="468">
        <v>1159505.2</v>
      </c>
      <c r="O1235" s="468">
        <v>0</v>
      </c>
      <c r="P1235" s="469">
        <v>1159505.2</v>
      </c>
      <c r="Q1235" s="470">
        <v>42339.637169904308</v>
      </c>
      <c r="R1235" s="472">
        <v>3.7899160678249046</v>
      </c>
      <c r="T1235" s="5"/>
      <c r="U1235"/>
      <c r="V1235"/>
    </row>
    <row r="1236" spans="1:22" s="437" customFormat="1" hidden="1">
      <c r="A1236" s="471">
        <v>1202</v>
      </c>
      <c r="B1236" s="465">
        <v>3</v>
      </c>
      <c r="C1236" s="465">
        <v>47</v>
      </c>
      <c r="D1236" s="466">
        <v>23769.480060214799</v>
      </c>
      <c r="E1236" s="467">
        <v>15.666666666666666</v>
      </c>
      <c r="F1236" s="468">
        <v>372388.52094336523</v>
      </c>
      <c r="G1236" s="487">
        <v>1117165.5628300956</v>
      </c>
      <c r="H1236" s="468"/>
      <c r="I1236" s="519"/>
      <c r="J1236" s="468">
        <v>1400000</v>
      </c>
      <c r="K1236" s="580">
        <v>1.3214E-2</v>
      </c>
      <c r="L1236" s="519"/>
      <c r="M1236" s="468">
        <v>0</v>
      </c>
      <c r="N1236" s="468">
        <v>1159505.2</v>
      </c>
      <c r="O1236" s="468">
        <v>0</v>
      </c>
      <c r="P1236" s="469">
        <v>1159505.2</v>
      </c>
      <c r="Q1236" s="470">
        <v>42339.637169904308</v>
      </c>
      <c r="R1236" s="472">
        <v>3.7899160678249046</v>
      </c>
      <c r="T1236" s="5"/>
      <c r="U1236"/>
      <c r="V1236"/>
    </row>
    <row r="1237" spans="1:22" s="437" customFormat="1" hidden="1">
      <c r="A1237" s="471">
        <v>1203</v>
      </c>
      <c r="B1237" s="465">
        <v>3</v>
      </c>
      <c r="C1237" s="497">
        <v>48</v>
      </c>
      <c r="D1237" s="466">
        <v>19568.797158594502</v>
      </c>
      <c r="E1237" s="467">
        <v>16</v>
      </c>
      <c r="F1237" s="468">
        <v>313100.75453751202</v>
      </c>
      <c r="G1237" s="487">
        <v>939302.26361253601</v>
      </c>
      <c r="H1237" s="468"/>
      <c r="I1237" s="519"/>
      <c r="J1237" s="468">
        <v>1400000</v>
      </c>
      <c r="K1237" s="580">
        <v>1.3214E-2</v>
      </c>
      <c r="L1237" s="519"/>
      <c r="M1237" s="468">
        <v>0</v>
      </c>
      <c r="N1237" s="468">
        <v>1178004.8</v>
      </c>
      <c r="O1237" s="468">
        <v>0</v>
      </c>
      <c r="P1237" s="469">
        <v>1178004.8</v>
      </c>
      <c r="Q1237" s="470">
        <v>238702.53638746403</v>
      </c>
      <c r="R1237" s="472">
        <v>25.4127500416553</v>
      </c>
      <c r="T1237" s="5"/>
      <c r="U1237"/>
      <c r="V1237"/>
    </row>
    <row r="1238" spans="1:22" s="437" customFormat="1" hidden="1">
      <c r="A1238" s="471">
        <v>1204</v>
      </c>
      <c r="B1238" s="465">
        <v>3</v>
      </c>
      <c r="C1238" s="465">
        <v>48</v>
      </c>
      <c r="D1238" s="466">
        <v>23467.7115987461</v>
      </c>
      <c r="E1238" s="467">
        <v>16</v>
      </c>
      <c r="F1238" s="468">
        <v>375483.3855799376</v>
      </c>
      <c r="G1238" s="487">
        <v>1126450.1567398128</v>
      </c>
      <c r="H1238" s="468"/>
      <c r="I1238" s="519"/>
      <c r="J1238" s="468">
        <v>1400000</v>
      </c>
      <c r="K1238" s="580">
        <v>1.3214E-2</v>
      </c>
      <c r="L1238" s="519"/>
      <c r="M1238" s="468">
        <v>0</v>
      </c>
      <c r="N1238" s="468">
        <v>1178004.8</v>
      </c>
      <c r="O1238" s="468">
        <v>0</v>
      </c>
      <c r="P1238" s="469">
        <v>1178004.8</v>
      </c>
      <c r="Q1238" s="470">
        <v>51554.643260187237</v>
      </c>
      <c r="R1238" s="472">
        <v>4.5767354153864517</v>
      </c>
      <c r="T1238" s="5"/>
      <c r="U1238"/>
      <c r="V1238"/>
    </row>
    <row r="1239" spans="1:22" s="437" customFormat="1" hidden="1">
      <c r="A1239" s="471">
        <v>1205</v>
      </c>
      <c r="B1239" s="465">
        <v>3</v>
      </c>
      <c r="C1239" s="465">
        <v>48</v>
      </c>
      <c r="D1239" s="466">
        <v>23467.7115987461</v>
      </c>
      <c r="E1239" s="467">
        <v>16</v>
      </c>
      <c r="F1239" s="468">
        <v>375483.3855799376</v>
      </c>
      <c r="G1239" s="487">
        <v>1126450.1567398128</v>
      </c>
      <c r="H1239" s="468"/>
      <c r="I1239" s="519"/>
      <c r="J1239" s="468">
        <v>1400000</v>
      </c>
      <c r="K1239" s="580">
        <v>1.3214E-2</v>
      </c>
      <c r="L1239" s="519"/>
      <c r="M1239" s="468">
        <v>0</v>
      </c>
      <c r="N1239" s="468">
        <v>1178004.8</v>
      </c>
      <c r="O1239" s="468">
        <v>0</v>
      </c>
      <c r="P1239" s="469">
        <v>1178004.8</v>
      </c>
      <c r="Q1239" s="470">
        <v>51554.643260187237</v>
      </c>
      <c r="R1239" s="472">
        <v>4.5767354153864517</v>
      </c>
      <c r="T1239" s="5"/>
      <c r="U1239"/>
      <c r="V1239"/>
    </row>
    <row r="1240" spans="1:22" s="437" customFormat="1" hidden="1">
      <c r="A1240" s="471">
        <v>1206</v>
      </c>
      <c r="B1240" s="465">
        <v>3</v>
      </c>
      <c r="C1240" s="465">
        <v>48</v>
      </c>
      <c r="D1240" s="466">
        <v>23467.7115987461</v>
      </c>
      <c r="E1240" s="467">
        <v>16</v>
      </c>
      <c r="F1240" s="468">
        <v>375483.3855799376</v>
      </c>
      <c r="G1240" s="487">
        <v>1126450.1567398128</v>
      </c>
      <c r="H1240" s="468"/>
      <c r="I1240" s="519"/>
      <c r="J1240" s="468">
        <v>1400000</v>
      </c>
      <c r="K1240" s="580">
        <v>1.3214E-2</v>
      </c>
      <c r="L1240" s="519"/>
      <c r="M1240" s="468">
        <v>0</v>
      </c>
      <c r="N1240" s="468">
        <v>1178004.8</v>
      </c>
      <c r="O1240" s="468">
        <v>0</v>
      </c>
      <c r="P1240" s="469">
        <v>1178004.8</v>
      </c>
      <c r="Q1240" s="470">
        <v>51554.643260187237</v>
      </c>
      <c r="R1240" s="472">
        <v>4.5767354153864517</v>
      </c>
      <c r="T1240" s="5"/>
      <c r="U1240"/>
      <c r="V1240"/>
    </row>
    <row r="1241" spans="1:22" s="437" customFormat="1" hidden="1">
      <c r="A1241" s="471">
        <v>1207</v>
      </c>
      <c r="B1241" s="465">
        <v>3</v>
      </c>
      <c r="C1241" s="465">
        <v>48</v>
      </c>
      <c r="D1241" s="466">
        <v>22571.799373998001</v>
      </c>
      <c r="E1241" s="467">
        <v>16</v>
      </c>
      <c r="F1241" s="468">
        <v>361148.78998396802</v>
      </c>
      <c r="G1241" s="487">
        <v>1083446.3699519041</v>
      </c>
      <c r="H1241" s="468"/>
      <c r="I1241" s="519"/>
      <c r="J1241" s="468">
        <v>1400000</v>
      </c>
      <c r="K1241" s="580">
        <v>1.3214E-2</v>
      </c>
      <c r="L1241" s="519"/>
      <c r="M1241" s="468">
        <v>0</v>
      </c>
      <c r="N1241" s="468">
        <v>1178004.8</v>
      </c>
      <c r="O1241" s="468">
        <v>0</v>
      </c>
      <c r="P1241" s="469">
        <v>1178004.8</v>
      </c>
      <c r="Q1241" s="470">
        <v>94558.430048095994</v>
      </c>
      <c r="R1241" s="472">
        <v>8.7275598193469932</v>
      </c>
      <c r="T1241" s="5"/>
      <c r="U1241"/>
      <c r="V1241"/>
    </row>
    <row r="1242" spans="1:22" s="437" customFormat="1" hidden="1">
      <c r="A1242" s="471">
        <v>1208</v>
      </c>
      <c r="B1242" s="465">
        <v>3</v>
      </c>
      <c r="C1242" s="465">
        <v>48</v>
      </c>
      <c r="D1242" s="466">
        <v>23656.869009584701</v>
      </c>
      <c r="E1242" s="467">
        <v>16</v>
      </c>
      <c r="F1242" s="468">
        <v>378509.90415335522</v>
      </c>
      <c r="G1242" s="487">
        <v>1135529.7124600657</v>
      </c>
      <c r="H1242" s="468"/>
      <c r="I1242" s="519"/>
      <c r="J1242" s="468">
        <v>1400000</v>
      </c>
      <c r="K1242" s="580">
        <v>1.3214E-2</v>
      </c>
      <c r="L1242" s="519"/>
      <c r="M1242" s="468">
        <v>0</v>
      </c>
      <c r="N1242" s="468">
        <v>1178004.8</v>
      </c>
      <c r="O1242" s="468">
        <v>0</v>
      </c>
      <c r="P1242" s="469">
        <v>1178004.8</v>
      </c>
      <c r="Q1242" s="470">
        <v>42475.08753993432</v>
      </c>
      <c r="R1242" s="472">
        <v>3.740552719480533</v>
      </c>
      <c r="T1242" s="5"/>
      <c r="U1242"/>
      <c r="V1242"/>
    </row>
    <row r="1243" spans="1:22" s="437" customFormat="1" hidden="1">
      <c r="A1243" s="471">
        <v>1209</v>
      </c>
      <c r="B1243" s="465">
        <v>3</v>
      </c>
      <c r="C1243" s="465">
        <v>48</v>
      </c>
      <c r="D1243" s="466">
        <v>23656.869009584701</v>
      </c>
      <c r="E1243" s="467">
        <v>16</v>
      </c>
      <c r="F1243" s="468">
        <v>378509.90415335522</v>
      </c>
      <c r="G1243" s="487">
        <v>1135529.7124600657</v>
      </c>
      <c r="H1243" s="468"/>
      <c r="I1243" s="519"/>
      <c r="J1243" s="468">
        <v>1400000</v>
      </c>
      <c r="K1243" s="580">
        <v>1.3214E-2</v>
      </c>
      <c r="L1243" s="519"/>
      <c r="M1243" s="468">
        <v>0</v>
      </c>
      <c r="N1243" s="468">
        <v>1178004.8</v>
      </c>
      <c r="O1243" s="468">
        <v>0</v>
      </c>
      <c r="P1243" s="469">
        <v>1178004.8</v>
      </c>
      <c r="Q1243" s="470">
        <v>42475.08753993432</v>
      </c>
      <c r="R1243" s="472">
        <v>3.740552719480533</v>
      </c>
      <c r="T1243" s="5"/>
      <c r="U1243"/>
      <c r="V1243"/>
    </row>
    <row r="1244" spans="1:22" s="437" customFormat="1" hidden="1">
      <c r="A1244" s="471">
        <v>1210</v>
      </c>
      <c r="B1244" s="465">
        <v>2</v>
      </c>
      <c r="C1244" s="465">
        <v>48</v>
      </c>
      <c r="D1244" s="466">
        <v>24631.493652167101</v>
      </c>
      <c r="E1244" s="467">
        <v>24</v>
      </c>
      <c r="F1244" s="468">
        <v>591155.84765201039</v>
      </c>
      <c r="G1244" s="487">
        <v>1182311.6953040208</v>
      </c>
      <c r="H1244" s="468"/>
      <c r="I1244" s="519"/>
      <c r="J1244" s="468">
        <v>1400000</v>
      </c>
      <c r="K1244" s="580">
        <v>1.3214E-2</v>
      </c>
      <c r="L1244" s="519"/>
      <c r="M1244" s="468">
        <v>0</v>
      </c>
      <c r="N1244" s="468">
        <v>1178004.8</v>
      </c>
      <c r="O1244" s="468">
        <v>0</v>
      </c>
      <c r="P1244" s="469">
        <v>1178004.8</v>
      </c>
      <c r="Q1244" s="470">
        <v>-4306.8953040207271</v>
      </c>
      <c r="R1244" s="472">
        <v>-0.36427748461991882</v>
      </c>
      <c r="T1244" s="5"/>
      <c r="U1244"/>
      <c r="V1244"/>
    </row>
    <row r="1245" spans="1:22" s="437" customFormat="1" hidden="1">
      <c r="A1245" s="471">
        <v>1211</v>
      </c>
      <c r="B1245" s="465">
        <v>4</v>
      </c>
      <c r="C1245" s="465">
        <v>48</v>
      </c>
      <c r="D1245" s="466">
        <v>25828.472006295498</v>
      </c>
      <c r="E1245" s="467">
        <v>12</v>
      </c>
      <c r="F1245" s="468">
        <v>309941.66407554597</v>
      </c>
      <c r="G1245" s="487">
        <v>1239766.6563021839</v>
      </c>
      <c r="H1245" s="468"/>
      <c r="I1245" s="519"/>
      <c r="J1245" s="468">
        <v>1400000</v>
      </c>
      <c r="K1245" s="580">
        <v>1.3214E-2</v>
      </c>
      <c r="L1245" s="519"/>
      <c r="M1245" s="468">
        <v>0</v>
      </c>
      <c r="N1245" s="468">
        <v>1178004.8</v>
      </c>
      <c r="O1245" s="468">
        <v>0</v>
      </c>
      <c r="P1245" s="469">
        <v>1178004.8</v>
      </c>
      <c r="Q1245" s="470">
        <v>-61761.85630218382</v>
      </c>
      <c r="R1245" s="472">
        <v>-4.9817323274687197</v>
      </c>
      <c r="T1245" s="5"/>
      <c r="U1245"/>
      <c r="V1245"/>
    </row>
    <row r="1246" spans="1:22" s="437" customFormat="1" hidden="1">
      <c r="A1246" s="471">
        <v>1212</v>
      </c>
      <c r="B1246" s="465">
        <v>3</v>
      </c>
      <c r="C1246" s="465">
        <v>48</v>
      </c>
      <c r="D1246" s="466">
        <v>23384.379785604899</v>
      </c>
      <c r="E1246" s="467">
        <v>16</v>
      </c>
      <c r="F1246" s="468">
        <v>374150.07656967844</v>
      </c>
      <c r="G1246" s="487">
        <v>1122450.2297090353</v>
      </c>
      <c r="H1246" s="468"/>
      <c r="I1246" s="519"/>
      <c r="J1246" s="468">
        <v>1400000</v>
      </c>
      <c r="K1246" s="580">
        <v>1.3214E-2</v>
      </c>
      <c r="L1246" s="519"/>
      <c r="M1246" s="468">
        <v>0</v>
      </c>
      <c r="N1246" s="468">
        <v>1178004.8</v>
      </c>
      <c r="O1246" s="468">
        <v>0</v>
      </c>
      <c r="P1246" s="469">
        <v>1178004.8</v>
      </c>
      <c r="Q1246" s="470">
        <v>55554.570290964795</v>
      </c>
      <c r="R1246" s="472">
        <v>4.9494016590264209</v>
      </c>
      <c r="T1246" s="5"/>
      <c r="U1246"/>
      <c r="V1246"/>
    </row>
    <row r="1247" spans="1:22" s="437" customFormat="1" hidden="1">
      <c r="A1247" s="471">
        <v>1213</v>
      </c>
      <c r="B1247" s="465">
        <v>3</v>
      </c>
      <c r="C1247" s="465">
        <v>48</v>
      </c>
      <c r="D1247" s="466">
        <v>23467.7115987461</v>
      </c>
      <c r="E1247" s="467">
        <v>16</v>
      </c>
      <c r="F1247" s="468">
        <v>375483.3855799376</v>
      </c>
      <c r="G1247" s="487">
        <v>1126450.1567398128</v>
      </c>
      <c r="H1247" s="468"/>
      <c r="I1247" s="519"/>
      <c r="J1247" s="468">
        <v>1400000</v>
      </c>
      <c r="K1247" s="580">
        <v>1.3214E-2</v>
      </c>
      <c r="L1247" s="519"/>
      <c r="M1247" s="468">
        <v>0</v>
      </c>
      <c r="N1247" s="468">
        <v>1178004.8</v>
      </c>
      <c r="O1247" s="468">
        <v>0</v>
      </c>
      <c r="P1247" s="469">
        <v>1178004.8</v>
      </c>
      <c r="Q1247" s="470">
        <v>51554.643260187237</v>
      </c>
      <c r="R1247" s="472">
        <v>4.5767354153864517</v>
      </c>
      <c r="T1247" s="5"/>
      <c r="U1247"/>
      <c r="V1247"/>
    </row>
    <row r="1248" spans="1:22" s="437" customFormat="1" hidden="1">
      <c r="A1248" s="471">
        <v>1214</v>
      </c>
      <c r="B1248" s="465">
        <v>3</v>
      </c>
      <c r="C1248" s="465">
        <v>48</v>
      </c>
      <c r="D1248" s="466">
        <v>25828.472006295498</v>
      </c>
      <c r="E1248" s="467">
        <v>16</v>
      </c>
      <c r="F1248" s="468">
        <v>413255.55210072797</v>
      </c>
      <c r="G1248" s="487">
        <v>1239766.6563021839</v>
      </c>
      <c r="H1248" s="468"/>
      <c r="I1248" s="519"/>
      <c r="J1248" s="468">
        <v>1400000</v>
      </c>
      <c r="K1248" s="580">
        <v>1.3214E-2</v>
      </c>
      <c r="L1248" s="519"/>
      <c r="M1248" s="468">
        <v>0</v>
      </c>
      <c r="N1248" s="468">
        <v>1178004.8</v>
      </c>
      <c r="O1248" s="468">
        <v>0</v>
      </c>
      <c r="P1248" s="469">
        <v>1178004.8</v>
      </c>
      <c r="Q1248" s="470">
        <v>-61761.85630218382</v>
      </c>
      <c r="R1248" s="472">
        <v>-4.9817323274687197</v>
      </c>
      <c r="T1248" s="5"/>
      <c r="U1248"/>
      <c r="V1248"/>
    </row>
    <row r="1249" spans="1:22" s="437" customFormat="1" hidden="1">
      <c r="A1249" s="471">
        <v>1215</v>
      </c>
      <c r="B1249" s="465">
        <v>4</v>
      </c>
      <c r="C1249" s="465">
        <v>48</v>
      </c>
      <c r="D1249" s="466">
        <v>25453.684210526299</v>
      </c>
      <c r="E1249" s="467">
        <v>12</v>
      </c>
      <c r="F1249" s="468">
        <v>305444.21052631561</v>
      </c>
      <c r="G1249" s="487">
        <v>1221776.8421052624</v>
      </c>
      <c r="H1249" s="468"/>
      <c r="I1249" s="519"/>
      <c r="J1249" s="468">
        <v>1400000</v>
      </c>
      <c r="K1249" s="580">
        <v>1.3214E-2</v>
      </c>
      <c r="L1249" s="519"/>
      <c r="M1249" s="468">
        <v>0</v>
      </c>
      <c r="N1249" s="468">
        <v>1178004.8</v>
      </c>
      <c r="O1249" s="468">
        <v>0</v>
      </c>
      <c r="P1249" s="469">
        <v>1178004.8</v>
      </c>
      <c r="Q1249" s="470">
        <v>-43772.042105262401</v>
      </c>
      <c r="R1249" s="472">
        <v>-3.5826544256509294</v>
      </c>
      <c r="T1249" s="5"/>
      <c r="U1249"/>
      <c r="V1249"/>
    </row>
    <row r="1250" spans="1:22" s="437" customFormat="1" hidden="1">
      <c r="A1250" s="471">
        <v>1216</v>
      </c>
      <c r="B1250" s="465">
        <v>3</v>
      </c>
      <c r="C1250" s="465">
        <v>48</v>
      </c>
      <c r="D1250" s="466">
        <v>21696.496976528499</v>
      </c>
      <c r="E1250" s="467">
        <v>16</v>
      </c>
      <c r="F1250" s="468">
        <v>347143.95162445598</v>
      </c>
      <c r="G1250" s="487">
        <v>1041431.8548733679</v>
      </c>
      <c r="H1250" s="468"/>
      <c r="I1250" s="519"/>
      <c r="J1250" s="468">
        <v>1400000</v>
      </c>
      <c r="K1250" s="580">
        <v>1.3214E-2</v>
      </c>
      <c r="L1250" s="519"/>
      <c r="M1250" s="468">
        <v>0</v>
      </c>
      <c r="N1250" s="468">
        <v>1178004.8</v>
      </c>
      <c r="O1250" s="468">
        <v>0</v>
      </c>
      <c r="P1250" s="469">
        <v>1178004.8</v>
      </c>
      <c r="Q1250" s="470">
        <v>136572.94512663211</v>
      </c>
      <c r="R1250" s="472">
        <v>13.113958871868633</v>
      </c>
      <c r="T1250" s="5"/>
      <c r="U1250"/>
      <c r="V1250"/>
    </row>
    <row r="1251" spans="1:22" s="437" customFormat="1" hidden="1">
      <c r="A1251" s="471">
        <v>1217</v>
      </c>
      <c r="B1251" s="465">
        <v>3</v>
      </c>
      <c r="C1251" s="465">
        <v>48</v>
      </c>
      <c r="D1251" s="466">
        <v>23467.7115987461</v>
      </c>
      <c r="E1251" s="467">
        <v>16</v>
      </c>
      <c r="F1251" s="468">
        <v>375483.3855799376</v>
      </c>
      <c r="G1251" s="487">
        <v>1126450.1567398128</v>
      </c>
      <c r="H1251" s="468"/>
      <c r="I1251" s="519"/>
      <c r="J1251" s="468">
        <v>1400000</v>
      </c>
      <c r="K1251" s="580">
        <v>1.3214E-2</v>
      </c>
      <c r="L1251" s="519"/>
      <c r="M1251" s="468">
        <v>0</v>
      </c>
      <c r="N1251" s="468">
        <v>1178004.8</v>
      </c>
      <c r="O1251" s="468">
        <v>0</v>
      </c>
      <c r="P1251" s="469">
        <v>1178004.8</v>
      </c>
      <c r="Q1251" s="470">
        <v>51554.643260187237</v>
      </c>
      <c r="R1251" s="472">
        <v>4.5767354153864517</v>
      </c>
      <c r="T1251" s="5"/>
      <c r="U1251"/>
      <c r="V1251"/>
    </row>
    <row r="1252" spans="1:22" s="437" customFormat="1" hidden="1">
      <c r="A1252" s="471">
        <v>1218</v>
      </c>
      <c r="B1252" s="465">
        <v>3</v>
      </c>
      <c r="C1252" s="465">
        <v>48</v>
      </c>
      <c r="D1252" s="466">
        <v>21696.496976528499</v>
      </c>
      <c r="E1252" s="467">
        <v>16</v>
      </c>
      <c r="F1252" s="468">
        <v>347143.95162445598</v>
      </c>
      <c r="G1252" s="487">
        <v>1041431.8548733679</v>
      </c>
      <c r="H1252" s="468"/>
      <c r="I1252" s="519"/>
      <c r="J1252" s="468">
        <v>1400000</v>
      </c>
      <c r="K1252" s="580">
        <v>1.3214E-2</v>
      </c>
      <c r="L1252" s="519"/>
      <c r="M1252" s="468">
        <v>0</v>
      </c>
      <c r="N1252" s="468">
        <v>1178004.8</v>
      </c>
      <c r="O1252" s="468">
        <v>0</v>
      </c>
      <c r="P1252" s="469">
        <v>1178004.8</v>
      </c>
      <c r="Q1252" s="470">
        <v>136572.94512663211</v>
      </c>
      <c r="R1252" s="472">
        <v>13.113958871868633</v>
      </c>
      <c r="T1252" s="5"/>
      <c r="U1252"/>
      <c r="V1252"/>
    </row>
    <row r="1253" spans="1:22" s="437" customFormat="1" hidden="1">
      <c r="A1253" s="471">
        <v>1219</v>
      </c>
      <c r="B1253" s="465">
        <v>3</v>
      </c>
      <c r="C1253" s="465">
        <v>48</v>
      </c>
      <c r="D1253" s="466">
        <v>23384.379785604899</v>
      </c>
      <c r="E1253" s="467">
        <v>16</v>
      </c>
      <c r="F1253" s="468">
        <v>374150.07656967844</v>
      </c>
      <c r="G1253" s="487">
        <v>1122450.2297090353</v>
      </c>
      <c r="H1253" s="468"/>
      <c r="I1253" s="519"/>
      <c r="J1253" s="468">
        <v>1400000</v>
      </c>
      <c r="K1253" s="580">
        <v>1.3214E-2</v>
      </c>
      <c r="L1253" s="519"/>
      <c r="M1253" s="468">
        <v>0</v>
      </c>
      <c r="N1253" s="468">
        <v>1178004.8</v>
      </c>
      <c r="O1253" s="468">
        <v>0</v>
      </c>
      <c r="P1253" s="469">
        <v>1178004.8</v>
      </c>
      <c r="Q1253" s="470">
        <v>55554.570290964795</v>
      </c>
      <c r="R1253" s="472">
        <v>4.9494016590264209</v>
      </c>
      <c r="T1253" s="5"/>
      <c r="U1253"/>
      <c r="V1253"/>
    </row>
    <row r="1254" spans="1:22" s="437" customFormat="1" hidden="1">
      <c r="A1254" s="471">
        <v>1220</v>
      </c>
      <c r="B1254" s="465">
        <v>3</v>
      </c>
      <c r="C1254" s="465">
        <v>48</v>
      </c>
      <c r="D1254" s="466">
        <v>23676.724801263201</v>
      </c>
      <c r="E1254" s="467">
        <v>16</v>
      </c>
      <c r="F1254" s="468">
        <v>378827.59682021121</v>
      </c>
      <c r="G1254" s="487">
        <v>1136482.7904606336</v>
      </c>
      <c r="H1254" s="468"/>
      <c r="I1254" s="519"/>
      <c r="J1254" s="468">
        <v>1400000</v>
      </c>
      <c r="K1254" s="580">
        <v>1.3214E-2</v>
      </c>
      <c r="L1254" s="519"/>
      <c r="M1254" s="468">
        <v>0</v>
      </c>
      <c r="N1254" s="468">
        <v>1178004.8</v>
      </c>
      <c r="O1254" s="468">
        <v>0</v>
      </c>
      <c r="P1254" s="469">
        <v>1178004.8</v>
      </c>
      <c r="Q1254" s="470">
        <v>41522.009539366467</v>
      </c>
      <c r="R1254" s="472">
        <v>3.6535537438747241</v>
      </c>
      <c r="T1254" s="5"/>
      <c r="U1254"/>
      <c r="V1254"/>
    </row>
    <row r="1255" spans="1:22" s="437" customFormat="1" hidden="1">
      <c r="A1255" s="471">
        <v>1221</v>
      </c>
      <c r="B1255" s="465">
        <v>3</v>
      </c>
      <c r="C1255" s="465">
        <v>48</v>
      </c>
      <c r="D1255" s="466">
        <v>21696.496976528499</v>
      </c>
      <c r="E1255" s="467">
        <v>16</v>
      </c>
      <c r="F1255" s="468">
        <v>347143.95162445598</v>
      </c>
      <c r="G1255" s="487">
        <v>1041431.8548733679</v>
      </c>
      <c r="H1255" s="468"/>
      <c r="I1255" s="519"/>
      <c r="J1255" s="468">
        <v>1400000</v>
      </c>
      <c r="K1255" s="580">
        <v>1.3214E-2</v>
      </c>
      <c r="L1255" s="519"/>
      <c r="M1255" s="468">
        <v>0</v>
      </c>
      <c r="N1255" s="468">
        <v>1178004.8</v>
      </c>
      <c r="O1255" s="468">
        <v>0</v>
      </c>
      <c r="P1255" s="469">
        <v>1178004.8</v>
      </c>
      <c r="Q1255" s="470">
        <v>136572.94512663211</v>
      </c>
      <c r="R1255" s="472">
        <v>13.113958871868633</v>
      </c>
      <c r="T1255" s="5"/>
      <c r="U1255"/>
      <c r="V1255"/>
    </row>
    <row r="1256" spans="1:22" s="437" customFormat="1" hidden="1">
      <c r="A1256" s="471">
        <v>1222</v>
      </c>
      <c r="B1256" s="465">
        <v>2</v>
      </c>
      <c r="C1256" s="465">
        <v>48</v>
      </c>
      <c r="D1256" s="466">
        <v>23384.379785604899</v>
      </c>
      <c r="E1256" s="467">
        <v>24</v>
      </c>
      <c r="F1256" s="468">
        <v>561225.11485451763</v>
      </c>
      <c r="G1256" s="487">
        <v>1122450.2297090353</v>
      </c>
      <c r="H1256" s="468"/>
      <c r="I1256" s="519"/>
      <c r="J1256" s="468">
        <v>1400000</v>
      </c>
      <c r="K1256" s="580">
        <v>1.3214E-2</v>
      </c>
      <c r="L1256" s="519"/>
      <c r="M1256" s="468">
        <v>0</v>
      </c>
      <c r="N1256" s="468">
        <v>1178004.8</v>
      </c>
      <c r="O1256" s="468">
        <v>0</v>
      </c>
      <c r="P1256" s="469">
        <v>1178004.8</v>
      </c>
      <c r="Q1256" s="470">
        <v>55554.570290964795</v>
      </c>
      <c r="R1256" s="472">
        <v>4.9494016590264209</v>
      </c>
      <c r="T1256" s="5"/>
      <c r="U1256"/>
      <c r="V1256"/>
    </row>
    <row r="1257" spans="1:22" s="437" customFormat="1" hidden="1">
      <c r="A1257" s="471">
        <v>1223</v>
      </c>
      <c r="B1257" s="465">
        <v>3</v>
      </c>
      <c r="C1257" s="465">
        <v>48</v>
      </c>
      <c r="D1257" s="466">
        <v>24211.636878985901</v>
      </c>
      <c r="E1257" s="467">
        <v>16</v>
      </c>
      <c r="F1257" s="468">
        <v>387386.19006377441</v>
      </c>
      <c r="G1257" s="487">
        <v>1162158.5701913233</v>
      </c>
      <c r="H1257" s="468"/>
      <c r="I1257" s="519"/>
      <c r="J1257" s="468">
        <v>1400000</v>
      </c>
      <c r="K1257" s="580">
        <v>1.3214E-2</v>
      </c>
      <c r="L1257" s="519"/>
      <c r="M1257" s="468">
        <v>0</v>
      </c>
      <c r="N1257" s="468">
        <v>1178004.8</v>
      </c>
      <c r="O1257" s="468">
        <v>0</v>
      </c>
      <c r="P1257" s="469">
        <v>1178004.8</v>
      </c>
      <c r="Q1257" s="470">
        <v>15846.229808676755</v>
      </c>
      <c r="R1257" s="472">
        <v>1.3635170118022586</v>
      </c>
      <c r="T1257" s="5"/>
      <c r="U1257"/>
      <c r="V1257"/>
    </row>
    <row r="1258" spans="1:22" s="437" customFormat="1" hidden="1">
      <c r="A1258" s="471">
        <v>1224</v>
      </c>
      <c r="B1258" s="465">
        <v>3</v>
      </c>
      <c r="C1258" s="465">
        <v>48</v>
      </c>
      <c r="D1258" s="466">
        <v>23676.724801263201</v>
      </c>
      <c r="E1258" s="467">
        <v>16</v>
      </c>
      <c r="F1258" s="468">
        <v>378827.59682021121</v>
      </c>
      <c r="G1258" s="487">
        <v>1136482.7904606336</v>
      </c>
      <c r="H1258" s="468"/>
      <c r="I1258" s="519"/>
      <c r="J1258" s="468">
        <v>1400000</v>
      </c>
      <c r="K1258" s="580">
        <v>1.3214E-2</v>
      </c>
      <c r="L1258" s="519"/>
      <c r="M1258" s="468">
        <v>0</v>
      </c>
      <c r="N1258" s="468">
        <v>1178004.8</v>
      </c>
      <c r="O1258" s="468">
        <v>0</v>
      </c>
      <c r="P1258" s="469">
        <v>1178004.8</v>
      </c>
      <c r="Q1258" s="470">
        <v>41522.009539366467</v>
      </c>
      <c r="R1258" s="472">
        <v>3.6535537438747241</v>
      </c>
      <c r="T1258" s="5"/>
      <c r="U1258"/>
      <c r="V1258"/>
    </row>
    <row r="1259" spans="1:22" s="437" customFormat="1" hidden="1">
      <c r="A1259" s="471">
        <v>1225</v>
      </c>
      <c r="B1259" s="465">
        <v>2</v>
      </c>
      <c r="C1259" s="465">
        <v>48</v>
      </c>
      <c r="D1259" s="466">
        <v>24631.493652167101</v>
      </c>
      <c r="E1259" s="467">
        <v>24</v>
      </c>
      <c r="F1259" s="468">
        <v>591155.84765201039</v>
      </c>
      <c r="G1259" s="487">
        <v>1182311.6953040208</v>
      </c>
      <c r="H1259" s="468"/>
      <c r="I1259" s="519"/>
      <c r="J1259" s="468">
        <v>1400000</v>
      </c>
      <c r="K1259" s="580">
        <v>1.3214E-2</v>
      </c>
      <c r="L1259" s="519"/>
      <c r="M1259" s="468">
        <v>0</v>
      </c>
      <c r="N1259" s="468">
        <v>1178004.8</v>
      </c>
      <c r="O1259" s="468">
        <v>0</v>
      </c>
      <c r="P1259" s="469">
        <v>1178004.8</v>
      </c>
      <c r="Q1259" s="470">
        <v>-4306.8953040207271</v>
      </c>
      <c r="R1259" s="472">
        <v>-0.36427748461991882</v>
      </c>
      <c r="T1259" s="5"/>
      <c r="U1259"/>
      <c r="V1259"/>
    </row>
    <row r="1260" spans="1:22" s="437" customFormat="1" hidden="1">
      <c r="A1260" s="471">
        <v>1226</v>
      </c>
      <c r="B1260" s="465">
        <v>3</v>
      </c>
      <c r="C1260" s="465">
        <v>48</v>
      </c>
      <c r="D1260" s="466">
        <v>21696.496976528499</v>
      </c>
      <c r="E1260" s="467">
        <v>16</v>
      </c>
      <c r="F1260" s="468">
        <v>347143.95162445598</v>
      </c>
      <c r="G1260" s="487">
        <v>1041431.8548733679</v>
      </c>
      <c r="H1260" s="468"/>
      <c r="I1260" s="519"/>
      <c r="J1260" s="468">
        <v>1400000</v>
      </c>
      <c r="K1260" s="580">
        <v>1.3214E-2</v>
      </c>
      <c r="L1260" s="519"/>
      <c r="M1260" s="468">
        <v>0</v>
      </c>
      <c r="N1260" s="468">
        <v>1178004.8</v>
      </c>
      <c r="O1260" s="468">
        <v>0</v>
      </c>
      <c r="P1260" s="469">
        <v>1178004.8</v>
      </c>
      <c r="Q1260" s="470">
        <v>136572.94512663211</v>
      </c>
      <c r="R1260" s="472">
        <v>13.113958871868633</v>
      </c>
      <c r="T1260" s="5"/>
      <c r="U1260"/>
      <c r="V1260"/>
    </row>
    <row r="1261" spans="1:22" s="437" customFormat="1" hidden="1">
      <c r="A1261" s="471">
        <v>1227</v>
      </c>
      <c r="B1261" s="465">
        <v>3</v>
      </c>
      <c r="C1261" s="465">
        <v>48</v>
      </c>
      <c r="D1261" s="466">
        <v>24631.493652167101</v>
      </c>
      <c r="E1261" s="467">
        <v>16</v>
      </c>
      <c r="F1261" s="468">
        <v>394103.89843467361</v>
      </c>
      <c r="G1261" s="487">
        <v>1182311.6953040208</v>
      </c>
      <c r="H1261" s="468"/>
      <c r="I1261" s="519"/>
      <c r="J1261" s="468">
        <v>1400000</v>
      </c>
      <c r="K1261" s="580">
        <v>1.3214E-2</v>
      </c>
      <c r="L1261" s="519"/>
      <c r="M1261" s="468">
        <v>0</v>
      </c>
      <c r="N1261" s="468">
        <v>1178004.8</v>
      </c>
      <c r="O1261" s="468">
        <v>0</v>
      </c>
      <c r="P1261" s="469">
        <v>1178004.8</v>
      </c>
      <c r="Q1261" s="470">
        <v>-4306.8953040207271</v>
      </c>
      <c r="R1261" s="472">
        <v>-0.36427748461991882</v>
      </c>
      <c r="T1261" s="5"/>
      <c r="U1261"/>
      <c r="V1261"/>
    </row>
    <row r="1262" spans="1:22" s="437" customFormat="1">
      <c r="A1262" s="471">
        <v>1228</v>
      </c>
      <c r="B1262" s="465">
        <v>3</v>
      </c>
      <c r="C1262" s="465">
        <v>48</v>
      </c>
      <c r="D1262" s="466">
        <v>25828.472006295498</v>
      </c>
      <c r="E1262" s="467">
        <v>16</v>
      </c>
      <c r="F1262" s="468">
        <v>413255.55210072797</v>
      </c>
      <c r="G1262" s="487">
        <v>1239766.6563021839</v>
      </c>
      <c r="H1262" s="468"/>
      <c r="I1262" s="519"/>
      <c r="J1262" s="468">
        <v>1400000</v>
      </c>
      <c r="K1262" s="580">
        <v>1.3214E-2</v>
      </c>
      <c r="L1262" s="519"/>
      <c r="M1262" s="468">
        <v>0</v>
      </c>
      <c r="N1262" s="468">
        <v>1178004.8</v>
      </c>
      <c r="O1262" s="468">
        <v>0</v>
      </c>
      <c r="P1262" s="469">
        <v>1178004.8</v>
      </c>
      <c r="Q1262" s="470">
        <v>-61761.85630218382</v>
      </c>
      <c r="R1262" s="472">
        <v>-4.9817323274687197</v>
      </c>
      <c r="T1262" s="5"/>
      <c r="U1262"/>
      <c r="V1262"/>
    </row>
    <row r="1263" spans="1:22" s="437" customFormat="1">
      <c r="A1263" s="471">
        <v>1229</v>
      </c>
      <c r="B1263" s="465">
        <v>2</v>
      </c>
      <c r="C1263" s="465">
        <v>48</v>
      </c>
      <c r="D1263" s="466">
        <v>25828.472006295498</v>
      </c>
      <c r="E1263" s="467">
        <v>24</v>
      </c>
      <c r="F1263" s="468">
        <v>619883.32815109193</v>
      </c>
      <c r="G1263" s="487">
        <v>1239766.6563021839</v>
      </c>
      <c r="H1263" s="468"/>
      <c r="I1263" s="519"/>
      <c r="J1263" s="468">
        <v>1400000</v>
      </c>
      <c r="K1263" s="580">
        <v>1.3214E-2</v>
      </c>
      <c r="L1263" s="519"/>
      <c r="M1263" s="468">
        <v>0</v>
      </c>
      <c r="N1263" s="468">
        <v>1178004.8</v>
      </c>
      <c r="O1263" s="468">
        <v>0</v>
      </c>
      <c r="P1263" s="469">
        <v>1178004.8</v>
      </c>
      <c r="Q1263" s="470">
        <v>-61761.85630218382</v>
      </c>
      <c r="R1263" s="472">
        <v>-4.9817323274687197</v>
      </c>
      <c r="T1263" s="5"/>
      <c r="U1263"/>
      <c r="V1263"/>
    </row>
    <row r="1264" spans="1:22" s="437" customFormat="1">
      <c r="A1264" s="471">
        <v>1230</v>
      </c>
      <c r="B1264" s="465">
        <v>3</v>
      </c>
      <c r="C1264" s="497">
        <v>49</v>
      </c>
      <c r="D1264" s="466">
        <v>23544.0381558029</v>
      </c>
      <c r="E1264" s="467">
        <v>16.333333333333332</v>
      </c>
      <c r="F1264" s="468">
        <v>384552.62321144738</v>
      </c>
      <c r="G1264" s="487">
        <v>1153657.8696343421</v>
      </c>
      <c r="H1264" s="468"/>
      <c r="I1264" s="519"/>
      <c r="J1264" s="468">
        <v>1400000</v>
      </c>
      <c r="K1264" s="580">
        <v>1.3214E-2</v>
      </c>
      <c r="L1264" s="519"/>
      <c r="M1264" s="468">
        <v>0</v>
      </c>
      <c r="N1264" s="468">
        <v>1196504.3999999999</v>
      </c>
      <c r="O1264" s="468">
        <v>0</v>
      </c>
      <c r="P1264" s="469">
        <v>1196504.3999999999</v>
      </c>
      <c r="Q1264" s="470">
        <v>42846.53036565776</v>
      </c>
      <c r="R1264" s="472">
        <v>3.7139720096772066</v>
      </c>
      <c r="T1264" s="5"/>
      <c r="U1264"/>
      <c r="V1264"/>
    </row>
    <row r="1265" spans="1:22" s="437" customFormat="1">
      <c r="A1265" s="471">
        <v>1231</v>
      </c>
      <c r="B1265" s="465">
        <v>3</v>
      </c>
      <c r="C1265" s="465">
        <v>49</v>
      </c>
      <c r="D1265" s="466">
        <v>25667.867610128102</v>
      </c>
      <c r="E1265" s="467">
        <v>16.333333333333332</v>
      </c>
      <c r="F1265" s="468">
        <v>419241.83763209236</v>
      </c>
      <c r="G1265" s="487">
        <v>1257725.512896277</v>
      </c>
      <c r="H1265" s="468"/>
      <c r="I1265" s="519"/>
      <c r="J1265" s="468">
        <v>1400000</v>
      </c>
      <c r="K1265" s="580">
        <v>1.3214E-2</v>
      </c>
      <c r="L1265" s="519"/>
      <c r="M1265" s="468">
        <v>0</v>
      </c>
      <c r="N1265" s="468">
        <v>1196504.3999999999</v>
      </c>
      <c r="O1265" s="468">
        <v>0</v>
      </c>
      <c r="P1265" s="469">
        <v>1196504.3999999999</v>
      </c>
      <c r="Q1265" s="470">
        <v>-61221.112896277104</v>
      </c>
      <c r="R1265" s="472">
        <v>-4.8676052340941851</v>
      </c>
      <c r="T1265" s="5"/>
      <c r="U1265"/>
      <c r="V1265"/>
    </row>
    <row r="1266" spans="1:22" s="437" customFormat="1">
      <c r="A1266" s="471">
        <v>1232</v>
      </c>
      <c r="B1266" s="465">
        <v>3</v>
      </c>
      <c r="C1266" s="465">
        <v>49</v>
      </c>
      <c r="D1266" s="466">
        <v>24516.602256185401</v>
      </c>
      <c r="E1266" s="467">
        <v>16.333333333333332</v>
      </c>
      <c r="F1266" s="468">
        <v>400437.8368510282</v>
      </c>
      <c r="G1266" s="487">
        <v>1201313.5105530845</v>
      </c>
      <c r="H1266" s="468"/>
      <c r="I1266" s="519"/>
      <c r="J1266" s="468">
        <v>1400000</v>
      </c>
      <c r="K1266" s="580">
        <v>1.3214E-2</v>
      </c>
      <c r="L1266" s="519"/>
      <c r="M1266" s="468">
        <v>0</v>
      </c>
      <c r="N1266" s="468">
        <v>1196504.3999999999</v>
      </c>
      <c r="O1266" s="468">
        <v>0</v>
      </c>
      <c r="P1266" s="469">
        <v>1196504.3999999999</v>
      </c>
      <c r="Q1266" s="470">
        <v>-4809.1105530846398</v>
      </c>
      <c r="R1266" s="472">
        <v>-0.4003210245151223</v>
      </c>
      <c r="T1266" s="5"/>
      <c r="U1266"/>
      <c r="V1266"/>
    </row>
    <row r="1267" spans="1:22" s="437" customFormat="1" hidden="1">
      <c r="A1267" s="471">
        <v>1233</v>
      </c>
      <c r="B1267" s="465">
        <v>3</v>
      </c>
      <c r="C1267" s="465">
        <v>49</v>
      </c>
      <c r="D1267" s="466">
        <v>25667.867610128102</v>
      </c>
      <c r="E1267" s="467">
        <v>16.333333333333332</v>
      </c>
      <c r="F1267" s="468">
        <v>419241.83763209236</v>
      </c>
      <c r="G1267" s="487">
        <v>1257725.512896277</v>
      </c>
      <c r="H1267" s="468"/>
      <c r="I1267" s="519"/>
      <c r="J1267" s="468">
        <v>1400000</v>
      </c>
      <c r="K1267" s="580">
        <v>1.3214E-2</v>
      </c>
      <c r="L1267" s="519"/>
      <c r="M1267" s="468">
        <v>0</v>
      </c>
      <c r="N1267" s="468">
        <v>1196504.3999999999</v>
      </c>
      <c r="O1267" s="468">
        <v>0</v>
      </c>
      <c r="P1267" s="469">
        <v>1196504.3999999999</v>
      </c>
      <c r="Q1267" s="470">
        <v>-61221.112896277104</v>
      </c>
      <c r="R1267" s="472">
        <v>-4.8676052340941851</v>
      </c>
      <c r="T1267" s="5"/>
      <c r="U1267"/>
      <c r="V1267"/>
    </row>
    <row r="1268" spans="1:22" s="437" customFormat="1" hidden="1">
      <c r="A1268" s="471">
        <v>1234</v>
      </c>
      <c r="B1268" s="465">
        <v>3</v>
      </c>
      <c r="C1268" s="465">
        <v>49</v>
      </c>
      <c r="D1268" s="466">
        <v>22468.8806140284</v>
      </c>
      <c r="E1268" s="467">
        <v>16.333333333333332</v>
      </c>
      <c r="F1268" s="468">
        <v>366991.71669579716</v>
      </c>
      <c r="G1268" s="487">
        <v>1100975.1500873915</v>
      </c>
      <c r="H1268" s="468"/>
      <c r="I1268" s="519"/>
      <c r="J1268" s="468">
        <v>1400000</v>
      </c>
      <c r="K1268" s="580">
        <v>1.3214E-2</v>
      </c>
      <c r="L1268" s="519"/>
      <c r="M1268" s="468">
        <v>0</v>
      </c>
      <c r="N1268" s="468">
        <v>1196504.3999999999</v>
      </c>
      <c r="O1268" s="468">
        <v>0</v>
      </c>
      <c r="P1268" s="469">
        <v>1196504.3999999999</v>
      </c>
      <c r="Q1268" s="470">
        <v>95529.249912608415</v>
      </c>
      <c r="R1268" s="472">
        <v>8.6767852939301662</v>
      </c>
      <c r="T1268" s="5"/>
      <c r="U1268"/>
      <c r="V1268"/>
    </row>
    <row r="1269" spans="1:22" s="437" customFormat="1" hidden="1">
      <c r="A1269" s="471">
        <v>1235</v>
      </c>
      <c r="B1269" s="465">
        <v>4</v>
      </c>
      <c r="C1269" s="465">
        <v>49</v>
      </c>
      <c r="D1269" s="466">
        <v>23357.878315132599</v>
      </c>
      <c r="E1269" s="467">
        <v>12.25</v>
      </c>
      <c r="F1269" s="468">
        <v>286134.00936037436</v>
      </c>
      <c r="G1269" s="487">
        <v>1144536.0374414974</v>
      </c>
      <c r="H1269" s="468"/>
      <c r="I1269" s="519"/>
      <c r="J1269" s="468">
        <v>1400000</v>
      </c>
      <c r="K1269" s="580">
        <v>1.3214E-2</v>
      </c>
      <c r="L1269" s="519"/>
      <c r="M1269" s="468">
        <v>0</v>
      </c>
      <c r="N1269" s="468">
        <v>1196504.3999999999</v>
      </c>
      <c r="O1269" s="468">
        <v>0</v>
      </c>
      <c r="P1269" s="469">
        <v>1196504.3999999999</v>
      </c>
      <c r="Q1269" s="470">
        <v>51968.362558502471</v>
      </c>
      <c r="R1269" s="472">
        <v>4.5405614902849862</v>
      </c>
      <c r="T1269" s="5"/>
      <c r="U1269"/>
      <c r="V1269"/>
    </row>
    <row r="1270" spans="1:22" s="437" customFormat="1" hidden="1">
      <c r="A1270" s="471">
        <v>1236</v>
      </c>
      <c r="B1270" s="465">
        <v>3</v>
      </c>
      <c r="C1270" s="465">
        <v>49</v>
      </c>
      <c r="D1270" s="466">
        <v>25667.867610128102</v>
      </c>
      <c r="E1270" s="467">
        <v>16.333333333333332</v>
      </c>
      <c r="F1270" s="468">
        <v>419241.83763209236</v>
      </c>
      <c r="G1270" s="487">
        <v>1257725.512896277</v>
      </c>
      <c r="H1270" s="468"/>
      <c r="I1270" s="519"/>
      <c r="J1270" s="468">
        <v>1400000</v>
      </c>
      <c r="K1270" s="580">
        <v>1.3214E-2</v>
      </c>
      <c r="L1270" s="519"/>
      <c r="M1270" s="468">
        <v>0</v>
      </c>
      <c r="N1270" s="468">
        <v>1196504.3999999999</v>
      </c>
      <c r="O1270" s="468">
        <v>0</v>
      </c>
      <c r="P1270" s="469">
        <v>1196504.3999999999</v>
      </c>
      <c r="Q1270" s="470">
        <v>-61221.112896277104</v>
      </c>
      <c r="R1270" s="472">
        <v>-4.8676052340941851</v>
      </c>
      <c r="T1270" s="5"/>
      <c r="U1270"/>
      <c r="V1270"/>
    </row>
    <row r="1271" spans="1:22" s="437" customFormat="1" hidden="1">
      <c r="A1271" s="471">
        <v>1237</v>
      </c>
      <c r="B1271" s="465">
        <v>3</v>
      </c>
      <c r="C1271" s="465">
        <v>49</v>
      </c>
      <c r="D1271" s="466">
        <v>24516.602256185401</v>
      </c>
      <c r="E1271" s="467">
        <v>16.333333333333332</v>
      </c>
      <c r="F1271" s="468">
        <v>400437.8368510282</v>
      </c>
      <c r="G1271" s="487">
        <v>1201313.5105530845</v>
      </c>
      <c r="H1271" s="468"/>
      <c r="I1271" s="519"/>
      <c r="J1271" s="468">
        <v>1400000</v>
      </c>
      <c r="K1271" s="580">
        <v>1.3214E-2</v>
      </c>
      <c r="L1271" s="519"/>
      <c r="M1271" s="468">
        <v>0</v>
      </c>
      <c r="N1271" s="468">
        <v>1196504.3999999999</v>
      </c>
      <c r="O1271" s="468">
        <v>0</v>
      </c>
      <c r="P1271" s="469">
        <v>1196504.3999999999</v>
      </c>
      <c r="Q1271" s="470">
        <v>-4809.1105530846398</v>
      </c>
      <c r="R1271" s="472">
        <v>-0.4003210245151223</v>
      </c>
      <c r="T1271" s="5"/>
      <c r="U1271"/>
      <c r="V1271"/>
    </row>
    <row r="1272" spans="1:22" s="437" customFormat="1" hidden="1">
      <c r="A1272" s="471">
        <v>1238</v>
      </c>
      <c r="B1272" s="465">
        <v>4</v>
      </c>
      <c r="C1272" s="465">
        <v>49</v>
      </c>
      <c r="D1272" s="466">
        <v>23312.977099236599</v>
      </c>
      <c r="E1272" s="467">
        <v>12.25</v>
      </c>
      <c r="F1272" s="468">
        <v>285583.96946564835</v>
      </c>
      <c r="G1272" s="487">
        <v>1142335.8778625934</v>
      </c>
      <c r="H1272" s="468"/>
      <c r="I1272" s="519"/>
      <c r="J1272" s="468">
        <v>1400000</v>
      </c>
      <c r="K1272" s="580">
        <v>1.3214E-2</v>
      </c>
      <c r="L1272" s="519"/>
      <c r="M1272" s="468">
        <v>0</v>
      </c>
      <c r="N1272" s="468">
        <v>1196504.3999999999</v>
      </c>
      <c r="O1272" s="468">
        <v>0</v>
      </c>
      <c r="P1272" s="469">
        <v>1196504.3999999999</v>
      </c>
      <c r="Q1272" s="470">
        <v>54168.522137406515</v>
      </c>
      <c r="R1272" s="472">
        <v>4.7419085040697979</v>
      </c>
      <c r="T1272" s="5"/>
      <c r="U1272"/>
      <c r="V1272"/>
    </row>
    <row r="1273" spans="1:22" s="437" customFormat="1" hidden="1">
      <c r="A1273" s="471">
        <v>1239</v>
      </c>
      <c r="B1273" s="465">
        <v>2</v>
      </c>
      <c r="C1273" s="465">
        <v>49</v>
      </c>
      <c r="D1273" s="466">
        <v>23357.878315132599</v>
      </c>
      <c r="E1273" s="467">
        <v>24.5</v>
      </c>
      <c r="F1273" s="468">
        <v>572268.01872074872</v>
      </c>
      <c r="G1273" s="487">
        <v>1144536.0374414974</v>
      </c>
      <c r="H1273" s="468"/>
      <c r="I1273" s="519"/>
      <c r="J1273" s="468">
        <v>1400000</v>
      </c>
      <c r="K1273" s="580">
        <v>1.3214E-2</v>
      </c>
      <c r="L1273" s="519"/>
      <c r="M1273" s="468">
        <v>0</v>
      </c>
      <c r="N1273" s="468">
        <v>1196504.3999999999</v>
      </c>
      <c r="O1273" s="468">
        <v>0</v>
      </c>
      <c r="P1273" s="469">
        <v>1196504.3999999999</v>
      </c>
      <c r="Q1273" s="470">
        <v>51968.362558502471</v>
      </c>
      <c r="R1273" s="472">
        <v>4.5405614902849862</v>
      </c>
      <c r="T1273" s="5"/>
      <c r="U1273"/>
      <c r="V1273"/>
    </row>
    <row r="1274" spans="1:22" s="437" customFormat="1" hidden="1">
      <c r="A1274" s="471">
        <v>1240</v>
      </c>
      <c r="B1274" s="465">
        <v>4</v>
      </c>
      <c r="C1274" s="465">
        <v>49</v>
      </c>
      <c r="D1274" s="466">
        <v>24516.602256185401</v>
      </c>
      <c r="E1274" s="467">
        <v>12.25</v>
      </c>
      <c r="F1274" s="468">
        <v>300328.37763827114</v>
      </c>
      <c r="G1274" s="487">
        <v>1201313.5105530845</v>
      </c>
      <c r="H1274" s="468"/>
      <c r="I1274" s="519"/>
      <c r="J1274" s="468">
        <v>1400000</v>
      </c>
      <c r="K1274" s="580">
        <v>1.3214E-2</v>
      </c>
      <c r="L1274" s="519"/>
      <c r="M1274" s="468">
        <v>0</v>
      </c>
      <c r="N1274" s="468">
        <v>1196504.3999999999</v>
      </c>
      <c r="O1274" s="468">
        <v>0</v>
      </c>
      <c r="P1274" s="469">
        <v>1196504.3999999999</v>
      </c>
      <c r="Q1274" s="470">
        <v>-4809.1105530846398</v>
      </c>
      <c r="R1274" s="472">
        <v>-0.4003210245151223</v>
      </c>
      <c r="T1274" s="5"/>
      <c r="U1274"/>
      <c r="V1274"/>
    </row>
    <row r="1275" spans="1:22" s="437" customFormat="1" hidden="1">
      <c r="A1275" s="471">
        <v>1241</v>
      </c>
      <c r="B1275" s="465">
        <v>3</v>
      </c>
      <c r="C1275" s="465">
        <v>49</v>
      </c>
      <c r="D1275" s="466">
        <v>23312.977099236599</v>
      </c>
      <c r="E1275" s="467">
        <v>16.333333333333332</v>
      </c>
      <c r="F1275" s="468">
        <v>380778.62595419778</v>
      </c>
      <c r="G1275" s="487">
        <v>1142335.8778625934</v>
      </c>
      <c r="H1275" s="468"/>
      <c r="I1275" s="519"/>
      <c r="J1275" s="468">
        <v>1400000</v>
      </c>
      <c r="K1275" s="580">
        <v>1.3214E-2</v>
      </c>
      <c r="L1275" s="519"/>
      <c r="M1275" s="468">
        <v>0</v>
      </c>
      <c r="N1275" s="468">
        <v>1196504.3999999999</v>
      </c>
      <c r="O1275" s="468">
        <v>0</v>
      </c>
      <c r="P1275" s="469">
        <v>1196504.3999999999</v>
      </c>
      <c r="Q1275" s="470">
        <v>54168.522137406515</v>
      </c>
      <c r="R1275" s="472">
        <v>4.7419085040697979</v>
      </c>
      <c r="T1275" s="5"/>
      <c r="U1275"/>
      <c r="V1275"/>
    </row>
    <row r="1276" spans="1:22" s="437" customFormat="1" hidden="1">
      <c r="A1276" s="471">
        <v>1242</v>
      </c>
      <c r="B1276" s="465">
        <v>3</v>
      </c>
      <c r="C1276" s="465">
        <v>49</v>
      </c>
      <c r="D1276" s="466">
        <v>25667.867610128102</v>
      </c>
      <c r="E1276" s="467">
        <v>16.333333333333332</v>
      </c>
      <c r="F1276" s="468">
        <v>419241.83763209236</v>
      </c>
      <c r="G1276" s="487">
        <v>1257725.512896277</v>
      </c>
      <c r="H1276" s="468"/>
      <c r="I1276" s="519"/>
      <c r="J1276" s="468">
        <v>1400000</v>
      </c>
      <c r="K1276" s="580">
        <v>1.3214E-2</v>
      </c>
      <c r="L1276" s="519"/>
      <c r="M1276" s="468">
        <v>0</v>
      </c>
      <c r="N1276" s="468">
        <v>1196504.3999999999</v>
      </c>
      <c r="O1276" s="468">
        <v>0</v>
      </c>
      <c r="P1276" s="469">
        <v>1196504.3999999999</v>
      </c>
      <c r="Q1276" s="470">
        <v>-61221.112896277104</v>
      </c>
      <c r="R1276" s="472">
        <v>-4.8676052340941851</v>
      </c>
      <c r="T1276" s="5"/>
      <c r="U1276"/>
      <c r="V1276"/>
    </row>
    <row r="1277" spans="1:22" s="437" customFormat="1" hidden="1">
      <c r="A1277" s="471">
        <v>1243</v>
      </c>
      <c r="B1277" s="465">
        <v>3</v>
      </c>
      <c r="C1277" s="465">
        <v>49</v>
      </c>
      <c r="D1277" s="466">
        <v>19457.127788516202</v>
      </c>
      <c r="E1277" s="467">
        <v>16.333333333333332</v>
      </c>
      <c r="F1277" s="468">
        <v>317799.75387909793</v>
      </c>
      <c r="G1277" s="487">
        <v>953399.26163729385</v>
      </c>
      <c r="H1277" s="468"/>
      <c r="I1277" s="519"/>
      <c r="J1277" s="468">
        <v>1400000</v>
      </c>
      <c r="K1277" s="580">
        <v>1.3214E-2</v>
      </c>
      <c r="L1277" s="519"/>
      <c r="M1277" s="468">
        <v>0</v>
      </c>
      <c r="N1277" s="468">
        <v>1196504.3999999999</v>
      </c>
      <c r="O1277" s="468">
        <v>0</v>
      </c>
      <c r="P1277" s="469">
        <v>1196504.3999999999</v>
      </c>
      <c r="Q1277" s="470">
        <v>243105.13836270606</v>
      </c>
      <c r="R1277" s="472">
        <v>25.49877560689697</v>
      </c>
      <c r="T1277" s="5"/>
      <c r="U1277"/>
      <c r="V1277"/>
    </row>
    <row r="1278" spans="1:22" s="437" customFormat="1" hidden="1">
      <c r="A1278" s="471">
        <v>1244</v>
      </c>
      <c r="B1278" s="465">
        <v>3</v>
      </c>
      <c r="C1278" s="465">
        <v>49</v>
      </c>
      <c r="D1278" s="466">
        <v>23586.581165233601</v>
      </c>
      <c r="E1278" s="467">
        <v>16.333333333333332</v>
      </c>
      <c r="F1278" s="468">
        <v>385247.49236548221</v>
      </c>
      <c r="G1278" s="487">
        <v>1155742.4770964466</v>
      </c>
      <c r="H1278" s="468"/>
      <c r="I1278" s="519"/>
      <c r="J1278" s="468">
        <v>1400000</v>
      </c>
      <c r="K1278" s="580">
        <v>1.3214E-2</v>
      </c>
      <c r="L1278" s="519"/>
      <c r="M1278" s="468">
        <v>0</v>
      </c>
      <c r="N1278" s="468">
        <v>1196504.3999999999</v>
      </c>
      <c r="O1278" s="468">
        <v>0</v>
      </c>
      <c r="P1278" s="469">
        <v>1196504.3999999999</v>
      </c>
      <c r="Q1278" s="470">
        <v>40761.92290355335</v>
      </c>
      <c r="R1278" s="472">
        <v>3.5269035889343456</v>
      </c>
      <c r="T1278" s="5"/>
      <c r="U1278"/>
      <c r="V1278"/>
    </row>
    <row r="1279" spans="1:22" s="437" customFormat="1" hidden="1">
      <c r="A1279" s="471">
        <v>1245</v>
      </c>
      <c r="B1279" s="465">
        <v>3</v>
      </c>
      <c r="C1279" s="465">
        <v>49</v>
      </c>
      <c r="D1279" s="466">
        <v>23357.878315132599</v>
      </c>
      <c r="E1279" s="467">
        <v>16.333333333333332</v>
      </c>
      <c r="F1279" s="468">
        <v>381512.01248049916</v>
      </c>
      <c r="G1279" s="487">
        <v>1144536.0374414974</v>
      </c>
      <c r="H1279" s="468"/>
      <c r="I1279" s="519"/>
      <c r="J1279" s="468">
        <v>1400000</v>
      </c>
      <c r="K1279" s="580">
        <v>1.3214E-2</v>
      </c>
      <c r="L1279" s="519"/>
      <c r="M1279" s="468">
        <v>0</v>
      </c>
      <c r="N1279" s="468">
        <v>1196504.3999999999</v>
      </c>
      <c r="O1279" s="468">
        <v>0</v>
      </c>
      <c r="P1279" s="469">
        <v>1196504.3999999999</v>
      </c>
      <c r="Q1279" s="470">
        <v>51968.362558502471</v>
      </c>
      <c r="R1279" s="472">
        <v>4.5405614902849862</v>
      </c>
      <c r="T1279" s="5"/>
      <c r="U1279"/>
      <c r="V1279"/>
    </row>
    <row r="1280" spans="1:22" s="437" customFormat="1" hidden="1">
      <c r="A1280" s="471">
        <v>1246</v>
      </c>
      <c r="B1280" s="465">
        <v>3</v>
      </c>
      <c r="C1280" s="465">
        <v>49</v>
      </c>
      <c r="D1280" s="466">
        <v>25667.867610128102</v>
      </c>
      <c r="E1280" s="467">
        <v>16.333333333333332</v>
      </c>
      <c r="F1280" s="468">
        <v>419241.83763209236</v>
      </c>
      <c r="G1280" s="487">
        <v>1257725.512896277</v>
      </c>
      <c r="H1280" s="468"/>
      <c r="I1280" s="519"/>
      <c r="J1280" s="468">
        <v>1400000</v>
      </c>
      <c r="K1280" s="580">
        <v>1.3214E-2</v>
      </c>
      <c r="L1280" s="519"/>
      <c r="M1280" s="468">
        <v>0</v>
      </c>
      <c r="N1280" s="468">
        <v>1196504.3999999999</v>
      </c>
      <c r="O1280" s="468">
        <v>0</v>
      </c>
      <c r="P1280" s="469">
        <v>1196504.3999999999</v>
      </c>
      <c r="Q1280" s="470">
        <v>-61221.112896277104</v>
      </c>
      <c r="R1280" s="472">
        <v>-4.8676052340941851</v>
      </c>
      <c r="T1280" s="5"/>
      <c r="U1280"/>
      <c r="V1280"/>
    </row>
    <row r="1281" spans="1:22" s="437" customFormat="1" hidden="1">
      <c r="A1281" s="471">
        <v>1247</v>
      </c>
      <c r="B1281" s="465">
        <v>2</v>
      </c>
      <c r="C1281" s="465">
        <v>49</v>
      </c>
      <c r="D1281" s="466">
        <v>23586.581165233601</v>
      </c>
      <c r="E1281" s="467">
        <v>24.5</v>
      </c>
      <c r="F1281" s="468">
        <v>577871.23854822328</v>
      </c>
      <c r="G1281" s="487">
        <v>1155742.4770964466</v>
      </c>
      <c r="H1281" s="468"/>
      <c r="I1281" s="519"/>
      <c r="J1281" s="468">
        <v>1400000</v>
      </c>
      <c r="K1281" s="580">
        <v>1.3214E-2</v>
      </c>
      <c r="L1281" s="519"/>
      <c r="M1281" s="468">
        <v>0</v>
      </c>
      <c r="N1281" s="468">
        <v>1196504.3999999999</v>
      </c>
      <c r="O1281" s="468">
        <v>0</v>
      </c>
      <c r="P1281" s="469">
        <v>1196504.3999999999</v>
      </c>
      <c r="Q1281" s="470">
        <v>40761.92290355335</v>
      </c>
      <c r="R1281" s="472">
        <v>3.5269035889343456</v>
      </c>
      <c r="T1281" s="5"/>
      <c r="U1281"/>
      <c r="V1281"/>
    </row>
    <row r="1282" spans="1:22" s="437" customFormat="1" hidden="1">
      <c r="A1282" s="471">
        <v>1248</v>
      </c>
      <c r="B1282" s="465">
        <v>3</v>
      </c>
      <c r="C1282" s="465">
        <v>49</v>
      </c>
      <c r="D1282" s="466">
        <v>23586.581165233601</v>
      </c>
      <c r="E1282" s="467">
        <v>16.333333333333332</v>
      </c>
      <c r="F1282" s="468">
        <v>385247.49236548221</v>
      </c>
      <c r="G1282" s="487">
        <v>1155742.4770964466</v>
      </c>
      <c r="H1282" s="468"/>
      <c r="I1282" s="519"/>
      <c r="J1282" s="468">
        <v>1400000</v>
      </c>
      <c r="K1282" s="580">
        <v>1.3214E-2</v>
      </c>
      <c r="L1282" s="519"/>
      <c r="M1282" s="468">
        <v>0</v>
      </c>
      <c r="N1282" s="468">
        <v>1196504.3999999999</v>
      </c>
      <c r="O1282" s="468">
        <v>0</v>
      </c>
      <c r="P1282" s="469">
        <v>1196504.3999999999</v>
      </c>
      <c r="Q1282" s="470">
        <v>40761.92290355335</v>
      </c>
      <c r="R1282" s="472">
        <v>3.5269035889343456</v>
      </c>
      <c r="T1282" s="5"/>
      <c r="U1282"/>
      <c r="V1282"/>
    </row>
    <row r="1283" spans="1:22" s="437" customFormat="1">
      <c r="A1283" s="496" t="s">
        <v>60</v>
      </c>
      <c r="B1283" s="465"/>
      <c r="C1283" s="465"/>
      <c r="D1283" s="466"/>
      <c r="E1283" s="467"/>
      <c r="F1283" s="468"/>
      <c r="G1283" s="487"/>
      <c r="H1283" s="468"/>
      <c r="I1283" s="519"/>
      <c r="J1283" s="468"/>
      <c r="K1283" s="580"/>
      <c r="L1283" s="519"/>
      <c r="M1283" s="468"/>
      <c r="N1283" s="468"/>
      <c r="O1283" s="468"/>
      <c r="P1283" s="469"/>
      <c r="Q1283" s="470"/>
      <c r="R1283" s="472"/>
      <c r="T1283" s="5"/>
      <c r="U1283"/>
      <c r="V1283"/>
    </row>
    <row r="1284" spans="1:22" s="437" customFormat="1" hidden="1">
      <c r="A1284" s="471">
        <v>1249</v>
      </c>
      <c r="B1284" s="465">
        <v>3</v>
      </c>
      <c r="C1284" s="465">
        <v>49</v>
      </c>
      <c r="D1284" s="466">
        <v>23312.977099236599</v>
      </c>
      <c r="E1284" s="467">
        <v>16.333333333333332</v>
      </c>
      <c r="F1284" s="468">
        <v>380778.62595419778</v>
      </c>
      <c r="G1284" s="487">
        <v>1142335.8778625934</v>
      </c>
      <c r="H1284" s="468"/>
      <c r="I1284" s="519"/>
      <c r="J1284" s="468">
        <v>1400000</v>
      </c>
      <c r="K1284" s="580">
        <v>1.3214E-2</v>
      </c>
      <c r="L1284" s="519"/>
      <c r="M1284" s="468">
        <v>0</v>
      </c>
      <c r="N1284" s="468">
        <v>1196504.3999999999</v>
      </c>
      <c r="O1284" s="468">
        <v>0</v>
      </c>
      <c r="P1284" s="469">
        <v>1196504.3999999999</v>
      </c>
      <c r="Q1284" s="470">
        <v>54168.522137406515</v>
      </c>
      <c r="R1284" s="472">
        <v>4.7419085040697979</v>
      </c>
      <c r="T1284" s="5"/>
      <c r="U1284"/>
      <c r="V1284"/>
    </row>
    <row r="1285" spans="1:22" s="437" customFormat="1" hidden="1">
      <c r="A1285" s="471">
        <v>1250</v>
      </c>
      <c r="B1285" s="465">
        <v>3</v>
      </c>
      <c r="C1285" s="465">
        <v>49</v>
      </c>
      <c r="D1285" s="466">
        <v>23586.581165233601</v>
      </c>
      <c r="E1285" s="467">
        <v>16.333333333333332</v>
      </c>
      <c r="F1285" s="468">
        <v>385247.49236548221</v>
      </c>
      <c r="G1285" s="487">
        <v>1155742.4770964466</v>
      </c>
      <c r="H1285" s="468"/>
      <c r="I1285" s="519"/>
      <c r="J1285" s="468">
        <v>1400000</v>
      </c>
      <c r="K1285" s="580">
        <v>1.3214E-2</v>
      </c>
      <c r="L1285" s="519"/>
      <c r="M1285" s="468">
        <v>0</v>
      </c>
      <c r="N1285" s="468">
        <v>1196504.3999999999</v>
      </c>
      <c r="O1285" s="468">
        <v>0</v>
      </c>
      <c r="P1285" s="469">
        <v>1196504.3999999999</v>
      </c>
      <c r="Q1285" s="470">
        <v>40761.92290355335</v>
      </c>
      <c r="R1285" s="472">
        <v>3.5269035889343456</v>
      </c>
      <c r="T1285" s="5"/>
      <c r="U1285"/>
      <c r="V1285"/>
    </row>
    <row r="1286" spans="1:22" s="437" customFormat="1" hidden="1">
      <c r="A1286" s="471">
        <v>1251</v>
      </c>
      <c r="B1286" s="465">
        <v>4</v>
      </c>
      <c r="C1286" s="465">
        <v>49</v>
      </c>
      <c r="D1286" s="466">
        <v>24516.602256185401</v>
      </c>
      <c r="E1286" s="467">
        <v>12.25</v>
      </c>
      <c r="F1286" s="468">
        <v>300328.37763827114</v>
      </c>
      <c r="G1286" s="487">
        <v>1201313.5105530845</v>
      </c>
      <c r="H1286" s="468"/>
      <c r="I1286" s="519"/>
      <c r="J1286" s="468">
        <v>1400000</v>
      </c>
      <c r="K1286" s="580">
        <v>1.3214E-2</v>
      </c>
      <c r="L1286" s="519"/>
      <c r="M1286" s="468">
        <v>0</v>
      </c>
      <c r="N1286" s="468">
        <v>1196504.3999999999</v>
      </c>
      <c r="O1286" s="468">
        <v>0</v>
      </c>
      <c r="P1286" s="469">
        <v>1196504.3999999999</v>
      </c>
      <c r="Q1286" s="470">
        <v>-4809.1105530846398</v>
      </c>
      <c r="R1286" s="472">
        <v>-0.4003210245151223</v>
      </c>
      <c r="T1286" s="5"/>
      <c r="U1286"/>
      <c r="V1286"/>
    </row>
    <row r="1287" spans="1:22" s="437" customFormat="1">
      <c r="A1287" s="471">
        <v>1252</v>
      </c>
      <c r="B1287" s="465">
        <v>3</v>
      </c>
      <c r="C1287" s="465">
        <v>49</v>
      </c>
      <c r="D1287" s="466">
        <v>24516.602256185401</v>
      </c>
      <c r="E1287" s="467">
        <v>16.333333333333332</v>
      </c>
      <c r="F1287" s="468">
        <v>400437.8368510282</v>
      </c>
      <c r="G1287" s="487">
        <v>1201313.5105530845</v>
      </c>
      <c r="H1287" s="468"/>
      <c r="I1287" s="519"/>
      <c r="J1287" s="468">
        <v>1400000</v>
      </c>
      <c r="K1287" s="580">
        <v>1.3214E-2</v>
      </c>
      <c r="L1287" s="519"/>
      <c r="M1287" s="468">
        <v>0</v>
      </c>
      <c r="N1287" s="468">
        <v>1196504.3999999999</v>
      </c>
      <c r="O1287" s="468">
        <v>0</v>
      </c>
      <c r="P1287" s="469">
        <v>1196504.3999999999</v>
      </c>
      <c r="Q1287" s="470">
        <v>-4809.1105530846398</v>
      </c>
      <c r="R1287" s="472">
        <v>-0.4003210245151223</v>
      </c>
      <c r="T1287" s="5"/>
      <c r="U1287"/>
      <c r="V1287"/>
    </row>
    <row r="1288" spans="1:22" s="437" customFormat="1">
      <c r="A1288" s="471">
        <v>1253</v>
      </c>
      <c r="B1288" s="465">
        <v>3</v>
      </c>
      <c r="C1288" s="465">
        <v>49</v>
      </c>
      <c r="D1288" s="466">
        <v>23586.581165233601</v>
      </c>
      <c r="E1288" s="467">
        <v>16.333333333333332</v>
      </c>
      <c r="F1288" s="468">
        <v>385247.49236548221</v>
      </c>
      <c r="G1288" s="487">
        <v>1155742.4770964466</v>
      </c>
      <c r="H1288" s="468"/>
      <c r="I1288" s="519"/>
      <c r="J1288" s="468">
        <v>1400000</v>
      </c>
      <c r="K1288" s="580">
        <v>1.3214E-2</v>
      </c>
      <c r="L1288" s="519"/>
      <c r="M1288" s="468">
        <v>0</v>
      </c>
      <c r="N1288" s="468">
        <v>1196504.3999999999</v>
      </c>
      <c r="O1288" s="468">
        <v>0</v>
      </c>
      <c r="P1288" s="469">
        <v>1196504.3999999999</v>
      </c>
      <c r="Q1288" s="470">
        <v>40761.92290355335</v>
      </c>
      <c r="R1288" s="472">
        <v>3.5269035889343456</v>
      </c>
      <c r="T1288" s="5"/>
      <c r="U1288"/>
      <c r="V1288"/>
    </row>
    <row r="1289" spans="1:22" s="437" customFormat="1">
      <c r="A1289" s="471">
        <v>1254</v>
      </c>
      <c r="B1289" s="465">
        <v>4</v>
      </c>
      <c r="C1289" s="497">
        <v>50</v>
      </c>
      <c r="D1289" s="466">
        <v>22368.588288697199</v>
      </c>
      <c r="E1289" s="467">
        <v>12.5</v>
      </c>
      <c r="F1289" s="468">
        <v>279607.353608715</v>
      </c>
      <c r="G1289" s="487">
        <v>1118429.41443486</v>
      </c>
      <c r="H1289" s="468"/>
      <c r="I1289" s="519"/>
      <c r="J1289" s="468">
        <v>1400000</v>
      </c>
      <c r="K1289" s="580">
        <v>1.3214E-2</v>
      </c>
      <c r="L1289" s="519"/>
      <c r="M1289" s="468">
        <v>0</v>
      </c>
      <c r="N1289" s="468">
        <v>1215004</v>
      </c>
      <c r="O1289" s="468">
        <v>0</v>
      </c>
      <c r="P1289" s="469">
        <v>1215004</v>
      </c>
      <c r="Q1289" s="470">
        <v>96574.585565140005</v>
      </c>
      <c r="R1289" s="472">
        <v>8.6348395632941219</v>
      </c>
      <c r="T1289" s="5"/>
      <c r="U1289"/>
      <c r="V1289"/>
    </row>
    <row r="1290" spans="1:22" s="437" customFormat="1">
      <c r="A1290" s="471">
        <v>1255</v>
      </c>
      <c r="B1290" s="465">
        <v>3</v>
      </c>
      <c r="C1290" s="465">
        <v>50</v>
      </c>
      <c r="D1290" s="466">
        <v>26972.477064220198</v>
      </c>
      <c r="E1290" s="467">
        <v>16.666666666666668</v>
      </c>
      <c r="F1290" s="468">
        <v>449541.28440366994</v>
      </c>
      <c r="G1290" s="487">
        <v>1348623.8532110099</v>
      </c>
      <c r="H1290" s="468"/>
      <c r="I1290" s="519"/>
      <c r="J1290" s="468">
        <v>1400000</v>
      </c>
      <c r="K1290" s="580">
        <v>1.3214E-2</v>
      </c>
      <c r="L1290" s="519"/>
      <c r="M1290" s="468">
        <v>0</v>
      </c>
      <c r="N1290" s="468">
        <v>1215004</v>
      </c>
      <c r="O1290" s="468">
        <v>0</v>
      </c>
      <c r="P1290" s="469">
        <v>1215004</v>
      </c>
      <c r="Q1290" s="470">
        <v>-133619.85321100987</v>
      </c>
      <c r="R1290" s="472">
        <v>-9.9078666666667061</v>
      </c>
      <c r="T1290" s="5"/>
      <c r="U1290"/>
      <c r="V1290"/>
    </row>
    <row r="1291" spans="1:22" s="437" customFormat="1">
      <c r="A1291" s="471">
        <v>1256</v>
      </c>
      <c r="B1291" s="465">
        <v>3</v>
      </c>
      <c r="C1291" s="465">
        <v>50</v>
      </c>
      <c r="D1291" s="466">
        <v>23498.922004259501</v>
      </c>
      <c r="E1291" s="467">
        <v>16.666666666666668</v>
      </c>
      <c r="F1291" s="468">
        <v>391648.70007099165</v>
      </c>
      <c r="G1291" s="487">
        <v>1174946.1002129749</v>
      </c>
      <c r="H1291" s="468"/>
      <c r="I1291" s="519"/>
      <c r="J1291" s="468">
        <v>1400000</v>
      </c>
      <c r="K1291" s="580">
        <v>1.3214E-2</v>
      </c>
      <c r="L1291" s="519"/>
      <c r="M1291" s="468">
        <v>0</v>
      </c>
      <c r="N1291" s="468">
        <v>1215004</v>
      </c>
      <c r="O1291" s="468">
        <v>0</v>
      </c>
      <c r="P1291" s="469">
        <v>1215004</v>
      </c>
      <c r="Q1291" s="470">
        <v>40057.899787025061</v>
      </c>
      <c r="R1291" s="472">
        <v>3.40933935435541</v>
      </c>
      <c r="T1291" s="5"/>
      <c r="U1291"/>
      <c r="V1291"/>
    </row>
    <row r="1292" spans="1:22" s="437" customFormat="1" hidden="1">
      <c r="A1292" s="471">
        <v>1257</v>
      </c>
      <c r="B1292" s="465">
        <v>4</v>
      </c>
      <c r="C1292" s="465">
        <v>50</v>
      </c>
      <c r="D1292" s="466">
        <v>23498.922004259501</v>
      </c>
      <c r="E1292" s="467">
        <v>12.5</v>
      </c>
      <c r="F1292" s="468">
        <v>293736.52505324373</v>
      </c>
      <c r="G1292" s="487">
        <v>1174946.1002129749</v>
      </c>
      <c r="H1292" s="468"/>
      <c r="I1292" s="519"/>
      <c r="J1292" s="468">
        <v>1400000</v>
      </c>
      <c r="K1292" s="580">
        <v>1.3214E-2</v>
      </c>
      <c r="L1292" s="519"/>
      <c r="M1292" s="468">
        <v>0</v>
      </c>
      <c r="N1292" s="468">
        <v>1215004</v>
      </c>
      <c r="O1292" s="468">
        <v>0</v>
      </c>
      <c r="P1292" s="469">
        <v>1215004</v>
      </c>
      <c r="Q1292" s="470">
        <v>40057.899787025061</v>
      </c>
      <c r="R1292" s="472">
        <v>3.40933935435541</v>
      </c>
      <c r="T1292" s="5"/>
      <c r="U1292"/>
      <c r="V1292"/>
    </row>
    <row r="1293" spans="1:22" s="437" customFormat="1" hidden="1">
      <c r="A1293" s="471">
        <v>1258</v>
      </c>
      <c r="B1293" s="465">
        <v>3</v>
      </c>
      <c r="C1293" s="465">
        <v>50</v>
      </c>
      <c r="D1293" s="466">
        <v>23413.7549407115</v>
      </c>
      <c r="E1293" s="467">
        <v>16.666666666666668</v>
      </c>
      <c r="F1293" s="468">
        <v>390229.24901185837</v>
      </c>
      <c r="G1293" s="487">
        <v>1170687.7470355751</v>
      </c>
      <c r="H1293" s="468"/>
      <c r="I1293" s="519"/>
      <c r="J1293" s="468">
        <v>1400000</v>
      </c>
      <c r="K1293" s="580">
        <v>1.3214E-2</v>
      </c>
      <c r="L1293" s="519"/>
      <c r="M1293" s="468">
        <v>0</v>
      </c>
      <c r="N1293" s="468">
        <v>1215004</v>
      </c>
      <c r="O1293" s="468">
        <v>0</v>
      </c>
      <c r="P1293" s="469">
        <v>1215004</v>
      </c>
      <c r="Q1293" s="470">
        <v>44316.252964424901</v>
      </c>
      <c r="R1293" s="472">
        <v>3.7854887502361692</v>
      </c>
      <c r="T1293" s="5"/>
      <c r="U1293"/>
      <c r="V1293"/>
    </row>
    <row r="1294" spans="1:22" s="437" customFormat="1" hidden="1">
      <c r="A1294" s="471">
        <v>1259</v>
      </c>
      <c r="B1294" s="465">
        <v>3</v>
      </c>
      <c r="C1294" s="465">
        <v>50</v>
      </c>
      <c r="D1294" s="466">
        <v>23267.132867132899</v>
      </c>
      <c r="E1294" s="467">
        <v>16.666666666666668</v>
      </c>
      <c r="F1294" s="468">
        <v>387785.54778554832</v>
      </c>
      <c r="G1294" s="487">
        <v>1163356.643356645</v>
      </c>
      <c r="H1294" s="468"/>
      <c r="I1294" s="519"/>
      <c r="J1294" s="468">
        <v>1400000</v>
      </c>
      <c r="K1294" s="580">
        <v>1.3214E-2</v>
      </c>
      <c r="L1294" s="519"/>
      <c r="M1294" s="468">
        <v>0</v>
      </c>
      <c r="N1294" s="468">
        <v>1215004</v>
      </c>
      <c r="O1294" s="468">
        <v>0</v>
      </c>
      <c r="P1294" s="469">
        <v>1215004</v>
      </c>
      <c r="Q1294" s="470">
        <v>51647.356643354986</v>
      </c>
      <c r="R1294" s="472">
        <v>4.4395119018993512</v>
      </c>
      <c r="T1294" s="5"/>
      <c r="U1294"/>
      <c r="V1294"/>
    </row>
    <row r="1295" spans="1:22" s="437" customFormat="1" hidden="1">
      <c r="A1295" s="471">
        <v>1260</v>
      </c>
      <c r="B1295" s="465">
        <v>3</v>
      </c>
      <c r="C1295" s="465">
        <v>50</v>
      </c>
      <c r="D1295" s="466">
        <v>22368.588288697199</v>
      </c>
      <c r="E1295" s="467">
        <v>16.666666666666668</v>
      </c>
      <c r="F1295" s="468">
        <v>372809.80481161998</v>
      </c>
      <c r="G1295" s="487">
        <v>1118429.41443486</v>
      </c>
      <c r="H1295" s="468"/>
      <c r="I1295" s="519"/>
      <c r="J1295" s="468">
        <v>1400000</v>
      </c>
      <c r="K1295" s="580">
        <v>1.3214E-2</v>
      </c>
      <c r="L1295" s="519"/>
      <c r="M1295" s="468">
        <v>0</v>
      </c>
      <c r="N1295" s="468">
        <v>1215004</v>
      </c>
      <c r="O1295" s="468">
        <v>0</v>
      </c>
      <c r="P1295" s="469">
        <v>1215004</v>
      </c>
      <c r="Q1295" s="470">
        <v>96574.585565140005</v>
      </c>
      <c r="R1295" s="472">
        <v>8.6348395632941219</v>
      </c>
      <c r="T1295" s="5"/>
      <c r="U1295"/>
      <c r="V1295"/>
    </row>
    <row r="1296" spans="1:22" s="437" customFormat="1" hidden="1">
      <c r="A1296" s="471">
        <v>1261</v>
      </c>
      <c r="B1296" s="465">
        <v>4</v>
      </c>
      <c r="C1296" s="465">
        <v>50</v>
      </c>
      <c r="D1296" s="466">
        <v>26530.601283669501</v>
      </c>
      <c r="E1296" s="467">
        <v>12.5</v>
      </c>
      <c r="F1296" s="468">
        <v>331632.51604586875</v>
      </c>
      <c r="G1296" s="487">
        <v>1326530.064183475</v>
      </c>
      <c r="H1296" s="468"/>
      <c r="I1296" s="519"/>
      <c r="J1296" s="468">
        <v>1400000</v>
      </c>
      <c r="K1296" s="580">
        <v>1.3214E-2</v>
      </c>
      <c r="L1296" s="519"/>
      <c r="M1296" s="468">
        <v>0</v>
      </c>
      <c r="N1296" s="468">
        <v>1215004</v>
      </c>
      <c r="O1296" s="468">
        <v>0</v>
      </c>
      <c r="P1296" s="469">
        <v>1215004</v>
      </c>
      <c r="Q1296" s="470">
        <v>-111526.06418347498</v>
      </c>
      <c r="R1296" s="472">
        <v>-8.4073529273626377</v>
      </c>
      <c r="T1296" s="5"/>
      <c r="U1296"/>
      <c r="V1296"/>
    </row>
    <row r="1297" spans="1:22" s="437" customFormat="1" hidden="1">
      <c r="A1297" s="471">
        <v>1262</v>
      </c>
      <c r="B1297" s="465">
        <v>5</v>
      </c>
      <c r="C1297" s="465">
        <v>50</v>
      </c>
      <c r="D1297" s="466">
        <v>24405.066867703201</v>
      </c>
      <c r="E1297" s="467">
        <v>10</v>
      </c>
      <c r="F1297" s="468">
        <v>244050.66867703199</v>
      </c>
      <c r="G1297" s="487">
        <v>1220253.34338516</v>
      </c>
      <c r="H1297" s="468"/>
      <c r="I1297" s="519"/>
      <c r="J1297" s="468">
        <v>1400000</v>
      </c>
      <c r="K1297" s="580">
        <v>1.3214E-2</v>
      </c>
      <c r="L1297" s="519"/>
      <c r="M1297" s="468">
        <v>0</v>
      </c>
      <c r="N1297" s="468">
        <v>1215004</v>
      </c>
      <c r="O1297" s="468">
        <v>0</v>
      </c>
      <c r="P1297" s="469">
        <v>1215004</v>
      </c>
      <c r="Q1297" s="470">
        <v>-5249.3433851599693</v>
      </c>
      <c r="R1297" s="472">
        <v>-0.43018471644565182</v>
      </c>
      <c r="T1297" s="5"/>
      <c r="U1297"/>
      <c r="V1297"/>
    </row>
    <row r="1298" spans="1:22" s="437" customFormat="1" hidden="1">
      <c r="A1298" s="471">
        <v>1263</v>
      </c>
      <c r="B1298" s="465">
        <v>4</v>
      </c>
      <c r="C1298" s="465">
        <v>50</v>
      </c>
      <c r="D1298" s="466">
        <v>24015.8638354127</v>
      </c>
      <c r="E1298" s="467">
        <v>12.5</v>
      </c>
      <c r="F1298" s="468">
        <v>300198.29794265877</v>
      </c>
      <c r="G1298" s="487">
        <v>1200793.1917706351</v>
      </c>
      <c r="H1298" s="468"/>
      <c r="I1298" s="519"/>
      <c r="J1298" s="468">
        <v>1400000</v>
      </c>
      <c r="K1298" s="580">
        <v>1.3214E-2</v>
      </c>
      <c r="L1298" s="519"/>
      <c r="M1298" s="468">
        <v>0</v>
      </c>
      <c r="N1298" s="468">
        <v>1215004</v>
      </c>
      <c r="O1298" s="468">
        <v>0</v>
      </c>
      <c r="P1298" s="469">
        <v>1215004</v>
      </c>
      <c r="Q1298" s="470">
        <v>14210.80822936492</v>
      </c>
      <c r="R1298" s="472">
        <v>1.1834517656125598</v>
      </c>
      <c r="T1298" s="5"/>
      <c r="U1298"/>
      <c r="V1298"/>
    </row>
    <row r="1299" spans="1:22" s="437" customFormat="1" hidden="1">
      <c r="A1299" s="471">
        <v>1264</v>
      </c>
      <c r="B1299" s="465">
        <v>3</v>
      </c>
      <c r="C1299" s="465">
        <v>50</v>
      </c>
      <c r="D1299" s="466">
        <v>23498.922004259501</v>
      </c>
      <c r="E1299" s="467">
        <v>16.666666666666668</v>
      </c>
      <c r="F1299" s="468">
        <v>391648.70007099165</v>
      </c>
      <c r="G1299" s="487">
        <v>1174946.1002129749</v>
      </c>
      <c r="H1299" s="468"/>
      <c r="I1299" s="519"/>
      <c r="J1299" s="468">
        <v>1400000</v>
      </c>
      <c r="K1299" s="580">
        <v>1.3214E-2</v>
      </c>
      <c r="L1299" s="519"/>
      <c r="M1299" s="468">
        <v>0</v>
      </c>
      <c r="N1299" s="468">
        <v>1215004</v>
      </c>
      <c r="O1299" s="468">
        <v>0</v>
      </c>
      <c r="P1299" s="469">
        <v>1215004</v>
      </c>
      <c r="Q1299" s="470">
        <v>40057.899787025061</v>
      </c>
      <c r="R1299" s="472">
        <v>3.40933935435541</v>
      </c>
      <c r="T1299" s="5"/>
      <c r="U1299"/>
      <c r="V1299"/>
    </row>
    <row r="1300" spans="1:22" s="437" customFormat="1" hidden="1">
      <c r="A1300" s="471">
        <v>1265</v>
      </c>
      <c r="B1300" s="465">
        <v>3</v>
      </c>
      <c r="C1300" s="465">
        <v>50</v>
      </c>
      <c r="D1300" s="466">
        <v>23923.447953944298</v>
      </c>
      <c r="E1300" s="467">
        <v>16.666666666666668</v>
      </c>
      <c r="F1300" s="468">
        <v>398724.13256573834</v>
      </c>
      <c r="G1300" s="487">
        <v>1196172.397697215</v>
      </c>
      <c r="H1300" s="468"/>
      <c r="I1300" s="519"/>
      <c r="J1300" s="468">
        <v>1400000</v>
      </c>
      <c r="K1300" s="580">
        <v>1.3214E-2</v>
      </c>
      <c r="L1300" s="519"/>
      <c r="M1300" s="468">
        <v>0</v>
      </c>
      <c r="N1300" s="468">
        <v>1215004</v>
      </c>
      <c r="O1300" s="468">
        <v>0</v>
      </c>
      <c r="P1300" s="469">
        <v>1215004</v>
      </c>
      <c r="Q1300" s="470">
        <v>18831.602302785031</v>
      </c>
      <c r="R1300" s="472">
        <v>1.5743217565493239</v>
      </c>
      <c r="T1300" s="5"/>
      <c r="U1300"/>
      <c r="V1300"/>
    </row>
    <row r="1301" spans="1:22" s="437" customFormat="1">
      <c r="A1301" s="496" t="s">
        <v>60</v>
      </c>
      <c r="B1301" s="465"/>
      <c r="C1301" s="465"/>
      <c r="D1301" s="466"/>
      <c r="E1301" s="467"/>
      <c r="F1301" s="468"/>
      <c r="G1301" s="487"/>
      <c r="H1301" s="468"/>
      <c r="I1301" s="519"/>
      <c r="J1301" s="468"/>
      <c r="K1301" s="580"/>
      <c r="L1301" s="519"/>
      <c r="M1301" s="468"/>
      <c r="N1301" s="468"/>
      <c r="O1301" s="468"/>
      <c r="P1301" s="469"/>
      <c r="Q1301" s="470"/>
      <c r="R1301" s="472"/>
      <c r="T1301" s="5"/>
      <c r="U1301"/>
      <c r="V1301"/>
    </row>
    <row r="1302" spans="1:22" s="437" customFormat="1" hidden="1">
      <c r="A1302" s="471">
        <v>1266</v>
      </c>
      <c r="B1302" s="465">
        <v>3</v>
      </c>
      <c r="C1302" s="465">
        <v>50</v>
      </c>
      <c r="D1302" s="466">
        <v>23498.922004259501</v>
      </c>
      <c r="E1302" s="467">
        <v>16.666666666666668</v>
      </c>
      <c r="F1302" s="468">
        <v>391648.70007099165</v>
      </c>
      <c r="G1302" s="487">
        <v>1174946.1002129749</v>
      </c>
      <c r="H1302" s="468"/>
      <c r="I1302" s="519"/>
      <c r="J1302" s="468">
        <v>1400000</v>
      </c>
      <c r="K1302" s="580">
        <v>1.3214E-2</v>
      </c>
      <c r="L1302" s="519"/>
      <c r="M1302" s="468">
        <v>0</v>
      </c>
      <c r="N1302" s="468">
        <v>1215004</v>
      </c>
      <c r="O1302" s="468">
        <v>0</v>
      </c>
      <c r="P1302" s="469">
        <v>1215004</v>
      </c>
      <c r="Q1302" s="470">
        <v>40057.899787025061</v>
      </c>
      <c r="R1302" s="472">
        <v>3.40933935435541</v>
      </c>
      <c r="T1302" s="5"/>
      <c r="U1302"/>
      <c r="V1302"/>
    </row>
    <row r="1303" spans="1:22" s="437" customFormat="1" hidden="1">
      <c r="A1303" s="471">
        <v>1267</v>
      </c>
      <c r="B1303" s="465">
        <v>3</v>
      </c>
      <c r="C1303" s="465">
        <v>50</v>
      </c>
      <c r="D1303" s="466">
        <v>21519.022996081199</v>
      </c>
      <c r="E1303" s="467">
        <v>16.666666666666668</v>
      </c>
      <c r="F1303" s="468">
        <v>358650.38326801994</v>
      </c>
      <c r="G1303" s="487">
        <v>1075951.1498040599</v>
      </c>
      <c r="H1303" s="468"/>
      <c r="I1303" s="519"/>
      <c r="J1303" s="468">
        <v>1400000</v>
      </c>
      <c r="K1303" s="580">
        <v>1.3214E-2</v>
      </c>
      <c r="L1303" s="519"/>
      <c r="M1303" s="468">
        <v>0</v>
      </c>
      <c r="N1303" s="468">
        <v>1215004</v>
      </c>
      <c r="O1303" s="468">
        <v>0</v>
      </c>
      <c r="P1303" s="469">
        <v>1215004</v>
      </c>
      <c r="Q1303" s="470">
        <v>139052.85019594012</v>
      </c>
      <c r="R1303" s="472">
        <v>12.923714075798216</v>
      </c>
      <c r="T1303" s="5"/>
      <c r="U1303"/>
      <c r="V1303"/>
    </row>
    <row r="1304" spans="1:22" s="437" customFormat="1" hidden="1">
      <c r="A1304" s="471">
        <v>1268</v>
      </c>
      <c r="B1304" s="465">
        <v>4</v>
      </c>
      <c r="C1304" s="465">
        <v>50</v>
      </c>
      <c r="D1304" s="466">
        <v>21519.022996081199</v>
      </c>
      <c r="E1304" s="467">
        <v>12.5</v>
      </c>
      <c r="F1304" s="468">
        <v>268987.78745101497</v>
      </c>
      <c r="G1304" s="487">
        <v>1075951.1498040599</v>
      </c>
      <c r="H1304" s="468"/>
      <c r="I1304" s="519"/>
      <c r="J1304" s="468">
        <v>1400000</v>
      </c>
      <c r="K1304" s="580">
        <v>1.3214E-2</v>
      </c>
      <c r="L1304" s="519"/>
      <c r="M1304" s="468">
        <v>0</v>
      </c>
      <c r="N1304" s="468">
        <v>1215004</v>
      </c>
      <c r="O1304" s="468">
        <v>0</v>
      </c>
      <c r="P1304" s="469">
        <v>1215004</v>
      </c>
      <c r="Q1304" s="470">
        <v>139052.85019594012</v>
      </c>
      <c r="R1304" s="472">
        <v>12.923714075798216</v>
      </c>
      <c r="T1304" s="5"/>
      <c r="U1304"/>
      <c r="V1304"/>
    </row>
    <row r="1305" spans="1:22" s="437" customFormat="1" hidden="1">
      <c r="A1305" s="471">
        <v>1269</v>
      </c>
      <c r="B1305" s="465">
        <v>2</v>
      </c>
      <c r="C1305" s="465">
        <v>50</v>
      </c>
      <c r="D1305" s="466">
        <v>22368.588288697199</v>
      </c>
      <c r="E1305" s="467">
        <v>25</v>
      </c>
      <c r="F1305" s="468">
        <v>559214.70721743</v>
      </c>
      <c r="G1305" s="487">
        <v>1118429.41443486</v>
      </c>
      <c r="H1305" s="468"/>
      <c r="I1305" s="519"/>
      <c r="J1305" s="468">
        <v>1400000</v>
      </c>
      <c r="K1305" s="580">
        <v>1.3214E-2</v>
      </c>
      <c r="L1305" s="519"/>
      <c r="M1305" s="468">
        <v>0</v>
      </c>
      <c r="N1305" s="468">
        <v>1215004</v>
      </c>
      <c r="O1305" s="468">
        <v>0</v>
      </c>
      <c r="P1305" s="469">
        <v>1215004</v>
      </c>
      <c r="Q1305" s="470">
        <v>96574.585565140005</v>
      </c>
      <c r="R1305" s="472">
        <v>8.6348395632941219</v>
      </c>
      <c r="T1305" s="5"/>
      <c r="U1305"/>
      <c r="V1305"/>
    </row>
    <row r="1306" spans="1:22" s="437" customFormat="1" hidden="1">
      <c r="A1306" s="471">
        <v>1270</v>
      </c>
      <c r="B1306" s="465">
        <v>3</v>
      </c>
      <c r="C1306" s="465">
        <v>50</v>
      </c>
      <c r="D1306" s="466">
        <v>23242.009132420098</v>
      </c>
      <c r="E1306" s="467">
        <v>16.666666666666668</v>
      </c>
      <c r="F1306" s="468">
        <v>387366.81887366832</v>
      </c>
      <c r="G1306" s="487">
        <v>1162100.456621005</v>
      </c>
      <c r="H1306" s="468"/>
      <c r="I1306" s="519"/>
      <c r="J1306" s="468">
        <v>1400000</v>
      </c>
      <c r="K1306" s="580">
        <v>1.3214E-2</v>
      </c>
      <c r="L1306" s="519"/>
      <c r="M1306" s="468">
        <v>0</v>
      </c>
      <c r="N1306" s="468">
        <v>1215004</v>
      </c>
      <c r="O1306" s="468">
        <v>0</v>
      </c>
      <c r="P1306" s="469">
        <v>1215004</v>
      </c>
      <c r="Q1306" s="470">
        <v>52903.543378995033</v>
      </c>
      <c r="R1306" s="472">
        <v>4.5524070726915085</v>
      </c>
      <c r="T1306" s="5"/>
      <c r="U1306"/>
      <c r="V1306"/>
    </row>
    <row r="1307" spans="1:22" s="437" customFormat="1" hidden="1">
      <c r="A1307" s="471">
        <v>1271</v>
      </c>
      <c r="B1307" s="465">
        <v>3</v>
      </c>
      <c r="C1307" s="497">
        <v>51</v>
      </c>
      <c r="D1307" s="466">
        <v>25361.6140254165</v>
      </c>
      <c r="E1307" s="467">
        <v>17</v>
      </c>
      <c r="F1307" s="468">
        <v>431147.4384320805</v>
      </c>
      <c r="G1307" s="487">
        <v>1293442.3152962415</v>
      </c>
      <c r="H1307" s="468"/>
      <c r="I1307" s="519"/>
      <c r="J1307" s="468">
        <v>1400000</v>
      </c>
      <c r="K1307" s="580">
        <v>1.3214E-2</v>
      </c>
      <c r="L1307" s="519"/>
      <c r="M1307" s="468">
        <v>0</v>
      </c>
      <c r="N1307" s="468">
        <v>1233503.6000000001</v>
      </c>
      <c r="O1307" s="468">
        <v>0</v>
      </c>
      <c r="P1307" s="469">
        <v>1233503.6000000001</v>
      </c>
      <c r="Q1307" s="470">
        <v>-59938.715296241455</v>
      </c>
      <c r="R1307" s="472">
        <v>-4.6340462645613627</v>
      </c>
      <c r="T1307" s="5"/>
      <c r="U1307"/>
      <c r="V1307"/>
    </row>
    <row r="1308" spans="1:22" s="437" customFormat="1" hidden="1">
      <c r="A1308" s="471">
        <v>1272</v>
      </c>
      <c r="B1308" s="465">
        <v>3</v>
      </c>
      <c r="C1308" s="465">
        <v>51</v>
      </c>
      <c r="D1308" s="466">
        <v>25361.6140254165</v>
      </c>
      <c r="E1308" s="467">
        <v>17</v>
      </c>
      <c r="F1308" s="468">
        <v>431147.4384320805</v>
      </c>
      <c r="G1308" s="487">
        <v>1293442.3152962415</v>
      </c>
      <c r="H1308" s="468"/>
      <c r="I1308" s="519"/>
      <c r="J1308" s="468">
        <v>1400000</v>
      </c>
      <c r="K1308" s="580">
        <v>1.3214E-2</v>
      </c>
      <c r="L1308" s="519"/>
      <c r="M1308" s="468">
        <v>0</v>
      </c>
      <c r="N1308" s="468">
        <v>1233503.6000000001</v>
      </c>
      <c r="O1308" s="468">
        <v>0</v>
      </c>
      <c r="P1308" s="469">
        <v>1233503.6000000001</v>
      </c>
      <c r="Q1308" s="470">
        <v>-59938.715296241455</v>
      </c>
      <c r="R1308" s="472">
        <v>-4.6340462645613627</v>
      </c>
      <c r="T1308" s="5"/>
      <c r="U1308"/>
      <c r="V1308"/>
    </row>
    <row r="1309" spans="1:22" s="437" customFormat="1" hidden="1">
      <c r="A1309" s="471">
        <v>1273</v>
      </c>
      <c r="B1309" s="465">
        <v>4</v>
      </c>
      <c r="C1309" s="465">
        <v>51</v>
      </c>
      <c r="D1309" s="466">
        <v>24296.720761772202</v>
      </c>
      <c r="E1309" s="467">
        <v>12.75</v>
      </c>
      <c r="F1309" s="468">
        <v>309783.18971259554</v>
      </c>
      <c r="G1309" s="487">
        <v>1239132.7588503822</v>
      </c>
      <c r="H1309" s="468"/>
      <c r="I1309" s="519"/>
      <c r="J1309" s="468">
        <v>1400000</v>
      </c>
      <c r="K1309" s="580">
        <v>1.3214E-2</v>
      </c>
      <c r="L1309" s="519"/>
      <c r="M1309" s="468">
        <v>0</v>
      </c>
      <c r="N1309" s="468">
        <v>1233503.6000000001</v>
      </c>
      <c r="O1309" s="468">
        <v>0</v>
      </c>
      <c r="P1309" s="469">
        <v>1233503.6000000001</v>
      </c>
      <c r="Q1309" s="470">
        <v>-5629.1588503820822</v>
      </c>
      <c r="R1309" s="472">
        <v>-0.45428214290812718</v>
      </c>
      <c r="T1309" s="5"/>
      <c r="U1309"/>
      <c r="V1309"/>
    </row>
    <row r="1310" spans="1:22" s="437" customFormat="1" hidden="1">
      <c r="A1310" s="471">
        <v>1274</v>
      </c>
      <c r="B1310" s="465">
        <v>2</v>
      </c>
      <c r="C1310" s="465">
        <v>51</v>
      </c>
      <c r="D1310" s="466">
        <v>25361.6140254165</v>
      </c>
      <c r="E1310" s="467">
        <v>25.5</v>
      </c>
      <c r="F1310" s="468">
        <v>646721.15764812077</v>
      </c>
      <c r="G1310" s="487">
        <v>1293442.3152962415</v>
      </c>
      <c r="H1310" s="468"/>
      <c r="I1310" s="519"/>
      <c r="J1310" s="468">
        <v>1400000</v>
      </c>
      <c r="K1310" s="580">
        <v>1.3214E-2</v>
      </c>
      <c r="L1310" s="519"/>
      <c r="M1310" s="468">
        <v>0</v>
      </c>
      <c r="N1310" s="468">
        <v>1233503.6000000001</v>
      </c>
      <c r="O1310" s="468">
        <v>0</v>
      </c>
      <c r="P1310" s="469">
        <v>1233503.6000000001</v>
      </c>
      <c r="Q1310" s="470">
        <v>-59938.715296241455</v>
      </c>
      <c r="R1310" s="472">
        <v>-4.6340462645613627</v>
      </c>
      <c r="T1310" s="5"/>
      <c r="U1310"/>
      <c r="V1310"/>
    </row>
    <row r="1311" spans="1:22" s="437" customFormat="1" hidden="1">
      <c r="A1311" s="471">
        <v>1275</v>
      </c>
      <c r="B1311" s="465">
        <v>3</v>
      </c>
      <c r="C1311" s="465">
        <v>51</v>
      </c>
      <c r="D1311" s="466">
        <v>23413.628828462701</v>
      </c>
      <c r="E1311" s="467">
        <v>17</v>
      </c>
      <c r="F1311" s="468">
        <v>398031.69008386595</v>
      </c>
      <c r="G1311" s="487">
        <v>1194095.0702515978</v>
      </c>
      <c r="H1311" s="468"/>
      <c r="I1311" s="519"/>
      <c r="J1311" s="468">
        <v>1400000</v>
      </c>
      <c r="K1311" s="580">
        <v>1.3214E-2</v>
      </c>
      <c r="L1311" s="519"/>
      <c r="M1311" s="468">
        <v>0</v>
      </c>
      <c r="N1311" s="468">
        <v>1233503.6000000001</v>
      </c>
      <c r="O1311" s="468">
        <v>0</v>
      </c>
      <c r="P1311" s="469">
        <v>1233503.6000000001</v>
      </c>
      <c r="Q1311" s="470">
        <v>39408.529748402303</v>
      </c>
      <c r="R1311" s="472">
        <v>3.3002841005028927</v>
      </c>
      <c r="T1311" s="5"/>
      <c r="U1311"/>
      <c r="V1311"/>
    </row>
    <row r="1312" spans="1:22" s="437" customFormat="1" hidden="1">
      <c r="A1312" s="471">
        <v>1276</v>
      </c>
      <c r="B1312" s="465">
        <v>5</v>
      </c>
      <c r="C1312" s="465">
        <v>51</v>
      </c>
      <c r="D1312" s="466">
        <v>24296.720761772202</v>
      </c>
      <c r="E1312" s="467">
        <v>10.199999999999999</v>
      </c>
      <c r="F1312" s="468">
        <v>247826.55177007645</v>
      </c>
      <c r="G1312" s="487">
        <v>1239132.7588503822</v>
      </c>
      <c r="H1312" s="468"/>
      <c r="I1312" s="519"/>
      <c r="J1312" s="468">
        <v>1400000</v>
      </c>
      <c r="K1312" s="580">
        <v>1.3214E-2</v>
      </c>
      <c r="L1312" s="519"/>
      <c r="M1312" s="468">
        <v>0</v>
      </c>
      <c r="N1312" s="468">
        <v>1233503.6000000001</v>
      </c>
      <c r="O1312" s="468">
        <v>0</v>
      </c>
      <c r="P1312" s="469">
        <v>1233503.6000000001</v>
      </c>
      <c r="Q1312" s="470">
        <v>-5629.1588503820822</v>
      </c>
      <c r="R1312" s="472">
        <v>-0.45428214290812718</v>
      </c>
      <c r="T1312" s="5"/>
      <c r="U1312"/>
      <c r="V1312"/>
    </row>
    <row r="1313" spans="1:22" s="437" customFormat="1" hidden="1">
      <c r="A1313" s="471">
        <v>1277</v>
      </c>
      <c r="B1313" s="465">
        <v>3</v>
      </c>
      <c r="C1313" s="465">
        <v>51</v>
      </c>
      <c r="D1313" s="466">
        <v>25361.6140254165</v>
      </c>
      <c r="E1313" s="467">
        <v>17</v>
      </c>
      <c r="F1313" s="468">
        <v>431147.4384320805</v>
      </c>
      <c r="G1313" s="487">
        <v>1293442.3152962415</v>
      </c>
      <c r="H1313" s="468"/>
      <c r="I1313" s="519"/>
      <c r="J1313" s="468">
        <v>1400000</v>
      </c>
      <c r="K1313" s="580">
        <v>1.3214E-2</v>
      </c>
      <c r="L1313" s="519"/>
      <c r="M1313" s="468">
        <v>0</v>
      </c>
      <c r="N1313" s="468">
        <v>1233503.6000000001</v>
      </c>
      <c r="O1313" s="468">
        <v>0</v>
      </c>
      <c r="P1313" s="469">
        <v>1233503.6000000001</v>
      </c>
      <c r="Q1313" s="470">
        <v>-59938.715296241455</v>
      </c>
      <c r="R1313" s="472">
        <v>-4.6340462645613627</v>
      </c>
      <c r="T1313" s="5"/>
      <c r="U1313"/>
      <c r="V1313"/>
    </row>
    <row r="1314" spans="1:22" s="437" customFormat="1">
      <c r="A1314" s="471">
        <v>1278</v>
      </c>
      <c r="B1314" s="465">
        <v>3</v>
      </c>
      <c r="C1314" s="465">
        <v>51</v>
      </c>
      <c r="D1314" s="466">
        <v>21434.5195123636</v>
      </c>
      <c r="E1314" s="467">
        <v>17</v>
      </c>
      <c r="F1314" s="468">
        <v>364386.8317101812</v>
      </c>
      <c r="G1314" s="487">
        <v>1093160.4951305436</v>
      </c>
      <c r="H1314" s="468"/>
      <c r="I1314" s="519"/>
      <c r="J1314" s="468">
        <v>1400000</v>
      </c>
      <c r="K1314" s="580">
        <v>1.3214E-2</v>
      </c>
      <c r="L1314" s="519"/>
      <c r="M1314" s="468">
        <v>0</v>
      </c>
      <c r="N1314" s="468">
        <v>1233503.6000000001</v>
      </c>
      <c r="O1314" s="468">
        <v>0</v>
      </c>
      <c r="P1314" s="469">
        <v>1233503.6000000001</v>
      </c>
      <c r="Q1314" s="470">
        <v>140343.1048694565</v>
      </c>
      <c r="R1314" s="472">
        <v>12.838289116246997</v>
      </c>
      <c r="T1314" s="5"/>
      <c r="U1314"/>
      <c r="V1314"/>
    </row>
    <row r="1315" spans="1:22" s="437" customFormat="1">
      <c r="A1315" s="471">
        <v>1279</v>
      </c>
      <c r="B1315" s="465">
        <v>3</v>
      </c>
      <c r="C1315" s="465">
        <v>51</v>
      </c>
      <c r="D1315" s="466">
        <v>23413.628828462701</v>
      </c>
      <c r="E1315" s="467">
        <v>17</v>
      </c>
      <c r="F1315" s="468">
        <v>398031.69008386595</v>
      </c>
      <c r="G1315" s="487">
        <v>1194095.0702515978</v>
      </c>
      <c r="H1315" s="468"/>
      <c r="I1315" s="519"/>
      <c r="J1315" s="468">
        <v>1400000</v>
      </c>
      <c r="K1315" s="580">
        <v>1.3214E-2</v>
      </c>
      <c r="L1315" s="519"/>
      <c r="M1315" s="468">
        <v>0</v>
      </c>
      <c r="N1315" s="468">
        <v>1233503.6000000001</v>
      </c>
      <c r="O1315" s="468">
        <v>0</v>
      </c>
      <c r="P1315" s="469">
        <v>1233503.6000000001</v>
      </c>
      <c r="Q1315" s="470">
        <v>39408.529748402303</v>
      </c>
      <c r="R1315" s="472">
        <v>3.3002841005028927</v>
      </c>
      <c r="T1315" s="5"/>
      <c r="U1315"/>
      <c r="V1315"/>
    </row>
    <row r="1316" spans="1:22" s="437" customFormat="1">
      <c r="A1316" s="471">
        <v>1280</v>
      </c>
      <c r="B1316" s="465">
        <v>3</v>
      </c>
      <c r="C1316" s="497">
        <v>52</v>
      </c>
      <c r="D1316" s="466">
        <v>23778.763841985401</v>
      </c>
      <c r="E1316" s="467">
        <v>17.333333333333332</v>
      </c>
      <c r="F1316" s="468">
        <v>412165.239927747</v>
      </c>
      <c r="G1316" s="487">
        <v>1236495.7197832409</v>
      </c>
      <c r="H1316" s="468"/>
      <c r="I1316" s="519"/>
      <c r="J1316" s="468">
        <v>1400000</v>
      </c>
      <c r="K1316" s="580">
        <v>1.3214E-2</v>
      </c>
      <c r="L1316" s="519"/>
      <c r="M1316" s="468">
        <v>0</v>
      </c>
      <c r="N1316" s="468">
        <v>1252003.2</v>
      </c>
      <c r="O1316" s="468">
        <v>0</v>
      </c>
      <c r="P1316" s="469">
        <v>1252003.2</v>
      </c>
      <c r="Q1316" s="470">
        <v>15507.480216759024</v>
      </c>
      <c r="R1316" s="472">
        <v>1.2541475048112147</v>
      </c>
      <c r="T1316" s="5"/>
      <c r="U1316"/>
      <c r="V1316"/>
    </row>
    <row r="1317" spans="1:22" s="437" customFormat="1">
      <c r="A1317" s="471">
        <v>1281</v>
      </c>
      <c r="B1317" s="465">
        <v>3</v>
      </c>
      <c r="C1317" s="465">
        <v>52</v>
      </c>
      <c r="D1317" s="466">
        <v>25215.339381247799</v>
      </c>
      <c r="E1317" s="467">
        <v>17.333333333333332</v>
      </c>
      <c r="F1317" s="468">
        <v>437065.88260829519</v>
      </c>
      <c r="G1317" s="487">
        <v>1311197.6478248856</v>
      </c>
      <c r="H1317" s="468"/>
      <c r="I1317" s="519"/>
      <c r="J1317" s="468">
        <v>1400000</v>
      </c>
      <c r="K1317" s="580">
        <v>1.3214E-2</v>
      </c>
      <c r="L1317" s="519"/>
      <c r="M1317" s="468">
        <v>0</v>
      </c>
      <c r="N1317" s="468">
        <v>1252003.2</v>
      </c>
      <c r="O1317" s="468">
        <v>0</v>
      </c>
      <c r="P1317" s="469">
        <v>1252003.2</v>
      </c>
      <c r="Q1317" s="470">
        <v>-59194.447824885603</v>
      </c>
      <c r="R1317" s="472">
        <v>-4.5145327955005001</v>
      </c>
      <c r="T1317" s="5"/>
      <c r="U1317"/>
      <c r="V1317"/>
    </row>
    <row r="1318" spans="1:22" s="437" customFormat="1">
      <c r="A1318" s="471">
        <v>1282</v>
      </c>
      <c r="B1318" s="465">
        <v>3</v>
      </c>
      <c r="C1318" s="465">
        <v>52</v>
      </c>
      <c r="D1318" s="466">
        <v>23101.361573373699</v>
      </c>
      <c r="E1318" s="467">
        <v>17.333333333333332</v>
      </c>
      <c r="F1318" s="468">
        <v>400423.60060514411</v>
      </c>
      <c r="G1318" s="487">
        <v>1201270.8018154323</v>
      </c>
      <c r="H1318" s="468"/>
      <c r="I1318" s="519"/>
      <c r="J1318" s="468">
        <v>1400000</v>
      </c>
      <c r="K1318" s="580">
        <v>1.3214E-2</v>
      </c>
      <c r="L1318" s="519"/>
      <c r="M1318" s="468">
        <v>0</v>
      </c>
      <c r="N1318" s="468">
        <v>1252003.2</v>
      </c>
      <c r="O1318" s="468">
        <v>0</v>
      </c>
      <c r="P1318" s="469">
        <v>1252003.2</v>
      </c>
      <c r="Q1318" s="470">
        <v>50732.39818456769</v>
      </c>
      <c r="R1318" s="472">
        <v>4.2232274444611306</v>
      </c>
      <c r="T1318" s="5"/>
      <c r="U1318"/>
      <c r="V1318"/>
    </row>
    <row r="1319" spans="1:22" s="437" customFormat="1" hidden="1">
      <c r="A1319" s="471">
        <v>1283</v>
      </c>
      <c r="B1319" s="465">
        <v>3</v>
      </c>
      <c r="C1319" s="465">
        <v>52</v>
      </c>
      <c r="D1319" s="466">
        <v>25215.339381247799</v>
      </c>
      <c r="E1319" s="467">
        <v>17.333333333333332</v>
      </c>
      <c r="F1319" s="468">
        <v>437065.88260829519</v>
      </c>
      <c r="G1319" s="487">
        <v>1311197.6478248856</v>
      </c>
      <c r="H1319" s="468"/>
      <c r="I1319" s="519"/>
      <c r="J1319" s="468">
        <v>1400000</v>
      </c>
      <c r="K1319" s="580">
        <v>1.3214E-2</v>
      </c>
      <c r="L1319" s="519"/>
      <c r="M1319" s="468">
        <v>0</v>
      </c>
      <c r="N1319" s="468">
        <v>1252003.2</v>
      </c>
      <c r="O1319" s="468">
        <v>0</v>
      </c>
      <c r="P1319" s="469">
        <v>1252003.2</v>
      </c>
      <c r="Q1319" s="470">
        <v>-59194.447824885603</v>
      </c>
      <c r="R1319" s="472">
        <v>-4.5145327955005001</v>
      </c>
      <c r="T1319" s="5"/>
      <c r="U1319"/>
      <c r="V1319"/>
    </row>
    <row r="1320" spans="1:22" s="437" customFormat="1" hidden="1">
      <c r="A1320" s="471">
        <v>1284</v>
      </c>
      <c r="B1320" s="465">
        <v>3</v>
      </c>
      <c r="C1320" s="465">
        <v>52</v>
      </c>
      <c r="D1320" s="466">
        <v>25215.339381247799</v>
      </c>
      <c r="E1320" s="467">
        <v>17.333333333333332</v>
      </c>
      <c r="F1320" s="468">
        <v>437065.88260829519</v>
      </c>
      <c r="G1320" s="487">
        <v>1311197.6478248856</v>
      </c>
      <c r="H1320" s="468"/>
      <c r="I1320" s="519"/>
      <c r="J1320" s="468">
        <v>1400000</v>
      </c>
      <c r="K1320" s="580">
        <v>1.3214E-2</v>
      </c>
      <c r="L1320" s="519"/>
      <c r="M1320" s="468">
        <v>0</v>
      </c>
      <c r="N1320" s="468">
        <v>1252003.2</v>
      </c>
      <c r="O1320" s="468">
        <v>0</v>
      </c>
      <c r="P1320" s="469">
        <v>1252003.2</v>
      </c>
      <c r="Q1320" s="470">
        <v>-59194.447824885603</v>
      </c>
      <c r="R1320" s="472">
        <v>-4.5145327955005001</v>
      </c>
      <c r="T1320" s="5"/>
      <c r="U1320"/>
      <c r="V1320"/>
    </row>
    <row r="1321" spans="1:22" s="437" customFormat="1" hidden="1">
      <c r="A1321" s="471">
        <v>1285</v>
      </c>
      <c r="B1321" s="465">
        <v>3</v>
      </c>
      <c r="C1321" s="465">
        <v>52</v>
      </c>
      <c r="D1321" s="466">
        <v>19142.3178341975</v>
      </c>
      <c r="E1321" s="467">
        <v>17.333333333333332</v>
      </c>
      <c r="F1321" s="468">
        <v>331800.17579275667</v>
      </c>
      <c r="G1321" s="487">
        <v>995400.52737826994</v>
      </c>
      <c r="H1321" s="468"/>
      <c r="I1321" s="519"/>
      <c r="J1321" s="468">
        <v>1400000</v>
      </c>
      <c r="K1321" s="580">
        <v>1.3214E-2</v>
      </c>
      <c r="L1321" s="519"/>
      <c r="M1321" s="468">
        <v>0</v>
      </c>
      <c r="N1321" s="468">
        <v>1252003.2</v>
      </c>
      <c r="O1321" s="468">
        <v>0</v>
      </c>
      <c r="P1321" s="469">
        <v>1252003.2</v>
      </c>
      <c r="Q1321" s="470">
        <v>256602.67262173002</v>
      </c>
      <c r="R1321" s="472">
        <v>25.778836314019401</v>
      </c>
      <c r="T1321" s="5"/>
      <c r="U1321"/>
      <c r="V1321"/>
    </row>
    <row r="1322" spans="1:22" s="437" customFormat="1" hidden="1">
      <c r="A1322" s="471">
        <v>1286</v>
      </c>
      <c r="B1322" s="465">
        <v>5</v>
      </c>
      <c r="C1322" s="465">
        <v>52</v>
      </c>
      <c r="D1322" s="466">
        <v>24191.4087116804</v>
      </c>
      <c r="E1322" s="467">
        <v>10.4</v>
      </c>
      <c r="F1322" s="468">
        <v>251590.65060147614</v>
      </c>
      <c r="G1322" s="487">
        <v>1257953.2530073808</v>
      </c>
      <c r="H1322" s="468"/>
      <c r="I1322" s="519"/>
      <c r="J1322" s="468">
        <v>1400000</v>
      </c>
      <c r="K1322" s="580">
        <v>1.3214E-2</v>
      </c>
      <c r="L1322" s="519"/>
      <c r="M1322" s="468">
        <v>0</v>
      </c>
      <c r="N1322" s="468">
        <v>1252003.2</v>
      </c>
      <c r="O1322" s="468">
        <v>0</v>
      </c>
      <c r="P1322" s="469">
        <v>1252003.2</v>
      </c>
      <c r="Q1322" s="470">
        <v>-5950.053007380804</v>
      </c>
      <c r="R1322" s="472">
        <v>-0.47299476297358467</v>
      </c>
      <c r="T1322" s="5"/>
      <c r="U1322"/>
      <c r="V1322"/>
    </row>
    <row r="1323" spans="1:22" s="437" customFormat="1" hidden="1">
      <c r="A1323" s="471">
        <v>1287</v>
      </c>
      <c r="B1323" s="465">
        <v>3</v>
      </c>
      <c r="C1323" s="465">
        <v>52</v>
      </c>
      <c r="D1323" s="466">
        <v>23778.763841985401</v>
      </c>
      <c r="E1323" s="467">
        <v>17.333333333333332</v>
      </c>
      <c r="F1323" s="468">
        <v>412165.239927747</v>
      </c>
      <c r="G1323" s="487">
        <v>1236495.7197832409</v>
      </c>
      <c r="H1323" s="468"/>
      <c r="I1323" s="519"/>
      <c r="J1323" s="468">
        <v>1400000</v>
      </c>
      <c r="K1323" s="580">
        <v>1.3214E-2</v>
      </c>
      <c r="L1323" s="519"/>
      <c r="M1323" s="468">
        <v>0</v>
      </c>
      <c r="N1323" s="468">
        <v>1252003.2</v>
      </c>
      <c r="O1323" s="468">
        <v>0</v>
      </c>
      <c r="P1323" s="469">
        <v>1252003.2</v>
      </c>
      <c r="Q1323" s="470">
        <v>15507.480216759024</v>
      </c>
      <c r="R1323" s="472">
        <v>1.2541475048112147</v>
      </c>
      <c r="T1323" s="5"/>
      <c r="U1323"/>
      <c r="V1323"/>
    </row>
    <row r="1324" spans="1:22" s="437" customFormat="1" hidden="1">
      <c r="A1324" s="471">
        <v>1288</v>
      </c>
      <c r="B1324" s="465">
        <v>3</v>
      </c>
      <c r="C1324" s="465">
        <v>52</v>
      </c>
      <c r="D1324" s="466">
        <v>23101.361573373699</v>
      </c>
      <c r="E1324" s="467">
        <v>17.333333333333332</v>
      </c>
      <c r="F1324" s="468">
        <v>400423.60060514411</v>
      </c>
      <c r="G1324" s="487">
        <v>1201270.8018154323</v>
      </c>
      <c r="H1324" s="468"/>
      <c r="I1324" s="519"/>
      <c r="J1324" s="468">
        <v>1400000</v>
      </c>
      <c r="K1324" s="580">
        <v>1.3214E-2</v>
      </c>
      <c r="L1324" s="519"/>
      <c r="M1324" s="468">
        <v>0</v>
      </c>
      <c r="N1324" s="468">
        <v>1252003.2</v>
      </c>
      <c r="O1324" s="468">
        <v>0</v>
      </c>
      <c r="P1324" s="469">
        <v>1252003.2</v>
      </c>
      <c r="Q1324" s="470">
        <v>50732.39818456769</v>
      </c>
      <c r="R1324" s="472">
        <v>4.2232274444611306</v>
      </c>
      <c r="T1324" s="5"/>
      <c r="U1324"/>
      <c r="V1324"/>
    </row>
    <row r="1325" spans="1:22" s="437" customFormat="1" hidden="1">
      <c r="A1325" s="471">
        <v>1289</v>
      </c>
      <c r="B1325" s="465">
        <v>3</v>
      </c>
      <c r="C1325" s="465">
        <v>52</v>
      </c>
      <c r="D1325" s="466">
        <v>23652.949773094399</v>
      </c>
      <c r="E1325" s="467">
        <v>17.333333333333332</v>
      </c>
      <c r="F1325" s="468">
        <v>409984.4627336362</v>
      </c>
      <c r="G1325" s="487">
        <v>1229953.3882009087</v>
      </c>
      <c r="H1325" s="468"/>
      <c r="I1325" s="519"/>
      <c r="J1325" s="468">
        <v>1400000</v>
      </c>
      <c r="K1325" s="580">
        <v>1.3214E-2</v>
      </c>
      <c r="L1325" s="519"/>
      <c r="M1325" s="468">
        <v>0</v>
      </c>
      <c r="N1325" s="468">
        <v>1252003.2</v>
      </c>
      <c r="O1325" s="468">
        <v>0</v>
      </c>
      <c r="P1325" s="469">
        <v>1252003.2</v>
      </c>
      <c r="Q1325" s="470">
        <v>22049.811799091287</v>
      </c>
      <c r="R1325" s="472">
        <v>1.7927355630398552</v>
      </c>
      <c r="T1325" s="5"/>
      <c r="U1325"/>
      <c r="V1325"/>
    </row>
    <row r="1326" spans="1:22" s="437" customFormat="1">
      <c r="A1326" s="496" t="s">
        <v>60</v>
      </c>
      <c r="B1326" s="465"/>
      <c r="C1326" s="465"/>
      <c r="D1326" s="466"/>
      <c r="E1326" s="467"/>
      <c r="F1326" s="468"/>
      <c r="G1326" s="487"/>
      <c r="H1326" s="468"/>
      <c r="I1326" s="519"/>
      <c r="J1326" s="468"/>
      <c r="K1326" s="580"/>
      <c r="L1326" s="519"/>
      <c r="M1326" s="468"/>
      <c r="N1326" s="468"/>
      <c r="O1326" s="468"/>
      <c r="P1326" s="469"/>
      <c r="Q1326" s="470"/>
      <c r="R1326" s="472"/>
      <c r="T1326" s="5"/>
      <c r="U1326"/>
      <c r="V1326"/>
    </row>
    <row r="1327" spans="1:22" s="437" customFormat="1" hidden="1">
      <c r="A1327" s="471">
        <v>1290</v>
      </c>
      <c r="B1327" s="465">
        <v>3</v>
      </c>
      <c r="C1327" s="465">
        <v>52</v>
      </c>
      <c r="D1327" s="466">
        <v>23069.953775038499</v>
      </c>
      <c r="E1327" s="467">
        <v>17.333333333333332</v>
      </c>
      <c r="F1327" s="468">
        <v>399879.19876733399</v>
      </c>
      <c r="G1327" s="487">
        <v>1199637.596302002</v>
      </c>
      <c r="H1327" s="468"/>
      <c r="I1327" s="519"/>
      <c r="J1327" s="468">
        <v>1400000</v>
      </c>
      <c r="K1327" s="580">
        <v>1.3214E-2</v>
      </c>
      <c r="L1327" s="519"/>
      <c r="M1327" s="468">
        <v>0</v>
      </c>
      <c r="N1327" s="468">
        <v>1252003.2</v>
      </c>
      <c r="O1327" s="468">
        <v>0</v>
      </c>
      <c r="P1327" s="469">
        <v>1252003.2</v>
      </c>
      <c r="Q1327" s="470">
        <v>52365.603697997984</v>
      </c>
      <c r="R1327" s="472">
        <v>4.3651185874317378</v>
      </c>
      <c r="T1327" s="5"/>
      <c r="U1327"/>
      <c r="V1327"/>
    </row>
    <row r="1328" spans="1:22" s="437" customFormat="1">
      <c r="A1328" s="471">
        <v>1291</v>
      </c>
      <c r="B1328" s="465">
        <v>3</v>
      </c>
      <c r="C1328" s="465">
        <v>52</v>
      </c>
      <c r="D1328" s="466">
        <v>23652.949773094399</v>
      </c>
      <c r="E1328" s="467">
        <v>17.333333333333332</v>
      </c>
      <c r="F1328" s="468">
        <v>409984.4627336362</v>
      </c>
      <c r="G1328" s="487">
        <v>1229953.3882009087</v>
      </c>
      <c r="H1328" s="468"/>
      <c r="I1328" s="519"/>
      <c r="J1328" s="468">
        <v>1400000</v>
      </c>
      <c r="K1328" s="580">
        <v>1.3214E-2</v>
      </c>
      <c r="L1328" s="519"/>
      <c r="M1328" s="468">
        <v>0</v>
      </c>
      <c r="N1328" s="468">
        <v>1252003.2</v>
      </c>
      <c r="O1328" s="468">
        <v>0</v>
      </c>
      <c r="P1328" s="469">
        <v>1252003.2</v>
      </c>
      <c r="Q1328" s="470">
        <v>22049.811799091287</v>
      </c>
      <c r="R1328" s="472">
        <v>1.7927355630398552</v>
      </c>
      <c r="T1328" s="5"/>
      <c r="U1328"/>
      <c r="V1328"/>
    </row>
    <row r="1329" spans="1:22" s="437" customFormat="1">
      <c r="A1329" s="471">
        <v>1292</v>
      </c>
      <c r="B1329" s="465">
        <v>5</v>
      </c>
      <c r="C1329" s="465">
        <v>52</v>
      </c>
      <c r="D1329" s="466">
        <v>25215.339381247799</v>
      </c>
      <c r="E1329" s="467">
        <v>10.4</v>
      </c>
      <c r="F1329" s="468">
        <v>262239.5295649771</v>
      </c>
      <c r="G1329" s="487">
        <v>1311197.6478248856</v>
      </c>
      <c r="H1329" s="468"/>
      <c r="I1329" s="519"/>
      <c r="J1329" s="468">
        <v>1400000</v>
      </c>
      <c r="K1329" s="580">
        <v>1.3214E-2</v>
      </c>
      <c r="L1329" s="519"/>
      <c r="M1329" s="468">
        <v>0</v>
      </c>
      <c r="N1329" s="468">
        <v>1252003.2</v>
      </c>
      <c r="O1329" s="468">
        <v>0</v>
      </c>
      <c r="P1329" s="469">
        <v>1252003.2</v>
      </c>
      <c r="Q1329" s="470">
        <v>-59194.447824885603</v>
      </c>
      <c r="R1329" s="472">
        <v>-4.5145327955005001</v>
      </c>
      <c r="T1329" s="5"/>
      <c r="U1329"/>
      <c r="V1329"/>
    </row>
    <row r="1330" spans="1:22" s="437" customFormat="1">
      <c r="A1330" s="471">
        <v>1293</v>
      </c>
      <c r="B1330" s="465">
        <v>3</v>
      </c>
      <c r="C1330" s="497">
        <v>53</v>
      </c>
      <c r="D1330" s="466">
        <v>22086.203032793001</v>
      </c>
      <c r="E1330" s="467">
        <v>17.666666666666668</v>
      </c>
      <c r="F1330" s="468">
        <v>390189.5869126764</v>
      </c>
      <c r="G1330" s="487">
        <v>1170568.7607380291</v>
      </c>
      <c r="H1330" s="468"/>
      <c r="I1330" s="519"/>
      <c r="J1330" s="468">
        <v>1400000</v>
      </c>
      <c r="K1330" s="580">
        <v>1.3214E-2</v>
      </c>
      <c r="L1330" s="519"/>
      <c r="M1330" s="468">
        <v>0</v>
      </c>
      <c r="N1330" s="468">
        <v>1270502.8</v>
      </c>
      <c r="O1330" s="468">
        <v>0</v>
      </c>
      <c r="P1330" s="469">
        <v>1270502.8</v>
      </c>
      <c r="Q1330" s="470">
        <v>99934.039261970902</v>
      </c>
      <c r="R1330" s="472">
        <v>8.5372207608687347</v>
      </c>
      <c r="T1330" s="5"/>
      <c r="U1330"/>
      <c r="V1330"/>
    </row>
    <row r="1331" spans="1:22" s="437" customFormat="1">
      <c r="A1331" s="471">
        <v>1294</v>
      </c>
      <c r="B1331" s="465">
        <v>4</v>
      </c>
      <c r="C1331" s="465">
        <v>53</v>
      </c>
      <c r="D1331" s="466">
        <v>22981.427475057601</v>
      </c>
      <c r="E1331" s="467">
        <v>13.25</v>
      </c>
      <c r="F1331" s="468">
        <v>304503.91404451319</v>
      </c>
      <c r="G1331" s="487">
        <v>1218015.6561780528</v>
      </c>
      <c r="H1331" s="468"/>
      <c r="I1331" s="519"/>
      <c r="J1331" s="468">
        <v>1400000</v>
      </c>
      <c r="K1331" s="580">
        <v>1.3214E-2</v>
      </c>
      <c r="L1331" s="519"/>
      <c r="M1331" s="468">
        <v>0</v>
      </c>
      <c r="N1331" s="468">
        <v>1270502.8</v>
      </c>
      <c r="O1331" s="468">
        <v>0</v>
      </c>
      <c r="P1331" s="469">
        <v>1270502.8</v>
      </c>
      <c r="Q1331" s="470">
        <v>52487.143821947277</v>
      </c>
      <c r="R1331" s="472">
        <v>4.3092339212325044</v>
      </c>
      <c r="T1331" s="5"/>
      <c r="U1331"/>
      <c r="V1331"/>
    </row>
    <row r="1332" spans="1:22" s="437" customFormat="1">
      <c r="A1332" s="471">
        <v>1295</v>
      </c>
      <c r="B1332" s="465">
        <v>3</v>
      </c>
      <c r="C1332" s="465">
        <v>53</v>
      </c>
      <c r="D1332" s="466">
        <v>23031.674208144799</v>
      </c>
      <c r="E1332" s="467">
        <v>17.666666666666668</v>
      </c>
      <c r="F1332" s="468">
        <v>406892.91101055808</v>
      </c>
      <c r="G1332" s="487">
        <v>1220678.7330316743</v>
      </c>
      <c r="H1332" s="468"/>
      <c r="I1332" s="519"/>
      <c r="J1332" s="468">
        <v>1400000</v>
      </c>
      <c r="K1332" s="580">
        <v>1.3214E-2</v>
      </c>
      <c r="L1332" s="519"/>
      <c r="M1332" s="468">
        <v>0</v>
      </c>
      <c r="N1332" s="468">
        <v>1270502.8</v>
      </c>
      <c r="O1332" s="468">
        <v>0</v>
      </c>
      <c r="P1332" s="469">
        <v>1270502.8</v>
      </c>
      <c r="Q1332" s="470">
        <v>49824.066968325758</v>
      </c>
      <c r="R1332" s="472">
        <v>4.0816691255513859</v>
      </c>
      <c r="T1332" s="5"/>
      <c r="U1332"/>
      <c r="V1332"/>
    </row>
    <row r="1333" spans="1:22" s="437" customFormat="1" hidden="1">
      <c r="A1333" s="471">
        <v>1296</v>
      </c>
      <c r="B1333" s="465">
        <v>3</v>
      </c>
      <c r="C1333" s="465">
        <v>53</v>
      </c>
      <c r="D1333" s="466">
        <v>22981.427475057601</v>
      </c>
      <c r="E1333" s="467">
        <v>17.666666666666668</v>
      </c>
      <c r="F1333" s="468">
        <v>406005.21872601757</v>
      </c>
      <c r="G1333" s="487">
        <v>1218015.6561780528</v>
      </c>
      <c r="H1333" s="468"/>
      <c r="I1333" s="519"/>
      <c r="J1333" s="468">
        <v>1400000</v>
      </c>
      <c r="K1333" s="580">
        <v>1.3214E-2</v>
      </c>
      <c r="L1333" s="519"/>
      <c r="M1333" s="468">
        <v>0</v>
      </c>
      <c r="N1333" s="468">
        <v>1270502.8</v>
      </c>
      <c r="O1333" s="468">
        <v>0</v>
      </c>
      <c r="P1333" s="469">
        <v>1270502.8</v>
      </c>
      <c r="Q1333" s="470">
        <v>52487.143821947277</v>
      </c>
      <c r="R1333" s="472">
        <v>4.3092339212325044</v>
      </c>
      <c r="T1333" s="5"/>
      <c r="U1333"/>
      <c r="V1333"/>
    </row>
    <row r="1334" spans="1:22" s="437" customFormat="1" hidden="1">
      <c r="A1334" s="471">
        <v>1297</v>
      </c>
      <c r="B1334" s="465">
        <v>3</v>
      </c>
      <c r="C1334" s="465">
        <v>53</v>
      </c>
      <c r="D1334" s="466">
        <v>22981.427475057601</v>
      </c>
      <c r="E1334" s="467">
        <v>17.666666666666668</v>
      </c>
      <c r="F1334" s="468">
        <v>406005.21872601757</v>
      </c>
      <c r="G1334" s="487">
        <v>1218015.6561780528</v>
      </c>
      <c r="H1334" s="468"/>
      <c r="I1334" s="519"/>
      <c r="J1334" s="468">
        <v>1400000</v>
      </c>
      <c r="K1334" s="580">
        <v>1.3214E-2</v>
      </c>
      <c r="L1334" s="519"/>
      <c r="M1334" s="468">
        <v>0</v>
      </c>
      <c r="N1334" s="468">
        <v>1270502.8</v>
      </c>
      <c r="O1334" s="468">
        <v>0</v>
      </c>
      <c r="P1334" s="469">
        <v>1270502.8</v>
      </c>
      <c r="Q1334" s="470">
        <v>52487.143821947277</v>
      </c>
      <c r="R1334" s="472">
        <v>4.3092339212325044</v>
      </c>
      <c r="T1334" s="5"/>
      <c r="U1334"/>
      <c r="V1334"/>
    </row>
    <row r="1335" spans="1:22" s="437" customFormat="1" hidden="1">
      <c r="A1335" s="471">
        <v>1298</v>
      </c>
      <c r="B1335" s="465">
        <v>3</v>
      </c>
      <c r="C1335" s="465">
        <v>53</v>
      </c>
      <c r="D1335" s="466">
        <v>26972.477064220198</v>
      </c>
      <c r="E1335" s="467">
        <v>17.666666666666668</v>
      </c>
      <c r="F1335" s="468">
        <v>476513.76146789017</v>
      </c>
      <c r="G1335" s="487">
        <v>1429541.2844036706</v>
      </c>
      <c r="H1335" s="468"/>
      <c r="I1335" s="519"/>
      <c r="J1335" s="468">
        <v>1400000</v>
      </c>
      <c r="K1335" s="580">
        <v>1.3214E-2</v>
      </c>
      <c r="L1335" s="519"/>
      <c r="M1335" s="468">
        <v>0</v>
      </c>
      <c r="N1335" s="468">
        <v>1270502.8</v>
      </c>
      <c r="O1335" s="468">
        <v>0</v>
      </c>
      <c r="P1335" s="469">
        <v>1270502.8</v>
      </c>
      <c r="Q1335" s="470">
        <v>-159038.48440367053</v>
      </c>
      <c r="R1335" s="472">
        <v>-11.12514106019772</v>
      </c>
      <c r="T1335" s="5"/>
      <c r="U1335"/>
      <c r="V1335"/>
    </row>
    <row r="1336" spans="1:22" s="437" customFormat="1" hidden="1">
      <c r="A1336" s="471">
        <v>1299</v>
      </c>
      <c r="B1336" s="465">
        <v>3</v>
      </c>
      <c r="C1336" s="465">
        <v>53</v>
      </c>
      <c r="D1336" s="466">
        <v>23031.674208144799</v>
      </c>
      <c r="E1336" s="467">
        <v>17.666666666666668</v>
      </c>
      <c r="F1336" s="468">
        <v>406892.91101055808</v>
      </c>
      <c r="G1336" s="487">
        <v>1220678.7330316743</v>
      </c>
      <c r="H1336" s="468"/>
      <c r="I1336" s="519"/>
      <c r="J1336" s="468">
        <v>1400000</v>
      </c>
      <c r="K1336" s="580">
        <v>1.3214E-2</v>
      </c>
      <c r="L1336" s="519"/>
      <c r="M1336" s="468">
        <v>0</v>
      </c>
      <c r="N1336" s="468">
        <v>1270502.8</v>
      </c>
      <c r="O1336" s="468">
        <v>0</v>
      </c>
      <c r="P1336" s="469">
        <v>1270502.8</v>
      </c>
      <c r="Q1336" s="470">
        <v>49824.066968325758</v>
      </c>
      <c r="R1336" s="472">
        <v>4.0816691255513859</v>
      </c>
      <c r="T1336" s="5"/>
      <c r="U1336"/>
      <c r="V1336"/>
    </row>
    <row r="1337" spans="1:22" s="437" customFormat="1" hidden="1">
      <c r="A1337" s="471">
        <v>1300</v>
      </c>
      <c r="B1337" s="465">
        <v>3</v>
      </c>
      <c r="C1337" s="465">
        <v>53</v>
      </c>
      <c r="D1337" s="466">
        <v>23524.479804161601</v>
      </c>
      <c r="E1337" s="467">
        <v>17.666666666666668</v>
      </c>
      <c r="F1337" s="468">
        <v>415599.14320685499</v>
      </c>
      <c r="G1337" s="487">
        <v>1246797.4296205649</v>
      </c>
      <c r="H1337" s="468"/>
      <c r="I1337" s="519"/>
      <c r="J1337" s="468">
        <v>1400000</v>
      </c>
      <c r="K1337" s="580">
        <v>1.3214E-2</v>
      </c>
      <c r="L1337" s="519"/>
      <c r="M1337" s="468">
        <v>0</v>
      </c>
      <c r="N1337" s="468">
        <v>1270502.8</v>
      </c>
      <c r="O1337" s="468">
        <v>0</v>
      </c>
      <c r="P1337" s="469">
        <v>1270502.8</v>
      </c>
      <c r="Q1337" s="470">
        <v>23705.370379435131</v>
      </c>
      <c r="R1337" s="472">
        <v>1.9013008702343512</v>
      </c>
      <c r="T1337" s="5"/>
      <c r="U1337"/>
      <c r="V1337"/>
    </row>
    <row r="1338" spans="1:22" s="437" customFormat="1" hidden="1">
      <c r="A1338" s="471">
        <v>1301</v>
      </c>
      <c r="B1338" s="465">
        <v>3</v>
      </c>
      <c r="C1338" s="465">
        <v>53</v>
      </c>
      <c r="D1338" s="466">
        <v>23085.268901013202</v>
      </c>
      <c r="E1338" s="467">
        <v>17.666666666666668</v>
      </c>
      <c r="F1338" s="468">
        <v>407839.75058456656</v>
      </c>
      <c r="G1338" s="487">
        <v>1223519.2517536997</v>
      </c>
      <c r="H1338" s="468"/>
      <c r="I1338" s="519"/>
      <c r="J1338" s="468">
        <v>1400000</v>
      </c>
      <c r="K1338" s="580">
        <v>1.3214E-2</v>
      </c>
      <c r="L1338" s="519"/>
      <c r="M1338" s="468">
        <v>0</v>
      </c>
      <c r="N1338" s="468">
        <v>1270502.8</v>
      </c>
      <c r="O1338" s="468">
        <v>0</v>
      </c>
      <c r="P1338" s="469">
        <v>1270502.8</v>
      </c>
      <c r="Q1338" s="470">
        <v>46983.548246300314</v>
      </c>
      <c r="R1338" s="472">
        <v>3.8400334264424316</v>
      </c>
      <c r="T1338" s="5"/>
      <c r="U1338"/>
      <c r="V1338"/>
    </row>
    <row r="1339" spans="1:22" s="437" customFormat="1" hidden="1">
      <c r="A1339" s="471">
        <v>1302</v>
      </c>
      <c r="B1339" s="465">
        <v>4</v>
      </c>
      <c r="C1339" s="465">
        <v>53</v>
      </c>
      <c r="D1339" s="466">
        <v>23524.479804161601</v>
      </c>
      <c r="E1339" s="467">
        <v>13.25</v>
      </c>
      <c r="F1339" s="468">
        <v>311699.35740514123</v>
      </c>
      <c r="G1339" s="487">
        <v>1246797.4296205649</v>
      </c>
      <c r="H1339" s="468"/>
      <c r="I1339" s="519"/>
      <c r="J1339" s="468">
        <v>1400000</v>
      </c>
      <c r="K1339" s="580">
        <v>1.3214E-2</v>
      </c>
      <c r="L1339" s="519"/>
      <c r="M1339" s="468">
        <v>0</v>
      </c>
      <c r="N1339" s="468">
        <v>1270502.8</v>
      </c>
      <c r="O1339" s="468">
        <v>0</v>
      </c>
      <c r="P1339" s="469">
        <v>1270502.8</v>
      </c>
      <c r="Q1339" s="470">
        <v>23705.370379435131</v>
      </c>
      <c r="R1339" s="472">
        <v>1.9013008702343512</v>
      </c>
      <c r="T1339" s="5"/>
      <c r="U1339"/>
      <c r="V1339"/>
    </row>
    <row r="1340" spans="1:22" s="437" customFormat="1" hidden="1">
      <c r="A1340" s="471">
        <v>1303</v>
      </c>
      <c r="B1340" s="465">
        <v>3</v>
      </c>
      <c r="C1340" s="465">
        <v>53</v>
      </c>
      <c r="D1340" s="466">
        <v>25073.261682181099</v>
      </c>
      <c r="E1340" s="467">
        <v>17.666666666666668</v>
      </c>
      <c r="F1340" s="468">
        <v>442960.95638519945</v>
      </c>
      <c r="G1340" s="487">
        <v>1328882.8691555983</v>
      </c>
      <c r="H1340" s="468"/>
      <c r="I1340" s="519"/>
      <c r="J1340" s="468">
        <v>1400000</v>
      </c>
      <c r="K1340" s="580">
        <v>1.3214E-2</v>
      </c>
      <c r="L1340" s="519"/>
      <c r="M1340" s="468">
        <v>0</v>
      </c>
      <c r="N1340" s="468">
        <v>1270502.8</v>
      </c>
      <c r="O1340" s="468">
        <v>0</v>
      </c>
      <c r="P1340" s="469">
        <v>1270502.8</v>
      </c>
      <c r="Q1340" s="470">
        <v>-58380.069155598292</v>
      </c>
      <c r="R1340" s="472">
        <v>-4.3931689173398922</v>
      </c>
      <c r="T1340" s="5"/>
      <c r="U1340"/>
      <c r="V1340"/>
    </row>
    <row r="1341" spans="1:22" s="437" customFormat="1" hidden="1">
      <c r="A1341" s="471">
        <v>1304</v>
      </c>
      <c r="B1341" s="465">
        <v>3</v>
      </c>
      <c r="C1341" s="465">
        <v>53</v>
      </c>
      <c r="D1341" s="466">
        <v>22086.203032793001</v>
      </c>
      <c r="E1341" s="467">
        <v>17.666666666666668</v>
      </c>
      <c r="F1341" s="468">
        <v>390189.5869126764</v>
      </c>
      <c r="G1341" s="487">
        <v>1170568.7607380291</v>
      </c>
      <c r="H1341" s="468"/>
      <c r="I1341" s="519"/>
      <c r="J1341" s="468">
        <v>1400000</v>
      </c>
      <c r="K1341" s="580">
        <v>1.3214E-2</v>
      </c>
      <c r="L1341" s="519"/>
      <c r="M1341" s="468">
        <v>0</v>
      </c>
      <c r="N1341" s="468">
        <v>1270502.8</v>
      </c>
      <c r="O1341" s="468">
        <v>0</v>
      </c>
      <c r="P1341" s="469">
        <v>1270502.8</v>
      </c>
      <c r="Q1341" s="470">
        <v>99934.039261970902</v>
      </c>
      <c r="R1341" s="472">
        <v>8.5372207608687347</v>
      </c>
      <c r="T1341" s="5"/>
      <c r="U1341"/>
      <c r="V1341"/>
    </row>
    <row r="1342" spans="1:22" s="437" customFormat="1">
      <c r="A1342" s="496" t="s">
        <v>60</v>
      </c>
      <c r="B1342" s="465"/>
      <c r="C1342" s="465"/>
      <c r="D1342" s="466"/>
      <c r="E1342" s="467"/>
      <c r="F1342" s="468"/>
      <c r="G1342" s="487"/>
      <c r="H1342" s="468"/>
      <c r="I1342" s="519"/>
      <c r="J1342" s="468"/>
      <c r="K1342" s="580"/>
      <c r="L1342" s="519"/>
      <c r="M1342" s="468"/>
      <c r="N1342" s="468"/>
      <c r="O1342" s="468"/>
      <c r="P1342" s="469"/>
      <c r="Q1342" s="470"/>
      <c r="R1342" s="472"/>
      <c r="T1342" s="5"/>
      <c r="U1342"/>
      <c r="V1342"/>
    </row>
    <row r="1343" spans="1:22" s="437" customFormat="1" hidden="1">
      <c r="A1343" s="471">
        <v>1305</v>
      </c>
      <c r="B1343" s="465">
        <v>3</v>
      </c>
      <c r="C1343" s="465">
        <v>53</v>
      </c>
      <c r="D1343" s="466">
        <v>25073.261682181099</v>
      </c>
      <c r="E1343" s="467">
        <v>17.666666666666668</v>
      </c>
      <c r="F1343" s="468">
        <v>442960.95638519945</v>
      </c>
      <c r="G1343" s="487">
        <v>1328882.8691555983</v>
      </c>
      <c r="H1343" s="468"/>
      <c r="I1343" s="519"/>
      <c r="J1343" s="468">
        <v>1400000</v>
      </c>
      <c r="K1343" s="580">
        <v>1.3214E-2</v>
      </c>
      <c r="L1343" s="519"/>
      <c r="M1343" s="468">
        <v>0</v>
      </c>
      <c r="N1343" s="468">
        <v>1270502.8</v>
      </c>
      <c r="O1343" s="468">
        <v>0</v>
      </c>
      <c r="P1343" s="469">
        <v>1270502.8</v>
      </c>
      <c r="Q1343" s="470">
        <v>-58380.069155598292</v>
      </c>
      <c r="R1343" s="472">
        <v>-4.3931689173398922</v>
      </c>
      <c r="T1343" s="5"/>
      <c r="U1343"/>
      <c r="V1343"/>
    </row>
    <row r="1344" spans="1:22" s="437" customFormat="1" hidden="1">
      <c r="A1344" s="471">
        <v>1306</v>
      </c>
      <c r="B1344" s="465">
        <v>3</v>
      </c>
      <c r="C1344" s="465">
        <v>53</v>
      </c>
      <c r="D1344" s="466">
        <v>23085.268901013202</v>
      </c>
      <c r="E1344" s="467">
        <v>17.666666666666668</v>
      </c>
      <c r="F1344" s="468">
        <v>407839.75058456656</v>
      </c>
      <c r="G1344" s="487">
        <v>1223519.2517536997</v>
      </c>
      <c r="H1344" s="468"/>
      <c r="I1344" s="519"/>
      <c r="J1344" s="468">
        <v>1400000</v>
      </c>
      <c r="K1344" s="580">
        <v>1.3214E-2</v>
      </c>
      <c r="L1344" s="519"/>
      <c r="M1344" s="468">
        <v>0</v>
      </c>
      <c r="N1344" s="468">
        <v>1270502.8</v>
      </c>
      <c r="O1344" s="468">
        <v>0</v>
      </c>
      <c r="P1344" s="469">
        <v>1270502.8</v>
      </c>
      <c r="Q1344" s="470">
        <v>46983.548246300314</v>
      </c>
      <c r="R1344" s="472">
        <v>3.8400334264424316</v>
      </c>
      <c r="T1344" s="5"/>
      <c r="U1344"/>
      <c r="V1344"/>
    </row>
    <row r="1345" spans="1:22" s="437" customFormat="1" hidden="1">
      <c r="A1345" s="471">
        <v>1307</v>
      </c>
      <c r="B1345" s="465">
        <v>3</v>
      </c>
      <c r="C1345" s="465">
        <v>53</v>
      </c>
      <c r="D1345" s="466">
        <v>23249.705341881701</v>
      </c>
      <c r="E1345" s="467">
        <v>17.666666666666668</v>
      </c>
      <c r="F1345" s="468">
        <v>410744.79437324341</v>
      </c>
      <c r="G1345" s="487">
        <v>1232234.3831197303</v>
      </c>
      <c r="H1345" s="468"/>
      <c r="I1345" s="519"/>
      <c r="J1345" s="468">
        <v>1400000</v>
      </c>
      <c r="K1345" s="580">
        <v>1.3214E-2</v>
      </c>
      <c r="L1345" s="519"/>
      <c r="M1345" s="468">
        <v>0</v>
      </c>
      <c r="N1345" s="468">
        <v>1270502.8</v>
      </c>
      <c r="O1345" s="468">
        <v>0</v>
      </c>
      <c r="P1345" s="469">
        <v>1270502.8</v>
      </c>
      <c r="Q1345" s="470">
        <v>38268.416880269768</v>
      </c>
      <c r="R1345" s="472">
        <v>3.1056118385029379</v>
      </c>
      <c r="T1345" s="5"/>
      <c r="U1345"/>
      <c r="V1345"/>
    </row>
    <row r="1346" spans="1:22" s="437" customFormat="1" hidden="1">
      <c r="A1346" s="471">
        <v>1308</v>
      </c>
      <c r="B1346" s="465">
        <v>3</v>
      </c>
      <c r="C1346" s="497">
        <v>54</v>
      </c>
      <c r="D1346" s="466">
        <v>22962.406015037599</v>
      </c>
      <c r="E1346" s="467">
        <v>18</v>
      </c>
      <c r="F1346" s="468">
        <v>413323.30827067676</v>
      </c>
      <c r="G1346" s="487">
        <v>1239969.9248120303</v>
      </c>
      <c r="H1346" s="468"/>
      <c r="I1346" s="519"/>
      <c r="J1346" s="468">
        <v>1400000</v>
      </c>
      <c r="K1346" s="580">
        <v>1.3214E-2</v>
      </c>
      <c r="L1346" s="519"/>
      <c r="M1346" s="468">
        <v>0</v>
      </c>
      <c r="N1346" s="468">
        <v>1289002.3999999999</v>
      </c>
      <c r="O1346" s="468">
        <v>0</v>
      </c>
      <c r="P1346" s="469">
        <v>1289002.3999999999</v>
      </c>
      <c r="Q1346" s="470">
        <v>49032.475187969627</v>
      </c>
      <c r="R1346" s="472">
        <v>3.9543277789904892</v>
      </c>
      <c r="T1346" s="5"/>
      <c r="U1346"/>
      <c r="V1346"/>
    </row>
    <row r="1347" spans="1:22" s="437" customFormat="1" hidden="1">
      <c r="A1347" s="471">
        <v>1309</v>
      </c>
      <c r="B1347" s="465">
        <v>5</v>
      </c>
      <c r="C1347" s="465">
        <v>54</v>
      </c>
      <c r="D1347" s="466">
        <v>22876.088617265101</v>
      </c>
      <c r="E1347" s="467">
        <v>10.8</v>
      </c>
      <c r="F1347" s="468">
        <v>247061.75706646306</v>
      </c>
      <c r="G1347" s="487">
        <v>1235308.7853323154</v>
      </c>
      <c r="H1347" s="468"/>
      <c r="I1347" s="519"/>
      <c r="J1347" s="468">
        <v>1400000</v>
      </c>
      <c r="K1347" s="580">
        <v>1.3214E-2</v>
      </c>
      <c r="L1347" s="519"/>
      <c r="M1347" s="468">
        <v>0</v>
      </c>
      <c r="N1347" s="468">
        <v>1289002.3999999999</v>
      </c>
      <c r="O1347" s="468">
        <v>0</v>
      </c>
      <c r="P1347" s="469">
        <v>1289002.3999999999</v>
      </c>
      <c r="Q1347" s="470">
        <v>53693.614667684538</v>
      </c>
      <c r="R1347" s="472">
        <v>4.3465743387585576</v>
      </c>
      <c r="T1347" s="5"/>
      <c r="U1347"/>
      <c r="V1347"/>
    </row>
    <row r="1348" spans="1:22" s="437" customFormat="1" hidden="1">
      <c r="A1348" s="471">
        <v>1310</v>
      </c>
      <c r="B1348" s="465">
        <v>3</v>
      </c>
      <c r="C1348" s="465">
        <v>54</v>
      </c>
      <c r="D1348" s="466">
        <v>22876.088617265101</v>
      </c>
      <c r="E1348" s="467">
        <v>18</v>
      </c>
      <c r="F1348" s="468">
        <v>411769.59511077177</v>
      </c>
      <c r="G1348" s="487">
        <v>1235308.7853323154</v>
      </c>
      <c r="H1348" s="468"/>
      <c r="I1348" s="519"/>
      <c r="J1348" s="468">
        <v>1400000</v>
      </c>
      <c r="K1348" s="580">
        <v>1.3214E-2</v>
      </c>
      <c r="L1348" s="519"/>
      <c r="M1348" s="468">
        <v>0</v>
      </c>
      <c r="N1348" s="468">
        <v>1289002.3999999999</v>
      </c>
      <c r="O1348" s="468">
        <v>0</v>
      </c>
      <c r="P1348" s="469">
        <v>1289002.3999999999</v>
      </c>
      <c r="Q1348" s="470">
        <v>53693.614667684538</v>
      </c>
      <c r="R1348" s="472">
        <v>4.3465743387585576</v>
      </c>
      <c r="T1348" s="5"/>
      <c r="U1348"/>
      <c r="V1348"/>
    </row>
    <row r="1349" spans="1:22" s="437" customFormat="1" hidden="1">
      <c r="A1349" s="471">
        <v>1311</v>
      </c>
      <c r="B1349" s="465">
        <v>4</v>
      </c>
      <c r="C1349" s="465">
        <v>54</v>
      </c>
      <c r="D1349" s="466">
        <v>23548.2836060314</v>
      </c>
      <c r="E1349" s="467">
        <v>13.5</v>
      </c>
      <c r="F1349" s="468">
        <v>317901.82868142391</v>
      </c>
      <c r="G1349" s="487">
        <v>1271607.3147256956</v>
      </c>
      <c r="H1349" s="468"/>
      <c r="I1349" s="519"/>
      <c r="J1349" s="468">
        <v>1400000</v>
      </c>
      <c r="K1349" s="580">
        <v>1.3214E-2</v>
      </c>
      <c r="L1349" s="519"/>
      <c r="M1349" s="468">
        <v>0</v>
      </c>
      <c r="N1349" s="468">
        <v>1289002.3999999999</v>
      </c>
      <c r="O1349" s="468">
        <v>0</v>
      </c>
      <c r="P1349" s="469">
        <v>1289002.3999999999</v>
      </c>
      <c r="Q1349" s="470">
        <v>17395.085274304263</v>
      </c>
      <c r="R1349" s="472">
        <v>1.3679604601878737</v>
      </c>
      <c r="T1349" s="5"/>
      <c r="U1349"/>
      <c r="V1349"/>
    </row>
    <row r="1350" spans="1:22" s="437" customFormat="1" hidden="1">
      <c r="A1350" s="471">
        <v>1312</v>
      </c>
      <c r="B1350" s="465">
        <v>2</v>
      </c>
      <c r="C1350" s="465">
        <v>54</v>
      </c>
      <c r="D1350" s="466">
        <v>22962.406015037599</v>
      </c>
      <c r="E1350" s="467">
        <v>27</v>
      </c>
      <c r="F1350" s="468">
        <v>619984.96240601514</v>
      </c>
      <c r="G1350" s="487">
        <v>1239969.9248120303</v>
      </c>
      <c r="H1350" s="468"/>
      <c r="I1350" s="519"/>
      <c r="J1350" s="468">
        <v>1400000</v>
      </c>
      <c r="K1350" s="580">
        <v>1.3214E-2</v>
      </c>
      <c r="L1350" s="519"/>
      <c r="M1350" s="468">
        <v>0</v>
      </c>
      <c r="N1350" s="468">
        <v>1289002.3999999999</v>
      </c>
      <c r="O1350" s="468">
        <v>0</v>
      </c>
      <c r="P1350" s="469">
        <v>1289002.3999999999</v>
      </c>
      <c r="Q1350" s="470">
        <v>49032.475187969627</v>
      </c>
      <c r="R1350" s="472">
        <v>3.9543277789904892</v>
      </c>
      <c r="T1350" s="5"/>
      <c r="U1350"/>
      <c r="V1350"/>
    </row>
    <row r="1351" spans="1:22" s="437" customFormat="1" hidden="1">
      <c r="A1351" s="471">
        <v>1313</v>
      </c>
      <c r="B1351" s="465">
        <v>3</v>
      </c>
      <c r="C1351" s="465">
        <v>54</v>
      </c>
      <c r="D1351" s="466">
        <v>21997.470426307598</v>
      </c>
      <c r="E1351" s="467">
        <v>18</v>
      </c>
      <c r="F1351" s="468">
        <v>395954.4676735368</v>
      </c>
      <c r="G1351" s="487">
        <v>1187863.4030206103</v>
      </c>
      <c r="H1351" s="468"/>
      <c r="I1351" s="519"/>
      <c r="J1351" s="468">
        <v>1400000</v>
      </c>
      <c r="K1351" s="580">
        <v>1.3214E-2</v>
      </c>
      <c r="L1351" s="519"/>
      <c r="M1351" s="468">
        <v>0</v>
      </c>
      <c r="N1351" s="468">
        <v>1289002.3999999999</v>
      </c>
      <c r="O1351" s="468">
        <v>0</v>
      </c>
      <c r="P1351" s="469">
        <v>1289002.3999999999</v>
      </c>
      <c r="Q1351" s="470">
        <v>101138.99697938957</v>
      </c>
      <c r="R1351" s="472">
        <v>8.5143625708312953</v>
      </c>
      <c r="T1351" s="5"/>
      <c r="U1351"/>
      <c r="V1351"/>
    </row>
    <row r="1352" spans="1:22" s="437" customFormat="1" hidden="1">
      <c r="A1352" s="471">
        <v>1314</v>
      </c>
      <c r="B1352" s="465">
        <v>4</v>
      </c>
      <c r="C1352" s="465">
        <v>54</v>
      </c>
      <c r="D1352" s="466">
        <v>24935.1323285457</v>
      </c>
      <c r="E1352" s="467">
        <v>13.5</v>
      </c>
      <c r="F1352" s="468">
        <v>336624.28643536696</v>
      </c>
      <c r="G1352" s="487">
        <v>1346497.1457414678</v>
      </c>
      <c r="H1352" s="468"/>
      <c r="I1352" s="519"/>
      <c r="J1352" s="468">
        <v>1400000</v>
      </c>
      <c r="K1352" s="580">
        <v>1.3214E-2</v>
      </c>
      <c r="L1352" s="519"/>
      <c r="M1352" s="468">
        <v>0</v>
      </c>
      <c r="N1352" s="468">
        <v>1289002.3999999999</v>
      </c>
      <c r="O1352" s="468">
        <v>0</v>
      </c>
      <c r="P1352" s="469">
        <v>1289002.3999999999</v>
      </c>
      <c r="Q1352" s="470">
        <v>-57494.745741467923</v>
      </c>
      <c r="R1352" s="472">
        <v>-4.2699493217126445</v>
      </c>
      <c r="T1352" s="5"/>
      <c r="U1352"/>
      <c r="V1352"/>
    </row>
    <row r="1353" spans="1:22" s="437" customFormat="1" hidden="1">
      <c r="A1353" s="471">
        <v>1315</v>
      </c>
      <c r="B1353" s="465">
        <v>3</v>
      </c>
      <c r="C1353" s="465">
        <v>54</v>
      </c>
      <c r="D1353" s="466">
        <v>24935.1323285457</v>
      </c>
      <c r="E1353" s="467">
        <v>18</v>
      </c>
      <c r="F1353" s="468">
        <v>448832.38191382261</v>
      </c>
      <c r="G1353" s="487">
        <v>1346497.1457414678</v>
      </c>
      <c r="H1353" s="468"/>
      <c r="I1353" s="519"/>
      <c r="J1353" s="468">
        <v>1400000</v>
      </c>
      <c r="K1353" s="580">
        <v>1.3214E-2</v>
      </c>
      <c r="L1353" s="519"/>
      <c r="M1353" s="468">
        <v>0</v>
      </c>
      <c r="N1353" s="468">
        <v>1289002.3999999999</v>
      </c>
      <c r="O1353" s="468">
        <v>0</v>
      </c>
      <c r="P1353" s="469">
        <v>1289002.3999999999</v>
      </c>
      <c r="Q1353" s="470">
        <v>-57494.745741467923</v>
      </c>
      <c r="R1353" s="472">
        <v>-4.2699493217126445</v>
      </c>
      <c r="T1353" s="5"/>
      <c r="U1353"/>
      <c r="V1353"/>
    </row>
    <row r="1354" spans="1:22" s="437" customFormat="1" hidden="1">
      <c r="A1354" s="471">
        <v>1316</v>
      </c>
      <c r="B1354" s="465">
        <v>3</v>
      </c>
      <c r="C1354" s="465">
        <v>54</v>
      </c>
      <c r="D1354" s="466">
        <v>23170.874974205399</v>
      </c>
      <c r="E1354" s="467">
        <v>18</v>
      </c>
      <c r="F1354" s="468">
        <v>417075.74953569722</v>
      </c>
      <c r="G1354" s="487">
        <v>1251227.2486070916</v>
      </c>
      <c r="H1354" s="468"/>
      <c r="I1354" s="519"/>
      <c r="J1354" s="468">
        <v>1400000</v>
      </c>
      <c r="K1354" s="580">
        <v>1.3214E-2</v>
      </c>
      <c r="L1354" s="519"/>
      <c r="M1354" s="468">
        <v>0</v>
      </c>
      <c r="N1354" s="468">
        <v>1289002.3999999999</v>
      </c>
      <c r="O1354" s="468">
        <v>0</v>
      </c>
      <c r="P1354" s="469">
        <v>1289002.3999999999</v>
      </c>
      <c r="Q1354" s="470">
        <v>37775.151392908301</v>
      </c>
      <c r="R1354" s="472">
        <v>3.019048013457251</v>
      </c>
      <c r="T1354" s="5"/>
      <c r="U1354"/>
      <c r="V1354"/>
    </row>
    <row r="1355" spans="1:22" s="437" customFormat="1" hidden="1">
      <c r="A1355" s="471">
        <v>1317</v>
      </c>
      <c r="B1355" s="465">
        <v>4</v>
      </c>
      <c r="C1355" s="465">
        <v>54</v>
      </c>
      <c r="D1355" s="466">
        <v>23399.178207274399</v>
      </c>
      <c r="E1355" s="467">
        <v>13.5</v>
      </c>
      <c r="F1355" s="468">
        <v>315888.90579820436</v>
      </c>
      <c r="G1355" s="487">
        <v>1263555.6231928174</v>
      </c>
      <c r="H1355" s="468"/>
      <c r="I1355" s="519"/>
      <c r="J1355" s="468">
        <v>1400000</v>
      </c>
      <c r="K1355" s="580">
        <v>1.3214E-2</v>
      </c>
      <c r="L1355" s="519"/>
      <c r="M1355" s="468">
        <v>0</v>
      </c>
      <c r="N1355" s="468">
        <v>1289002.3999999999</v>
      </c>
      <c r="O1355" s="468">
        <v>0</v>
      </c>
      <c r="P1355" s="469">
        <v>1289002.3999999999</v>
      </c>
      <c r="Q1355" s="470">
        <v>25446.776807182468</v>
      </c>
      <c r="R1355" s="472">
        <v>2.0139023830927414</v>
      </c>
      <c r="T1355" s="5"/>
      <c r="U1355"/>
      <c r="V1355"/>
    </row>
    <row r="1356" spans="1:22" s="437" customFormat="1" hidden="1">
      <c r="A1356" s="471">
        <v>1318</v>
      </c>
      <c r="B1356" s="465">
        <v>5</v>
      </c>
      <c r="C1356" s="465">
        <v>54</v>
      </c>
      <c r="D1356" s="466">
        <v>23170.874974205399</v>
      </c>
      <c r="E1356" s="467">
        <v>10.8</v>
      </c>
      <c r="F1356" s="468">
        <v>250245.44972141832</v>
      </c>
      <c r="G1356" s="487">
        <v>1251227.2486070916</v>
      </c>
      <c r="H1356" s="468"/>
      <c r="I1356" s="519"/>
      <c r="J1356" s="468">
        <v>1400000</v>
      </c>
      <c r="K1356" s="580">
        <v>1.3214E-2</v>
      </c>
      <c r="L1356" s="519"/>
      <c r="M1356" s="468">
        <v>0</v>
      </c>
      <c r="N1356" s="468">
        <v>1289002.3999999999</v>
      </c>
      <c r="O1356" s="468">
        <v>0</v>
      </c>
      <c r="P1356" s="469">
        <v>1289002.3999999999</v>
      </c>
      <c r="Q1356" s="470">
        <v>37775.151392908301</v>
      </c>
      <c r="R1356" s="472">
        <v>3.019048013457251</v>
      </c>
      <c r="T1356" s="5"/>
      <c r="U1356"/>
      <c r="V1356"/>
    </row>
    <row r="1357" spans="1:22" s="437" customFormat="1" hidden="1">
      <c r="A1357" s="471">
        <v>1319</v>
      </c>
      <c r="B1357" s="465">
        <v>4</v>
      </c>
      <c r="C1357" s="465">
        <v>54</v>
      </c>
      <c r="D1357" s="466">
        <v>21997.470426307598</v>
      </c>
      <c r="E1357" s="467">
        <v>13.5</v>
      </c>
      <c r="F1357" s="468">
        <v>296965.85075515258</v>
      </c>
      <c r="G1357" s="487">
        <v>1187863.4030206103</v>
      </c>
      <c r="H1357" s="468"/>
      <c r="I1357" s="519"/>
      <c r="J1357" s="468">
        <v>1400000</v>
      </c>
      <c r="K1357" s="580">
        <v>1.3214E-2</v>
      </c>
      <c r="L1357" s="519"/>
      <c r="M1357" s="468">
        <v>0</v>
      </c>
      <c r="N1357" s="468">
        <v>1289002.3999999999</v>
      </c>
      <c r="O1357" s="468">
        <v>0</v>
      </c>
      <c r="P1357" s="469">
        <v>1289002.3999999999</v>
      </c>
      <c r="Q1357" s="470">
        <v>101138.99697938957</v>
      </c>
      <c r="R1357" s="472">
        <v>8.5143625708312953</v>
      </c>
      <c r="T1357" s="5"/>
      <c r="U1357"/>
      <c r="V1357"/>
    </row>
    <row r="1358" spans="1:22" s="437" customFormat="1" hidden="1">
      <c r="A1358" s="471">
        <v>1320</v>
      </c>
      <c r="B1358" s="465">
        <v>3</v>
      </c>
      <c r="C1358" s="465">
        <v>54</v>
      </c>
      <c r="D1358" s="466">
        <v>22977.812257564001</v>
      </c>
      <c r="E1358" s="467">
        <v>18</v>
      </c>
      <c r="F1358" s="468">
        <v>413600.62063615205</v>
      </c>
      <c r="G1358" s="487">
        <v>1240801.8619084561</v>
      </c>
      <c r="H1358" s="468"/>
      <c r="I1358" s="519"/>
      <c r="J1358" s="468">
        <v>1400000</v>
      </c>
      <c r="K1358" s="580">
        <v>1.3214E-2</v>
      </c>
      <c r="L1358" s="519"/>
      <c r="M1358" s="468">
        <v>0</v>
      </c>
      <c r="N1358" s="468">
        <v>1289002.3999999999</v>
      </c>
      <c r="O1358" s="468">
        <v>0</v>
      </c>
      <c r="P1358" s="469">
        <v>1289002.3999999999</v>
      </c>
      <c r="Q1358" s="470">
        <v>48200.538091543829</v>
      </c>
      <c r="R1358" s="472">
        <v>3.8846281240590059</v>
      </c>
      <c r="T1358" s="5"/>
      <c r="U1358"/>
      <c r="V1358"/>
    </row>
    <row r="1359" spans="1:22" s="437" customFormat="1">
      <c r="A1359" s="471">
        <v>1321</v>
      </c>
      <c r="B1359" s="465">
        <v>3</v>
      </c>
      <c r="C1359" s="465">
        <v>54</v>
      </c>
      <c r="D1359" s="466">
        <v>24935.1323285457</v>
      </c>
      <c r="E1359" s="467">
        <v>18</v>
      </c>
      <c r="F1359" s="468">
        <v>448832.38191382261</v>
      </c>
      <c r="G1359" s="487">
        <v>1346497.1457414678</v>
      </c>
      <c r="H1359" s="468"/>
      <c r="I1359" s="519"/>
      <c r="J1359" s="468">
        <v>1400000</v>
      </c>
      <c r="K1359" s="580">
        <v>1.3214E-2</v>
      </c>
      <c r="L1359" s="519"/>
      <c r="M1359" s="468">
        <v>0</v>
      </c>
      <c r="N1359" s="468">
        <v>1289002.3999999999</v>
      </c>
      <c r="O1359" s="468">
        <v>0</v>
      </c>
      <c r="P1359" s="469">
        <v>1289002.3999999999</v>
      </c>
      <c r="Q1359" s="470">
        <v>-57494.745741467923</v>
      </c>
      <c r="R1359" s="472">
        <v>-4.2699493217126445</v>
      </c>
      <c r="T1359" s="5"/>
      <c r="U1359"/>
      <c r="V1359"/>
    </row>
    <row r="1360" spans="1:22" s="437" customFormat="1">
      <c r="A1360" s="471">
        <v>1322</v>
      </c>
      <c r="B1360" s="465">
        <v>5</v>
      </c>
      <c r="C1360" s="465">
        <v>54</v>
      </c>
      <c r="D1360" s="466">
        <v>22876.088617265101</v>
      </c>
      <c r="E1360" s="467">
        <v>10.8</v>
      </c>
      <c r="F1360" s="468">
        <v>247061.75706646306</v>
      </c>
      <c r="G1360" s="487">
        <v>1235308.7853323154</v>
      </c>
      <c r="H1360" s="468"/>
      <c r="I1360" s="519"/>
      <c r="J1360" s="468">
        <v>1400000</v>
      </c>
      <c r="K1360" s="580">
        <v>1.3214E-2</v>
      </c>
      <c r="L1360" s="519"/>
      <c r="M1360" s="468">
        <v>0</v>
      </c>
      <c r="N1360" s="468">
        <v>1289002.3999999999</v>
      </c>
      <c r="O1360" s="468">
        <v>0</v>
      </c>
      <c r="P1360" s="469">
        <v>1289002.3999999999</v>
      </c>
      <c r="Q1360" s="470">
        <v>53693.614667684538</v>
      </c>
      <c r="R1360" s="472">
        <v>4.3465743387585576</v>
      </c>
      <c r="T1360" s="5"/>
      <c r="U1360"/>
      <c r="V1360"/>
    </row>
    <row r="1361" spans="1:22" s="437" customFormat="1">
      <c r="A1361" s="471">
        <v>1323</v>
      </c>
      <c r="B1361" s="465">
        <v>3</v>
      </c>
      <c r="C1361" s="497">
        <v>55</v>
      </c>
      <c r="D1361" s="466">
        <v>21121.274405567801</v>
      </c>
      <c r="E1361" s="467">
        <v>18.333333333333332</v>
      </c>
      <c r="F1361" s="468">
        <v>387223.36410207633</v>
      </c>
      <c r="G1361" s="487">
        <v>1161670.0923062291</v>
      </c>
      <c r="H1361" s="468"/>
      <c r="I1361" s="519"/>
      <c r="J1361" s="468">
        <v>1400000</v>
      </c>
      <c r="K1361" s="580">
        <v>1.3214E-2</v>
      </c>
      <c r="L1361" s="519"/>
      <c r="M1361" s="468">
        <v>0</v>
      </c>
      <c r="N1361" s="468">
        <v>1307502</v>
      </c>
      <c r="O1361" s="468">
        <v>0</v>
      </c>
      <c r="P1361" s="469">
        <v>1307502</v>
      </c>
      <c r="Q1361" s="470">
        <v>145831.90769377095</v>
      </c>
      <c r="R1361" s="472">
        <v>12.553642265529547</v>
      </c>
      <c r="T1361" s="5"/>
      <c r="U1361"/>
      <c r="V1361"/>
    </row>
    <row r="1362" spans="1:22" s="437" customFormat="1">
      <c r="A1362" s="471">
        <v>1324</v>
      </c>
      <c r="B1362" s="465">
        <v>4</v>
      </c>
      <c r="C1362" s="465">
        <v>55</v>
      </c>
      <c r="D1362" s="466">
        <v>24800.723429499802</v>
      </c>
      <c r="E1362" s="467">
        <v>13.75</v>
      </c>
      <c r="F1362" s="468">
        <v>341009.9471556223</v>
      </c>
      <c r="G1362" s="487">
        <v>1364039.7886224892</v>
      </c>
      <c r="H1362" s="468"/>
      <c r="I1362" s="519"/>
      <c r="J1362" s="468">
        <v>1400000</v>
      </c>
      <c r="K1362" s="580">
        <v>1.3214E-2</v>
      </c>
      <c r="L1362" s="519"/>
      <c r="M1362" s="468">
        <v>0</v>
      </c>
      <c r="N1362" s="468">
        <v>1307502</v>
      </c>
      <c r="O1362" s="468">
        <v>0</v>
      </c>
      <c r="P1362" s="469">
        <v>1307502</v>
      </c>
      <c r="Q1362" s="470">
        <v>-56537.788622489199</v>
      </c>
      <c r="R1362" s="472">
        <v>-4.1448782575166092</v>
      </c>
      <c r="T1362" s="5"/>
      <c r="U1362"/>
      <c r="V1362"/>
    </row>
    <row r="1363" spans="1:22" s="437" customFormat="1">
      <c r="A1363" s="471">
        <v>1325</v>
      </c>
      <c r="B1363" s="465">
        <v>3</v>
      </c>
      <c r="C1363" s="465">
        <v>55</v>
      </c>
      <c r="D1363" s="466">
        <v>24507.770270270299</v>
      </c>
      <c r="E1363" s="467">
        <v>18.333333333333332</v>
      </c>
      <c r="F1363" s="468">
        <v>449309.12162162218</v>
      </c>
      <c r="G1363" s="487">
        <v>1347927.3648648665</v>
      </c>
      <c r="H1363" s="468"/>
      <c r="I1363" s="519"/>
      <c r="J1363" s="468">
        <v>1400000</v>
      </c>
      <c r="K1363" s="580">
        <v>1.3214E-2</v>
      </c>
      <c r="L1363" s="519"/>
      <c r="M1363" s="468">
        <v>0</v>
      </c>
      <c r="N1363" s="468">
        <v>1307502</v>
      </c>
      <c r="O1363" s="468">
        <v>0</v>
      </c>
      <c r="P1363" s="469">
        <v>1307502</v>
      </c>
      <c r="Q1363" s="470">
        <v>-40425.364864866482</v>
      </c>
      <c r="R1363" s="472">
        <v>-2.9990759085834924</v>
      </c>
      <c r="T1363" s="5"/>
      <c r="U1363"/>
      <c r="V1363"/>
    </row>
    <row r="1364" spans="1:22" s="437" customFormat="1" hidden="1">
      <c r="A1364" s="471">
        <v>1326</v>
      </c>
      <c r="B1364" s="465">
        <v>4</v>
      </c>
      <c r="C1364" s="465">
        <v>55</v>
      </c>
      <c r="D1364" s="466">
        <v>22806.397562833201</v>
      </c>
      <c r="E1364" s="467">
        <v>13.75</v>
      </c>
      <c r="F1364" s="468">
        <v>313587.96648895653</v>
      </c>
      <c r="G1364" s="487">
        <v>1254351.8659558261</v>
      </c>
      <c r="H1364" s="468"/>
      <c r="I1364" s="519"/>
      <c r="J1364" s="468">
        <v>1400000</v>
      </c>
      <c r="K1364" s="580">
        <v>1.3214E-2</v>
      </c>
      <c r="L1364" s="519"/>
      <c r="M1364" s="468">
        <v>0</v>
      </c>
      <c r="N1364" s="468">
        <v>1307502</v>
      </c>
      <c r="O1364" s="468">
        <v>0</v>
      </c>
      <c r="P1364" s="469">
        <v>1307502</v>
      </c>
      <c r="Q1364" s="470">
        <v>53150.134044173872</v>
      </c>
      <c r="R1364" s="472">
        <v>4.2372587378959281</v>
      </c>
      <c r="T1364" s="5"/>
      <c r="U1364"/>
      <c r="V1364"/>
    </row>
    <row r="1365" spans="1:22" s="437" customFormat="1" hidden="1">
      <c r="A1365" s="471">
        <v>1327</v>
      </c>
      <c r="B1365" s="465">
        <v>4</v>
      </c>
      <c r="C1365" s="465">
        <v>55</v>
      </c>
      <c r="D1365" s="466">
        <v>24800.723429499802</v>
      </c>
      <c r="E1365" s="467">
        <v>13.75</v>
      </c>
      <c r="F1365" s="468">
        <v>341009.9471556223</v>
      </c>
      <c r="G1365" s="487">
        <v>1364039.7886224892</v>
      </c>
      <c r="H1365" s="468"/>
      <c r="I1365" s="519"/>
      <c r="J1365" s="468">
        <v>1400000</v>
      </c>
      <c r="K1365" s="580">
        <v>1.3214E-2</v>
      </c>
      <c r="L1365" s="519"/>
      <c r="M1365" s="468">
        <v>0</v>
      </c>
      <c r="N1365" s="468">
        <v>1307502</v>
      </c>
      <c r="O1365" s="468">
        <v>0</v>
      </c>
      <c r="P1365" s="469">
        <v>1307502</v>
      </c>
      <c r="Q1365" s="470">
        <v>-56537.788622489199</v>
      </c>
      <c r="R1365" s="472">
        <v>-4.1448782575166092</v>
      </c>
      <c r="T1365" s="5"/>
      <c r="U1365"/>
      <c r="V1365"/>
    </row>
    <row r="1366" spans="1:22" s="437" customFormat="1" hidden="1">
      <c r="A1366" s="471">
        <v>1328</v>
      </c>
      <c r="B1366" s="465">
        <v>4</v>
      </c>
      <c r="C1366" s="465">
        <v>55</v>
      </c>
      <c r="D1366" s="466">
        <v>23276.966164559799</v>
      </c>
      <c r="E1366" s="467">
        <v>13.75</v>
      </c>
      <c r="F1366" s="468">
        <v>320058.28476269724</v>
      </c>
      <c r="G1366" s="487">
        <v>1280233.1390507889</v>
      </c>
      <c r="H1366" s="468"/>
      <c r="I1366" s="519"/>
      <c r="J1366" s="468">
        <v>1400000</v>
      </c>
      <c r="K1366" s="580">
        <v>1.3214E-2</v>
      </c>
      <c r="L1366" s="519"/>
      <c r="M1366" s="468">
        <v>0</v>
      </c>
      <c r="N1366" s="468">
        <v>1307502</v>
      </c>
      <c r="O1366" s="468">
        <v>0</v>
      </c>
      <c r="P1366" s="469">
        <v>1307502</v>
      </c>
      <c r="Q1366" s="470">
        <v>27268.860949211055</v>
      </c>
      <c r="R1366" s="472">
        <v>2.1299918051980171</v>
      </c>
      <c r="T1366" s="5"/>
      <c r="U1366"/>
      <c r="V1366"/>
    </row>
    <row r="1367" spans="1:22" s="437" customFormat="1" hidden="1">
      <c r="A1367" s="471">
        <v>1329</v>
      </c>
      <c r="B1367" s="465">
        <v>3</v>
      </c>
      <c r="C1367" s="465">
        <v>55</v>
      </c>
      <c r="D1367" s="466">
        <v>23892.276739306901</v>
      </c>
      <c r="E1367" s="467">
        <v>18.333333333333332</v>
      </c>
      <c r="F1367" s="468">
        <v>438025.07355395984</v>
      </c>
      <c r="G1367" s="487">
        <v>1314075.2206618795</v>
      </c>
      <c r="H1367" s="468"/>
      <c r="I1367" s="519"/>
      <c r="J1367" s="468">
        <v>1400000</v>
      </c>
      <c r="K1367" s="580">
        <v>1.3214E-2</v>
      </c>
      <c r="L1367" s="519"/>
      <c r="M1367" s="468">
        <v>0</v>
      </c>
      <c r="N1367" s="468">
        <v>1307502</v>
      </c>
      <c r="O1367" s="468">
        <v>0</v>
      </c>
      <c r="P1367" s="469">
        <v>1307502</v>
      </c>
      <c r="Q1367" s="470">
        <v>-6573.2206618795171</v>
      </c>
      <c r="R1367" s="472">
        <v>-0.50021646847343959</v>
      </c>
      <c r="T1367" s="5"/>
      <c r="U1367"/>
      <c r="V1367"/>
    </row>
    <row r="1368" spans="1:22" s="437" customFormat="1" hidden="1">
      <c r="A1368" s="471">
        <v>1330</v>
      </c>
      <c r="B1368" s="465">
        <v>4</v>
      </c>
      <c r="C1368" s="465">
        <v>55</v>
      </c>
      <c r="D1368" s="466">
        <v>24507.770270270299</v>
      </c>
      <c r="E1368" s="467">
        <v>13.75</v>
      </c>
      <c r="F1368" s="468">
        <v>336981.84121621662</v>
      </c>
      <c r="G1368" s="487">
        <v>1347927.3648648665</v>
      </c>
      <c r="H1368" s="468"/>
      <c r="I1368" s="519"/>
      <c r="J1368" s="468">
        <v>1400000</v>
      </c>
      <c r="K1368" s="580">
        <v>1.3214E-2</v>
      </c>
      <c r="L1368" s="519"/>
      <c r="M1368" s="468">
        <v>0</v>
      </c>
      <c r="N1368" s="468">
        <v>1307502</v>
      </c>
      <c r="O1368" s="468">
        <v>0</v>
      </c>
      <c r="P1368" s="469">
        <v>1307502</v>
      </c>
      <c r="Q1368" s="470">
        <v>-40425.364864866482</v>
      </c>
      <c r="R1368" s="472">
        <v>-2.9990759085834924</v>
      </c>
      <c r="T1368" s="5"/>
      <c r="U1368"/>
      <c r="V1368"/>
    </row>
    <row r="1369" spans="1:22" s="437" customFormat="1" hidden="1">
      <c r="A1369" s="471">
        <v>1331</v>
      </c>
      <c r="B1369" s="465">
        <v>3</v>
      </c>
      <c r="C1369" s="465">
        <v>55</v>
      </c>
      <c r="D1369" s="466">
        <v>23094.009332721598</v>
      </c>
      <c r="E1369" s="467">
        <v>18.333333333333332</v>
      </c>
      <c r="F1369" s="468">
        <v>423390.17109989602</v>
      </c>
      <c r="G1369" s="487">
        <v>1270170.513299688</v>
      </c>
      <c r="H1369" s="468"/>
      <c r="I1369" s="519"/>
      <c r="J1369" s="468">
        <v>1400000</v>
      </c>
      <c r="K1369" s="580">
        <v>1.3214E-2</v>
      </c>
      <c r="L1369" s="519"/>
      <c r="M1369" s="468">
        <v>0</v>
      </c>
      <c r="N1369" s="468">
        <v>1307502</v>
      </c>
      <c r="O1369" s="468">
        <v>0</v>
      </c>
      <c r="P1369" s="469">
        <v>1307502</v>
      </c>
      <c r="Q1369" s="470">
        <v>37331.486700312002</v>
      </c>
      <c r="R1369" s="472">
        <v>2.9390925320200694</v>
      </c>
      <c r="T1369" s="5"/>
      <c r="U1369"/>
      <c r="V1369"/>
    </row>
    <row r="1370" spans="1:22" s="437" customFormat="1" hidden="1">
      <c r="A1370" s="471">
        <v>1332</v>
      </c>
      <c r="B1370" s="465">
        <v>4</v>
      </c>
      <c r="C1370" s="465">
        <v>55</v>
      </c>
      <c r="D1370" s="466">
        <v>24800.723429499802</v>
      </c>
      <c r="E1370" s="467">
        <v>13.75</v>
      </c>
      <c r="F1370" s="468">
        <v>341009.9471556223</v>
      </c>
      <c r="G1370" s="487">
        <v>1364039.7886224892</v>
      </c>
      <c r="H1370" s="468"/>
      <c r="I1370" s="519"/>
      <c r="J1370" s="468">
        <v>1400000</v>
      </c>
      <c r="K1370" s="580">
        <v>1.3214E-2</v>
      </c>
      <c r="L1370" s="519"/>
      <c r="M1370" s="468">
        <v>0</v>
      </c>
      <c r="N1370" s="468">
        <v>1307502</v>
      </c>
      <c r="O1370" s="468">
        <v>0</v>
      </c>
      <c r="P1370" s="469">
        <v>1307502</v>
      </c>
      <c r="Q1370" s="470">
        <v>-56537.788622489199</v>
      </c>
      <c r="R1370" s="472">
        <v>-4.1448782575166092</v>
      </c>
      <c r="T1370" s="5"/>
      <c r="U1370"/>
      <c r="V1370"/>
    </row>
    <row r="1371" spans="1:22" s="437" customFormat="1" hidden="1">
      <c r="A1371" s="471">
        <v>1333</v>
      </c>
      <c r="B1371" s="465">
        <v>3</v>
      </c>
      <c r="C1371" s="465">
        <v>55</v>
      </c>
      <c r="D1371" s="466">
        <v>22893.553223388299</v>
      </c>
      <c r="E1371" s="467">
        <v>18.333333333333332</v>
      </c>
      <c r="F1371" s="468">
        <v>419715.1424287855</v>
      </c>
      <c r="G1371" s="487">
        <v>1259145.4272863565</v>
      </c>
      <c r="H1371" s="468"/>
      <c r="I1371" s="519"/>
      <c r="J1371" s="468">
        <v>1400000</v>
      </c>
      <c r="K1371" s="580">
        <v>1.3214E-2</v>
      </c>
      <c r="L1371" s="519"/>
      <c r="M1371" s="468">
        <v>0</v>
      </c>
      <c r="N1371" s="468">
        <v>1307502</v>
      </c>
      <c r="O1371" s="468">
        <v>0</v>
      </c>
      <c r="P1371" s="469">
        <v>1307502</v>
      </c>
      <c r="Q1371" s="470">
        <v>48356.572713643545</v>
      </c>
      <c r="R1371" s="472">
        <v>3.8404279335595817</v>
      </c>
      <c r="T1371" s="5"/>
      <c r="U1371"/>
      <c r="V1371"/>
    </row>
    <row r="1372" spans="1:22" s="437" customFormat="1" hidden="1">
      <c r="A1372" s="471">
        <v>1334</v>
      </c>
      <c r="B1372" s="465">
        <v>3</v>
      </c>
      <c r="C1372" s="465">
        <v>55</v>
      </c>
      <c r="D1372" s="466">
        <v>23276.966164559799</v>
      </c>
      <c r="E1372" s="467">
        <v>18.333333333333332</v>
      </c>
      <c r="F1372" s="468">
        <v>426744.37968359631</v>
      </c>
      <c r="G1372" s="487">
        <v>1280233.1390507889</v>
      </c>
      <c r="H1372" s="468"/>
      <c r="I1372" s="519"/>
      <c r="J1372" s="468">
        <v>1400000</v>
      </c>
      <c r="K1372" s="580">
        <v>1.3214E-2</v>
      </c>
      <c r="L1372" s="519"/>
      <c r="M1372" s="468">
        <v>0</v>
      </c>
      <c r="N1372" s="468">
        <v>1307502</v>
      </c>
      <c r="O1372" s="468">
        <v>0</v>
      </c>
      <c r="P1372" s="469">
        <v>1307502</v>
      </c>
      <c r="Q1372" s="470">
        <v>27268.860949211055</v>
      </c>
      <c r="R1372" s="472">
        <v>2.1299918051980171</v>
      </c>
      <c r="T1372" s="5"/>
      <c r="U1372"/>
      <c r="V1372"/>
    </row>
    <row r="1373" spans="1:22" s="437" customFormat="1" hidden="1">
      <c r="A1373" s="471">
        <v>1335</v>
      </c>
      <c r="B1373" s="465">
        <v>4</v>
      </c>
      <c r="C1373" s="465">
        <v>55</v>
      </c>
      <c r="D1373" s="466">
        <v>21121.274405567801</v>
      </c>
      <c r="E1373" s="467">
        <v>13.75</v>
      </c>
      <c r="F1373" s="468">
        <v>290417.52307655726</v>
      </c>
      <c r="G1373" s="487">
        <v>1161670.0923062291</v>
      </c>
      <c r="H1373" s="468"/>
      <c r="I1373" s="519"/>
      <c r="J1373" s="468">
        <v>1400000</v>
      </c>
      <c r="K1373" s="580">
        <v>1.3214E-2</v>
      </c>
      <c r="L1373" s="519"/>
      <c r="M1373" s="468">
        <v>0</v>
      </c>
      <c r="N1373" s="468">
        <v>1307502</v>
      </c>
      <c r="O1373" s="468">
        <v>0</v>
      </c>
      <c r="P1373" s="469">
        <v>1307502</v>
      </c>
      <c r="Q1373" s="470">
        <v>145831.90769377095</v>
      </c>
      <c r="R1373" s="472">
        <v>12.553642265529547</v>
      </c>
      <c r="T1373" s="5"/>
      <c r="U1373"/>
      <c r="V1373"/>
    </row>
    <row r="1374" spans="1:22" s="437" customFormat="1" hidden="1">
      <c r="A1374" s="471">
        <v>1336</v>
      </c>
      <c r="B1374" s="465">
        <v>4</v>
      </c>
      <c r="C1374" s="465">
        <v>55</v>
      </c>
      <c r="D1374" s="466">
        <v>21909.447943682801</v>
      </c>
      <c r="E1374" s="467">
        <v>13.75</v>
      </c>
      <c r="F1374" s="468">
        <v>301254.90922563849</v>
      </c>
      <c r="G1374" s="487">
        <v>1205019.636902554</v>
      </c>
      <c r="H1374" s="468"/>
      <c r="I1374" s="519"/>
      <c r="J1374" s="468">
        <v>1400000</v>
      </c>
      <c r="K1374" s="580">
        <v>1.3214E-2</v>
      </c>
      <c r="L1374" s="519"/>
      <c r="M1374" s="468">
        <v>0</v>
      </c>
      <c r="N1374" s="468">
        <v>1307502</v>
      </c>
      <c r="O1374" s="468">
        <v>0</v>
      </c>
      <c r="P1374" s="469">
        <v>1307502</v>
      </c>
      <c r="Q1374" s="470">
        <v>102482.36309744604</v>
      </c>
      <c r="R1374" s="472">
        <v>8.5046218301365002</v>
      </c>
      <c r="T1374" s="5"/>
      <c r="U1374"/>
      <c r="V1374"/>
    </row>
    <row r="1375" spans="1:22" s="437" customFormat="1" hidden="1">
      <c r="A1375" s="471">
        <v>1337</v>
      </c>
      <c r="B1375" s="465">
        <v>3</v>
      </c>
      <c r="C1375" s="465">
        <v>55</v>
      </c>
      <c r="D1375" s="466">
        <v>23276.966164559799</v>
      </c>
      <c r="E1375" s="467">
        <v>18.333333333333332</v>
      </c>
      <c r="F1375" s="468">
        <v>426744.37968359631</v>
      </c>
      <c r="G1375" s="487">
        <v>1280233.1390507889</v>
      </c>
      <c r="H1375" s="468"/>
      <c r="I1375" s="519"/>
      <c r="J1375" s="468">
        <v>1400000</v>
      </c>
      <c r="K1375" s="580">
        <v>1.3214E-2</v>
      </c>
      <c r="L1375" s="519"/>
      <c r="M1375" s="468">
        <v>0</v>
      </c>
      <c r="N1375" s="468">
        <v>1307502</v>
      </c>
      <c r="O1375" s="468">
        <v>0</v>
      </c>
      <c r="P1375" s="469">
        <v>1307502</v>
      </c>
      <c r="Q1375" s="470">
        <v>27268.860949211055</v>
      </c>
      <c r="R1375" s="472">
        <v>2.1299918051980171</v>
      </c>
      <c r="T1375" s="5"/>
      <c r="U1375"/>
      <c r="V1375"/>
    </row>
    <row r="1376" spans="1:22" s="437" customFormat="1" hidden="1">
      <c r="A1376" s="471">
        <v>1338</v>
      </c>
      <c r="B1376" s="465">
        <v>3</v>
      </c>
      <c r="C1376" s="465">
        <v>55</v>
      </c>
      <c r="D1376" s="466">
        <v>23435.447783757601</v>
      </c>
      <c r="E1376" s="467">
        <v>18.333333333333332</v>
      </c>
      <c r="F1376" s="468">
        <v>429649.87603555602</v>
      </c>
      <c r="G1376" s="487">
        <v>1288949.6281066681</v>
      </c>
      <c r="H1376" s="468"/>
      <c r="I1376" s="519"/>
      <c r="J1376" s="468">
        <v>1400000</v>
      </c>
      <c r="K1376" s="580">
        <v>1.3214E-2</v>
      </c>
      <c r="L1376" s="519"/>
      <c r="M1376" s="468">
        <v>0</v>
      </c>
      <c r="N1376" s="468">
        <v>1307502</v>
      </c>
      <c r="O1376" s="468">
        <v>0</v>
      </c>
      <c r="P1376" s="469">
        <v>1307502</v>
      </c>
      <c r="Q1376" s="470">
        <v>18552.371893331874</v>
      </c>
      <c r="R1376" s="472">
        <v>1.4393403348572633</v>
      </c>
      <c r="T1376" s="5"/>
      <c r="U1376"/>
      <c r="V1376"/>
    </row>
    <row r="1377" spans="1:22" s="437" customFormat="1" hidden="1">
      <c r="A1377" s="471">
        <v>1339</v>
      </c>
      <c r="B1377" s="465">
        <v>3</v>
      </c>
      <c r="C1377" s="465">
        <v>55</v>
      </c>
      <c r="D1377" s="466">
        <v>23892.276739306901</v>
      </c>
      <c r="E1377" s="467">
        <v>18.333333333333332</v>
      </c>
      <c r="F1377" s="468">
        <v>438025.07355395984</v>
      </c>
      <c r="G1377" s="487">
        <v>1314075.2206618795</v>
      </c>
      <c r="H1377" s="468"/>
      <c r="I1377" s="519"/>
      <c r="J1377" s="468">
        <v>1400000</v>
      </c>
      <c r="K1377" s="580">
        <v>1.3214E-2</v>
      </c>
      <c r="L1377" s="519"/>
      <c r="M1377" s="468">
        <v>0</v>
      </c>
      <c r="N1377" s="468">
        <v>1307502</v>
      </c>
      <c r="O1377" s="468">
        <v>0</v>
      </c>
      <c r="P1377" s="469">
        <v>1307502</v>
      </c>
      <c r="Q1377" s="470">
        <v>-6573.2206618795171</v>
      </c>
      <c r="R1377" s="472">
        <v>-0.50021646847343959</v>
      </c>
      <c r="T1377" s="5"/>
      <c r="U1377"/>
      <c r="V1377"/>
    </row>
    <row r="1378" spans="1:22" s="437" customFormat="1" hidden="1">
      <c r="A1378" s="471">
        <v>1340</v>
      </c>
      <c r="B1378" s="465">
        <v>4</v>
      </c>
      <c r="C1378" s="465">
        <v>55</v>
      </c>
      <c r="D1378" s="466">
        <v>22871.351351351401</v>
      </c>
      <c r="E1378" s="467">
        <v>13.75</v>
      </c>
      <c r="F1378" s="468">
        <v>314481.08108108176</v>
      </c>
      <c r="G1378" s="487">
        <v>1257924.3243243271</v>
      </c>
      <c r="H1378" s="468"/>
      <c r="I1378" s="519"/>
      <c r="J1378" s="468">
        <v>1400000</v>
      </c>
      <c r="K1378" s="580">
        <v>1.3214E-2</v>
      </c>
      <c r="L1378" s="519"/>
      <c r="M1378" s="468">
        <v>0</v>
      </c>
      <c r="N1378" s="468">
        <v>1307502</v>
      </c>
      <c r="O1378" s="468">
        <v>0</v>
      </c>
      <c r="P1378" s="469">
        <v>1307502</v>
      </c>
      <c r="Q1378" s="470">
        <v>49577.675675672945</v>
      </c>
      <c r="R1378" s="472">
        <v>3.9412287938944672</v>
      </c>
      <c r="T1378" s="5"/>
      <c r="U1378"/>
      <c r="V1378"/>
    </row>
    <row r="1379" spans="1:22" s="437" customFormat="1">
      <c r="A1379" s="496" t="s">
        <v>60</v>
      </c>
      <c r="B1379" s="465"/>
      <c r="C1379" s="465"/>
      <c r="D1379" s="466"/>
      <c r="E1379" s="467"/>
      <c r="F1379" s="468"/>
      <c r="G1379" s="487"/>
      <c r="H1379" s="468"/>
      <c r="I1379" s="519"/>
      <c r="J1379" s="468"/>
      <c r="K1379" s="580"/>
      <c r="L1379" s="519"/>
      <c r="M1379" s="468"/>
      <c r="N1379" s="468"/>
      <c r="O1379" s="468"/>
      <c r="P1379" s="469"/>
      <c r="Q1379" s="470"/>
      <c r="R1379" s="472"/>
      <c r="T1379" s="5"/>
      <c r="U1379"/>
      <c r="V1379"/>
    </row>
    <row r="1380" spans="1:22" s="437" customFormat="1" hidden="1">
      <c r="A1380" s="471">
        <v>1341</v>
      </c>
      <c r="B1380" s="465">
        <v>3</v>
      </c>
      <c r="C1380" s="465">
        <v>55</v>
      </c>
      <c r="D1380" s="466">
        <v>21121.274405567801</v>
      </c>
      <c r="E1380" s="467">
        <v>18.333333333333332</v>
      </c>
      <c r="F1380" s="468">
        <v>387223.36410207633</v>
      </c>
      <c r="G1380" s="487">
        <v>1161670.0923062291</v>
      </c>
      <c r="H1380" s="468"/>
      <c r="I1380" s="519"/>
      <c r="J1380" s="468">
        <v>1400000</v>
      </c>
      <c r="K1380" s="580">
        <v>1.3214E-2</v>
      </c>
      <c r="L1380" s="519"/>
      <c r="M1380" s="468">
        <v>0</v>
      </c>
      <c r="N1380" s="468">
        <v>1307502</v>
      </c>
      <c r="O1380" s="468">
        <v>0</v>
      </c>
      <c r="P1380" s="469">
        <v>1307502</v>
      </c>
      <c r="Q1380" s="470">
        <v>145831.90769377095</v>
      </c>
      <c r="R1380" s="472">
        <v>12.553642265529547</v>
      </c>
      <c r="T1380" s="5"/>
      <c r="U1380"/>
      <c r="V1380"/>
    </row>
    <row r="1381" spans="1:22" s="437" customFormat="1">
      <c r="A1381" s="471">
        <v>1342</v>
      </c>
      <c r="B1381" s="465">
        <v>3</v>
      </c>
      <c r="C1381" s="465">
        <v>55</v>
      </c>
      <c r="D1381" s="466">
        <v>23094.009332721598</v>
      </c>
      <c r="E1381" s="467">
        <v>18.333333333333332</v>
      </c>
      <c r="F1381" s="468">
        <v>423390.17109989602</v>
      </c>
      <c r="G1381" s="487">
        <v>1270170.513299688</v>
      </c>
      <c r="H1381" s="468"/>
      <c r="I1381" s="519"/>
      <c r="J1381" s="468">
        <v>1400000</v>
      </c>
      <c r="K1381" s="580">
        <v>1.3214E-2</v>
      </c>
      <c r="L1381" s="519"/>
      <c r="M1381" s="468">
        <v>0</v>
      </c>
      <c r="N1381" s="468">
        <v>1307502</v>
      </c>
      <c r="O1381" s="468">
        <v>0</v>
      </c>
      <c r="P1381" s="469">
        <v>1307502</v>
      </c>
      <c r="Q1381" s="470">
        <v>37331.486700312002</v>
      </c>
      <c r="R1381" s="472">
        <v>2.9390925320200694</v>
      </c>
      <c r="T1381" s="5"/>
      <c r="U1381"/>
      <c r="V1381"/>
    </row>
    <row r="1382" spans="1:22" s="437" customFormat="1">
      <c r="A1382" s="471">
        <v>1343</v>
      </c>
      <c r="B1382" s="465">
        <v>3</v>
      </c>
      <c r="C1382" s="465">
        <v>55</v>
      </c>
      <c r="D1382" s="466">
        <v>23435.447783757601</v>
      </c>
      <c r="E1382" s="467">
        <v>18.333333333333332</v>
      </c>
      <c r="F1382" s="468">
        <v>429649.87603555602</v>
      </c>
      <c r="G1382" s="487">
        <v>1288949.6281066681</v>
      </c>
      <c r="H1382" s="468"/>
      <c r="I1382" s="519"/>
      <c r="J1382" s="468">
        <v>1400000</v>
      </c>
      <c r="K1382" s="580">
        <v>1.3214E-2</v>
      </c>
      <c r="L1382" s="519"/>
      <c r="M1382" s="468">
        <v>0</v>
      </c>
      <c r="N1382" s="468">
        <v>1307502</v>
      </c>
      <c r="O1382" s="468">
        <v>0</v>
      </c>
      <c r="P1382" s="469">
        <v>1307502</v>
      </c>
      <c r="Q1382" s="470">
        <v>18552.371893331874</v>
      </c>
      <c r="R1382" s="472">
        <v>1.4393403348572633</v>
      </c>
      <c r="T1382" s="5"/>
      <c r="U1382"/>
      <c r="V1382"/>
    </row>
    <row r="1383" spans="1:22" s="437" customFormat="1">
      <c r="A1383" s="471">
        <v>1344</v>
      </c>
      <c r="B1383" s="465">
        <v>4</v>
      </c>
      <c r="C1383" s="497">
        <v>56</v>
      </c>
      <c r="D1383" s="466">
        <v>22719.878603945399</v>
      </c>
      <c r="E1383" s="467">
        <v>14</v>
      </c>
      <c r="F1383" s="468">
        <v>318078.30045523559</v>
      </c>
      <c r="G1383" s="487">
        <v>1272313.2018209423</v>
      </c>
      <c r="H1383" s="468"/>
      <c r="I1383" s="519"/>
      <c r="J1383" s="468">
        <v>1400000</v>
      </c>
      <c r="K1383" s="580">
        <v>1.3214E-2</v>
      </c>
      <c r="L1383" s="519"/>
      <c r="M1383" s="468">
        <v>0</v>
      </c>
      <c r="N1383" s="468">
        <v>1326001.6000000001</v>
      </c>
      <c r="O1383" s="468">
        <v>0</v>
      </c>
      <c r="P1383" s="469">
        <v>1326001.6000000001</v>
      </c>
      <c r="Q1383" s="470">
        <v>53688.398179057753</v>
      </c>
      <c r="R1383" s="472">
        <v>4.2197470011486615</v>
      </c>
      <c r="T1383" s="5"/>
      <c r="U1383"/>
      <c r="V1383"/>
    </row>
    <row r="1384" spans="1:22" s="437" customFormat="1">
      <c r="A1384" s="471">
        <v>1345</v>
      </c>
      <c r="B1384" s="465">
        <v>3</v>
      </c>
      <c r="C1384" s="465">
        <v>56</v>
      </c>
      <c r="D1384" s="466">
        <v>21048.522947042002</v>
      </c>
      <c r="E1384" s="467">
        <v>18.666666666666668</v>
      </c>
      <c r="F1384" s="468">
        <v>392905.76167811733</v>
      </c>
      <c r="G1384" s="487">
        <v>1178717.285034352</v>
      </c>
      <c r="H1384" s="468"/>
      <c r="I1384" s="519"/>
      <c r="J1384" s="468">
        <v>1400000</v>
      </c>
      <c r="K1384" s="580">
        <v>1.3214E-2</v>
      </c>
      <c r="L1384" s="519"/>
      <c r="M1384" s="468">
        <v>0</v>
      </c>
      <c r="N1384" s="468">
        <v>1326001.6000000001</v>
      </c>
      <c r="O1384" s="468">
        <v>0</v>
      </c>
      <c r="P1384" s="469">
        <v>1326001.6000000001</v>
      </c>
      <c r="Q1384" s="470">
        <v>147284.31496564811</v>
      </c>
      <c r="R1384" s="472">
        <v>12.495304585387117</v>
      </c>
      <c r="T1384" s="5"/>
      <c r="U1384"/>
      <c r="V1384"/>
    </row>
    <row r="1385" spans="1:22" s="437" customFormat="1">
      <c r="A1385" s="471">
        <v>1346</v>
      </c>
      <c r="B1385" s="465">
        <v>4</v>
      </c>
      <c r="C1385" s="465">
        <v>56</v>
      </c>
      <c r="D1385" s="466">
        <v>22765.872405841699</v>
      </c>
      <c r="E1385" s="467">
        <v>14</v>
      </c>
      <c r="F1385" s="468">
        <v>318722.21368178376</v>
      </c>
      <c r="G1385" s="487">
        <v>1274888.854727135</v>
      </c>
      <c r="H1385" s="468"/>
      <c r="I1385" s="519"/>
      <c r="J1385" s="468">
        <v>1400000</v>
      </c>
      <c r="K1385" s="580">
        <v>1.3214E-2</v>
      </c>
      <c r="L1385" s="519"/>
      <c r="M1385" s="468">
        <v>0</v>
      </c>
      <c r="N1385" s="468">
        <v>1326001.6000000001</v>
      </c>
      <c r="O1385" s="468">
        <v>0</v>
      </c>
      <c r="P1385" s="469">
        <v>1326001.6000000001</v>
      </c>
      <c r="Q1385" s="470">
        <v>51112.745272865053</v>
      </c>
      <c r="R1385" s="472">
        <v>4.0091922588659514</v>
      </c>
      <c r="T1385" s="5"/>
      <c r="U1385"/>
      <c r="V1385"/>
    </row>
    <row r="1386" spans="1:22" s="437" customFormat="1" hidden="1">
      <c r="A1386" s="471">
        <v>1347</v>
      </c>
      <c r="B1386" s="465">
        <v>4</v>
      </c>
      <c r="C1386" s="465">
        <v>56</v>
      </c>
      <c r="D1386" s="466">
        <v>24669.825610251701</v>
      </c>
      <c r="E1386" s="467">
        <v>14</v>
      </c>
      <c r="F1386" s="468">
        <v>345377.55854352383</v>
      </c>
      <c r="G1386" s="487">
        <v>1381510.2341740953</v>
      </c>
      <c r="H1386" s="468"/>
      <c r="I1386" s="519"/>
      <c r="J1386" s="468">
        <v>1400000</v>
      </c>
      <c r="K1386" s="580">
        <v>1.3214E-2</v>
      </c>
      <c r="L1386" s="519"/>
      <c r="M1386" s="468">
        <v>0</v>
      </c>
      <c r="N1386" s="468">
        <v>1326001.6000000001</v>
      </c>
      <c r="O1386" s="468">
        <v>0</v>
      </c>
      <c r="P1386" s="469">
        <v>1326001.6000000001</v>
      </c>
      <c r="Q1386" s="470">
        <v>-55508.634174095234</v>
      </c>
      <c r="R1386" s="472">
        <v>-4.0179676415701522</v>
      </c>
      <c r="T1386" s="5"/>
      <c r="U1386"/>
      <c r="V1386"/>
    </row>
    <row r="1387" spans="1:22" s="437" customFormat="1" hidden="1">
      <c r="A1387" s="471">
        <v>1348</v>
      </c>
      <c r="B1387" s="465">
        <v>3</v>
      </c>
      <c r="C1387" s="465">
        <v>56</v>
      </c>
      <c r="D1387" s="466">
        <v>22765.872405841699</v>
      </c>
      <c r="E1387" s="467">
        <v>18.666666666666668</v>
      </c>
      <c r="F1387" s="468">
        <v>424962.95157571166</v>
      </c>
      <c r="G1387" s="487">
        <v>1274888.854727135</v>
      </c>
      <c r="H1387" s="468"/>
      <c r="I1387" s="519"/>
      <c r="J1387" s="468">
        <v>1400000</v>
      </c>
      <c r="K1387" s="580">
        <v>1.3214E-2</v>
      </c>
      <c r="L1387" s="519"/>
      <c r="M1387" s="468">
        <v>0</v>
      </c>
      <c r="N1387" s="468">
        <v>1326001.6000000001</v>
      </c>
      <c r="O1387" s="468">
        <v>0</v>
      </c>
      <c r="P1387" s="469">
        <v>1326001.6000000001</v>
      </c>
      <c r="Q1387" s="470">
        <v>51112.745272865053</v>
      </c>
      <c r="R1387" s="472">
        <v>4.0091922588659514</v>
      </c>
      <c r="T1387" s="5"/>
      <c r="U1387"/>
      <c r="V1387"/>
    </row>
    <row r="1388" spans="1:22" s="437" customFormat="1" hidden="1">
      <c r="A1388" s="471">
        <v>1349</v>
      </c>
      <c r="B1388" s="465">
        <v>3</v>
      </c>
      <c r="C1388" s="465">
        <v>56</v>
      </c>
      <c r="D1388" s="466">
        <v>24669.825610251701</v>
      </c>
      <c r="E1388" s="467">
        <v>18.666666666666668</v>
      </c>
      <c r="F1388" s="468">
        <v>460503.41139136511</v>
      </c>
      <c r="G1388" s="487">
        <v>1381510.2341740953</v>
      </c>
      <c r="H1388" s="468"/>
      <c r="I1388" s="519"/>
      <c r="J1388" s="468">
        <v>1400000</v>
      </c>
      <c r="K1388" s="580">
        <v>1.3214E-2</v>
      </c>
      <c r="L1388" s="519"/>
      <c r="M1388" s="468">
        <v>0</v>
      </c>
      <c r="N1388" s="468">
        <v>1326001.6000000001</v>
      </c>
      <c r="O1388" s="468">
        <v>0</v>
      </c>
      <c r="P1388" s="469">
        <v>1326001.6000000001</v>
      </c>
      <c r="Q1388" s="470">
        <v>-55508.634174095234</v>
      </c>
      <c r="R1388" s="472">
        <v>-4.0179676415701522</v>
      </c>
      <c r="T1388" s="5"/>
      <c r="U1388"/>
      <c r="V1388"/>
    </row>
    <row r="1389" spans="1:22" s="437" customFormat="1" hidden="1">
      <c r="A1389" s="471">
        <v>1350</v>
      </c>
      <c r="B1389" s="465">
        <v>3</v>
      </c>
      <c r="C1389" s="465">
        <v>56</v>
      </c>
      <c r="D1389" s="466">
        <v>24669.825610251701</v>
      </c>
      <c r="E1389" s="467">
        <v>18.666666666666668</v>
      </c>
      <c r="F1389" s="468">
        <v>460503.41139136511</v>
      </c>
      <c r="G1389" s="487">
        <v>1381510.2341740953</v>
      </c>
      <c r="H1389" s="468"/>
      <c r="I1389" s="519"/>
      <c r="J1389" s="468">
        <v>1400000</v>
      </c>
      <c r="K1389" s="580">
        <v>1.3214E-2</v>
      </c>
      <c r="L1389" s="519"/>
      <c r="M1389" s="468">
        <v>0</v>
      </c>
      <c r="N1389" s="468">
        <v>1326001.6000000001</v>
      </c>
      <c r="O1389" s="468">
        <v>0</v>
      </c>
      <c r="P1389" s="469">
        <v>1326001.6000000001</v>
      </c>
      <c r="Q1389" s="470">
        <v>-55508.634174095234</v>
      </c>
      <c r="R1389" s="472">
        <v>-4.0179676415701522</v>
      </c>
      <c r="T1389" s="5"/>
      <c r="U1389"/>
      <c r="V1389"/>
    </row>
    <row r="1390" spans="1:22" s="437" customFormat="1" hidden="1">
      <c r="A1390" s="471">
        <v>1351</v>
      </c>
      <c r="B1390" s="465">
        <v>3</v>
      </c>
      <c r="C1390" s="465">
        <v>56</v>
      </c>
      <c r="D1390" s="466">
        <v>23019.023399547001</v>
      </c>
      <c r="E1390" s="467">
        <v>18.666666666666668</v>
      </c>
      <c r="F1390" s="468">
        <v>429688.43679154402</v>
      </c>
      <c r="G1390" s="487">
        <v>1289065.310374632</v>
      </c>
      <c r="H1390" s="468"/>
      <c r="I1390" s="519"/>
      <c r="J1390" s="468">
        <v>1400000</v>
      </c>
      <c r="K1390" s="580">
        <v>1.3214E-2</v>
      </c>
      <c r="L1390" s="519"/>
      <c r="M1390" s="468">
        <v>0</v>
      </c>
      <c r="N1390" s="468">
        <v>1326001.6000000001</v>
      </c>
      <c r="O1390" s="468">
        <v>0</v>
      </c>
      <c r="P1390" s="469">
        <v>1326001.6000000001</v>
      </c>
      <c r="Q1390" s="470">
        <v>36936.289625368081</v>
      </c>
      <c r="R1390" s="472">
        <v>2.865354402767494</v>
      </c>
      <c r="T1390" s="5"/>
      <c r="U1390"/>
      <c r="V1390"/>
    </row>
    <row r="1391" spans="1:22" s="437" customFormat="1">
      <c r="A1391" s="496" t="s">
        <v>60</v>
      </c>
      <c r="B1391" s="465"/>
      <c r="C1391" s="465"/>
      <c r="D1391" s="466"/>
      <c r="E1391" s="467"/>
      <c r="F1391" s="468"/>
      <c r="G1391" s="487"/>
      <c r="H1391" s="468"/>
      <c r="I1391" s="519"/>
      <c r="J1391" s="468"/>
      <c r="K1391" s="580"/>
      <c r="L1391" s="519"/>
      <c r="M1391" s="468"/>
      <c r="N1391" s="468"/>
      <c r="O1391" s="468"/>
      <c r="P1391" s="469"/>
      <c r="Q1391" s="470"/>
      <c r="R1391" s="472"/>
      <c r="T1391" s="5"/>
      <c r="U1391"/>
      <c r="V1391"/>
    </row>
    <row r="1392" spans="1:22" s="437" customFormat="1" hidden="1">
      <c r="A1392" s="471">
        <v>1352</v>
      </c>
      <c r="B1392" s="465">
        <v>3</v>
      </c>
      <c r="C1392" s="465">
        <v>56</v>
      </c>
      <c r="D1392" s="466">
        <v>22719.878603945399</v>
      </c>
      <c r="E1392" s="467">
        <v>18.666666666666668</v>
      </c>
      <c r="F1392" s="468">
        <v>424104.40060698078</v>
      </c>
      <c r="G1392" s="487">
        <v>1272313.2018209423</v>
      </c>
      <c r="H1392" s="468"/>
      <c r="I1392" s="519"/>
      <c r="J1392" s="468">
        <v>1400000</v>
      </c>
      <c r="K1392" s="580">
        <v>1.3214E-2</v>
      </c>
      <c r="L1392" s="519"/>
      <c r="M1392" s="468">
        <v>0</v>
      </c>
      <c r="N1392" s="468">
        <v>1326001.6000000001</v>
      </c>
      <c r="O1392" s="468">
        <v>0</v>
      </c>
      <c r="P1392" s="469">
        <v>1326001.6000000001</v>
      </c>
      <c r="Q1392" s="470">
        <v>53688.398179057753</v>
      </c>
      <c r="R1392" s="472">
        <v>4.2197470011486615</v>
      </c>
      <c r="T1392" s="5"/>
      <c r="U1392"/>
      <c r="V1392"/>
    </row>
    <row r="1393" spans="1:22" s="437" customFormat="1">
      <c r="A1393" s="471">
        <v>1353</v>
      </c>
      <c r="B1393" s="465">
        <v>4</v>
      </c>
      <c r="C1393" s="465">
        <v>56</v>
      </c>
      <c r="D1393" s="466">
        <v>23797.745587536501</v>
      </c>
      <c r="E1393" s="467">
        <v>14</v>
      </c>
      <c r="F1393" s="468">
        <v>333168.438225511</v>
      </c>
      <c r="G1393" s="487">
        <v>1332673.752902044</v>
      </c>
      <c r="H1393" s="468"/>
      <c r="I1393" s="519"/>
      <c r="J1393" s="468">
        <v>1400000</v>
      </c>
      <c r="K1393" s="580">
        <v>1.3214E-2</v>
      </c>
      <c r="L1393" s="519"/>
      <c r="M1393" s="468">
        <v>0</v>
      </c>
      <c r="N1393" s="468">
        <v>1326001.6000000001</v>
      </c>
      <c r="O1393" s="468">
        <v>0</v>
      </c>
      <c r="P1393" s="469">
        <v>1326001.6000000001</v>
      </c>
      <c r="Q1393" s="470">
        <v>-6672.1529020438902</v>
      </c>
      <c r="R1393" s="472">
        <v>-0.50065913638012205</v>
      </c>
      <c r="T1393" s="5"/>
      <c r="U1393"/>
      <c r="V1393"/>
    </row>
    <row r="1394" spans="1:22" s="437" customFormat="1">
      <c r="A1394" s="471">
        <v>1354</v>
      </c>
      <c r="B1394" s="465">
        <v>3</v>
      </c>
      <c r="C1394" s="465">
        <v>56</v>
      </c>
      <c r="D1394" s="466">
        <v>23019.023399547001</v>
      </c>
      <c r="E1394" s="467">
        <v>18.666666666666668</v>
      </c>
      <c r="F1394" s="468">
        <v>429688.43679154402</v>
      </c>
      <c r="G1394" s="487">
        <v>1289065.310374632</v>
      </c>
      <c r="H1394" s="468"/>
      <c r="I1394" s="519"/>
      <c r="J1394" s="468">
        <v>1400000</v>
      </c>
      <c r="K1394" s="580">
        <v>1.3214E-2</v>
      </c>
      <c r="L1394" s="519"/>
      <c r="M1394" s="468">
        <v>0</v>
      </c>
      <c r="N1394" s="468">
        <v>1326001.6000000001</v>
      </c>
      <c r="O1394" s="468">
        <v>0</v>
      </c>
      <c r="P1394" s="469">
        <v>1326001.6000000001</v>
      </c>
      <c r="Q1394" s="470">
        <v>36936.289625368081</v>
      </c>
      <c r="R1394" s="472">
        <v>2.865354402767494</v>
      </c>
      <c r="T1394" s="5"/>
      <c r="U1394"/>
      <c r="V1394"/>
    </row>
    <row r="1395" spans="1:22" s="437" customFormat="1">
      <c r="A1395" s="471">
        <v>1355</v>
      </c>
      <c r="B1395" s="465">
        <v>3</v>
      </c>
      <c r="C1395" s="497">
        <v>57</v>
      </c>
      <c r="D1395" s="466">
        <v>21741.892786234301</v>
      </c>
      <c r="E1395" s="467">
        <v>19</v>
      </c>
      <c r="F1395" s="468">
        <v>413095.96293845173</v>
      </c>
      <c r="G1395" s="487">
        <v>1239287.8888153553</v>
      </c>
      <c r="H1395" s="468"/>
      <c r="I1395" s="519"/>
      <c r="J1395" s="468">
        <v>1400000</v>
      </c>
      <c r="K1395" s="580">
        <v>1.3214E-2</v>
      </c>
      <c r="L1395" s="519"/>
      <c r="M1395" s="468">
        <v>0</v>
      </c>
      <c r="N1395" s="468">
        <v>1344501.2</v>
      </c>
      <c r="O1395" s="468">
        <v>0</v>
      </c>
      <c r="P1395" s="469">
        <v>1344501.2</v>
      </c>
      <c r="Q1395" s="470">
        <v>105213.3111846447</v>
      </c>
      <c r="R1395" s="472">
        <v>8.4898200114921707</v>
      </c>
      <c r="T1395" s="5"/>
      <c r="U1395"/>
      <c r="V1395"/>
    </row>
    <row r="1396" spans="1:22" s="437" customFormat="1">
      <c r="A1396" s="471">
        <v>1356</v>
      </c>
      <c r="B1396" s="465">
        <v>4</v>
      </c>
      <c r="C1396" s="465">
        <v>57</v>
      </c>
      <c r="D1396" s="466">
        <v>24542.246098364401</v>
      </c>
      <c r="E1396" s="467">
        <v>14.25</v>
      </c>
      <c r="F1396" s="468">
        <v>349727.00690169272</v>
      </c>
      <c r="G1396" s="487">
        <v>1398908.0276067709</v>
      </c>
      <c r="H1396" s="468"/>
      <c r="I1396" s="519"/>
      <c r="J1396" s="468">
        <v>1400000</v>
      </c>
      <c r="K1396" s="580">
        <v>1.3214E-2</v>
      </c>
      <c r="L1396" s="519"/>
      <c r="M1396" s="468">
        <v>0</v>
      </c>
      <c r="N1396" s="468">
        <v>1344501.2</v>
      </c>
      <c r="O1396" s="468">
        <v>0</v>
      </c>
      <c r="P1396" s="469">
        <v>1344501.2</v>
      </c>
      <c r="Q1396" s="470">
        <v>-54406.827606770908</v>
      </c>
      <c r="R1396" s="472">
        <v>-3.889235498909045</v>
      </c>
      <c r="T1396" s="5"/>
      <c r="U1396"/>
      <c r="V1396"/>
    </row>
    <row r="1397" spans="1:22" s="437" customFormat="1">
      <c r="A1397" s="471">
        <v>1357</v>
      </c>
      <c r="B1397" s="465">
        <v>4</v>
      </c>
      <c r="C1397" s="465">
        <v>57</v>
      </c>
      <c r="D1397" s="466">
        <v>18675.4839849161</v>
      </c>
      <c r="E1397" s="467">
        <v>14.25</v>
      </c>
      <c r="F1397" s="468">
        <v>266125.64678505441</v>
      </c>
      <c r="G1397" s="487">
        <v>1064502.5871402177</v>
      </c>
      <c r="H1397" s="468"/>
      <c r="I1397" s="519"/>
      <c r="J1397" s="468">
        <v>1400000</v>
      </c>
      <c r="K1397" s="580">
        <v>1.3214E-2</v>
      </c>
      <c r="L1397" s="519"/>
      <c r="M1397" s="468">
        <v>0</v>
      </c>
      <c r="N1397" s="468">
        <v>1344501.2</v>
      </c>
      <c r="O1397" s="468">
        <v>0</v>
      </c>
      <c r="P1397" s="469">
        <v>1344501.2</v>
      </c>
      <c r="Q1397" s="470">
        <v>279998.6128597823</v>
      </c>
      <c r="R1397" s="472">
        <v>26.303234603872355</v>
      </c>
      <c r="T1397" s="5"/>
      <c r="U1397"/>
      <c r="V1397"/>
    </row>
    <row r="1398" spans="1:22" s="437" customFormat="1" hidden="1">
      <c r="A1398" s="471">
        <v>1358</v>
      </c>
      <c r="B1398" s="465">
        <v>3</v>
      </c>
      <c r="C1398" s="465">
        <v>57</v>
      </c>
      <c r="D1398" s="466">
        <v>21741.892786234301</v>
      </c>
      <c r="E1398" s="467">
        <v>19</v>
      </c>
      <c r="F1398" s="468">
        <v>413095.96293845173</v>
      </c>
      <c r="G1398" s="487">
        <v>1239287.8888153553</v>
      </c>
      <c r="H1398" s="468"/>
      <c r="I1398" s="519"/>
      <c r="J1398" s="468">
        <v>1400000</v>
      </c>
      <c r="K1398" s="580">
        <v>1.3214E-2</v>
      </c>
      <c r="L1398" s="519"/>
      <c r="M1398" s="468">
        <v>0</v>
      </c>
      <c r="N1398" s="468">
        <v>1344501.2</v>
      </c>
      <c r="O1398" s="468">
        <v>0</v>
      </c>
      <c r="P1398" s="469">
        <v>1344501.2</v>
      </c>
      <c r="Q1398" s="470">
        <v>105213.3111846447</v>
      </c>
      <c r="R1398" s="472">
        <v>8.4898200114921707</v>
      </c>
      <c r="T1398" s="5"/>
      <c r="U1398"/>
      <c r="V1398"/>
    </row>
    <row r="1399" spans="1:22" s="437" customFormat="1" hidden="1">
      <c r="A1399" s="471">
        <v>1359</v>
      </c>
      <c r="B1399" s="465">
        <v>4</v>
      </c>
      <c r="C1399" s="465">
        <v>57</v>
      </c>
      <c r="D1399" s="466">
        <v>22634.0136054422</v>
      </c>
      <c r="E1399" s="467">
        <v>14.25</v>
      </c>
      <c r="F1399" s="468">
        <v>322534.69387755136</v>
      </c>
      <c r="G1399" s="487">
        <v>1290138.7755102054</v>
      </c>
      <c r="H1399" s="468"/>
      <c r="I1399" s="519"/>
      <c r="J1399" s="468">
        <v>1400000</v>
      </c>
      <c r="K1399" s="580">
        <v>1.3214E-2</v>
      </c>
      <c r="L1399" s="519"/>
      <c r="M1399" s="468">
        <v>0</v>
      </c>
      <c r="N1399" s="468">
        <v>1344501.2</v>
      </c>
      <c r="O1399" s="468">
        <v>0</v>
      </c>
      <c r="P1399" s="469">
        <v>1344501.2</v>
      </c>
      <c r="Q1399" s="470">
        <v>54362.424489794532</v>
      </c>
      <c r="R1399" s="472">
        <v>4.2136881335340206</v>
      </c>
      <c r="T1399" s="5"/>
      <c r="U1399"/>
      <c r="V1399"/>
    </row>
    <row r="1400" spans="1:22" s="437" customFormat="1" hidden="1">
      <c r="A1400" s="471">
        <v>1360</v>
      </c>
      <c r="B1400" s="465">
        <v>4</v>
      </c>
      <c r="C1400" s="465">
        <v>57</v>
      </c>
      <c r="D1400" s="466">
        <v>24542.246098364401</v>
      </c>
      <c r="E1400" s="467">
        <v>14.25</v>
      </c>
      <c r="F1400" s="468">
        <v>349727.00690169272</v>
      </c>
      <c r="G1400" s="487">
        <v>1398908.0276067709</v>
      </c>
      <c r="H1400" s="468"/>
      <c r="I1400" s="519"/>
      <c r="J1400" s="468">
        <v>1400000</v>
      </c>
      <c r="K1400" s="580">
        <v>1.3214E-2</v>
      </c>
      <c r="L1400" s="519"/>
      <c r="M1400" s="468">
        <v>0</v>
      </c>
      <c r="N1400" s="468">
        <v>1344501.2</v>
      </c>
      <c r="O1400" s="468">
        <v>0</v>
      </c>
      <c r="P1400" s="469">
        <v>1344501.2</v>
      </c>
      <c r="Q1400" s="470">
        <v>-54406.827606770908</v>
      </c>
      <c r="R1400" s="472">
        <v>-3.889235498909045</v>
      </c>
      <c r="T1400" s="5"/>
      <c r="U1400"/>
      <c r="V1400"/>
    </row>
    <row r="1401" spans="1:22" s="437" customFormat="1" hidden="1">
      <c r="A1401" s="471">
        <v>1361</v>
      </c>
      <c r="B1401" s="465">
        <v>3</v>
      </c>
      <c r="C1401" s="465">
        <v>57</v>
      </c>
      <c r="D1401" s="466">
        <v>22661.361897475101</v>
      </c>
      <c r="E1401" s="467">
        <v>19</v>
      </c>
      <c r="F1401" s="468">
        <v>430565.87605202693</v>
      </c>
      <c r="G1401" s="487">
        <v>1291697.6281560808</v>
      </c>
      <c r="H1401" s="468"/>
      <c r="I1401" s="519"/>
      <c r="J1401" s="468">
        <v>1400000</v>
      </c>
      <c r="K1401" s="580">
        <v>1.3214E-2</v>
      </c>
      <c r="L1401" s="519"/>
      <c r="M1401" s="468">
        <v>0</v>
      </c>
      <c r="N1401" s="468">
        <v>1344501.2</v>
      </c>
      <c r="O1401" s="468">
        <v>0</v>
      </c>
      <c r="P1401" s="469">
        <v>1344501.2</v>
      </c>
      <c r="Q1401" s="470">
        <v>52803.571843919111</v>
      </c>
      <c r="R1401" s="472">
        <v>4.0879204771241149</v>
      </c>
      <c r="T1401" s="5"/>
      <c r="U1401"/>
      <c r="V1401"/>
    </row>
    <row r="1402" spans="1:22" s="437" customFormat="1" hidden="1">
      <c r="A1402" s="471">
        <v>1362</v>
      </c>
      <c r="B1402" s="465">
        <v>4</v>
      </c>
      <c r="C1402" s="465">
        <v>57</v>
      </c>
      <c r="D1402" s="466">
        <v>22634.0136054422</v>
      </c>
      <c r="E1402" s="467">
        <v>14.25</v>
      </c>
      <c r="F1402" s="468">
        <v>322534.69387755136</v>
      </c>
      <c r="G1402" s="487">
        <v>1290138.7755102054</v>
      </c>
      <c r="H1402" s="468"/>
      <c r="I1402" s="519"/>
      <c r="J1402" s="468">
        <v>1400000</v>
      </c>
      <c r="K1402" s="580">
        <v>1.3214E-2</v>
      </c>
      <c r="L1402" s="519"/>
      <c r="M1402" s="468">
        <v>0</v>
      </c>
      <c r="N1402" s="468">
        <v>1344501.2</v>
      </c>
      <c r="O1402" s="468">
        <v>0</v>
      </c>
      <c r="P1402" s="469">
        <v>1344501.2</v>
      </c>
      <c r="Q1402" s="470">
        <v>54362.424489794532</v>
      </c>
      <c r="R1402" s="472">
        <v>4.2136881335340206</v>
      </c>
      <c r="T1402" s="5"/>
      <c r="U1402"/>
      <c r="V1402"/>
    </row>
    <row r="1403" spans="1:22" s="437" customFormat="1" hidden="1">
      <c r="A1403" s="471">
        <v>1363</v>
      </c>
      <c r="B1403" s="465">
        <v>4</v>
      </c>
      <c r="C1403" s="465">
        <v>57</v>
      </c>
      <c r="D1403" s="466">
        <v>22757.078986587199</v>
      </c>
      <c r="E1403" s="467">
        <v>14.25</v>
      </c>
      <c r="F1403" s="468">
        <v>324288.37555886758</v>
      </c>
      <c r="G1403" s="487">
        <v>1297153.5022354703</v>
      </c>
      <c r="H1403" s="468"/>
      <c r="I1403" s="519"/>
      <c r="J1403" s="468">
        <v>1400000</v>
      </c>
      <c r="K1403" s="580">
        <v>1.3214E-2</v>
      </c>
      <c r="L1403" s="519"/>
      <c r="M1403" s="468">
        <v>0</v>
      </c>
      <c r="N1403" s="468">
        <v>1344501.2</v>
      </c>
      <c r="O1403" s="468">
        <v>0</v>
      </c>
      <c r="P1403" s="469">
        <v>1344501.2</v>
      </c>
      <c r="Q1403" s="470">
        <v>47347.697764529614</v>
      </c>
      <c r="R1403" s="472">
        <v>3.6501229563758102</v>
      </c>
      <c r="T1403" s="5"/>
      <c r="U1403"/>
      <c r="V1403"/>
    </row>
    <row r="1404" spans="1:22" s="437" customFormat="1" hidden="1">
      <c r="A1404" s="471">
        <v>1364</v>
      </c>
      <c r="B1404" s="465">
        <v>4</v>
      </c>
      <c r="C1404" s="465">
        <v>57</v>
      </c>
      <c r="D1404" s="466">
        <v>22634.0136054422</v>
      </c>
      <c r="E1404" s="467">
        <v>14.25</v>
      </c>
      <c r="F1404" s="468">
        <v>322534.69387755136</v>
      </c>
      <c r="G1404" s="487">
        <v>1290138.7755102054</v>
      </c>
      <c r="H1404" s="468"/>
      <c r="I1404" s="519"/>
      <c r="J1404" s="468">
        <v>1400000</v>
      </c>
      <c r="K1404" s="580">
        <v>1.3214E-2</v>
      </c>
      <c r="L1404" s="519"/>
      <c r="M1404" s="468">
        <v>0</v>
      </c>
      <c r="N1404" s="468">
        <v>1344501.2</v>
      </c>
      <c r="O1404" s="468">
        <v>0</v>
      </c>
      <c r="P1404" s="469">
        <v>1344501.2</v>
      </c>
      <c r="Q1404" s="470">
        <v>54362.424489794532</v>
      </c>
      <c r="R1404" s="472">
        <v>4.2136881335340206</v>
      </c>
      <c r="T1404" s="5"/>
      <c r="U1404"/>
      <c r="V1404"/>
    </row>
    <row r="1405" spans="1:22" s="437" customFormat="1" hidden="1">
      <c r="A1405" s="471">
        <v>1365</v>
      </c>
      <c r="B1405" s="465">
        <v>3</v>
      </c>
      <c r="C1405" s="465">
        <v>57</v>
      </c>
      <c r="D1405" s="466">
        <v>20977.7739456737</v>
      </c>
      <c r="E1405" s="467">
        <v>19</v>
      </c>
      <c r="F1405" s="468">
        <v>398577.70496780029</v>
      </c>
      <c r="G1405" s="487">
        <v>1195733.1149034009</v>
      </c>
      <c r="H1405" s="468"/>
      <c r="I1405" s="519"/>
      <c r="J1405" s="468">
        <v>1400000</v>
      </c>
      <c r="K1405" s="580">
        <v>1.3214E-2</v>
      </c>
      <c r="L1405" s="519"/>
      <c r="M1405" s="468">
        <v>0</v>
      </c>
      <c r="N1405" s="468">
        <v>1344501.2</v>
      </c>
      <c r="O1405" s="468">
        <v>0</v>
      </c>
      <c r="P1405" s="469">
        <v>1344501.2</v>
      </c>
      <c r="Q1405" s="470">
        <v>148768.08509659907</v>
      </c>
      <c r="R1405" s="472">
        <v>12.44157941620756</v>
      </c>
      <c r="T1405" s="5"/>
      <c r="U1405"/>
      <c r="V1405"/>
    </row>
    <row r="1406" spans="1:22" s="437" customFormat="1" hidden="1">
      <c r="A1406" s="471">
        <v>1366</v>
      </c>
      <c r="B1406" s="465">
        <v>3</v>
      </c>
      <c r="C1406" s="465">
        <v>57</v>
      </c>
      <c r="D1406" s="466">
        <v>24542.246098364401</v>
      </c>
      <c r="E1406" s="467">
        <v>19</v>
      </c>
      <c r="F1406" s="468">
        <v>466302.6758689236</v>
      </c>
      <c r="G1406" s="487">
        <v>1398908.0276067709</v>
      </c>
      <c r="H1406" s="468"/>
      <c r="I1406" s="519"/>
      <c r="J1406" s="468">
        <v>1400000</v>
      </c>
      <c r="K1406" s="580">
        <v>1.3214E-2</v>
      </c>
      <c r="L1406" s="519"/>
      <c r="M1406" s="468">
        <v>0</v>
      </c>
      <c r="N1406" s="468">
        <v>1344501.2</v>
      </c>
      <c r="O1406" s="468">
        <v>0</v>
      </c>
      <c r="P1406" s="469">
        <v>1344501.2</v>
      </c>
      <c r="Q1406" s="470">
        <v>-54406.827606770908</v>
      </c>
      <c r="R1406" s="472">
        <v>-3.889235498909045</v>
      </c>
      <c r="T1406" s="5"/>
      <c r="U1406"/>
      <c r="V1406"/>
    </row>
    <row r="1407" spans="1:22" s="437" customFormat="1">
      <c r="A1407" s="496" t="s">
        <v>60</v>
      </c>
      <c r="B1407" s="465"/>
      <c r="C1407" s="465"/>
      <c r="D1407" s="466"/>
      <c r="E1407" s="467"/>
      <c r="F1407" s="468"/>
      <c r="G1407" s="487"/>
      <c r="H1407" s="468"/>
      <c r="I1407" s="519"/>
      <c r="J1407" s="468"/>
      <c r="K1407" s="580"/>
      <c r="L1407" s="519"/>
      <c r="M1407" s="468"/>
      <c r="N1407" s="468"/>
      <c r="O1407" s="468"/>
      <c r="P1407" s="469"/>
      <c r="Q1407" s="470"/>
      <c r="R1407" s="472"/>
      <c r="T1407" s="5"/>
      <c r="U1407"/>
      <c r="V1407"/>
    </row>
    <row r="1408" spans="1:22" s="437" customFormat="1" hidden="1">
      <c r="A1408" s="471">
        <v>1367</v>
      </c>
      <c r="B1408" s="465">
        <v>5</v>
      </c>
      <c r="C1408" s="465">
        <v>57</v>
      </c>
      <c r="D1408" s="466">
        <v>22634.0136054422</v>
      </c>
      <c r="E1408" s="467">
        <v>11.4</v>
      </c>
      <c r="F1408" s="468">
        <v>258027.75510204109</v>
      </c>
      <c r="G1408" s="487">
        <v>1290138.7755102054</v>
      </c>
      <c r="H1408" s="468"/>
      <c r="I1408" s="519"/>
      <c r="J1408" s="468">
        <v>1400000</v>
      </c>
      <c r="K1408" s="580">
        <v>1.3214E-2</v>
      </c>
      <c r="L1408" s="519"/>
      <c r="M1408" s="468">
        <v>0</v>
      </c>
      <c r="N1408" s="468">
        <v>1344501.2</v>
      </c>
      <c r="O1408" s="468">
        <v>0</v>
      </c>
      <c r="P1408" s="469">
        <v>1344501.2</v>
      </c>
      <c r="Q1408" s="470">
        <v>54362.424489794532</v>
      </c>
      <c r="R1408" s="472">
        <v>4.2136881335340206</v>
      </c>
      <c r="T1408" s="5"/>
      <c r="U1408"/>
      <c r="V1408"/>
    </row>
    <row r="1409" spans="1:22" s="437" customFormat="1" hidden="1">
      <c r="A1409" s="471">
        <v>1368</v>
      </c>
      <c r="B1409" s="465">
        <v>4</v>
      </c>
      <c r="C1409" s="465">
        <v>57</v>
      </c>
      <c r="D1409" s="466">
        <v>21741.892786234301</v>
      </c>
      <c r="E1409" s="467">
        <v>14.25</v>
      </c>
      <c r="F1409" s="468">
        <v>309821.97220383881</v>
      </c>
      <c r="G1409" s="487">
        <v>1239287.8888153553</v>
      </c>
      <c r="H1409" s="468"/>
      <c r="I1409" s="519"/>
      <c r="J1409" s="468">
        <v>1400000</v>
      </c>
      <c r="K1409" s="580">
        <v>1.3214E-2</v>
      </c>
      <c r="L1409" s="519"/>
      <c r="M1409" s="468">
        <v>0</v>
      </c>
      <c r="N1409" s="468">
        <v>1344501.2</v>
      </c>
      <c r="O1409" s="468">
        <v>0</v>
      </c>
      <c r="P1409" s="469">
        <v>1344501.2</v>
      </c>
      <c r="Q1409" s="470">
        <v>105213.3111846447</v>
      </c>
      <c r="R1409" s="472">
        <v>8.4898200114921707</v>
      </c>
      <c r="T1409" s="5"/>
      <c r="U1409"/>
      <c r="V1409"/>
    </row>
    <row r="1410" spans="1:22" s="437" customFormat="1" hidden="1">
      <c r="A1410" s="471">
        <v>1369</v>
      </c>
      <c r="B1410" s="465">
        <v>3</v>
      </c>
      <c r="C1410" s="465">
        <v>57</v>
      </c>
      <c r="D1410" s="466">
        <v>18675.4839849161</v>
      </c>
      <c r="E1410" s="467">
        <v>19</v>
      </c>
      <c r="F1410" s="468">
        <v>354834.1957134059</v>
      </c>
      <c r="G1410" s="487">
        <v>1064502.5871402177</v>
      </c>
      <c r="H1410" s="468"/>
      <c r="I1410" s="519"/>
      <c r="J1410" s="468">
        <v>1400000</v>
      </c>
      <c r="K1410" s="580">
        <v>1.3214E-2</v>
      </c>
      <c r="L1410" s="519"/>
      <c r="M1410" s="468">
        <v>0</v>
      </c>
      <c r="N1410" s="468">
        <v>1344501.2</v>
      </c>
      <c r="O1410" s="468">
        <v>0</v>
      </c>
      <c r="P1410" s="469">
        <v>1344501.2</v>
      </c>
      <c r="Q1410" s="470">
        <v>279998.6128597823</v>
      </c>
      <c r="R1410" s="472">
        <v>26.303234603872355</v>
      </c>
      <c r="T1410" s="5"/>
      <c r="U1410"/>
      <c r="V1410"/>
    </row>
    <row r="1411" spans="1:22" s="437" customFormat="1" hidden="1">
      <c r="A1411" s="471">
        <v>1370</v>
      </c>
      <c r="B1411" s="465">
        <v>4</v>
      </c>
      <c r="C1411" s="497">
        <v>58</v>
      </c>
      <c r="D1411" s="466">
        <v>21662.246318411599</v>
      </c>
      <c r="E1411" s="467">
        <v>14.5</v>
      </c>
      <c r="F1411" s="468">
        <v>314102.5716169682</v>
      </c>
      <c r="G1411" s="487">
        <v>1256410.2864678728</v>
      </c>
      <c r="H1411" s="468"/>
      <c r="I1411" s="519"/>
      <c r="J1411" s="468">
        <v>1400000</v>
      </c>
      <c r="K1411" s="580">
        <v>1.3214E-2</v>
      </c>
      <c r="L1411" s="519"/>
      <c r="M1411" s="468">
        <v>0</v>
      </c>
      <c r="N1411" s="468">
        <v>1363000.8</v>
      </c>
      <c r="O1411" s="468">
        <v>0</v>
      </c>
      <c r="P1411" s="469">
        <v>1363000.8</v>
      </c>
      <c r="Q1411" s="470">
        <v>106590.51353212725</v>
      </c>
      <c r="R1411" s="472">
        <v>8.483734547556395</v>
      </c>
      <c r="T1411" s="5"/>
      <c r="U1411"/>
      <c r="V1411"/>
    </row>
    <row r="1412" spans="1:22" s="437" customFormat="1" hidden="1">
      <c r="A1412" s="471">
        <v>1371</v>
      </c>
      <c r="B1412" s="465">
        <v>4</v>
      </c>
      <c r="C1412" s="465">
        <v>58</v>
      </c>
      <c r="D1412" s="466">
        <v>23106.201528203099</v>
      </c>
      <c r="E1412" s="467">
        <v>14.5</v>
      </c>
      <c r="F1412" s="468">
        <v>335039.92215894494</v>
      </c>
      <c r="G1412" s="487">
        <v>1340159.6886357798</v>
      </c>
      <c r="H1412" s="468"/>
      <c r="I1412" s="519"/>
      <c r="J1412" s="468">
        <v>1400000</v>
      </c>
      <c r="K1412" s="580">
        <v>1.3214E-2</v>
      </c>
      <c r="L1412" s="519"/>
      <c r="M1412" s="468">
        <v>0</v>
      </c>
      <c r="N1412" s="468">
        <v>1363000.8</v>
      </c>
      <c r="O1412" s="468">
        <v>0</v>
      </c>
      <c r="P1412" s="469">
        <v>1363000.8</v>
      </c>
      <c r="Q1412" s="470">
        <v>22841.111364220269</v>
      </c>
      <c r="R1412" s="472">
        <v>1.7043574402295008</v>
      </c>
      <c r="T1412" s="5"/>
      <c r="U1412"/>
      <c r="V1412"/>
    </row>
    <row r="1413" spans="1:22" s="437" customFormat="1" hidden="1">
      <c r="A1413" s="471">
        <v>1372</v>
      </c>
      <c r="B1413" s="465">
        <v>3</v>
      </c>
      <c r="C1413" s="465">
        <v>58</v>
      </c>
      <c r="D1413" s="466">
        <v>24417.807047950701</v>
      </c>
      <c r="E1413" s="467">
        <v>19.333333333333332</v>
      </c>
      <c r="F1413" s="468">
        <v>472077.60292704689</v>
      </c>
      <c r="G1413" s="487">
        <v>1416232.8087811407</v>
      </c>
      <c r="H1413" s="468"/>
      <c r="I1413" s="519"/>
      <c r="J1413" s="468">
        <v>1400000</v>
      </c>
      <c r="K1413" s="580">
        <v>1.3214E-2</v>
      </c>
      <c r="L1413" s="519"/>
      <c r="M1413" s="468">
        <v>0</v>
      </c>
      <c r="N1413" s="468">
        <v>1363000.8</v>
      </c>
      <c r="O1413" s="468">
        <v>0</v>
      </c>
      <c r="P1413" s="469">
        <v>1363000.8</v>
      </c>
      <c r="Q1413" s="470">
        <v>-53232.00878114067</v>
      </c>
      <c r="R1413" s="472">
        <v>-3.7587046741950587</v>
      </c>
      <c r="T1413" s="5"/>
      <c r="U1413"/>
      <c r="V1413"/>
    </row>
    <row r="1414" spans="1:22" s="437" customFormat="1" hidden="1">
      <c r="A1414" s="471">
        <v>1373</v>
      </c>
      <c r="B1414" s="465">
        <v>3</v>
      </c>
      <c r="C1414" s="465">
        <v>58</v>
      </c>
      <c r="D1414" s="466">
        <v>20908.930137121701</v>
      </c>
      <c r="E1414" s="467">
        <v>19.333333333333332</v>
      </c>
      <c r="F1414" s="468">
        <v>404239.3159843529</v>
      </c>
      <c r="G1414" s="487">
        <v>1212717.9479530586</v>
      </c>
      <c r="H1414" s="468"/>
      <c r="I1414" s="519"/>
      <c r="J1414" s="468">
        <v>1400000</v>
      </c>
      <c r="K1414" s="580">
        <v>1.3214E-2</v>
      </c>
      <c r="L1414" s="519"/>
      <c r="M1414" s="468">
        <v>0</v>
      </c>
      <c r="N1414" s="468">
        <v>1363000.8</v>
      </c>
      <c r="O1414" s="468">
        <v>0</v>
      </c>
      <c r="P1414" s="469">
        <v>1363000.8</v>
      </c>
      <c r="Q1414" s="470">
        <v>150282.85204694141</v>
      </c>
      <c r="R1414" s="472">
        <v>12.392234509318769</v>
      </c>
      <c r="T1414" s="5"/>
      <c r="U1414"/>
      <c r="V1414"/>
    </row>
    <row r="1415" spans="1:22" s="437" customFormat="1" hidden="1">
      <c r="A1415" s="471">
        <v>1374</v>
      </c>
      <c r="B1415" s="465">
        <v>3</v>
      </c>
      <c r="C1415" s="465">
        <v>58</v>
      </c>
      <c r="D1415" s="466">
        <v>24417.807047950701</v>
      </c>
      <c r="E1415" s="467">
        <v>19.333333333333332</v>
      </c>
      <c r="F1415" s="468">
        <v>472077.60292704689</v>
      </c>
      <c r="G1415" s="487">
        <v>1416232.8087811407</v>
      </c>
      <c r="H1415" s="468"/>
      <c r="I1415" s="519"/>
      <c r="J1415" s="468">
        <v>1400000</v>
      </c>
      <c r="K1415" s="580">
        <v>1.3214E-2</v>
      </c>
      <c r="L1415" s="519"/>
      <c r="M1415" s="468">
        <v>0</v>
      </c>
      <c r="N1415" s="468">
        <v>1363000.8</v>
      </c>
      <c r="O1415" s="468">
        <v>0</v>
      </c>
      <c r="P1415" s="469">
        <v>1363000.8</v>
      </c>
      <c r="Q1415" s="470">
        <v>-53232.00878114067</v>
      </c>
      <c r="R1415" s="472">
        <v>-3.7587046741950587</v>
      </c>
      <c r="T1415" s="5"/>
      <c r="U1415"/>
      <c r="V1415"/>
    </row>
    <row r="1416" spans="1:22" s="437" customFormat="1" hidden="1">
      <c r="A1416" s="471">
        <v>1375</v>
      </c>
      <c r="B1416" s="465">
        <v>5</v>
      </c>
      <c r="C1416" s="465">
        <v>58</v>
      </c>
      <c r="D1416" s="466">
        <v>18589.601893398602</v>
      </c>
      <c r="E1416" s="467">
        <v>11.6</v>
      </c>
      <c r="F1416" s="468">
        <v>215639.38196342377</v>
      </c>
      <c r="G1416" s="487">
        <v>1078196.9098171189</v>
      </c>
      <c r="H1416" s="468"/>
      <c r="I1416" s="519"/>
      <c r="J1416" s="468">
        <v>1400000</v>
      </c>
      <c r="K1416" s="580">
        <v>1.3214E-2</v>
      </c>
      <c r="L1416" s="519"/>
      <c r="M1416" s="468">
        <v>0</v>
      </c>
      <c r="N1416" s="468">
        <v>1363000.8</v>
      </c>
      <c r="O1416" s="468">
        <v>0</v>
      </c>
      <c r="P1416" s="469">
        <v>1363000.8</v>
      </c>
      <c r="Q1416" s="470">
        <v>284803.89018288115</v>
      </c>
      <c r="R1416" s="472">
        <v>26.414830870846103</v>
      </c>
      <c r="T1416" s="5"/>
      <c r="U1416"/>
      <c r="V1416"/>
    </row>
    <row r="1417" spans="1:22" s="437" customFormat="1" hidden="1">
      <c r="A1417" s="471">
        <v>1376</v>
      </c>
      <c r="B1417" s="465">
        <v>4</v>
      </c>
      <c r="C1417" s="465">
        <v>58</v>
      </c>
      <c r="D1417" s="466">
        <v>22548.7951807229</v>
      </c>
      <c r="E1417" s="467">
        <v>14.5</v>
      </c>
      <c r="F1417" s="468">
        <v>326957.53012048203</v>
      </c>
      <c r="G1417" s="487">
        <v>1307830.1204819281</v>
      </c>
      <c r="H1417" s="468"/>
      <c r="I1417" s="519"/>
      <c r="J1417" s="468">
        <v>1400000</v>
      </c>
      <c r="K1417" s="580">
        <v>1.3214E-2</v>
      </c>
      <c r="L1417" s="519"/>
      <c r="M1417" s="468">
        <v>0</v>
      </c>
      <c r="N1417" s="468">
        <v>1363000.8</v>
      </c>
      <c r="O1417" s="468">
        <v>0</v>
      </c>
      <c r="P1417" s="469">
        <v>1363000.8</v>
      </c>
      <c r="Q1417" s="470">
        <v>55170.679518071935</v>
      </c>
      <c r="R1417" s="472">
        <v>4.2184897452691956</v>
      </c>
      <c r="T1417" s="5"/>
      <c r="U1417"/>
      <c r="V1417"/>
    </row>
    <row r="1418" spans="1:22" s="437" customFormat="1" hidden="1">
      <c r="A1418" s="471">
        <v>1377</v>
      </c>
      <c r="B1418" s="465">
        <v>4</v>
      </c>
      <c r="C1418" s="465">
        <v>58</v>
      </c>
      <c r="D1418" s="466">
        <v>22548.7951807229</v>
      </c>
      <c r="E1418" s="467">
        <v>14.5</v>
      </c>
      <c r="F1418" s="468">
        <v>326957.53012048203</v>
      </c>
      <c r="G1418" s="487">
        <v>1307830.1204819281</v>
      </c>
      <c r="H1418" s="468"/>
      <c r="I1418" s="519"/>
      <c r="J1418" s="468">
        <v>1400000</v>
      </c>
      <c r="K1418" s="580">
        <v>1.3214E-2</v>
      </c>
      <c r="L1418" s="519"/>
      <c r="M1418" s="468">
        <v>0</v>
      </c>
      <c r="N1418" s="468">
        <v>1363000.8</v>
      </c>
      <c r="O1418" s="468">
        <v>0</v>
      </c>
      <c r="P1418" s="469">
        <v>1363000.8</v>
      </c>
      <c r="Q1418" s="470">
        <v>55170.679518071935</v>
      </c>
      <c r="R1418" s="472">
        <v>4.2184897452691956</v>
      </c>
      <c r="T1418" s="5"/>
      <c r="U1418"/>
      <c r="V1418"/>
    </row>
    <row r="1419" spans="1:22" s="437" customFormat="1" hidden="1">
      <c r="A1419" s="471">
        <v>1378</v>
      </c>
      <c r="B1419" s="465">
        <v>3</v>
      </c>
      <c r="C1419" s="465">
        <v>58</v>
      </c>
      <c r="D1419" s="466">
        <v>18589.601893398602</v>
      </c>
      <c r="E1419" s="467">
        <v>19.333333333333332</v>
      </c>
      <c r="F1419" s="468">
        <v>359398.96993903961</v>
      </c>
      <c r="G1419" s="487">
        <v>1078196.9098171189</v>
      </c>
      <c r="H1419" s="468"/>
      <c r="I1419" s="519"/>
      <c r="J1419" s="468">
        <v>1400000</v>
      </c>
      <c r="K1419" s="580">
        <v>1.3214E-2</v>
      </c>
      <c r="L1419" s="519"/>
      <c r="M1419" s="468">
        <v>0</v>
      </c>
      <c r="N1419" s="468">
        <v>1363000.8</v>
      </c>
      <c r="O1419" s="468">
        <v>0</v>
      </c>
      <c r="P1419" s="469">
        <v>1363000.8</v>
      </c>
      <c r="Q1419" s="470">
        <v>284803.89018288115</v>
      </c>
      <c r="R1419" s="472">
        <v>26.414830870846103</v>
      </c>
      <c r="T1419" s="5"/>
      <c r="U1419"/>
      <c r="V1419"/>
    </row>
    <row r="1420" spans="1:22" s="437" customFormat="1" hidden="1">
      <c r="A1420" s="471">
        <v>1379</v>
      </c>
      <c r="B1420" s="465">
        <v>4</v>
      </c>
      <c r="C1420" s="465">
        <v>58</v>
      </c>
      <c r="D1420" s="466">
        <v>20908.930137121701</v>
      </c>
      <c r="E1420" s="467">
        <v>14.5</v>
      </c>
      <c r="F1420" s="468">
        <v>303179.48698826466</v>
      </c>
      <c r="G1420" s="487">
        <v>1212717.9479530586</v>
      </c>
      <c r="H1420" s="468"/>
      <c r="I1420" s="519"/>
      <c r="J1420" s="468">
        <v>1400000</v>
      </c>
      <c r="K1420" s="580">
        <v>1.3214E-2</v>
      </c>
      <c r="L1420" s="519"/>
      <c r="M1420" s="468">
        <v>0</v>
      </c>
      <c r="N1420" s="468">
        <v>1363000.8</v>
      </c>
      <c r="O1420" s="468">
        <v>0</v>
      </c>
      <c r="P1420" s="469">
        <v>1363000.8</v>
      </c>
      <c r="Q1420" s="470">
        <v>150282.85204694141</v>
      </c>
      <c r="R1420" s="472">
        <v>12.392234509318769</v>
      </c>
      <c r="T1420" s="5"/>
      <c r="U1420"/>
      <c r="V1420"/>
    </row>
    <row r="1421" spans="1:22" s="437" customFormat="1" hidden="1">
      <c r="A1421" s="471">
        <v>1380</v>
      </c>
      <c r="B1421" s="465">
        <v>4</v>
      </c>
      <c r="C1421" s="465">
        <v>58</v>
      </c>
      <c r="D1421" s="466">
        <v>22931.543624161099</v>
      </c>
      <c r="E1421" s="467">
        <v>14.5</v>
      </c>
      <c r="F1421" s="468">
        <v>332507.38255033595</v>
      </c>
      <c r="G1421" s="487">
        <v>1330029.5302013438</v>
      </c>
      <c r="H1421" s="468"/>
      <c r="I1421" s="519"/>
      <c r="J1421" s="468">
        <v>1400000</v>
      </c>
      <c r="K1421" s="580">
        <v>1.3214E-2</v>
      </c>
      <c r="L1421" s="519"/>
      <c r="M1421" s="468">
        <v>0</v>
      </c>
      <c r="N1421" s="468">
        <v>1363000.8</v>
      </c>
      <c r="O1421" s="468">
        <v>0</v>
      </c>
      <c r="P1421" s="469">
        <v>1363000.8</v>
      </c>
      <c r="Q1421" s="470">
        <v>32971.269798656227</v>
      </c>
      <c r="R1421" s="472">
        <v>2.4789878006441768</v>
      </c>
      <c r="T1421" s="5"/>
      <c r="U1421"/>
      <c r="V1421"/>
    </row>
    <row r="1422" spans="1:22" s="437" customFormat="1" hidden="1">
      <c r="A1422" s="471">
        <v>1381</v>
      </c>
      <c r="B1422" s="465">
        <v>3</v>
      </c>
      <c r="C1422" s="465">
        <v>58</v>
      </c>
      <c r="D1422" s="466">
        <v>24417.807047950701</v>
      </c>
      <c r="E1422" s="467">
        <v>19.333333333333332</v>
      </c>
      <c r="F1422" s="468">
        <v>472077.60292704689</v>
      </c>
      <c r="G1422" s="487">
        <v>1416232.8087811407</v>
      </c>
      <c r="H1422" s="468"/>
      <c r="I1422" s="519"/>
      <c r="J1422" s="468">
        <v>1400000</v>
      </c>
      <c r="K1422" s="580">
        <v>1.3214E-2</v>
      </c>
      <c r="L1422" s="519"/>
      <c r="M1422" s="468">
        <v>0</v>
      </c>
      <c r="N1422" s="468">
        <v>1363000.8</v>
      </c>
      <c r="O1422" s="468">
        <v>0</v>
      </c>
      <c r="P1422" s="469">
        <v>1363000.8</v>
      </c>
      <c r="Q1422" s="470">
        <v>-53232.00878114067</v>
      </c>
      <c r="R1422" s="472">
        <v>-3.7587046741950587</v>
      </c>
      <c r="T1422" s="5"/>
      <c r="U1422"/>
      <c r="V1422"/>
    </row>
    <row r="1423" spans="1:22" s="437" customFormat="1">
      <c r="A1423" s="471">
        <v>1382</v>
      </c>
      <c r="B1423" s="465">
        <v>4</v>
      </c>
      <c r="C1423" s="465">
        <v>58</v>
      </c>
      <c r="D1423" s="466">
        <v>22931.543624161099</v>
      </c>
      <c r="E1423" s="467">
        <v>14.5</v>
      </c>
      <c r="F1423" s="468">
        <v>332507.38255033595</v>
      </c>
      <c r="G1423" s="487">
        <v>1330029.5302013438</v>
      </c>
      <c r="H1423" s="468"/>
      <c r="I1423" s="519"/>
      <c r="J1423" s="468">
        <v>1400000</v>
      </c>
      <c r="K1423" s="580">
        <v>1.3214E-2</v>
      </c>
      <c r="L1423" s="519"/>
      <c r="M1423" s="468">
        <v>0</v>
      </c>
      <c r="N1423" s="468">
        <v>1363000.8</v>
      </c>
      <c r="O1423" s="468">
        <v>0</v>
      </c>
      <c r="P1423" s="469">
        <v>1363000.8</v>
      </c>
      <c r="Q1423" s="470">
        <v>32971.269798656227</v>
      </c>
      <c r="R1423" s="472">
        <v>2.4789878006441768</v>
      </c>
      <c r="T1423" s="5"/>
      <c r="U1423"/>
      <c r="V1423"/>
    </row>
    <row r="1424" spans="1:22" s="437" customFormat="1">
      <c r="A1424" s="471">
        <v>1383</v>
      </c>
      <c r="B1424" s="465">
        <v>3</v>
      </c>
      <c r="C1424" s="465">
        <v>58</v>
      </c>
      <c r="D1424" s="466">
        <v>22931.543624161099</v>
      </c>
      <c r="E1424" s="467">
        <v>19.333333333333332</v>
      </c>
      <c r="F1424" s="468">
        <v>443343.17673378129</v>
      </c>
      <c r="G1424" s="487">
        <v>1330029.5302013438</v>
      </c>
      <c r="H1424" s="468"/>
      <c r="I1424" s="519"/>
      <c r="J1424" s="468">
        <v>1400000</v>
      </c>
      <c r="K1424" s="580">
        <v>1.3214E-2</v>
      </c>
      <c r="L1424" s="519"/>
      <c r="M1424" s="468">
        <v>0</v>
      </c>
      <c r="N1424" s="468">
        <v>1363000.8</v>
      </c>
      <c r="O1424" s="468">
        <v>0</v>
      </c>
      <c r="P1424" s="469">
        <v>1363000.8</v>
      </c>
      <c r="Q1424" s="470">
        <v>32971.269798656227</v>
      </c>
      <c r="R1424" s="472">
        <v>2.4789878006441768</v>
      </c>
      <c r="T1424" s="5"/>
      <c r="U1424"/>
      <c r="V1424"/>
    </row>
    <row r="1425" spans="1:22" s="437" customFormat="1">
      <c r="A1425" s="471">
        <v>1384</v>
      </c>
      <c r="B1425" s="465">
        <v>3</v>
      </c>
      <c r="C1425" s="497">
        <v>59</v>
      </c>
      <c r="D1425" s="466">
        <v>22481.081081081102</v>
      </c>
      <c r="E1425" s="467">
        <v>19.666666666666668</v>
      </c>
      <c r="F1425" s="468">
        <v>442127.92792792834</v>
      </c>
      <c r="G1425" s="487">
        <v>1326383.7837837851</v>
      </c>
      <c r="H1425" s="468"/>
      <c r="I1425" s="519"/>
      <c r="J1425" s="468">
        <v>1400000</v>
      </c>
      <c r="K1425" s="580">
        <v>1.3214E-2</v>
      </c>
      <c r="L1425" s="519"/>
      <c r="M1425" s="468">
        <v>0</v>
      </c>
      <c r="N1425" s="468">
        <v>1381500.4</v>
      </c>
      <c r="O1425" s="468">
        <v>0</v>
      </c>
      <c r="P1425" s="469">
        <v>1381500.4</v>
      </c>
      <c r="Q1425" s="470">
        <v>55116.616216214839</v>
      </c>
      <c r="R1425" s="472">
        <v>4.1554048601968958</v>
      </c>
      <c r="T1425" s="5"/>
      <c r="U1425"/>
      <c r="V1425"/>
    </row>
    <row r="1426" spans="1:22" s="437" customFormat="1">
      <c r="A1426" s="471">
        <v>1385</v>
      </c>
      <c r="B1426" s="465">
        <v>3</v>
      </c>
      <c r="C1426" s="465">
        <v>59</v>
      </c>
      <c r="D1426" s="466">
        <v>21583.181254106101</v>
      </c>
      <c r="E1426" s="467">
        <v>19.666666666666668</v>
      </c>
      <c r="F1426" s="468">
        <v>424469.2313307533</v>
      </c>
      <c r="G1426" s="487">
        <v>1273407.6939922599</v>
      </c>
      <c r="H1426" s="468"/>
      <c r="I1426" s="519"/>
      <c r="J1426" s="468">
        <v>1400000</v>
      </c>
      <c r="K1426" s="580">
        <v>1.3214E-2</v>
      </c>
      <c r="L1426" s="519"/>
      <c r="M1426" s="468">
        <v>0</v>
      </c>
      <c r="N1426" s="468">
        <v>1381500.4</v>
      </c>
      <c r="O1426" s="468">
        <v>0</v>
      </c>
      <c r="P1426" s="469">
        <v>1381500.4</v>
      </c>
      <c r="Q1426" s="470">
        <v>108092.70600773999</v>
      </c>
      <c r="R1426" s="472">
        <v>8.488460256499522</v>
      </c>
      <c r="T1426" s="5"/>
      <c r="U1426"/>
      <c r="V1426"/>
    </row>
    <row r="1427" spans="1:22" s="437" customFormat="1">
      <c r="A1427" s="471">
        <v>1386</v>
      </c>
      <c r="B1427" s="465">
        <v>3</v>
      </c>
      <c r="C1427" s="465">
        <v>59</v>
      </c>
      <c r="D1427" s="466">
        <v>22622.222222222201</v>
      </c>
      <c r="E1427" s="467">
        <v>19.666666666666668</v>
      </c>
      <c r="F1427" s="468">
        <v>444903.7037037033</v>
      </c>
      <c r="G1427" s="487">
        <v>1334711.1111111098</v>
      </c>
      <c r="H1427" s="468"/>
      <c r="I1427" s="519"/>
      <c r="J1427" s="468">
        <v>1400000</v>
      </c>
      <c r="K1427" s="580">
        <v>1.3214E-2</v>
      </c>
      <c r="L1427" s="519"/>
      <c r="M1427" s="468">
        <v>0</v>
      </c>
      <c r="N1427" s="468">
        <v>1381500.4</v>
      </c>
      <c r="O1427" s="468">
        <v>0</v>
      </c>
      <c r="P1427" s="469">
        <v>1381500.4</v>
      </c>
      <c r="Q1427" s="470">
        <v>46789.288888890063</v>
      </c>
      <c r="R1427" s="472">
        <v>3.5055742399521534</v>
      </c>
      <c r="T1427" s="5"/>
      <c r="U1427"/>
      <c r="V1427"/>
    </row>
    <row r="1428" spans="1:22" s="437" customFormat="1" hidden="1">
      <c r="A1428" s="471">
        <v>1387</v>
      </c>
      <c r="B1428" s="465">
        <v>3</v>
      </c>
      <c r="C1428" s="465">
        <v>59</v>
      </c>
      <c r="D1428" s="466">
        <v>22455.193328279001</v>
      </c>
      <c r="E1428" s="467">
        <v>19.666666666666668</v>
      </c>
      <c r="F1428" s="468">
        <v>441618.80212282034</v>
      </c>
      <c r="G1428" s="487">
        <v>1324856.406368461</v>
      </c>
      <c r="H1428" s="468"/>
      <c r="I1428" s="519"/>
      <c r="J1428" s="468">
        <v>1400000</v>
      </c>
      <c r="K1428" s="580">
        <v>1.3214E-2</v>
      </c>
      <c r="L1428" s="519"/>
      <c r="M1428" s="468">
        <v>0</v>
      </c>
      <c r="N1428" s="468">
        <v>1381500.4</v>
      </c>
      <c r="O1428" s="468">
        <v>0</v>
      </c>
      <c r="P1428" s="469">
        <v>1381500.4</v>
      </c>
      <c r="Q1428" s="470">
        <v>56643.993631538935</v>
      </c>
      <c r="R1428" s="472">
        <v>4.2754817321527554</v>
      </c>
      <c r="T1428" s="5"/>
      <c r="U1428"/>
      <c r="V1428"/>
    </row>
    <row r="1429" spans="1:22" s="437" customFormat="1" hidden="1">
      <c r="A1429" s="471">
        <v>1388</v>
      </c>
      <c r="B1429" s="465">
        <v>3</v>
      </c>
      <c r="C1429" s="465">
        <v>59</v>
      </c>
      <c r="D1429" s="466">
        <v>21583.181254106101</v>
      </c>
      <c r="E1429" s="467">
        <v>19.666666666666668</v>
      </c>
      <c r="F1429" s="468">
        <v>424469.2313307533</v>
      </c>
      <c r="G1429" s="487">
        <v>1273407.6939922599</v>
      </c>
      <c r="H1429" s="468"/>
      <c r="I1429" s="519"/>
      <c r="J1429" s="468">
        <v>1400000</v>
      </c>
      <c r="K1429" s="580">
        <v>1.3214E-2</v>
      </c>
      <c r="L1429" s="519"/>
      <c r="M1429" s="468">
        <v>0</v>
      </c>
      <c r="N1429" s="468">
        <v>1381500.4</v>
      </c>
      <c r="O1429" s="468">
        <v>0</v>
      </c>
      <c r="P1429" s="469">
        <v>1381500.4</v>
      </c>
      <c r="Q1429" s="470">
        <v>108092.70600773999</v>
      </c>
      <c r="R1429" s="472">
        <v>8.488460256499522</v>
      </c>
      <c r="T1429" s="5"/>
      <c r="U1429"/>
      <c r="V1429"/>
    </row>
    <row r="1430" spans="1:22" s="437" customFormat="1" hidden="1">
      <c r="A1430" s="471">
        <v>1389</v>
      </c>
      <c r="B1430" s="465">
        <v>3</v>
      </c>
      <c r="C1430" s="465">
        <v>59</v>
      </c>
      <c r="D1430" s="466">
        <v>22822.6213448122</v>
      </c>
      <c r="E1430" s="467">
        <v>19.666666666666668</v>
      </c>
      <c r="F1430" s="468">
        <v>448844.88644797326</v>
      </c>
      <c r="G1430" s="487">
        <v>1346534.6593439197</v>
      </c>
      <c r="H1430" s="468"/>
      <c r="I1430" s="519"/>
      <c r="J1430" s="468">
        <v>1400000</v>
      </c>
      <c r="K1430" s="580">
        <v>1.3214E-2</v>
      </c>
      <c r="L1430" s="519"/>
      <c r="M1430" s="468">
        <v>0</v>
      </c>
      <c r="N1430" s="468">
        <v>1381500.4</v>
      </c>
      <c r="O1430" s="468">
        <v>0</v>
      </c>
      <c r="P1430" s="469">
        <v>1381500.4</v>
      </c>
      <c r="Q1430" s="470">
        <v>34965.74065608019</v>
      </c>
      <c r="R1430" s="472">
        <v>2.5967204344459276</v>
      </c>
      <c r="T1430" s="5"/>
      <c r="U1430"/>
      <c r="V1430"/>
    </row>
    <row r="1431" spans="1:22" s="437" customFormat="1" hidden="1">
      <c r="A1431" s="471">
        <v>1390</v>
      </c>
      <c r="B1431" s="465">
        <v>4</v>
      </c>
      <c r="C1431" s="465">
        <v>59</v>
      </c>
      <c r="D1431" s="466">
        <v>22822.6213448122</v>
      </c>
      <c r="E1431" s="467">
        <v>14.75</v>
      </c>
      <c r="F1431" s="468">
        <v>336633.66483597993</v>
      </c>
      <c r="G1431" s="487">
        <v>1346534.6593439197</v>
      </c>
      <c r="H1431" s="468"/>
      <c r="I1431" s="519"/>
      <c r="J1431" s="468">
        <v>1400000</v>
      </c>
      <c r="K1431" s="580">
        <v>1.3214E-2</v>
      </c>
      <c r="L1431" s="519"/>
      <c r="M1431" s="468">
        <v>0</v>
      </c>
      <c r="N1431" s="468">
        <v>1381500.4</v>
      </c>
      <c r="O1431" s="468">
        <v>0</v>
      </c>
      <c r="P1431" s="469">
        <v>1381500.4</v>
      </c>
      <c r="Q1431" s="470">
        <v>34965.74065608019</v>
      </c>
      <c r="R1431" s="472">
        <v>2.5967204344459276</v>
      </c>
      <c r="T1431" s="5"/>
      <c r="U1431"/>
      <c r="V1431"/>
    </row>
    <row r="1432" spans="1:22" s="437" customFormat="1" hidden="1">
      <c r="A1432" s="471">
        <v>1391</v>
      </c>
      <c r="B1432" s="465">
        <v>5</v>
      </c>
      <c r="C1432" s="465">
        <v>59</v>
      </c>
      <c r="D1432" s="466">
        <v>22481.081081081102</v>
      </c>
      <c r="E1432" s="467">
        <v>11.8</v>
      </c>
      <c r="F1432" s="468">
        <v>265276.75675675704</v>
      </c>
      <c r="G1432" s="487">
        <v>1326383.7837837851</v>
      </c>
      <c r="H1432" s="468"/>
      <c r="I1432" s="519"/>
      <c r="J1432" s="468">
        <v>1400000</v>
      </c>
      <c r="K1432" s="580">
        <v>1.3214E-2</v>
      </c>
      <c r="L1432" s="519"/>
      <c r="M1432" s="468">
        <v>0</v>
      </c>
      <c r="N1432" s="468">
        <v>1381500.4</v>
      </c>
      <c r="O1432" s="468">
        <v>0</v>
      </c>
      <c r="P1432" s="469">
        <v>1381500.4</v>
      </c>
      <c r="Q1432" s="470">
        <v>55116.616216214839</v>
      </c>
      <c r="R1432" s="472">
        <v>4.1554048601968958</v>
      </c>
      <c r="T1432" s="5"/>
      <c r="U1432"/>
      <c r="V1432"/>
    </row>
    <row r="1433" spans="1:22" s="437" customFormat="1" hidden="1">
      <c r="A1433" s="471">
        <v>1392</v>
      </c>
      <c r="B1433" s="465">
        <v>3</v>
      </c>
      <c r="C1433" s="465">
        <v>59</v>
      </c>
      <c r="D1433" s="466">
        <v>22999.445317921502</v>
      </c>
      <c r="E1433" s="467">
        <v>19.666666666666668</v>
      </c>
      <c r="F1433" s="468">
        <v>452322.4245857895</v>
      </c>
      <c r="G1433" s="487">
        <v>1356967.2737573686</v>
      </c>
      <c r="H1433" s="468"/>
      <c r="I1433" s="519"/>
      <c r="J1433" s="468">
        <v>1400000</v>
      </c>
      <c r="K1433" s="580">
        <v>1.3214E-2</v>
      </c>
      <c r="L1433" s="519"/>
      <c r="M1433" s="468">
        <v>0</v>
      </c>
      <c r="N1433" s="468">
        <v>1381500.4</v>
      </c>
      <c r="O1433" s="468">
        <v>0</v>
      </c>
      <c r="P1433" s="469">
        <v>1381500.4</v>
      </c>
      <c r="Q1433" s="470">
        <v>24533.126242631348</v>
      </c>
      <c r="R1433" s="472">
        <v>1.8079379449366115</v>
      </c>
      <c r="T1433" s="5"/>
      <c r="U1433"/>
      <c r="V1433"/>
    </row>
    <row r="1434" spans="1:22" s="437" customFormat="1" hidden="1">
      <c r="A1434" s="471">
        <v>1393</v>
      </c>
      <c r="B1434" s="465">
        <v>3</v>
      </c>
      <c r="C1434" s="465">
        <v>59</v>
      </c>
      <c r="D1434" s="466">
        <v>21583.181254106101</v>
      </c>
      <c r="E1434" s="467">
        <v>19.666666666666668</v>
      </c>
      <c r="F1434" s="468">
        <v>424469.2313307533</v>
      </c>
      <c r="G1434" s="487">
        <v>1273407.6939922599</v>
      </c>
      <c r="H1434" s="468"/>
      <c r="I1434" s="519"/>
      <c r="J1434" s="468">
        <v>1400000</v>
      </c>
      <c r="K1434" s="580">
        <v>1.3214E-2</v>
      </c>
      <c r="L1434" s="519"/>
      <c r="M1434" s="468">
        <v>0</v>
      </c>
      <c r="N1434" s="468">
        <v>1381500.4</v>
      </c>
      <c r="O1434" s="468">
        <v>0</v>
      </c>
      <c r="P1434" s="469">
        <v>1381500.4</v>
      </c>
      <c r="Q1434" s="470">
        <v>108092.70600773999</v>
      </c>
      <c r="R1434" s="472">
        <v>8.488460256499522</v>
      </c>
      <c r="T1434" s="5"/>
      <c r="U1434"/>
      <c r="V1434"/>
    </row>
    <row r="1435" spans="1:22" s="437" customFormat="1" hidden="1">
      <c r="A1435" s="471">
        <v>1394</v>
      </c>
      <c r="B1435" s="465">
        <v>3</v>
      </c>
      <c r="C1435" s="465">
        <v>59</v>
      </c>
      <c r="D1435" s="466">
        <v>24000.992555831301</v>
      </c>
      <c r="E1435" s="467">
        <v>19.666666666666668</v>
      </c>
      <c r="F1435" s="468">
        <v>472019.5202646823</v>
      </c>
      <c r="G1435" s="487">
        <v>1416058.5607940468</v>
      </c>
      <c r="H1435" s="468"/>
      <c r="I1435" s="519"/>
      <c r="J1435" s="468">
        <v>1400000</v>
      </c>
      <c r="K1435" s="580">
        <v>1.3214E-2</v>
      </c>
      <c r="L1435" s="519"/>
      <c r="M1435" s="468">
        <v>0</v>
      </c>
      <c r="N1435" s="468">
        <v>1381500.4</v>
      </c>
      <c r="O1435" s="468">
        <v>0</v>
      </c>
      <c r="P1435" s="469">
        <v>1381500.4</v>
      </c>
      <c r="Q1435" s="470">
        <v>-34558.16079404694</v>
      </c>
      <c r="R1435" s="472">
        <v>-2.440447150340205</v>
      </c>
      <c r="T1435" s="5"/>
      <c r="U1435"/>
      <c r="V1435"/>
    </row>
    <row r="1436" spans="1:22" s="437" customFormat="1" hidden="1">
      <c r="A1436" s="471">
        <v>1395</v>
      </c>
      <c r="B1436" s="465">
        <v>3</v>
      </c>
      <c r="C1436" s="465">
        <v>59</v>
      </c>
      <c r="D1436" s="466">
        <v>22481.081081081102</v>
      </c>
      <c r="E1436" s="467">
        <v>19.666666666666668</v>
      </c>
      <c r="F1436" s="468">
        <v>442127.92792792834</v>
      </c>
      <c r="G1436" s="487">
        <v>1326383.7837837851</v>
      </c>
      <c r="H1436" s="468"/>
      <c r="I1436" s="519"/>
      <c r="J1436" s="468">
        <v>1400000</v>
      </c>
      <c r="K1436" s="580">
        <v>1.3214E-2</v>
      </c>
      <c r="L1436" s="519"/>
      <c r="M1436" s="468">
        <v>0</v>
      </c>
      <c r="N1436" s="468">
        <v>1381500.4</v>
      </c>
      <c r="O1436" s="468">
        <v>0</v>
      </c>
      <c r="P1436" s="469">
        <v>1381500.4</v>
      </c>
      <c r="Q1436" s="470">
        <v>55116.616216214839</v>
      </c>
      <c r="R1436" s="472">
        <v>4.1554048601968958</v>
      </c>
      <c r="T1436" s="5"/>
      <c r="U1436"/>
      <c r="V1436"/>
    </row>
    <row r="1437" spans="1:22" s="437" customFormat="1" hidden="1">
      <c r="A1437" s="471">
        <v>1396</v>
      </c>
      <c r="B1437" s="465">
        <v>4</v>
      </c>
      <c r="C1437" s="465">
        <v>59</v>
      </c>
      <c r="D1437" s="466">
        <v>22481.081081081102</v>
      </c>
      <c r="E1437" s="467">
        <v>14.75</v>
      </c>
      <c r="F1437" s="468">
        <v>331595.94594594627</v>
      </c>
      <c r="G1437" s="487">
        <v>1326383.7837837851</v>
      </c>
      <c r="H1437" s="468"/>
      <c r="I1437" s="519"/>
      <c r="J1437" s="468">
        <v>1400000</v>
      </c>
      <c r="K1437" s="580">
        <v>1.3214E-2</v>
      </c>
      <c r="L1437" s="519"/>
      <c r="M1437" s="468">
        <v>0</v>
      </c>
      <c r="N1437" s="468">
        <v>1381500.4</v>
      </c>
      <c r="O1437" s="468">
        <v>0</v>
      </c>
      <c r="P1437" s="469">
        <v>1381500.4</v>
      </c>
      <c r="Q1437" s="470">
        <v>55116.616216214839</v>
      </c>
      <c r="R1437" s="472">
        <v>4.1554048601968958</v>
      </c>
      <c r="T1437" s="5"/>
      <c r="U1437"/>
      <c r="V1437"/>
    </row>
    <row r="1438" spans="1:22" s="437" customFormat="1" hidden="1">
      <c r="A1438" s="471">
        <v>1397</v>
      </c>
      <c r="B1438" s="465">
        <v>3</v>
      </c>
      <c r="C1438" s="465">
        <v>59</v>
      </c>
      <c r="D1438" s="466">
        <v>22622.222222222201</v>
      </c>
      <c r="E1438" s="467">
        <v>19.666666666666668</v>
      </c>
      <c r="F1438" s="468">
        <v>444903.7037037033</v>
      </c>
      <c r="G1438" s="487">
        <v>1334711.1111111098</v>
      </c>
      <c r="H1438" s="468"/>
      <c r="I1438" s="519"/>
      <c r="J1438" s="468">
        <v>1400000</v>
      </c>
      <c r="K1438" s="580">
        <v>1.3214E-2</v>
      </c>
      <c r="L1438" s="519"/>
      <c r="M1438" s="468">
        <v>0</v>
      </c>
      <c r="N1438" s="468">
        <v>1381500.4</v>
      </c>
      <c r="O1438" s="468">
        <v>0</v>
      </c>
      <c r="P1438" s="469">
        <v>1381500.4</v>
      </c>
      <c r="Q1438" s="470">
        <v>46789.288888890063</v>
      </c>
      <c r="R1438" s="472">
        <v>3.5055742399521534</v>
      </c>
      <c r="T1438" s="5"/>
      <c r="U1438"/>
      <c r="V1438"/>
    </row>
    <row r="1439" spans="1:22" s="437" customFormat="1" hidden="1">
      <c r="A1439" s="471">
        <v>1398</v>
      </c>
      <c r="B1439" s="465">
        <v>3</v>
      </c>
      <c r="C1439" s="465">
        <v>59</v>
      </c>
      <c r="D1439" s="466">
        <v>22481.081081081102</v>
      </c>
      <c r="E1439" s="467">
        <v>19.666666666666668</v>
      </c>
      <c r="F1439" s="468">
        <v>442127.92792792834</v>
      </c>
      <c r="G1439" s="487">
        <v>1326383.7837837851</v>
      </c>
      <c r="H1439" s="468"/>
      <c r="I1439" s="519"/>
      <c r="J1439" s="468">
        <v>1400000</v>
      </c>
      <c r="K1439" s="580">
        <v>1.3214E-2</v>
      </c>
      <c r="L1439" s="519"/>
      <c r="M1439" s="468">
        <v>0</v>
      </c>
      <c r="N1439" s="468">
        <v>1381500.4</v>
      </c>
      <c r="O1439" s="468">
        <v>0</v>
      </c>
      <c r="P1439" s="469">
        <v>1381500.4</v>
      </c>
      <c r="Q1439" s="470">
        <v>55116.616216214839</v>
      </c>
      <c r="R1439" s="472">
        <v>4.1554048601968958</v>
      </c>
      <c r="T1439" s="5"/>
      <c r="U1439"/>
      <c r="V1439"/>
    </row>
    <row r="1440" spans="1:22" s="437" customFormat="1" hidden="1">
      <c r="A1440" s="471">
        <v>1399</v>
      </c>
      <c r="B1440" s="465">
        <v>3</v>
      </c>
      <c r="C1440" s="465">
        <v>59</v>
      </c>
      <c r="D1440" s="466">
        <v>22455.193328279001</v>
      </c>
      <c r="E1440" s="467">
        <v>19.666666666666668</v>
      </c>
      <c r="F1440" s="468">
        <v>441618.80212282034</v>
      </c>
      <c r="G1440" s="487">
        <v>1324856.406368461</v>
      </c>
      <c r="H1440" s="468"/>
      <c r="I1440" s="519"/>
      <c r="J1440" s="468">
        <v>1400000</v>
      </c>
      <c r="K1440" s="580">
        <v>1.3214E-2</v>
      </c>
      <c r="L1440" s="519"/>
      <c r="M1440" s="468">
        <v>0</v>
      </c>
      <c r="N1440" s="468">
        <v>1381500.4</v>
      </c>
      <c r="O1440" s="468">
        <v>0</v>
      </c>
      <c r="P1440" s="469">
        <v>1381500.4</v>
      </c>
      <c r="Q1440" s="470">
        <v>56643.993631538935</v>
      </c>
      <c r="R1440" s="472">
        <v>4.2754817321527554</v>
      </c>
      <c r="T1440" s="5"/>
      <c r="U1440"/>
      <c r="V1440"/>
    </row>
    <row r="1441" spans="1:22" s="437" customFormat="1" hidden="1">
      <c r="A1441" s="471">
        <v>1400</v>
      </c>
      <c r="B1441" s="465">
        <v>2</v>
      </c>
      <c r="C1441" s="465">
        <v>59</v>
      </c>
      <c r="D1441" s="466">
        <v>24296.3440674417</v>
      </c>
      <c r="E1441" s="467">
        <v>29.5</v>
      </c>
      <c r="F1441" s="468">
        <v>716742.14998953009</v>
      </c>
      <c r="G1441" s="487">
        <v>1433484.2999790602</v>
      </c>
      <c r="H1441" s="468"/>
      <c r="I1441" s="519"/>
      <c r="J1441" s="468">
        <v>1400000</v>
      </c>
      <c r="K1441" s="580">
        <v>1.3214E-2</v>
      </c>
      <c r="L1441" s="519"/>
      <c r="M1441" s="468">
        <v>0</v>
      </c>
      <c r="N1441" s="468">
        <v>1381500.4</v>
      </c>
      <c r="O1441" s="468">
        <v>0</v>
      </c>
      <c r="P1441" s="469">
        <v>1381500.4</v>
      </c>
      <c r="Q1441" s="470">
        <v>-51983.899979060283</v>
      </c>
      <c r="R1441" s="472">
        <v>-3.6264017666478594</v>
      </c>
      <c r="T1441" s="5"/>
      <c r="U1441"/>
      <c r="V1441"/>
    </row>
    <row r="1442" spans="1:22" s="437" customFormat="1" hidden="1">
      <c r="A1442" s="471">
        <v>1401</v>
      </c>
      <c r="B1442" s="465">
        <v>3</v>
      </c>
      <c r="C1442" s="465">
        <v>59</v>
      </c>
      <c r="D1442" s="466">
        <v>22822.6213448122</v>
      </c>
      <c r="E1442" s="467">
        <v>19.666666666666668</v>
      </c>
      <c r="F1442" s="468">
        <v>448844.88644797326</v>
      </c>
      <c r="G1442" s="487">
        <v>1346534.6593439197</v>
      </c>
      <c r="H1442" s="468"/>
      <c r="I1442" s="519"/>
      <c r="J1442" s="468">
        <v>1400000</v>
      </c>
      <c r="K1442" s="580">
        <v>1.3214E-2</v>
      </c>
      <c r="L1442" s="519"/>
      <c r="M1442" s="468">
        <v>0</v>
      </c>
      <c r="N1442" s="468">
        <v>1381500.4</v>
      </c>
      <c r="O1442" s="468">
        <v>0</v>
      </c>
      <c r="P1442" s="469">
        <v>1381500.4</v>
      </c>
      <c r="Q1442" s="470">
        <v>34965.74065608019</v>
      </c>
      <c r="R1442" s="472">
        <v>2.5967204344459276</v>
      </c>
      <c r="T1442" s="5"/>
      <c r="U1442"/>
      <c r="V1442"/>
    </row>
    <row r="1443" spans="1:22" s="437" customFormat="1">
      <c r="A1443" s="496" t="s">
        <v>60</v>
      </c>
      <c r="B1443" s="465"/>
      <c r="C1443" s="465"/>
      <c r="D1443" s="466"/>
      <c r="E1443" s="467"/>
      <c r="F1443" s="468"/>
      <c r="G1443" s="487"/>
      <c r="H1443" s="468"/>
      <c r="I1443" s="519"/>
      <c r="J1443" s="468"/>
      <c r="K1443" s="580"/>
      <c r="L1443" s="519"/>
      <c r="M1443" s="468"/>
      <c r="N1443" s="468"/>
      <c r="O1443" s="468"/>
      <c r="P1443" s="469"/>
      <c r="Q1443" s="470"/>
      <c r="R1443" s="472"/>
      <c r="T1443" s="5"/>
      <c r="U1443"/>
      <c r="V1443"/>
    </row>
    <row r="1444" spans="1:22" s="437" customFormat="1" hidden="1">
      <c r="A1444" s="471">
        <v>1402</v>
      </c>
      <c r="B1444" s="465">
        <v>4</v>
      </c>
      <c r="C1444" s="465">
        <v>59</v>
      </c>
      <c r="D1444" s="466">
        <v>25549.963534042701</v>
      </c>
      <c r="E1444" s="467">
        <v>14.75</v>
      </c>
      <c r="F1444" s="468">
        <v>376861.96212712984</v>
      </c>
      <c r="G1444" s="487">
        <v>1507447.8485085194</v>
      </c>
      <c r="H1444" s="468"/>
      <c r="I1444" s="519"/>
      <c r="J1444" s="468">
        <v>1400000</v>
      </c>
      <c r="K1444" s="580">
        <v>1.3214E-2</v>
      </c>
      <c r="L1444" s="519"/>
      <c r="M1444" s="468">
        <v>0</v>
      </c>
      <c r="N1444" s="468">
        <v>1381500.4</v>
      </c>
      <c r="O1444" s="468">
        <v>0</v>
      </c>
      <c r="P1444" s="469">
        <v>1381500.4</v>
      </c>
      <c r="Q1444" s="470">
        <v>-125947.44850851945</v>
      </c>
      <c r="R1444" s="472">
        <v>-8.3550119915015841</v>
      </c>
      <c r="T1444" s="5"/>
      <c r="U1444"/>
      <c r="V1444"/>
    </row>
    <row r="1445" spans="1:22" s="437" customFormat="1">
      <c r="A1445" s="471">
        <v>1403</v>
      </c>
      <c r="B1445" s="465">
        <v>3</v>
      </c>
      <c r="C1445" s="465">
        <v>59</v>
      </c>
      <c r="D1445" s="466">
        <v>21583.181254106101</v>
      </c>
      <c r="E1445" s="467">
        <v>19.666666666666668</v>
      </c>
      <c r="F1445" s="468">
        <v>424469.2313307533</v>
      </c>
      <c r="G1445" s="487">
        <v>1273407.6939922599</v>
      </c>
      <c r="H1445" s="468"/>
      <c r="I1445" s="519"/>
      <c r="J1445" s="468">
        <v>1400000</v>
      </c>
      <c r="K1445" s="580">
        <v>1.3214E-2</v>
      </c>
      <c r="L1445" s="519"/>
      <c r="M1445" s="468">
        <v>0</v>
      </c>
      <c r="N1445" s="468">
        <v>1381500.4</v>
      </c>
      <c r="O1445" s="468">
        <v>0</v>
      </c>
      <c r="P1445" s="469">
        <v>1381500.4</v>
      </c>
      <c r="Q1445" s="470">
        <v>108092.70600773999</v>
      </c>
      <c r="R1445" s="472">
        <v>8.488460256499522</v>
      </c>
      <c r="T1445" s="5"/>
      <c r="U1445"/>
      <c r="V1445"/>
    </row>
    <row r="1446" spans="1:22" s="437" customFormat="1">
      <c r="A1446" s="471">
        <v>1404</v>
      </c>
      <c r="B1446" s="465">
        <v>4</v>
      </c>
      <c r="C1446" s="465">
        <v>59</v>
      </c>
      <c r="D1446" s="466">
        <v>23528.134286440702</v>
      </c>
      <c r="E1446" s="467">
        <v>14.75</v>
      </c>
      <c r="F1446" s="468">
        <v>347039.98072500032</v>
      </c>
      <c r="G1446" s="487">
        <v>1388159.9229000013</v>
      </c>
      <c r="H1446" s="468"/>
      <c r="I1446" s="519"/>
      <c r="J1446" s="468">
        <v>1400000</v>
      </c>
      <c r="K1446" s="580">
        <v>1.3214E-2</v>
      </c>
      <c r="L1446" s="519"/>
      <c r="M1446" s="468">
        <v>0</v>
      </c>
      <c r="N1446" s="468">
        <v>1381500.4</v>
      </c>
      <c r="O1446" s="468">
        <v>0</v>
      </c>
      <c r="P1446" s="469">
        <v>1381500.4</v>
      </c>
      <c r="Q1446" s="470">
        <v>-6659.5229000013787</v>
      </c>
      <c r="R1446" s="472">
        <v>-0.47973744164066545</v>
      </c>
      <c r="T1446" s="5"/>
      <c r="U1446"/>
      <c r="V1446"/>
    </row>
    <row r="1447" spans="1:22" s="437" customFormat="1">
      <c r="A1447" s="471">
        <v>1405</v>
      </c>
      <c r="B1447" s="465">
        <v>4</v>
      </c>
      <c r="C1447" s="497">
        <v>60</v>
      </c>
      <c r="D1447" s="466">
        <v>24177.704922217199</v>
      </c>
      <c r="E1447" s="467">
        <v>15</v>
      </c>
      <c r="F1447" s="468">
        <v>362665.57383325801</v>
      </c>
      <c r="G1447" s="487">
        <v>1450662.295333032</v>
      </c>
      <c r="H1447" s="468"/>
      <c r="I1447" s="519"/>
      <c r="J1447" s="468">
        <v>1400000</v>
      </c>
      <c r="K1447" s="580">
        <v>1.3214E-2</v>
      </c>
      <c r="L1447" s="519"/>
      <c r="M1447" s="468">
        <v>0</v>
      </c>
      <c r="N1447" s="468">
        <v>1400000</v>
      </c>
      <c r="O1447" s="468">
        <v>0</v>
      </c>
      <c r="P1447" s="469">
        <v>1400000</v>
      </c>
      <c r="Q1447" s="470">
        <v>-50662.295333032031</v>
      </c>
      <c r="R1447" s="472">
        <v>-3.4923562496949927</v>
      </c>
      <c r="T1447" s="5"/>
      <c r="U1447"/>
      <c r="V1447"/>
    </row>
    <row r="1448" spans="1:22" s="437" customFormat="1">
      <c r="A1448" s="471">
        <v>1406</v>
      </c>
      <c r="B1448" s="465">
        <v>4</v>
      </c>
      <c r="C1448" s="465">
        <v>60</v>
      </c>
      <c r="D1448" s="466">
        <v>22353.509433962299</v>
      </c>
      <c r="E1448" s="467">
        <v>15</v>
      </c>
      <c r="F1448" s="468">
        <v>335302.6415094345</v>
      </c>
      <c r="G1448" s="487">
        <v>1341210.566037738</v>
      </c>
      <c r="H1448" s="468"/>
      <c r="I1448" s="519"/>
      <c r="J1448" s="468">
        <v>1400000</v>
      </c>
      <c r="K1448" s="580">
        <v>1.3214E-2</v>
      </c>
      <c r="L1448" s="519"/>
      <c r="M1448" s="468">
        <v>0</v>
      </c>
      <c r="N1448" s="468">
        <v>1400000</v>
      </c>
      <c r="O1448" s="468">
        <v>0</v>
      </c>
      <c r="P1448" s="469">
        <v>1400000</v>
      </c>
      <c r="Q1448" s="470">
        <v>58789.433962262003</v>
      </c>
      <c r="R1448" s="472">
        <v>4.383311274973039</v>
      </c>
      <c r="T1448" s="5"/>
      <c r="U1448"/>
      <c r="V1448"/>
    </row>
    <row r="1449" spans="1:22" s="437" customFormat="1">
      <c r="A1449" s="471">
        <v>1407</v>
      </c>
      <c r="B1449" s="465">
        <v>3</v>
      </c>
      <c r="C1449" s="465">
        <v>60</v>
      </c>
      <c r="D1449" s="466">
        <v>22353.509433962299</v>
      </c>
      <c r="E1449" s="467">
        <v>20</v>
      </c>
      <c r="F1449" s="468">
        <v>447070.188679246</v>
      </c>
      <c r="G1449" s="487">
        <v>1341210.566037738</v>
      </c>
      <c r="H1449" s="468"/>
      <c r="I1449" s="519"/>
      <c r="J1449" s="468">
        <v>1400000</v>
      </c>
      <c r="K1449" s="580">
        <v>1.3214E-2</v>
      </c>
      <c r="L1449" s="519"/>
      <c r="M1449" s="468">
        <v>0</v>
      </c>
      <c r="N1449" s="468">
        <v>1400000</v>
      </c>
      <c r="O1449" s="468">
        <v>0</v>
      </c>
      <c r="P1449" s="469">
        <v>1400000</v>
      </c>
      <c r="Q1449" s="470">
        <v>58789.433962262003</v>
      </c>
      <c r="R1449" s="472">
        <v>4.383311274973039</v>
      </c>
      <c r="T1449" s="5"/>
      <c r="U1449"/>
      <c r="V1449"/>
    </row>
    <row r="1450" spans="1:22" s="437" customFormat="1" hidden="1">
      <c r="A1450" s="471">
        <v>1408</v>
      </c>
      <c r="B1450" s="465">
        <v>4</v>
      </c>
      <c r="C1450" s="465">
        <v>60</v>
      </c>
      <c r="D1450" s="466">
        <v>22736.3488931924</v>
      </c>
      <c r="E1450" s="467">
        <v>15</v>
      </c>
      <c r="F1450" s="468">
        <v>341045.23339788598</v>
      </c>
      <c r="G1450" s="487">
        <v>1364180.9335915439</v>
      </c>
      <c r="H1450" s="468"/>
      <c r="I1450" s="519"/>
      <c r="J1450" s="468">
        <v>1400000</v>
      </c>
      <c r="K1450" s="580">
        <v>1.3214E-2</v>
      </c>
      <c r="L1450" s="519"/>
      <c r="M1450" s="468">
        <v>0</v>
      </c>
      <c r="N1450" s="468">
        <v>1400000</v>
      </c>
      <c r="O1450" s="468">
        <v>0</v>
      </c>
      <c r="P1450" s="469">
        <v>1400000</v>
      </c>
      <c r="Q1450" s="470">
        <v>35819.06640845607</v>
      </c>
      <c r="R1450" s="472">
        <v>2.6256829667127448</v>
      </c>
      <c r="T1450" s="5"/>
      <c r="U1450"/>
      <c r="V1450"/>
    </row>
    <row r="1451" spans="1:22" s="437" customFormat="1" hidden="1">
      <c r="A1451" s="471">
        <v>1409</v>
      </c>
      <c r="B1451" s="465">
        <v>3</v>
      </c>
      <c r="C1451" s="465">
        <v>60</v>
      </c>
      <c r="D1451" s="466">
        <v>22413.772455089798</v>
      </c>
      <c r="E1451" s="467">
        <v>20</v>
      </c>
      <c r="F1451" s="468">
        <v>448275.44910179597</v>
      </c>
      <c r="G1451" s="487">
        <v>1344826.347305388</v>
      </c>
      <c r="H1451" s="468"/>
      <c r="I1451" s="519"/>
      <c r="J1451" s="468">
        <v>1400000</v>
      </c>
      <c r="K1451" s="580">
        <v>1.3214E-2</v>
      </c>
      <c r="L1451" s="519"/>
      <c r="M1451" s="468">
        <v>0</v>
      </c>
      <c r="N1451" s="468">
        <v>1400000</v>
      </c>
      <c r="O1451" s="468">
        <v>0</v>
      </c>
      <c r="P1451" s="469">
        <v>1400000</v>
      </c>
      <c r="Q1451" s="470">
        <v>55173.652694612043</v>
      </c>
      <c r="R1451" s="472">
        <v>4.102660005521372</v>
      </c>
      <c r="T1451" s="5"/>
      <c r="U1451"/>
      <c r="V1451"/>
    </row>
    <row r="1452" spans="1:22" s="437" customFormat="1" hidden="1">
      <c r="A1452" s="471">
        <v>1410</v>
      </c>
      <c r="B1452" s="465">
        <v>3</v>
      </c>
      <c r="C1452" s="465">
        <v>60</v>
      </c>
      <c r="D1452" s="466">
        <v>22555.391432791701</v>
      </c>
      <c r="E1452" s="467">
        <v>20</v>
      </c>
      <c r="F1452" s="468">
        <v>451107.82865583402</v>
      </c>
      <c r="G1452" s="487">
        <v>1353323.485967502</v>
      </c>
      <c r="H1452" s="468"/>
      <c r="I1452" s="519"/>
      <c r="J1452" s="468">
        <v>1400000</v>
      </c>
      <c r="K1452" s="580">
        <v>1.3214E-2</v>
      </c>
      <c r="L1452" s="519"/>
      <c r="M1452" s="468">
        <v>0</v>
      </c>
      <c r="N1452" s="468">
        <v>1400000</v>
      </c>
      <c r="O1452" s="468">
        <v>0</v>
      </c>
      <c r="P1452" s="469">
        <v>1400000</v>
      </c>
      <c r="Q1452" s="470">
        <v>46676.514032498002</v>
      </c>
      <c r="R1452" s="472">
        <v>3.4490285963764507</v>
      </c>
      <c r="T1452" s="5"/>
      <c r="U1452"/>
      <c r="V1452"/>
    </row>
    <row r="1453" spans="1:22" s="437" customFormat="1" hidden="1">
      <c r="A1453" s="471">
        <v>1411</v>
      </c>
      <c r="B1453" s="465">
        <v>3</v>
      </c>
      <c r="C1453" s="465">
        <v>60</v>
      </c>
      <c r="D1453" s="466">
        <v>22894.139886578501</v>
      </c>
      <c r="E1453" s="467">
        <v>20</v>
      </c>
      <c r="F1453" s="468">
        <v>457882.79773157003</v>
      </c>
      <c r="G1453" s="487">
        <v>1373648.3931947101</v>
      </c>
      <c r="H1453" s="468"/>
      <c r="I1453" s="519"/>
      <c r="J1453" s="468">
        <v>1400000</v>
      </c>
      <c r="K1453" s="580">
        <v>1.3214E-2</v>
      </c>
      <c r="L1453" s="519"/>
      <c r="M1453" s="468">
        <v>0</v>
      </c>
      <c r="N1453" s="468">
        <v>1400000</v>
      </c>
      <c r="O1453" s="468">
        <v>0</v>
      </c>
      <c r="P1453" s="469">
        <v>1400000</v>
      </c>
      <c r="Q1453" s="470">
        <v>26351.606805289863</v>
      </c>
      <c r="R1453" s="472">
        <v>1.9183662235431171</v>
      </c>
      <c r="T1453" s="5"/>
      <c r="U1453"/>
      <c r="V1453"/>
    </row>
    <row r="1454" spans="1:22" s="437" customFormat="1" hidden="1">
      <c r="A1454" s="471">
        <v>1412</v>
      </c>
      <c r="B1454" s="465">
        <v>4</v>
      </c>
      <c r="C1454" s="465">
        <v>60</v>
      </c>
      <c r="D1454" s="466">
        <v>22413.772455089798</v>
      </c>
      <c r="E1454" s="467">
        <v>15</v>
      </c>
      <c r="F1454" s="468">
        <v>336206.58682634699</v>
      </c>
      <c r="G1454" s="487">
        <v>1344826.347305388</v>
      </c>
      <c r="H1454" s="468"/>
      <c r="I1454" s="519"/>
      <c r="J1454" s="468">
        <v>1400000</v>
      </c>
      <c r="K1454" s="580">
        <v>1.3214E-2</v>
      </c>
      <c r="L1454" s="519"/>
      <c r="M1454" s="468">
        <v>0</v>
      </c>
      <c r="N1454" s="468">
        <v>1400000</v>
      </c>
      <c r="O1454" s="468">
        <v>0</v>
      </c>
      <c r="P1454" s="469">
        <v>1400000</v>
      </c>
      <c r="Q1454" s="470">
        <v>55173.652694612043</v>
      </c>
      <c r="R1454" s="472">
        <v>4.102660005521372</v>
      </c>
      <c r="T1454" s="5"/>
      <c r="U1454"/>
      <c r="V1454"/>
    </row>
    <row r="1455" spans="1:22" s="437" customFormat="1" hidden="1">
      <c r="A1455" s="471">
        <v>1413</v>
      </c>
      <c r="B1455" s="465">
        <v>3</v>
      </c>
      <c r="C1455" s="465">
        <v>60</v>
      </c>
      <c r="D1455" s="466">
        <v>22894.139886578501</v>
      </c>
      <c r="E1455" s="467">
        <v>20</v>
      </c>
      <c r="F1455" s="468">
        <v>457882.79773157003</v>
      </c>
      <c r="G1455" s="487">
        <v>1373648.3931947101</v>
      </c>
      <c r="H1455" s="468"/>
      <c r="I1455" s="519"/>
      <c r="J1455" s="468">
        <v>1400000</v>
      </c>
      <c r="K1455" s="580">
        <v>1.3214E-2</v>
      </c>
      <c r="L1455" s="519"/>
      <c r="M1455" s="468">
        <v>0</v>
      </c>
      <c r="N1455" s="468">
        <v>1400000</v>
      </c>
      <c r="O1455" s="468">
        <v>0</v>
      </c>
      <c r="P1455" s="469">
        <v>1400000</v>
      </c>
      <c r="Q1455" s="470">
        <v>26351.606805289863</v>
      </c>
      <c r="R1455" s="472">
        <v>1.9183662235431171</v>
      </c>
      <c r="T1455" s="5"/>
      <c r="U1455"/>
      <c r="V1455"/>
    </row>
    <row r="1456" spans="1:22" s="437" customFormat="1" hidden="1">
      <c r="A1456" s="471">
        <v>1414</v>
      </c>
      <c r="B1456" s="465">
        <v>4</v>
      </c>
      <c r="C1456" s="465">
        <v>60</v>
      </c>
      <c r="D1456" s="466">
        <v>22736.3488931924</v>
      </c>
      <c r="E1456" s="467">
        <v>15</v>
      </c>
      <c r="F1456" s="468">
        <v>341045.23339788598</v>
      </c>
      <c r="G1456" s="487">
        <v>1364180.9335915439</v>
      </c>
      <c r="H1456" s="468"/>
      <c r="I1456" s="519"/>
      <c r="J1456" s="468">
        <v>1400000</v>
      </c>
      <c r="K1456" s="580">
        <v>1.3214E-2</v>
      </c>
      <c r="L1456" s="519"/>
      <c r="M1456" s="468">
        <v>0</v>
      </c>
      <c r="N1456" s="468">
        <v>1400000</v>
      </c>
      <c r="O1456" s="468">
        <v>0</v>
      </c>
      <c r="P1456" s="469">
        <v>1400000</v>
      </c>
      <c r="Q1456" s="470">
        <v>35819.06640845607</v>
      </c>
      <c r="R1456" s="472">
        <v>2.6256829667127448</v>
      </c>
      <c r="T1456" s="5"/>
      <c r="U1456"/>
      <c r="V1456"/>
    </row>
    <row r="1457" spans="1:22" s="437" customFormat="1">
      <c r="A1457" s="496" t="s">
        <v>60</v>
      </c>
      <c r="B1457" s="465"/>
      <c r="C1457" s="465"/>
      <c r="D1457" s="466"/>
      <c r="E1457" s="467"/>
      <c r="F1457" s="468"/>
      <c r="G1457" s="487"/>
      <c r="H1457" s="468"/>
      <c r="I1457" s="519"/>
      <c r="J1457" s="468"/>
      <c r="K1457" s="580"/>
      <c r="L1457" s="519"/>
      <c r="M1457" s="468"/>
      <c r="N1457" s="468"/>
      <c r="O1457" s="468"/>
      <c r="P1457" s="469"/>
      <c r="Q1457" s="470"/>
      <c r="R1457" s="472"/>
      <c r="T1457" s="5"/>
      <c r="U1457"/>
      <c r="V1457"/>
    </row>
    <row r="1458" spans="1:22" s="437" customFormat="1" hidden="1">
      <c r="A1458" s="471">
        <v>1415</v>
      </c>
      <c r="B1458" s="465">
        <v>4</v>
      </c>
      <c r="C1458" s="465">
        <v>60</v>
      </c>
      <c r="D1458" s="466">
        <v>22413.772455089798</v>
      </c>
      <c r="E1458" s="467">
        <v>15</v>
      </c>
      <c r="F1458" s="468">
        <v>336206.58682634699</v>
      </c>
      <c r="G1458" s="487">
        <v>1344826.347305388</v>
      </c>
      <c r="H1458" s="468"/>
      <c r="I1458" s="519"/>
      <c r="J1458" s="468">
        <v>1400000</v>
      </c>
      <c r="K1458" s="580">
        <v>1.3214E-2</v>
      </c>
      <c r="L1458" s="519"/>
      <c r="M1458" s="468">
        <v>0</v>
      </c>
      <c r="N1458" s="468">
        <v>1400000</v>
      </c>
      <c r="O1458" s="468">
        <v>0</v>
      </c>
      <c r="P1458" s="469">
        <v>1400000</v>
      </c>
      <c r="Q1458" s="470">
        <v>55173.652694612043</v>
      </c>
      <c r="R1458" s="472">
        <v>4.102660005521372</v>
      </c>
      <c r="T1458" s="5"/>
      <c r="U1458"/>
      <c r="V1458"/>
    </row>
    <row r="1459" spans="1:22" s="437" customFormat="1" hidden="1">
      <c r="A1459" s="471">
        <v>1416</v>
      </c>
      <c r="B1459" s="465">
        <v>3</v>
      </c>
      <c r="C1459" s="465">
        <v>60</v>
      </c>
      <c r="D1459" s="466">
        <v>23882.469135802501</v>
      </c>
      <c r="E1459" s="467">
        <v>20</v>
      </c>
      <c r="F1459" s="468">
        <v>477649.38271605008</v>
      </c>
      <c r="G1459" s="487">
        <v>1432948.1481481502</v>
      </c>
      <c r="H1459" s="468"/>
      <c r="I1459" s="519"/>
      <c r="J1459" s="468">
        <v>1400000</v>
      </c>
      <c r="K1459" s="580">
        <v>1.3214E-2</v>
      </c>
      <c r="L1459" s="519"/>
      <c r="M1459" s="468">
        <v>0</v>
      </c>
      <c r="N1459" s="468">
        <v>1400000</v>
      </c>
      <c r="O1459" s="468">
        <v>0</v>
      </c>
      <c r="P1459" s="469">
        <v>1400000</v>
      </c>
      <c r="Q1459" s="470">
        <v>-32948.148148150183</v>
      </c>
      <c r="R1459" s="472">
        <v>-2.2993259170424523</v>
      </c>
      <c r="T1459" s="5"/>
      <c r="U1459"/>
      <c r="V1459"/>
    </row>
    <row r="1460" spans="1:22" s="437" customFormat="1" hidden="1">
      <c r="A1460" s="471">
        <v>1417</v>
      </c>
      <c r="B1460" s="465">
        <v>3</v>
      </c>
      <c r="C1460" s="465">
        <v>60</v>
      </c>
      <c r="D1460" s="466">
        <v>22739.9245729498</v>
      </c>
      <c r="E1460" s="467">
        <v>20</v>
      </c>
      <c r="F1460" s="468">
        <v>454798.49145899597</v>
      </c>
      <c r="G1460" s="487">
        <v>1364395.4743769879</v>
      </c>
      <c r="H1460" s="468"/>
      <c r="I1460" s="519"/>
      <c r="J1460" s="468">
        <v>1400000</v>
      </c>
      <c r="K1460" s="580">
        <v>1.3214E-2</v>
      </c>
      <c r="L1460" s="519"/>
      <c r="M1460" s="468">
        <v>0</v>
      </c>
      <c r="N1460" s="468">
        <v>1400000</v>
      </c>
      <c r="O1460" s="468">
        <v>0</v>
      </c>
      <c r="P1460" s="469">
        <v>1400000</v>
      </c>
      <c r="Q1460" s="470">
        <v>35604.525623012101</v>
      </c>
      <c r="R1460" s="472">
        <v>2.6095458605408908</v>
      </c>
      <c r="T1460" s="5"/>
      <c r="U1460"/>
      <c r="V1460"/>
    </row>
    <row r="1461" spans="1:22" s="437" customFormat="1" ht="25.5">
      <c r="A1461" s="582" t="s">
        <v>238</v>
      </c>
      <c r="B1461" s="595"/>
      <c r="C1461" s="595"/>
      <c r="D1461" s="596"/>
      <c r="E1461" s="597"/>
      <c r="F1461" s="596"/>
      <c r="G1461" s="598"/>
      <c r="H1461" s="596"/>
      <c r="I1461" s="599"/>
      <c r="J1461" s="596"/>
      <c r="K1461" s="600"/>
      <c r="L1461" s="599"/>
      <c r="M1461" s="596"/>
      <c r="N1461" s="596"/>
      <c r="O1461" s="596"/>
      <c r="P1461" s="598"/>
      <c r="Q1461" s="601"/>
      <c r="R1461" s="602"/>
      <c r="T1461" s="5"/>
      <c r="U1461"/>
      <c r="V1461"/>
    </row>
    <row r="1462" spans="1:22" s="437" customFormat="1">
      <c r="A1462" s="471">
        <v>1418</v>
      </c>
      <c r="B1462" s="465">
        <v>4</v>
      </c>
      <c r="C1462" s="497">
        <v>61</v>
      </c>
      <c r="D1462" s="466">
        <v>22330.2013422819</v>
      </c>
      <c r="E1462" s="467">
        <v>15.25</v>
      </c>
      <c r="F1462" s="468">
        <v>340535.57046979899</v>
      </c>
      <c r="G1462" s="487">
        <v>1362142.2818791959</v>
      </c>
      <c r="H1462" s="468"/>
      <c r="I1462" s="519"/>
      <c r="J1462" s="468">
        <v>1400000</v>
      </c>
      <c r="K1462" s="519"/>
      <c r="L1462" s="580">
        <v>1.0714E-2</v>
      </c>
      <c r="M1462" s="468">
        <v>0</v>
      </c>
      <c r="N1462" s="468">
        <v>0</v>
      </c>
      <c r="O1462" s="468">
        <v>1414999.6</v>
      </c>
      <c r="P1462" s="469">
        <v>1414999.6</v>
      </c>
      <c r="Q1462" s="470">
        <v>52857.31812080415</v>
      </c>
      <c r="R1462" s="472">
        <v>3.8804549879974957</v>
      </c>
      <c r="T1462" s="5"/>
      <c r="U1462"/>
      <c r="V1462"/>
    </row>
    <row r="1463" spans="1:22" s="437" customFormat="1">
      <c r="A1463" s="471">
        <v>1419</v>
      </c>
      <c r="B1463" s="465">
        <v>2</v>
      </c>
      <c r="C1463" s="465">
        <v>61</v>
      </c>
      <c r="D1463" s="466">
        <v>24061.7483879711</v>
      </c>
      <c r="E1463" s="467">
        <v>30.5</v>
      </c>
      <c r="F1463" s="468">
        <v>733883.32583311852</v>
      </c>
      <c r="G1463" s="487">
        <v>1467766.651666237</v>
      </c>
      <c r="H1463" s="468"/>
      <c r="I1463" s="519"/>
      <c r="J1463" s="468">
        <v>1400000</v>
      </c>
      <c r="K1463" s="519"/>
      <c r="L1463" s="580">
        <v>1.0714E-2</v>
      </c>
      <c r="M1463" s="468">
        <v>0</v>
      </c>
      <c r="N1463" s="468">
        <v>0</v>
      </c>
      <c r="O1463" s="468">
        <v>1414999.6</v>
      </c>
      <c r="P1463" s="469">
        <v>1414999.6</v>
      </c>
      <c r="Q1463" s="470">
        <v>-52767.051666236948</v>
      </c>
      <c r="R1463" s="472">
        <v>-3.5950572665167613</v>
      </c>
      <c r="T1463" s="5"/>
      <c r="U1463"/>
      <c r="V1463"/>
    </row>
    <row r="1464" spans="1:22" s="437" customFormat="1">
      <c r="A1464" s="471">
        <v>1420</v>
      </c>
      <c r="B1464" s="465">
        <v>3</v>
      </c>
      <c r="C1464" s="465">
        <v>61</v>
      </c>
      <c r="D1464" s="466">
        <v>22639.4758153574</v>
      </c>
      <c r="E1464" s="467">
        <v>20.333333333333332</v>
      </c>
      <c r="F1464" s="468">
        <v>460336.00824560045</v>
      </c>
      <c r="G1464" s="487">
        <v>1381008.0247368014</v>
      </c>
      <c r="H1464" s="468"/>
      <c r="I1464" s="519"/>
      <c r="J1464" s="468">
        <v>1400000</v>
      </c>
      <c r="K1464" s="519"/>
      <c r="L1464" s="580">
        <v>1.0714E-2</v>
      </c>
      <c r="M1464" s="468">
        <v>0</v>
      </c>
      <c r="N1464" s="468">
        <v>0</v>
      </c>
      <c r="O1464" s="468">
        <v>1414999.6</v>
      </c>
      <c r="P1464" s="469">
        <v>1414999.6</v>
      </c>
      <c r="Q1464" s="470">
        <v>33991.575263198698</v>
      </c>
      <c r="R1464" s="472">
        <v>2.4613597208949614</v>
      </c>
      <c r="T1464" s="5"/>
      <c r="U1464"/>
      <c r="V1464"/>
    </row>
    <row r="1465" spans="1:22" s="437" customFormat="1" hidden="1">
      <c r="A1465" s="471">
        <v>1421</v>
      </c>
      <c r="B1465" s="465">
        <v>3</v>
      </c>
      <c r="C1465" s="465">
        <v>61</v>
      </c>
      <c r="D1465" s="466">
        <v>22269.473684210501</v>
      </c>
      <c r="E1465" s="467">
        <v>20.333333333333332</v>
      </c>
      <c r="F1465" s="468">
        <v>452812.63157894689</v>
      </c>
      <c r="G1465" s="487">
        <v>1358437.8947368406</v>
      </c>
      <c r="H1465" s="468"/>
      <c r="I1465" s="519"/>
      <c r="J1465" s="468">
        <v>1400000</v>
      </c>
      <c r="K1465" s="519"/>
      <c r="L1465" s="580">
        <v>1.0714E-2</v>
      </c>
      <c r="M1465" s="468">
        <v>0</v>
      </c>
      <c r="N1465" s="468">
        <v>0</v>
      </c>
      <c r="O1465" s="468">
        <v>1414999.6</v>
      </c>
      <c r="P1465" s="469">
        <v>1414999.6</v>
      </c>
      <c r="Q1465" s="470">
        <v>56561.705263159471</v>
      </c>
      <c r="R1465" s="472">
        <v>4.163731406662265</v>
      </c>
      <c r="T1465" s="5"/>
      <c r="U1465"/>
      <c r="V1465"/>
    </row>
    <row r="1466" spans="1:22" s="437" customFormat="1" hidden="1">
      <c r="A1466" s="471">
        <v>1422</v>
      </c>
      <c r="B1466" s="465">
        <v>5</v>
      </c>
      <c r="C1466" s="465">
        <v>61</v>
      </c>
      <c r="D1466" s="466">
        <v>24061.7483879711</v>
      </c>
      <c r="E1466" s="467">
        <v>12.2</v>
      </c>
      <c r="F1466" s="468">
        <v>293553.33033324743</v>
      </c>
      <c r="G1466" s="487">
        <v>1467766.651666237</v>
      </c>
      <c r="H1466" s="468"/>
      <c r="I1466" s="519"/>
      <c r="J1466" s="468">
        <v>1400000</v>
      </c>
      <c r="K1466" s="519"/>
      <c r="L1466" s="580">
        <v>1.0714E-2</v>
      </c>
      <c r="M1466" s="468">
        <v>0</v>
      </c>
      <c r="N1466" s="468">
        <v>0</v>
      </c>
      <c r="O1466" s="468">
        <v>1414999.6</v>
      </c>
      <c r="P1466" s="469">
        <v>1414999.6</v>
      </c>
      <c r="Q1466" s="470">
        <v>-52767.051666236948</v>
      </c>
      <c r="R1466" s="472">
        <v>-3.5950572665167613</v>
      </c>
      <c r="T1466" s="5"/>
      <c r="U1466"/>
      <c r="V1466"/>
    </row>
    <row r="1467" spans="1:22" s="437" customFormat="1" hidden="1">
      <c r="A1467" s="471">
        <v>1423</v>
      </c>
      <c r="B1467" s="465">
        <v>3</v>
      </c>
      <c r="C1467" s="465">
        <v>61</v>
      </c>
      <c r="D1467" s="466">
        <v>22330.2013422819</v>
      </c>
      <c r="E1467" s="467">
        <v>20.333333333333332</v>
      </c>
      <c r="F1467" s="468">
        <v>454047.4272930653</v>
      </c>
      <c r="G1467" s="487">
        <v>1362142.2818791959</v>
      </c>
      <c r="H1467" s="468"/>
      <c r="I1467" s="519"/>
      <c r="J1467" s="468">
        <v>1400000</v>
      </c>
      <c r="K1467" s="519"/>
      <c r="L1467" s="580">
        <v>1.0714E-2</v>
      </c>
      <c r="M1467" s="468">
        <v>0</v>
      </c>
      <c r="N1467" s="468">
        <v>0</v>
      </c>
      <c r="O1467" s="468">
        <v>1414999.6</v>
      </c>
      <c r="P1467" s="469">
        <v>1414999.6</v>
      </c>
      <c r="Q1467" s="470">
        <v>52857.31812080415</v>
      </c>
      <c r="R1467" s="472">
        <v>3.8804549879974957</v>
      </c>
      <c r="T1467" s="5"/>
      <c r="U1467"/>
      <c r="V1467"/>
    </row>
    <row r="1468" spans="1:22" s="437" customFormat="1" hidden="1">
      <c r="A1468" s="471">
        <v>1424</v>
      </c>
      <c r="B1468" s="465">
        <v>4</v>
      </c>
      <c r="C1468" s="465">
        <v>61</v>
      </c>
      <c r="D1468" s="466">
        <v>22790.258956693098</v>
      </c>
      <c r="E1468" s="467">
        <v>15.25</v>
      </c>
      <c r="F1468" s="468">
        <v>347551.44908956974</v>
      </c>
      <c r="G1468" s="487">
        <v>1390205.796358279</v>
      </c>
      <c r="H1468" s="468"/>
      <c r="I1468" s="519"/>
      <c r="J1468" s="468">
        <v>1400000</v>
      </c>
      <c r="K1468" s="519"/>
      <c r="L1468" s="580">
        <v>1.0714E-2</v>
      </c>
      <c r="M1468" s="468">
        <v>0</v>
      </c>
      <c r="N1468" s="468">
        <v>0</v>
      </c>
      <c r="O1468" s="468">
        <v>1414999.6</v>
      </c>
      <c r="P1468" s="469">
        <v>1414999.6</v>
      </c>
      <c r="Q1468" s="470">
        <v>24793.803641721141</v>
      </c>
      <c r="R1468" s="472">
        <v>1.7834628302277196</v>
      </c>
      <c r="T1468" s="5"/>
      <c r="U1468"/>
      <c r="V1468"/>
    </row>
    <row r="1469" spans="1:22" s="437" customFormat="1">
      <c r="A1469" s="496" t="s">
        <v>60</v>
      </c>
      <c r="B1469" s="465"/>
      <c r="C1469" s="465"/>
      <c r="D1469" s="466"/>
      <c r="E1469" s="467"/>
      <c r="F1469" s="468"/>
      <c r="G1469" s="487"/>
      <c r="H1469" s="468"/>
      <c r="I1469" s="519"/>
      <c r="J1469" s="468"/>
      <c r="K1469" s="519"/>
      <c r="L1469" s="580"/>
      <c r="M1469" s="468"/>
      <c r="N1469" s="468"/>
      <c r="O1469" s="468"/>
      <c r="P1469" s="469"/>
      <c r="Q1469" s="470"/>
      <c r="R1469" s="472"/>
      <c r="T1469" s="5"/>
      <c r="U1469"/>
      <c r="V1469"/>
    </row>
    <row r="1470" spans="1:22" s="437" customFormat="1" hidden="1">
      <c r="A1470" s="471">
        <v>1425</v>
      </c>
      <c r="B1470" s="465">
        <v>4</v>
      </c>
      <c r="C1470" s="465">
        <v>61</v>
      </c>
      <c r="D1470" s="466">
        <v>22639.4758153574</v>
      </c>
      <c r="E1470" s="467">
        <v>15.25</v>
      </c>
      <c r="F1470" s="468">
        <v>345252.00618420035</v>
      </c>
      <c r="G1470" s="487">
        <v>1381008.0247368014</v>
      </c>
      <c r="H1470" s="468"/>
      <c r="I1470" s="519"/>
      <c r="J1470" s="468">
        <v>1400000</v>
      </c>
      <c r="K1470" s="519"/>
      <c r="L1470" s="580">
        <v>1.0714E-2</v>
      </c>
      <c r="M1470" s="468">
        <v>0</v>
      </c>
      <c r="N1470" s="468">
        <v>0</v>
      </c>
      <c r="O1470" s="468">
        <v>1414999.6</v>
      </c>
      <c r="P1470" s="469">
        <v>1414999.6</v>
      </c>
      <c r="Q1470" s="470">
        <v>33991.575263198698</v>
      </c>
      <c r="R1470" s="472">
        <v>2.4613597208949614</v>
      </c>
      <c r="T1470" s="5"/>
      <c r="U1470"/>
      <c r="V1470"/>
    </row>
    <row r="1471" spans="1:22" s="437" customFormat="1">
      <c r="A1471" s="471">
        <v>1426</v>
      </c>
      <c r="B1471" s="465">
        <v>4</v>
      </c>
      <c r="C1471" s="465">
        <v>61</v>
      </c>
      <c r="D1471" s="466">
        <v>21431.429399826</v>
      </c>
      <c r="E1471" s="467">
        <v>15.25</v>
      </c>
      <c r="F1471" s="468">
        <v>326829.29834734648</v>
      </c>
      <c r="G1471" s="487">
        <v>1307317.1933893859</v>
      </c>
      <c r="H1471" s="468"/>
      <c r="I1471" s="519"/>
      <c r="J1471" s="468">
        <v>1400000</v>
      </c>
      <c r="K1471" s="519"/>
      <c r="L1471" s="580">
        <v>1.0714E-2</v>
      </c>
      <c r="M1471" s="468">
        <v>0</v>
      </c>
      <c r="N1471" s="468">
        <v>0</v>
      </c>
      <c r="O1471" s="468">
        <v>1414999.6</v>
      </c>
      <c r="P1471" s="469">
        <v>1414999.6</v>
      </c>
      <c r="Q1471" s="470">
        <v>107682.40661061415</v>
      </c>
      <c r="R1471" s="472">
        <v>8.2368997482113571</v>
      </c>
      <c r="T1471" s="5"/>
      <c r="U1471"/>
      <c r="V1471"/>
    </row>
    <row r="1472" spans="1:22" s="437" customFormat="1">
      <c r="A1472" s="471">
        <v>1427</v>
      </c>
      <c r="B1472" s="465">
        <v>3</v>
      </c>
      <c r="C1472" s="465">
        <v>61</v>
      </c>
      <c r="D1472" s="466">
        <v>22669.653640029901</v>
      </c>
      <c r="E1472" s="467">
        <v>20.333333333333332</v>
      </c>
      <c r="F1472" s="468">
        <v>460949.62401394133</v>
      </c>
      <c r="G1472" s="487">
        <v>1382848.872041824</v>
      </c>
      <c r="H1472" s="468"/>
      <c r="I1472" s="519"/>
      <c r="J1472" s="468">
        <v>1400000</v>
      </c>
      <c r="K1472" s="519"/>
      <c r="L1472" s="580">
        <v>1.0714E-2</v>
      </c>
      <c r="M1472" s="468">
        <v>0</v>
      </c>
      <c r="N1472" s="468">
        <v>0</v>
      </c>
      <c r="O1472" s="468">
        <v>1414999.6</v>
      </c>
      <c r="P1472" s="469">
        <v>1414999.6</v>
      </c>
      <c r="Q1472" s="470">
        <v>32150.727958176052</v>
      </c>
      <c r="R1472" s="472">
        <v>2.3249632413341317</v>
      </c>
      <c r="T1472" s="5"/>
      <c r="U1472"/>
      <c r="V1472"/>
    </row>
    <row r="1473" spans="1:22" s="437" customFormat="1">
      <c r="A1473" s="471">
        <v>1428</v>
      </c>
      <c r="B1473" s="465">
        <v>3</v>
      </c>
      <c r="C1473" s="497">
        <v>62</v>
      </c>
      <c r="D1473" s="466">
        <v>23277.499391779598</v>
      </c>
      <c r="E1473" s="467">
        <v>20.666666666666668</v>
      </c>
      <c r="F1473" s="468">
        <v>481068.32076344499</v>
      </c>
      <c r="G1473" s="487">
        <v>1443204.962290335</v>
      </c>
      <c r="H1473" s="468"/>
      <c r="I1473" s="519"/>
      <c r="J1473" s="468">
        <v>1400000</v>
      </c>
      <c r="K1473" s="519"/>
      <c r="L1473" s="580">
        <v>1.0714E-2</v>
      </c>
      <c r="M1473" s="468">
        <v>0</v>
      </c>
      <c r="N1473" s="468">
        <v>0</v>
      </c>
      <c r="O1473" s="468">
        <v>1429999.2</v>
      </c>
      <c r="P1473" s="469">
        <v>1429999.2</v>
      </c>
      <c r="Q1473" s="470">
        <v>-13205.762290335028</v>
      </c>
      <c r="R1473" s="472">
        <v>-0.9150302718872183</v>
      </c>
      <c r="T1473" s="5"/>
      <c r="U1473"/>
      <c r="V1473"/>
    </row>
    <row r="1474" spans="1:22" s="437" customFormat="1">
      <c r="A1474" s="471">
        <v>1429</v>
      </c>
      <c r="B1474" s="465">
        <v>5</v>
      </c>
      <c r="C1474" s="465">
        <v>62</v>
      </c>
      <c r="D1474" s="466">
        <v>26972.477064220198</v>
      </c>
      <c r="E1474" s="467">
        <v>12.4</v>
      </c>
      <c r="F1474" s="468">
        <v>334458.71559633047</v>
      </c>
      <c r="G1474" s="487">
        <v>1672293.5779816522</v>
      </c>
      <c r="H1474" s="468"/>
      <c r="I1474" s="519"/>
      <c r="J1474" s="468">
        <v>1400000</v>
      </c>
      <c r="K1474" s="519"/>
      <c r="L1474" s="580">
        <v>1.0714E-2</v>
      </c>
      <c r="M1474" s="468">
        <v>0</v>
      </c>
      <c r="N1474" s="468">
        <v>0</v>
      </c>
      <c r="O1474" s="468">
        <v>1429999.2</v>
      </c>
      <c r="P1474" s="469">
        <v>1429999.2</v>
      </c>
      <c r="Q1474" s="470">
        <v>-242294.37798165227</v>
      </c>
      <c r="R1474" s="472">
        <v>-14.488746543778859</v>
      </c>
      <c r="T1474" s="5"/>
      <c r="U1474"/>
      <c r="V1474"/>
    </row>
    <row r="1475" spans="1:22" s="437" customFormat="1">
      <c r="A1475" s="471">
        <v>1430</v>
      </c>
      <c r="B1475" s="465">
        <v>5</v>
      </c>
      <c r="C1475" s="465">
        <v>62</v>
      </c>
      <c r="D1475" s="466">
        <v>22263.791821561299</v>
      </c>
      <c r="E1475" s="467">
        <v>12.4</v>
      </c>
      <c r="F1475" s="468">
        <v>276071.0185873601</v>
      </c>
      <c r="G1475" s="487">
        <v>1380355.0929368006</v>
      </c>
      <c r="H1475" s="468"/>
      <c r="I1475" s="519"/>
      <c r="J1475" s="468">
        <v>1400000</v>
      </c>
      <c r="K1475" s="519"/>
      <c r="L1475" s="580">
        <v>1.0714E-2</v>
      </c>
      <c r="M1475" s="468">
        <v>0</v>
      </c>
      <c r="N1475" s="468">
        <v>0</v>
      </c>
      <c r="O1475" s="468">
        <v>1429999.2</v>
      </c>
      <c r="P1475" s="469">
        <v>1429999.2</v>
      </c>
      <c r="Q1475" s="470">
        <v>49644.107063199393</v>
      </c>
      <c r="R1475" s="472">
        <v>3.5964736405310163</v>
      </c>
      <c r="T1475" s="5"/>
      <c r="U1475"/>
      <c r="V1475"/>
    </row>
    <row r="1476" spans="1:22" s="437" customFormat="1" hidden="1">
      <c r="A1476" s="471">
        <v>1431</v>
      </c>
      <c r="B1476" s="465">
        <v>3</v>
      </c>
      <c r="C1476" s="465">
        <v>62</v>
      </c>
      <c r="D1476" s="466">
        <v>26972.477064220198</v>
      </c>
      <c r="E1476" s="467">
        <v>20.666666666666668</v>
      </c>
      <c r="F1476" s="468">
        <v>557431.1926605507</v>
      </c>
      <c r="G1476" s="487">
        <v>1672293.5779816522</v>
      </c>
      <c r="H1476" s="468"/>
      <c r="I1476" s="519"/>
      <c r="J1476" s="468">
        <v>1400000</v>
      </c>
      <c r="K1476" s="519"/>
      <c r="L1476" s="580">
        <v>1.0714E-2</v>
      </c>
      <c r="M1476" s="468">
        <v>0</v>
      </c>
      <c r="N1476" s="468">
        <v>0</v>
      </c>
      <c r="O1476" s="468">
        <v>1429999.2</v>
      </c>
      <c r="P1476" s="469">
        <v>1429999.2</v>
      </c>
      <c r="Q1476" s="470">
        <v>-242294.37798165227</v>
      </c>
      <c r="R1476" s="472">
        <v>-14.488746543778859</v>
      </c>
      <c r="T1476" s="5"/>
      <c r="U1476"/>
      <c r="V1476"/>
    </row>
    <row r="1477" spans="1:22" s="437" customFormat="1" hidden="1">
      <c r="A1477" s="471">
        <v>1432</v>
      </c>
      <c r="B1477" s="465">
        <v>3</v>
      </c>
      <c r="C1477" s="465">
        <v>62</v>
      </c>
      <c r="D1477" s="466">
        <v>20650.8813224818</v>
      </c>
      <c r="E1477" s="467">
        <v>20.666666666666668</v>
      </c>
      <c r="F1477" s="468">
        <v>426784.88066462387</v>
      </c>
      <c r="G1477" s="487">
        <v>1280354.6419938717</v>
      </c>
      <c r="H1477" s="468"/>
      <c r="I1477" s="519"/>
      <c r="J1477" s="468">
        <v>1400000</v>
      </c>
      <c r="K1477" s="519"/>
      <c r="L1477" s="580">
        <v>1.0714E-2</v>
      </c>
      <c r="M1477" s="468">
        <v>0</v>
      </c>
      <c r="N1477" s="468">
        <v>0</v>
      </c>
      <c r="O1477" s="468">
        <v>1429999.2</v>
      </c>
      <c r="P1477" s="469">
        <v>1429999.2</v>
      </c>
      <c r="Q1477" s="470">
        <v>149644.5580061283</v>
      </c>
      <c r="R1477" s="472">
        <v>11.687742840771804</v>
      </c>
      <c r="T1477" s="5"/>
      <c r="U1477"/>
      <c r="V1477"/>
    </row>
    <row r="1478" spans="1:22" s="437" customFormat="1" hidden="1">
      <c r="A1478" s="471">
        <v>1433</v>
      </c>
      <c r="B1478" s="465">
        <v>3</v>
      </c>
      <c r="C1478" s="465">
        <v>62</v>
      </c>
      <c r="D1478" s="466">
        <v>23948.3432344553</v>
      </c>
      <c r="E1478" s="467">
        <v>20.666666666666668</v>
      </c>
      <c r="F1478" s="468">
        <v>494932.4268454095</v>
      </c>
      <c r="G1478" s="487">
        <v>1484797.2805362286</v>
      </c>
      <c r="H1478" s="468"/>
      <c r="I1478" s="519"/>
      <c r="J1478" s="468">
        <v>1400000</v>
      </c>
      <c r="K1478" s="519"/>
      <c r="L1478" s="580">
        <v>1.0714E-2</v>
      </c>
      <c r="M1478" s="468">
        <v>0</v>
      </c>
      <c r="N1478" s="468">
        <v>0</v>
      </c>
      <c r="O1478" s="468">
        <v>1429999.2</v>
      </c>
      <c r="P1478" s="469">
        <v>1429999.2</v>
      </c>
      <c r="Q1478" s="470">
        <v>-54798.080536228605</v>
      </c>
      <c r="R1478" s="472">
        <v>-3.6906102438737207</v>
      </c>
      <c r="T1478" s="5"/>
      <c r="U1478"/>
      <c r="V1478"/>
    </row>
    <row r="1479" spans="1:22" s="437" customFormat="1" hidden="1">
      <c r="A1479" s="471">
        <v>1434</v>
      </c>
      <c r="B1479" s="465">
        <v>5</v>
      </c>
      <c r="C1479" s="465">
        <v>62</v>
      </c>
      <c r="D1479" s="466">
        <v>22604.423610099198</v>
      </c>
      <c r="E1479" s="467">
        <v>12.4</v>
      </c>
      <c r="F1479" s="468">
        <v>280294.85276523005</v>
      </c>
      <c r="G1479" s="487">
        <v>1401474.2638261502</v>
      </c>
      <c r="H1479" s="468"/>
      <c r="I1479" s="519"/>
      <c r="J1479" s="468">
        <v>1400000</v>
      </c>
      <c r="K1479" s="519"/>
      <c r="L1479" s="580">
        <v>1.0714E-2</v>
      </c>
      <c r="M1479" s="468">
        <v>0</v>
      </c>
      <c r="N1479" s="468">
        <v>0</v>
      </c>
      <c r="O1479" s="468">
        <v>1429999.2</v>
      </c>
      <c r="P1479" s="469">
        <v>1429999.2</v>
      </c>
      <c r="Q1479" s="470">
        <v>28524.936173849739</v>
      </c>
      <c r="R1479" s="472">
        <v>2.0353521224124336</v>
      </c>
      <c r="T1479" s="5"/>
      <c r="U1479"/>
      <c r="V1479"/>
    </row>
    <row r="1480" spans="1:22" s="437" customFormat="1" hidden="1">
      <c r="A1480" s="471">
        <v>1435</v>
      </c>
      <c r="B1480" s="465">
        <v>5</v>
      </c>
      <c r="C1480" s="465">
        <v>62</v>
      </c>
      <c r="D1480" s="466">
        <v>22263.791821561299</v>
      </c>
      <c r="E1480" s="467">
        <v>12.4</v>
      </c>
      <c r="F1480" s="468">
        <v>276071.0185873601</v>
      </c>
      <c r="G1480" s="487">
        <v>1380355.0929368006</v>
      </c>
      <c r="H1480" s="468"/>
      <c r="I1480" s="519"/>
      <c r="J1480" s="468">
        <v>1400000</v>
      </c>
      <c r="K1480" s="519"/>
      <c r="L1480" s="580">
        <v>1.0714E-2</v>
      </c>
      <c r="M1480" s="468">
        <v>0</v>
      </c>
      <c r="N1480" s="468">
        <v>0</v>
      </c>
      <c r="O1480" s="468">
        <v>1429999.2</v>
      </c>
      <c r="P1480" s="469">
        <v>1429999.2</v>
      </c>
      <c r="Q1480" s="470">
        <v>49644.107063199393</v>
      </c>
      <c r="R1480" s="472">
        <v>3.5964736405310163</v>
      </c>
      <c r="T1480" s="5"/>
      <c r="U1480"/>
      <c r="V1480"/>
    </row>
    <row r="1481" spans="1:22" s="437" customFormat="1" hidden="1">
      <c r="A1481" s="471">
        <v>1436</v>
      </c>
      <c r="B1481" s="465">
        <v>5</v>
      </c>
      <c r="C1481" s="465">
        <v>62</v>
      </c>
      <c r="D1481" s="466">
        <v>22169.461077844298</v>
      </c>
      <c r="E1481" s="467">
        <v>12.4</v>
      </c>
      <c r="F1481" s="468">
        <v>274901.31736526929</v>
      </c>
      <c r="G1481" s="487">
        <v>1374506.5868263466</v>
      </c>
      <c r="H1481" s="468"/>
      <c r="I1481" s="519"/>
      <c r="J1481" s="468">
        <v>1400000</v>
      </c>
      <c r="K1481" s="519"/>
      <c r="L1481" s="580">
        <v>1.0714E-2</v>
      </c>
      <c r="M1481" s="468">
        <v>0</v>
      </c>
      <c r="N1481" s="468">
        <v>0</v>
      </c>
      <c r="O1481" s="468">
        <v>1429999.2</v>
      </c>
      <c r="P1481" s="469">
        <v>1429999.2</v>
      </c>
      <c r="Q1481" s="470">
        <v>55492.613173653372</v>
      </c>
      <c r="R1481" s="472">
        <v>4.0372751724517002</v>
      </c>
      <c r="T1481" s="5"/>
      <c r="U1481"/>
      <c r="V1481"/>
    </row>
    <row r="1482" spans="1:22" s="437" customFormat="1" hidden="1">
      <c r="A1482" s="471">
        <v>1437</v>
      </c>
      <c r="B1482" s="465">
        <v>5</v>
      </c>
      <c r="C1482" s="465">
        <v>62</v>
      </c>
      <c r="D1482" s="466">
        <v>22422.907488986799</v>
      </c>
      <c r="E1482" s="467">
        <v>12.4</v>
      </c>
      <c r="F1482" s="468">
        <v>278044.05286343629</v>
      </c>
      <c r="G1482" s="487">
        <v>1390220.2643171814</v>
      </c>
      <c r="H1482" s="468"/>
      <c r="I1482" s="519"/>
      <c r="J1482" s="468">
        <v>1400000</v>
      </c>
      <c r="K1482" s="519"/>
      <c r="L1482" s="580">
        <v>1.0714E-2</v>
      </c>
      <c r="M1482" s="468">
        <v>0</v>
      </c>
      <c r="N1482" s="468">
        <v>0</v>
      </c>
      <c r="O1482" s="468">
        <v>1429999.2</v>
      </c>
      <c r="P1482" s="469">
        <v>1429999.2</v>
      </c>
      <c r="Q1482" s="470">
        <v>39778.935682818526</v>
      </c>
      <c r="R1482" s="472">
        <v>2.861340515875483</v>
      </c>
      <c r="T1482" s="5"/>
      <c r="U1482"/>
      <c r="V1482"/>
    </row>
    <row r="1483" spans="1:22" s="437" customFormat="1" hidden="1">
      <c r="A1483" s="471">
        <v>1438</v>
      </c>
      <c r="B1483" s="465">
        <v>4</v>
      </c>
      <c r="C1483" s="465">
        <v>62</v>
      </c>
      <c r="D1483" s="466">
        <v>22263.791821561299</v>
      </c>
      <c r="E1483" s="467">
        <v>15.5</v>
      </c>
      <c r="F1483" s="468">
        <v>345088.77323420014</v>
      </c>
      <c r="G1483" s="487">
        <v>1380355.0929368006</v>
      </c>
      <c r="H1483" s="468"/>
      <c r="I1483" s="519"/>
      <c r="J1483" s="468">
        <v>1400000</v>
      </c>
      <c r="K1483" s="519"/>
      <c r="L1483" s="580">
        <v>1.0714E-2</v>
      </c>
      <c r="M1483" s="468">
        <v>0</v>
      </c>
      <c r="N1483" s="468">
        <v>0</v>
      </c>
      <c r="O1483" s="468">
        <v>1429999.2</v>
      </c>
      <c r="P1483" s="469">
        <v>1429999.2</v>
      </c>
      <c r="Q1483" s="470">
        <v>49644.107063199393</v>
      </c>
      <c r="R1483" s="472">
        <v>3.5964736405310163</v>
      </c>
      <c r="T1483" s="5"/>
      <c r="U1483"/>
      <c r="V1483"/>
    </row>
    <row r="1484" spans="1:22" s="437" customFormat="1" hidden="1">
      <c r="A1484" s="471">
        <v>1439</v>
      </c>
      <c r="B1484" s="465">
        <v>4</v>
      </c>
      <c r="C1484" s="465">
        <v>62</v>
      </c>
      <c r="D1484" s="466">
        <v>26972.477064220198</v>
      </c>
      <c r="E1484" s="467">
        <v>15.5</v>
      </c>
      <c r="F1484" s="468">
        <v>418073.39449541306</v>
      </c>
      <c r="G1484" s="487">
        <v>1672293.5779816522</v>
      </c>
      <c r="H1484" s="468"/>
      <c r="I1484" s="519"/>
      <c r="J1484" s="468">
        <v>1400000</v>
      </c>
      <c r="K1484" s="519"/>
      <c r="L1484" s="580">
        <v>1.0714E-2</v>
      </c>
      <c r="M1484" s="468">
        <v>0</v>
      </c>
      <c r="N1484" s="468">
        <v>0</v>
      </c>
      <c r="O1484" s="468">
        <v>1429999.2</v>
      </c>
      <c r="P1484" s="469">
        <v>1429999.2</v>
      </c>
      <c r="Q1484" s="470">
        <v>-242294.37798165227</v>
      </c>
      <c r="R1484" s="472">
        <v>-14.488746543778859</v>
      </c>
      <c r="T1484" s="5"/>
      <c r="U1484"/>
      <c r="V1484"/>
    </row>
    <row r="1485" spans="1:22" s="437" customFormat="1" hidden="1">
      <c r="A1485" s="471">
        <v>1440</v>
      </c>
      <c r="B1485" s="465">
        <v>3</v>
      </c>
      <c r="C1485" s="465">
        <v>62</v>
      </c>
      <c r="D1485" s="466">
        <v>21358.665029256699</v>
      </c>
      <c r="E1485" s="467">
        <v>20.666666666666668</v>
      </c>
      <c r="F1485" s="468">
        <v>441412.41060463845</v>
      </c>
      <c r="G1485" s="487">
        <v>1324237.2318139153</v>
      </c>
      <c r="H1485" s="468"/>
      <c r="I1485" s="519"/>
      <c r="J1485" s="468">
        <v>1400000</v>
      </c>
      <c r="K1485" s="519"/>
      <c r="L1485" s="580">
        <v>1.0714E-2</v>
      </c>
      <c r="M1485" s="468">
        <v>0</v>
      </c>
      <c r="N1485" s="468">
        <v>0</v>
      </c>
      <c r="O1485" s="468">
        <v>1429999.2</v>
      </c>
      <c r="P1485" s="469">
        <v>1429999.2</v>
      </c>
      <c r="Q1485" s="470">
        <v>105761.96818608465</v>
      </c>
      <c r="R1485" s="472">
        <v>7.9866330326035211</v>
      </c>
      <c r="T1485" s="5"/>
      <c r="U1485"/>
      <c r="V1485"/>
    </row>
    <row r="1486" spans="1:22" s="437" customFormat="1" hidden="1">
      <c r="A1486" s="471">
        <v>1441</v>
      </c>
      <c r="B1486" s="465">
        <v>4</v>
      </c>
      <c r="C1486" s="465">
        <v>62</v>
      </c>
      <c r="D1486" s="466">
        <v>20650.8813224818</v>
      </c>
      <c r="E1486" s="467">
        <v>15.5</v>
      </c>
      <c r="F1486" s="468">
        <v>320088.66049846791</v>
      </c>
      <c r="G1486" s="487">
        <v>1280354.6419938717</v>
      </c>
      <c r="H1486" s="468"/>
      <c r="I1486" s="519"/>
      <c r="J1486" s="468">
        <v>1400000</v>
      </c>
      <c r="K1486" s="519"/>
      <c r="L1486" s="580">
        <v>1.0714E-2</v>
      </c>
      <c r="M1486" s="468">
        <v>0</v>
      </c>
      <c r="N1486" s="468">
        <v>0</v>
      </c>
      <c r="O1486" s="468">
        <v>1429999.2</v>
      </c>
      <c r="P1486" s="469">
        <v>1429999.2</v>
      </c>
      <c r="Q1486" s="470">
        <v>149644.5580061283</v>
      </c>
      <c r="R1486" s="472">
        <v>11.687742840771804</v>
      </c>
      <c r="T1486" s="5"/>
      <c r="U1486"/>
      <c r="V1486"/>
    </row>
    <row r="1487" spans="1:22" s="437" customFormat="1" hidden="1">
      <c r="A1487" s="471">
        <v>1442</v>
      </c>
      <c r="B1487" s="465">
        <v>4</v>
      </c>
      <c r="C1487" s="465">
        <v>62</v>
      </c>
      <c r="D1487" s="466">
        <v>18267.468549056201</v>
      </c>
      <c r="E1487" s="467">
        <v>15.5</v>
      </c>
      <c r="F1487" s="468">
        <v>283145.7625103711</v>
      </c>
      <c r="G1487" s="487">
        <v>1132583.0500414844</v>
      </c>
      <c r="H1487" s="468"/>
      <c r="I1487" s="519"/>
      <c r="J1487" s="468">
        <v>1400000</v>
      </c>
      <c r="K1487" s="519"/>
      <c r="L1487" s="580">
        <v>1.0714E-2</v>
      </c>
      <c r="M1487" s="468">
        <v>0</v>
      </c>
      <c r="N1487" s="468">
        <v>0</v>
      </c>
      <c r="O1487" s="468">
        <v>1429999.2</v>
      </c>
      <c r="P1487" s="469">
        <v>1429999.2</v>
      </c>
      <c r="Q1487" s="470">
        <v>297416.14995851554</v>
      </c>
      <c r="R1487" s="472">
        <v>26.25998596285028</v>
      </c>
      <c r="T1487" s="5"/>
      <c r="U1487"/>
      <c r="V1487"/>
    </row>
    <row r="1488" spans="1:22" s="437" customFormat="1" hidden="1">
      <c r="A1488" s="471">
        <v>1443</v>
      </c>
      <c r="B1488" s="465">
        <v>3</v>
      </c>
      <c r="C1488" s="465">
        <v>62</v>
      </c>
      <c r="D1488" s="466">
        <v>22541.562820700801</v>
      </c>
      <c r="E1488" s="467">
        <v>20.666666666666668</v>
      </c>
      <c r="F1488" s="468">
        <v>465858.9649611499</v>
      </c>
      <c r="G1488" s="487">
        <v>1397576.8948834497</v>
      </c>
      <c r="H1488" s="468"/>
      <c r="I1488" s="519"/>
      <c r="J1488" s="468">
        <v>1400000</v>
      </c>
      <c r="K1488" s="519"/>
      <c r="L1488" s="580">
        <v>1.0714E-2</v>
      </c>
      <c r="M1488" s="468">
        <v>0</v>
      </c>
      <c r="N1488" s="468">
        <v>0</v>
      </c>
      <c r="O1488" s="468">
        <v>1429999.2</v>
      </c>
      <c r="P1488" s="469">
        <v>1429999.2</v>
      </c>
      <c r="Q1488" s="470">
        <v>32422.305116550298</v>
      </c>
      <c r="R1488" s="472">
        <v>2.3198941850891401</v>
      </c>
      <c r="T1488" s="5"/>
      <c r="U1488"/>
      <c r="V1488"/>
    </row>
    <row r="1489" spans="1:22" s="437" customFormat="1" hidden="1">
      <c r="A1489" s="471">
        <v>1444</v>
      </c>
      <c r="B1489" s="465">
        <v>3</v>
      </c>
      <c r="C1489" s="465">
        <v>62</v>
      </c>
      <c r="D1489" s="466">
        <v>22604.423610099198</v>
      </c>
      <c r="E1489" s="467">
        <v>20.666666666666668</v>
      </c>
      <c r="F1489" s="468">
        <v>467158.08794205007</v>
      </c>
      <c r="G1489" s="487">
        <v>1401474.2638261502</v>
      </c>
      <c r="H1489" s="468"/>
      <c r="I1489" s="519"/>
      <c r="J1489" s="468">
        <v>1400000</v>
      </c>
      <c r="K1489" s="519"/>
      <c r="L1489" s="580">
        <v>1.0714E-2</v>
      </c>
      <c r="M1489" s="468">
        <v>0</v>
      </c>
      <c r="N1489" s="468">
        <v>0</v>
      </c>
      <c r="O1489" s="468">
        <v>1429999.2</v>
      </c>
      <c r="P1489" s="469">
        <v>1429999.2</v>
      </c>
      <c r="Q1489" s="470">
        <v>28524.936173849739</v>
      </c>
      <c r="R1489" s="472">
        <v>2.0353521224124336</v>
      </c>
      <c r="T1489" s="5"/>
      <c r="U1489"/>
      <c r="V1489"/>
    </row>
    <row r="1490" spans="1:22" s="437" customFormat="1" hidden="1">
      <c r="A1490" s="471">
        <v>1445</v>
      </c>
      <c r="B1490" s="465">
        <v>3</v>
      </c>
      <c r="C1490" s="465">
        <v>62</v>
      </c>
      <c r="D1490" s="466">
        <v>23277.499391779598</v>
      </c>
      <c r="E1490" s="467">
        <v>20.666666666666668</v>
      </c>
      <c r="F1490" s="468">
        <v>481068.32076344499</v>
      </c>
      <c r="G1490" s="487">
        <v>1443204.962290335</v>
      </c>
      <c r="H1490" s="468"/>
      <c r="I1490" s="519"/>
      <c r="J1490" s="468">
        <v>1400000</v>
      </c>
      <c r="K1490" s="519"/>
      <c r="L1490" s="580">
        <v>1.0714E-2</v>
      </c>
      <c r="M1490" s="468">
        <v>0</v>
      </c>
      <c r="N1490" s="468">
        <v>0</v>
      </c>
      <c r="O1490" s="468">
        <v>1429999.2</v>
      </c>
      <c r="P1490" s="469">
        <v>1429999.2</v>
      </c>
      <c r="Q1490" s="470">
        <v>-13205.762290335028</v>
      </c>
      <c r="R1490" s="472">
        <v>-0.9150302718872183</v>
      </c>
      <c r="T1490" s="5"/>
      <c r="U1490"/>
      <c r="V1490"/>
    </row>
    <row r="1491" spans="1:22" s="437" customFormat="1" hidden="1">
      <c r="A1491" s="471">
        <v>1446</v>
      </c>
      <c r="B1491" s="465">
        <v>5</v>
      </c>
      <c r="C1491" s="465">
        <v>62</v>
      </c>
      <c r="D1491" s="466">
        <v>23277.499391779598</v>
      </c>
      <c r="E1491" s="467">
        <v>12.4</v>
      </c>
      <c r="F1491" s="468">
        <v>288640.99245806702</v>
      </c>
      <c r="G1491" s="487">
        <v>1443204.962290335</v>
      </c>
      <c r="H1491" s="468"/>
      <c r="I1491" s="519"/>
      <c r="J1491" s="468">
        <v>1400000</v>
      </c>
      <c r="K1491" s="519"/>
      <c r="L1491" s="580">
        <v>1.0714E-2</v>
      </c>
      <c r="M1491" s="468">
        <v>0</v>
      </c>
      <c r="N1491" s="468">
        <v>0</v>
      </c>
      <c r="O1491" s="468">
        <v>1429999.2</v>
      </c>
      <c r="P1491" s="469">
        <v>1429999.2</v>
      </c>
      <c r="Q1491" s="470">
        <v>-13205.762290335028</v>
      </c>
      <c r="R1491" s="472">
        <v>-0.9150302718872183</v>
      </c>
      <c r="T1491" s="5"/>
      <c r="U1491"/>
      <c r="V1491"/>
    </row>
    <row r="1492" spans="1:22" s="437" customFormat="1" hidden="1">
      <c r="A1492" s="471">
        <v>1447</v>
      </c>
      <c r="B1492" s="465">
        <v>5</v>
      </c>
      <c r="C1492" s="465">
        <v>62</v>
      </c>
      <c r="D1492" s="466">
        <v>22263.791821561299</v>
      </c>
      <c r="E1492" s="467">
        <v>12.4</v>
      </c>
      <c r="F1492" s="468">
        <v>276071.0185873601</v>
      </c>
      <c r="G1492" s="487">
        <v>1380355.0929368006</v>
      </c>
      <c r="H1492" s="468"/>
      <c r="I1492" s="519"/>
      <c r="J1492" s="468">
        <v>1400000</v>
      </c>
      <c r="K1492" s="519"/>
      <c r="L1492" s="580">
        <v>1.0714E-2</v>
      </c>
      <c r="M1492" s="468">
        <v>0</v>
      </c>
      <c r="N1492" s="468">
        <v>0</v>
      </c>
      <c r="O1492" s="468">
        <v>1429999.2</v>
      </c>
      <c r="P1492" s="469">
        <v>1429999.2</v>
      </c>
      <c r="Q1492" s="470">
        <v>49644.107063199393</v>
      </c>
      <c r="R1492" s="472">
        <v>3.5964736405310163</v>
      </c>
      <c r="T1492" s="5"/>
      <c r="U1492"/>
      <c r="V1492"/>
    </row>
    <row r="1493" spans="1:22" s="437" customFormat="1">
      <c r="A1493" s="496" t="s">
        <v>60</v>
      </c>
      <c r="B1493" s="465"/>
      <c r="C1493" s="465"/>
      <c r="D1493" s="466"/>
      <c r="E1493" s="467"/>
      <c r="F1493" s="468"/>
      <c r="G1493" s="487"/>
      <c r="H1493" s="468"/>
      <c r="I1493" s="519"/>
      <c r="J1493" s="468"/>
      <c r="K1493" s="519"/>
      <c r="L1493" s="580"/>
      <c r="M1493" s="468"/>
      <c r="N1493" s="468"/>
      <c r="O1493" s="468"/>
      <c r="P1493" s="469"/>
      <c r="Q1493" s="470"/>
      <c r="R1493" s="472"/>
      <c r="T1493" s="5"/>
      <c r="U1493"/>
      <c r="V1493"/>
    </row>
    <row r="1494" spans="1:22" s="437" customFormat="1" hidden="1">
      <c r="A1494" s="471">
        <v>1448</v>
      </c>
      <c r="B1494" s="465">
        <v>4</v>
      </c>
      <c r="C1494" s="465">
        <v>62</v>
      </c>
      <c r="D1494" s="466">
        <v>22604.423610099198</v>
      </c>
      <c r="E1494" s="467">
        <v>15.5</v>
      </c>
      <c r="F1494" s="468">
        <v>350368.56595653755</v>
      </c>
      <c r="G1494" s="487">
        <v>1401474.2638261502</v>
      </c>
      <c r="H1494" s="468"/>
      <c r="I1494" s="519"/>
      <c r="J1494" s="468">
        <v>1400000</v>
      </c>
      <c r="K1494" s="519"/>
      <c r="L1494" s="580">
        <v>1.0714E-2</v>
      </c>
      <c r="M1494" s="468">
        <v>0</v>
      </c>
      <c r="N1494" s="468">
        <v>0</v>
      </c>
      <c r="O1494" s="468">
        <v>1429999.2</v>
      </c>
      <c r="P1494" s="469">
        <v>1429999.2</v>
      </c>
      <c r="Q1494" s="470">
        <v>28524.936173849739</v>
      </c>
      <c r="R1494" s="472">
        <v>2.0353521224124336</v>
      </c>
      <c r="T1494" s="5"/>
      <c r="U1494"/>
      <c r="V1494"/>
    </row>
    <row r="1495" spans="1:22" s="437" customFormat="1" hidden="1">
      <c r="A1495" s="471">
        <v>1449</v>
      </c>
      <c r="B1495" s="465">
        <v>4</v>
      </c>
      <c r="C1495" s="465">
        <v>62</v>
      </c>
      <c r="D1495" s="466">
        <v>22541.562820700801</v>
      </c>
      <c r="E1495" s="467">
        <v>15.5</v>
      </c>
      <c r="F1495" s="468">
        <v>349394.22372086241</v>
      </c>
      <c r="G1495" s="487">
        <v>1397576.8948834497</v>
      </c>
      <c r="H1495" s="468"/>
      <c r="I1495" s="519"/>
      <c r="J1495" s="468">
        <v>1400000</v>
      </c>
      <c r="K1495" s="519"/>
      <c r="L1495" s="580">
        <v>1.0714E-2</v>
      </c>
      <c r="M1495" s="468">
        <v>0</v>
      </c>
      <c r="N1495" s="468">
        <v>0</v>
      </c>
      <c r="O1495" s="468">
        <v>1429999.2</v>
      </c>
      <c r="P1495" s="469">
        <v>1429999.2</v>
      </c>
      <c r="Q1495" s="470">
        <v>32422.305116550298</v>
      </c>
      <c r="R1495" s="472">
        <v>2.3198941850891401</v>
      </c>
      <c r="T1495" s="5"/>
      <c r="U1495"/>
      <c r="V1495"/>
    </row>
    <row r="1496" spans="1:22" s="437" customFormat="1" hidden="1">
      <c r="A1496" s="471">
        <v>1450</v>
      </c>
      <c r="B1496" s="465">
        <v>4</v>
      </c>
      <c r="C1496" s="465">
        <v>62</v>
      </c>
      <c r="D1496" s="466">
        <v>22687.7769000927</v>
      </c>
      <c r="E1496" s="467">
        <v>15.5</v>
      </c>
      <c r="F1496" s="468">
        <v>351660.54195143684</v>
      </c>
      <c r="G1496" s="487">
        <v>1406642.1678057474</v>
      </c>
      <c r="H1496" s="468"/>
      <c r="I1496" s="519"/>
      <c r="J1496" s="468">
        <v>1400000</v>
      </c>
      <c r="K1496" s="519"/>
      <c r="L1496" s="580">
        <v>1.0714E-2</v>
      </c>
      <c r="M1496" s="468">
        <v>0</v>
      </c>
      <c r="N1496" s="468">
        <v>0</v>
      </c>
      <c r="O1496" s="468">
        <v>1429999.2</v>
      </c>
      <c r="P1496" s="469">
        <v>1429999.2</v>
      </c>
      <c r="Q1496" s="470">
        <v>23357.032194252592</v>
      </c>
      <c r="R1496" s="472">
        <v>1.6604814450207783</v>
      </c>
      <c r="T1496" s="5"/>
      <c r="U1496"/>
      <c r="V1496"/>
    </row>
    <row r="1497" spans="1:22" s="437" customFormat="1" hidden="1">
      <c r="A1497" s="471">
        <v>1451</v>
      </c>
      <c r="B1497" s="465">
        <v>3</v>
      </c>
      <c r="C1497" s="497">
        <v>63</v>
      </c>
      <c r="D1497" s="466">
        <v>23837.367322364302</v>
      </c>
      <c r="E1497" s="467">
        <v>21</v>
      </c>
      <c r="F1497" s="468">
        <v>500584.71376965032</v>
      </c>
      <c r="G1497" s="487">
        <v>1501754.141308951</v>
      </c>
      <c r="H1497" s="468"/>
      <c r="I1497" s="519"/>
      <c r="J1497" s="468">
        <v>1400000</v>
      </c>
      <c r="K1497" s="519"/>
      <c r="L1497" s="580">
        <v>1.0714E-2</v>
      </c>
      <c r="M1497" s="468">
        <v>0</v>
      </c>
      <c r="N1497" s="468">
        <v>0</v>
      </c>
      <c r="O1497" s="468">
        <v>1444998.8</v>
      </c>
      <c r="P1497" s="469">
        <v>1444998.8</v>
      </c>
      <c r="Q1497" s="470">
        <v>-56755.341308950912</v>
      </c>
      <c r="R1497" s="472">
        <v>-3.779269838369288</v>
      </c>
      <c r="T1497" s="5"/>
      <c r="U1497"/>
      <c r="V1497"/>
    </row>
    <row r="1498" spans="1:22" s="437" customFormat="1" hidden="1">
      <c r="A1498" s="471">
        <v>1452</v>
      </c>
      <c r="B1498" s="465">
        <v>4</v>
      </c>
      <c r="C1498" s="465">
        <v>63</v>
      </c>
      <c r="D1498" s="466">
        <v>21286.393088552901</v>
      </c>
      <c r="E1498" s="467">
        <v>15.75</v>
      </c>
      <c r="F1498" s="468">
        <v>335260.69114470819</v>
      </c>
      <c r="G1498" s="487">
        <v>1341042.7645788328</v>
      </c>
      <c r="H1498" s="468"/>
      <c r="I1498" s="519"/>
      <c r="J1498" s="468">
        <v>1400000</v>
      </c>
      <c r="K1498" s="519"/>
      <c r="L1498" s="580">
        <v>1.0714E-2</v>
      </c>
      <c r="M1498" s="468">
        <v>0</v>
      </c>
      <c r="N1498" s="468">
        <v>0</v>
      </c>
      <c r="O1498" s="468">
        <v>1444998.8</v>
      </c>
      <c r="P1498" s="469">
        <v>1444998.8</v>
      </c>
      <c r="Q1498" s="470">
        <v>103956.03542116727</v>
      </c>
      <c r="R1498" s="472">
        <v>7.7518807130521026</v>
      </c>
      <c r="T1498" s="5"/>
      <c r="U1498"/>
      <c r="V1498"/>
    </row>
    <row r="1499" spans="1:22" s="437" customFormat="1" hidden="1">
      <c r="A1499" s="471">
        <v>1453</v>
      </c>
      <c r="B1499" s="465">
        <v>5</v>
      </c>
      <c r="C1499" s="465">
        <v>63</v>
      </c>
      <c r="D1499" s="466">
        <v>23197.778015248601</v>
      </c>
      <c r="E1499" s="467">
        <v>12.6</v>
      </c>
      <c r="F1499" s="468">
        <v>292292.00299213233</v>
      </c>
      <c r="G1499" s="487">
        <v>1461460.0149606618</v>
      </c>
      <c r="H1499" s="468"/>
      <c r="I1499" s="519"/>
      <c r="J1499" s="468">
        <v>1400000</v>
      </c>
      <c r="K1499" s="519"/>
      <c r="L1499" s="580">
        <v>1.0714E-2</v>
      </c>
      <c r="M1499" s="468">
        <v>0</v>
      </c>
      <c r="N1499" s="468">
        <v>0</v>
      </c>
      <c r="O1499" s="468">
        <v>1444998.8</v>
      </c>
      <c r="P1499" s="469">
        <v>1444998.8</v>
      </c>
      <c r="Q1499" s="470">
        <v>-16461.214960661717</v>
      </c>
      <c r="R1499" s="472">
        <v>-1.1263541111047601</v>
      </c>
      <c r="T1499" s="5"/>
      <c r="U1499"/>
      <c r="V1499"/>
    </row>
    <row r="1500" spans="1:22" s="437" customFormat="1" hidden="1">
      <c r="A1500" s="471">
        <v>1454</v>
      </c>
      <c r="B1500" s="465">
        <v>5</v>
      </c>
      <c r="C1500" s="465">
        <v>63</v>
      </c>
      <c r="D1500" s="466">
        <v>23837.367322364302</v>
      </c>
      <c r="E1500" s="467">
        <v>12.6</v>
      </c>
      <c r="F1500" s="468">
        <v>300350.82826179022</v>
      </c>
      <c r="G1500" s="487">
        <v>1501754.141308951</v>
      </c>
      <c r="H1500" s="468"/>
      <c r="I1500" s="519"/>
      <c r="J1500" s="468">
        <v>1400000</v>
      </c>
      <c r="K1500" s="519"/>
      <c r="L1500" s="580">
        <v>1.0714E-2</v>
      </c>
      <c r="M1500" s="468">
        <v>0</v>
      </c>
      <c r="N1500" s="468">
        <v>0</v>
      </c>
      <c r="O1500" s="468">
        <v>1444998.8</v>
      </c>
      <c r="P1500" s="469">
        <v>1444998.8</v>
      </c>
      <c r="Q1500" s="470">
        <v>-56755.341308950912</v>
      </c>
      <c r="R1500" s="472">
        <v>-3.779269838369288</v>
      </c>
      <c r="T1500" s="5"/>
      <c r="U1500"/>
      <c r="V1500"/>
    </row>
    <row r="1501" spans="1:22" s="437" customFormat="1" hidden="1">
      <c r="A1501" s="471">
        <v>1455</v>
      </c>
      <c r="B1501" s="465">
        <v>3</v>
      </c>
      <c r="C1501" s="465">
        <v>63</v>
      </c>
      <c r="D1501" s="466">
        <v>22586.668718135199</v>
      </c>
      <c r="E1501" s="467">
        <v>21</v>
      </c>
      <c r="F1501" s="468">
        <v>474320.04308083915</v>
      </c>
      <c r="G1501" s="487">
        <v>1422960.1292425175</v>
      </c>
      <c r="H1501" s="468"/>
      <c r="I1501" s="519"/>
      <c r="J1501" s="468">
        <v>1400000</v>
      </c>
      <c r="K1501" s="519"/>
      <c r="L1501" s="580">
        <v>1.0714E-2</v>
      </c>
      <c r="M1501" s="468">
        <v>0</v>
      </c>
      <c r="N1501" s="468">
        <v>0</v>
      </c>
      <c r="O1501" s="468">
        <v>1444998.8</v>
      </c>
      <c r="P1501" s="469">
        <v>1444998.8</v>
      </c>
      <c r="Q1501" s="470">
        <v>22038.670757482527</v>
      </c>
      <c r="R1501" s="472">
        <v>1.5487904618391752</v>
      </c>
      <c r="T1501" s="5"/>
      <c r="U1501"/>
      <c r="V1501"/>
    </row>
    <row r="1502" spans="1:22" s="437" customFormat="1" hidden="1">
      <c r="A1502" s="471">
        <v>1456</v>
      </c>
      <c r="B1502" s="465">
        <v>4</v>
      </c>
      <c r="C1502" s="465">
        <v>63</v>
      </c>
      <c r="D1502" s="466">
        <v>20590.317084099901</v>
      </c>
      <c r="E1502" s="467">
        <v>15.75</v>
      </c>
      <c r="F1502" s="468">
        <v>324297.49407457345</v>
      </c>
      <c r="G1502" s="487">
        <v>1297189.9762982938</v>
      </c>
      <c r="H1502" s="468"/>
      <c r="I1502" s="519"/>
      <c r="J1502" s="468">
        <v>1400000</v>
      </c>
      <c r="K1502" s="519"/>
      <c r="L1502" s="580">
        <v>1.0714E-2</v>
      </c>
      <c r="M1502" s="468">
        <v>0</v>
      </c>
      <c r="N1502" s="468">
        <v>0</v>
      </c>
      <c r="O1502" s="468">
        <v>1444998.8</v>
      </c>
      <c r="P1502" s="469">
        <v>1444998.8</v>
      </c>
      <c r="Q1502" s="470">
        <v>147808.82370170625</v>
      </c>
      <c r="R1502" s="472">
        <v>11.394539458553226</v>
      </c>
      <c r="T1502" s="5"/>
      <c r="U1502"/>
      <c r="V1502"/>
    </row>
    <row r="1503" spans="1:22" s="437" customFormat="1" hidden="1">
      <c r="A1503" s="471">
        <v>1457</v>
      </c>
      <c r="B1503" s="465">
        <v>5</v>
      </c>
      <c r="C1503" s="465">
        <v>63</v>
      </c>
      <c r="D1503" s="466">
        <v>22197.776130466998</v>
      </c>
      <c r="E1503" s="467">
        <v>12.6</v>
      </c>
      <c r="F1503" s="468">
        <v>279691.97924388421</v>
      </c>
      <c r="G1503" s="487">
        <v>1398459.8962194209</v>
      </c>
      <c r="H1503" s="468"/>
      <c r="I1503" s="519"/>
      <c r="J1503" s="468">
        <v>1400000</v>
      </c>
      <c r="K1503" s="519"/>
      <c r="L1503" s="580">
        <v>1.0714E-2</v>
      </c>
      <c r="M1503" s="468">
        <v>0</v>
      </c>
      <c r="N1503" s="468">
        <v>0</v>
      </c>
      <c r="O1503" s="468">
        <v>1444998.8</v>
      </c>
      <c r="P1503" s="469">
        <v>1444998.8</v>
      </c>
      <c r="Q1503" s="470">
        <v>46538.903780579101</v>
      </c>
      <c r="R1503" s="472">
        <v>3.3278683147362216</v>
      </c>
      <c r="T1503" s="5"/>
      <c r="U1503"/>
      <c r="V1503"/>
    </row>
    <row r="1504" spans="1:22" s="437" customFormat="1" hidden="1">
      <c r="A1504" s="471">
        <v>1458</v>
      </c>
      <c r="B1504" s="465">
        <v>3</v>
      </c>
      <c r="C1504" s="465">
        <v>63</v>
      </c>
      <c r="D1504" s="466">
        <v>22444.493102693199</v>
      </c>
      <c r="E1504" s="467">
        <v>21</v>
      </c>
      <c r="F1504" s="468">
        <v>471334.35515655717</v>
      </c>
      <c r="G1504" s="487">
        <v>1414003.0654696715</v>
      </c>
      <c r="H1504" s="468"/>
      <c r="I1504" s="519"/>
      <c r="J1504" s="468">
        <v>1400000</v>
      </c>
      <c r="K1504" s="519"/>
      <c r="L1504" s="580">
        <v>1.0714E-2</v>
      </c>
      <c r="M1504" s="468">
        <v>0</v>
      </c>
      <c r="N1504" s="468">
        <v>0</v>
      </c>
      <c r="O1504" s="468">
        <v>1444998.8</v>
      </c>
      <c r="P1504" s="469">
        <v>1444998.8</v>
      </c>
      <c r="Q1504" s="470">
        <v>30995.73453032854</v>
      </c>
      <c r="R1504" s="472">
        <v>2.1920556812960825</v>
      </c>
      <c r="T1504" s="5"/>
      <c r="U1504"/>
      <c r="V1504"/>
    </row>
    <row r="1505" spans="1:22" s="437" customFormat="1" hidden="1">
      <c r="A1505" s="471">
        <v>1459</v>
      </c>
      <c r="B1505" s="465">
        <v>4</v>
      </c>
      <c r="C1505" s="465">
        <v>63</v>
      </c>
      <c r="D1505" s="466">
        <v>20590.317084099901</v>
      </c>
      <c r="E1505" s="467">
        <v>15.75</v>
      </c>
      <c r="F1505" s="468">
        <v>324297.49407457345</v>
      </c>
      <c r="G1505" s="487">
        <v>1297189.9762982938</v>
      </c>
      <c r="H1505" s="468"/>
      <c r="I1505" s="519"/>
      <c r="J1505" s="468">
        <v>1400000</v>
      </c>
      <c r="K1505" s="519"/>
      <c r="L1505" s="580">
        <v>1.0714E-2</v>
      </c>
      <c r="M1505" s="468">
        <v>0</v>
      </c>
      <c r="N1505" s="468">
        <v>0</v>
      </c>
      <c r="O1505" s="468">
        <v>1444998.8</v>
      </c>
      <c r="P1505" s="469">
        <v>1444998.8</v>
      </c>
      <c r="Q1505" s="470">
        <v>147808.82370170625</v>
      </c>
      <c r="R1505" s="472">
        <v>11.394539458553226</v>
      </c>
      <c r="T1505" s="5"/>
      <c r="U1505"/>
      <c r="V1505"/>
    </row>
    <row r="1506" spans="1:22" s="437" customFormat="1" hidden="1">
      <c r="A1506" s="471">
        <v>1460</v>
      </c>
      <c r="B1506" s="465">
        <v>4</v>
      </c>
      <c r="C1506" s="465">
        <v>63</v>
      </c>
      <c r="D1506" s="466">
        <v>22586.668718135199</v>
      </c>
      <c r="E1506" s="467">
        <v>15.75</v>
      </c>
      <c r="F1506" s="468">
        <v>355740.03231062938</v>
      </c>
      <c r="G1506" s="487">
        <v>1422960.1292425175</v>
      </c>
      <c r="H1506" s="468"/>
      <c r="I1506" s="519"/>
      <c r="J1506" s="468">
        <v>1400000</v>
      </c>
      <c r="K1506" s="519"/>
      <c r="L1506" s="580">
        <v>1.0714E-2</v>
      </c>
      <c r="M1506" s="468">
        <v>0</v>
      </c>
      <c r="N1506" s="468">
        <v>0</v>
      </c>
      <c r="O1506" s="468">
        <v>1444998.8</v>
      </c>
      <c r="P1506" s="469">
        <v>1444998.8</v>
      </c>
      <c r="Q1506" s="470">
        <v>22038.670757482527</v>
      </c>
      <c r="R1506" s="472">
        <v>1.5487904618391752</v>
      </c>
      <c r="T1506" s="5"/>
      <c r="U1506"/>
      <c r="V1506"/>
    </row>
    <row r="1507" spans="1:22" s="437" customFormat="1">
      <c r="A1507" s="471">
        <v>1461</v>
      </c>
      <c r="B1507" s="465">
        <v>4</v>
      </c>
      <c r="C1507" s="465">
        <v>63</v>
      </c>
      <c r="D1507" s="466">
        <v>22444.493102693199</v>
      </c>
      <c r="E1507" s="467">
        <v>15.75</v>
      </c>
      <c r="F1507" s="468">
        <v>353500.76636741788</v>
      </c>
      <c r="G1507" s="487">
        <v>1414003.0654696715</v>
      </c>
      <c r="H1507" s="468"/>
      <c r="I1507" s="519"/>
      <c r="J1507" s="468">
        <v>1400000</v>
      </c>
      <c r="K1507" s="519"/>
      <c r="L1507" s="580">
        <v>1.0714E-2</v>
      </c>
      <c r="M1507" s="468">
        <v>0</v>
      </c>
      <c r="N1507" s="468">
        <v>0</v>
      </c>
      <c r="O1507" s="468">
        <v>1444998.8</v>
      </c>
      <c r="P1507" s="469">
        <v>1444998.8</v>
      </c>
      <c r="Q1507" s="470">
        <v>30995.73453032854</v>
      </c>
      <c r="R1507" s="472">
        <v>2.1920556812960825</v>
      </c>
      <c r="T1507" s="5"/>
      <c r="U1507"/>
      <c r="V1507"/>
    </row>
    <row r="1508" spans="1:22" s="437" customFormat="1">
      <c r="A1508" s="471">
        <v>1462</v>
      </c>
      <c r="B1508" s="465">
        <v>4</v>
      </c>
      <c r="C1508" s="497">
        <v>64</v>
      </c>
      <c r="D1508" s="466">
        <v>23400.967741935499</v>
      </c>
      <c r="E1508" s="467">
        <v>16</v>
      </c>
      <c r="F1508" s="468">
        <v>374415.48387096799</v>
      </c>
      <c r="G1508" s="487">
        <v>1497661.935483872</v>
      </c>
      <c r="H1508" s="468"/>
      <c r="I1508" s="519"/>
      <c r="J1508" s="468">
        <v>1400000</v>
      </c>
      <c r="K1508" s="519"/>
      <c r="L1508" s="580">
        <v>1.0714E-2</v>
      </c>
      <c r="M1508" s="468">
        <v>0</v>
      </c>
      <c r="N1508" s="468">
        <v>0</v>
      </c>
      <c r="O1508" s="468">
        <v>1459998.4</v>
      </c>
      <c r="P1508" s="469">
        <v>1459998.4</v>
      </c>
      <c r="Q1508" s="470">
        <v>-37663.535483872052</v>
      </c>
      <c r="R1508" s="472">
        <v>-2.5148222433591769</v>
      </c>
      <c r="T1508" s="5"/>
      <c r="U1508"/>
      <c r="V1508"/>
    </row>
    <row r="1509" spans="1:22" s="437" customFormat="1">
      <c r="A1509" s="471">
        <v>1463</v>
      </c>
      <c r="B1509" s="465">
        <v>5</v>
      </c>
      <c r="C1509" s="465">
        <v>64</v>
      </c>
      <c r="D1509" s="466">
        <v>22132.1507760532</v>
      </c>
      <c r="E1509" s="467">
        <v>12.8</v>
      </c>
      <c r="F1509" s="468">
        <v>283291.52993348095</v>
      </c>
      <c r="G1509" s="487">
        <v>1416457.6496674048</v>
      </c>
      <c r="H1509" s="468"/>
      <c r="I1509" s="519"/>
      <c r="J1509" s="468">
        <v>1400000</v>
      </c>
      <c r="K1509" s="519"/>
      <c r="L1509" s="580">
        <v>1.0714E-2</v>
      </c>
      <c r="M1509" s="468">
        <v>0</v>
      </c>
      <c r="N1509" s="468">
        <v>0</v>
      </c>
      <c r="O1509" s="468">
        <v>1459998.4</v>
      </c>
      <c r="P1509" s="469">
        <v>1459998.4</v>
      </c>
      <c r="Q1509" s="470">
        <v>43540.750332595082</v>
      </c>
      <c r="R1509" s="472">
        <v>3.0739182595977326</v>
      </c>
      <c r="T1509" s="5"/>
      <c r="U1509"/>
      <c r="V1509"/>
    </row>
    <row r="1510" spans="1:22" s="437" customFormat="1" hidden="1">
      <c r="A1510" s="471">
        <v>1464</v>
      </c>
      <c r="B1510" s="465">
        <v>4</v>
      </c>
      <c r="C1510" s="465">
        <v>64</v>
      </c>
      <c r="D1510" s="466">
        <v>22478.137817730199</v>
      </c>
      <c r="E1510" s="467">
        <v>16</v>
      </c>
      <c r="F1510" s="468">
        <v>359650.20508368319</v>
      </c>
      <c r="G1510" s="487">
        <v>1438600.8203347328</v>
      </c>
      <c r="H1510" s="468"/>
      <c r="I1510" s="519"/>
      <c r="J1510" s="468">
        <v>1400000</v>
      </c>
      <c r="K1510" s="519"/>
      <c r="L1510" s="580">
        <v>1.0714E-2</v>
      </c>
      <c r="M1510" s="468">
        <v>0</v>
      </c>
      <c r="N1510" s="468">
        <v>0</v>
      </c>
      <c r="O1510" s="468">
        <v>1459998.4</v>
      </c>
      <c r="P1510" s="469">
        <v>1459998.4</v>
      </c>
      <c r="Q1510" s="470">
        <v>21397.579665267142</v>
      </c>
      <c r="R1510" s="472">
        <v>1.4873882568959118</v>
      </c>
      <c r="T1510" s="5"/>
      <c r="U1510"/>
      <c r="V1510"/>
    </row>
    <row r="1511" spans="1:22" s="437" customFormat="1" hidden="1">
      <c r="A1511" s="471">
        <v>1465</v>
      </c>
      <c r="B1511" s="465">
        <v>3</v>
      </c>
      <c r="C1511" s="465">
        <v>64</v>
      </c>
      <c r="D1511" s="466">
        <v>23728.706798704901</v>
      </c>
      <c r="E1511" s="467">
        <v>21.333333333333332</v>
      </c>
      <c r="F1511" s="468">
        <v>506212.41170570458</v>
      </c>
      <c r="G1511" s="487">
        <v>1518637.2351171137</v>
      </c>
      <c r="H1511" s="468"/>
      <c r="I1511" s="519"/>
      <c r="J1511" s="468">
        <v>1400000</v>
      </c>
      <c r="K1511" s="519"/>
      <c r="L1511" s="580">
        <v>1.0714E-2</v>
      </c>
      <c r="M1511" s="468">
        <v>0</v>
      </c>
      <c r="N1511" s="468">
        <v>0</v>
      </c>
      <c r="O1511" s="468">
        <v>1459998.4</v>
      </c>
      <c r="P1511" s="469">
        <v>1459998.4</v>
      </c>
      <c r="Q1511" s="470">
        <v>-58638.835117113777</v>
      </c>
      <c r="R1511" s="472">
        <v>-3.8612799529172435</v>
      </c>
      <c r="T1511" s="5"/>
      <c r="U1511"/>
      <c r="V1511"/>
    </row>
    <row r="1512" spans="1:22" s="437" customFormat="1" hidden="1">
      <c r="A1512" s="471">
        <v>1466</v>
      </c>
      <c r="B1512" s="465">
        <v>4</v>
      </c>
      <c r="C1512" s="465">
        <v>64</v>
      </c>
      <c r="D1512" s="466">
        <v>22351.504579153901</v>
      </c>
      <c r="E1512" s="467">
        <v>16</v>
      </c>
      <c r="F1512" s="468">
        <v>357624.07326646242</v>
      </c>
      <c r="G1512" s="487">
        <v>1430496.2930658497</v>
      </c>
      <c r="H1512" s="468"/>
      <c r="I1512" s="519"/>
      <c r="J1512" s="468">
        <v>1400000</v>
      </c>
      <c r="K1512" s="519"/>
      <c r="L1512" s="580">
        <v>1.0714E-2</v>
      </c>
      <c r="M1512" s="468">
        <v>0</v>
      </c>
      <c r="N1512" s="468">
        <v>0</v>
      </c>
      <c r="O1512" s="468">
        <v>1459998.4</v>
      </c>
      <c r="P1512" s="469">
        <v>1459998.4</v>
      </c>
      <c r="Q1512" s="470">
        <v>29502.106934150215</v>
      </c>
      <c r="R1512" s="472">
        <v>2.0623686392728047</v>
      </c>
      <c r="T1512" s="5"/>
      <c r="U1512"/>
      <c r="V1512"/>
    </row>
    <row r="1513" spans="1:22" s="437" customFormat="1">
      <c r="A1513" s="496" t="s">
        <v>60</v>
      </c>
      <c r="B1513" s="465"/>
      <c r="C1513" s="465"/>
      <c r="D1513" s="466"/>
      <c r="E1513" s="467"/>
      <c r="F1513" s="468"/>
      <c r="G1513" s="487"/>
      <c r="H1513" s="468"/>
      <c r="I1513" s="519"/>
      <c r="J1513" s="468"/>
      <c r="K1513" s="519"/>
      <c r="L1513" s="580"/>
      <c r="M1513" s="468"/>
      <c r="N1513" s="468"/>
      <c r="O1513" s="468"/>
      <c r="P1513" s="469"/>
      <c r="Q1513" s="470"/>
      <c r="R1513" s="472"/>
      <c r="T1513" s="5"/>
      <c r="U1513"/>
      <c r="V1513"/>
    </row>
    <row r="1514" spans="1:22" s="437" customFormat="1">
      <c r="A1514" s="471">
        <v>1467</v>
      </c>
      <c r="B1514" s="465">
        <v>4</v>
      </c>
      <c r="C1514" s="465">
        <v>64</v>
      </c>
      <c r="D1514" s="466">
        <v>23400.967741935499</v>
      </c>
      <c r="E1514" s="467">
        <v>16</v>
      </c>
      <c r="F1514" s="468">
        <v>374415.48387096799</v>
      </c>
      <c r="G1514" s="487">
        <v>1497661.935483872</v>
      </c>
      <c r="H1514" s="468"/>
      <c r="I1514" s="519"/>
      <c r="J1514" s="468">
        <v>1400000</v>
      </c>
      <c r="K1514" s="519"/>
      <c r="L1514" s="580">
        <v>1.0714E-2</v>
      </c>
      <c r="M1514" s="468">
        <v>0</v>
      </c>
      <c r="N1514" s="468">
        <v>0</v>
      </c>
      <c r="O1514" s="468">
        <v>1459998.4</v>
      </c>
      <c r="P1514" s="469">
        <v>1459998.4</v>
      </c>
      <c r="Q1514" s="470">
        <v>-37663.535483872052</v>
      </c>
      <c r="R1514" s="472">
        <v>-2.5148222433591769</v>
      </c>
      <c r="T1514" s="5"/>
      <c r="U1514"/>
      <c r="V1514"/>
    </row>
    <row r="1515" spans="1:22" s="437" customFormat="1">
      <c r="A1515" s="471">
        <v>1468</v>
      </c>
      <c r="B1515" s="465">
        <v>4</v>
      </c>
      <c r="C1515" s="465">
        <v>64</v>
      </c>
      <c r="D1515" s="466">
        <v>21216.1308840413</v>
      </c>
      <c r="E1515" s="467">
        <v>16</v>
      </c>
      <c r="F1515" s="468">
        <v>339458.0941446608</v>
      </c>
      <c r="G1515" s="487">
        <v>1357832.3765786432</v>
      </c>
      <c r="H1515" s="468"/>
      <c r="I1515" s="519"/>
      <c r="J1515" s="468">
        <v>1400000</v>
      </c>
      <c r="K1515" s="519"/>
      <c r="L1515" s="580">
        <v>1.0714E-2</v>
      </c>
      <c r="M1515" s="468">
        <v>0</v>
      </c>
      <c r="N1515" s="468">
        <v>0</v>
      </c>
      <c r="O1515" s="468">
        <v>1459998.4</v>
      </c>
      <c r="P1515" s="469">
        <v>1459998.4</v>
      </c>
      <c r="Q1515" s="470">
        <v>102166.02342135669</v>
      </c>
      <c r="R1515" s="472">
        <v>7.5241999810599935</v>
      </c>
      <c r="T1515" s="5"/>
      <c r="U1515"/>
      <c r="V1515"/>
    </row>
    <row r="1516" spans="1:22" s="437" customFormat="1">
      <c r="A1516" s="471">
        <v>1469</v>
      </c>
      <c r="B1516" s="465">
        <v>3</v>
      </c>
      <c r="C1516" s="497">
        <v>65</v>
      </c>
      <c r="D1516" s="466">
        <v>22227.074235807901</v>
      </c>
      <c r="E1516" s="467">
        <v>21.666666666666668</v>
      </c>
      <c r="F1516" s="468">
        <v>481586.60844250448</v>
      </c>
      <c r="G1516" s="487">
        <v>1444759.8253275135</v>
      </c>
      <c r="H1516" s="468"/>
      <c r="I1516" s="519"/>
      <c r="J1516" s="468">
        <v>1400000</v>
      </c>
      <c r="K1516" s="519"/>
      <c r="L1516" s="580">
        <v>1.0714E-2</v>
      </c>
      <c r="M1516" s="468">
        <v>0</v>
      </c>
      <c r="N1516" s="468">
        <v>0</v>
      </c>
      <c r="O1516" s="468">
        <v>1474998</v>
      </c>
      <c r="P1516" s="469">
        <v>1474998</v>
      </c>
      <c r="Q1516" s="470">
        <v>30238.174672486493</v>
      </c>
      <c r="R1516" s="472">
        <v>2.0929551156111188</v>
      </c>
      <c r="T1516" s="5"/>
      <c r="U1516"/>
      <c r="V1516"/>
    </row>
    <row r="1517" spans="1:22" s="437" customFormat="1">
      <c r="A1517" s="471">
        <v>1470</v>
      </c>
      <c r="B1517" s="465">
        <v>3</v>
      </c>
      <c r="C1517" s="465">
        <v>65</v>
      </c>
      <c r="D1517" s="466">
        <v>21147.843501895401</v>
      </c>
      <c r="E1517" s="467">
        <v>21.666666666666668</v>
      </c>
      <c r="F1517" s="468">
        <v>458203.27587440034</v>
      </c>
      <c r="G1517" s="487">
        <v>1374609.8276232011</v>
      </c>
      <c r="H1517" s="468"/>
      <c r="I1517" s="519"/>
      <c r="J1517" s="468">
        <v>1400000</v>
      </c>
      <c r="K1517" s="519"/>
      <c r="L1517" s="580">
        <v>1.0714E-2</v>
      </c>
      <c r="M1517" s="468">
        <v>0</v>
      </c>
      <c r="N1517" s="468">
        <v>0</v>
      </c>
      <c r="O1517" s="468">
        <v>1474998</v>
      </c>
      <c r="P1517" s="469">
        <v>1474998</v>
      </c>
      <c r="Q1517" s="470">
        <v>100388.17237679893</v>
      </c>
      <c r="R1517" s="472">
        <v>7.303030311545001</v>
      </c>
      <c r="T1517" s="5"/>
      <c r="U1517"/>
      <c r="V1517"/>
    </row>
    <row r="1518" spans="1:22" s="437" customFormat="1">
      <c r="A1518" s="471">
        <v>1471</v>
      </c>
      <c r="B1518" s="465">
        <v>5</v>
      </c>
      <c r="C1518" s="465">
        <v>65</v>
      </c>
      <c r="D1518" s="466">
        <v>22066.912306558599</v>
      </c>
      <c r="E1518" s="467">
        <v>13</v>
      </c>
      <c r="F1518" s="468">
        <v>286869.85998526181</v>
      </c>
      <c r="G1518" s="487">
        <v>1434349.2999263089</v>
      </c>
      <c r="H1518" s="468"/>
      <c r="I1518" s="519"/>
      <c r="J1518" s="468">
        <v>1400000</v>
      </c>
      <c r="K1518" s="519"/>
      <c r="L1518" s="580">
        <v>1.0714E-2</v>
      </c>
      <c r="M1518" s="468">
        <v>0</v>
      </c>
      <c r="N1518" s="468">
        <v>0</v>
      </c>
      <c r="O1518" s="468">
        <v>1474998</v>
      </c>
      <c r="P1518" s="469">
        <v>1474998</v>
      </c>
      <c r="Q1518" s="470">
        <v>40648.700073691085</v>
      </c>
      <c r="R1518" s="472">
        <v>2.8339470780080802</v>
      </c>
      <c r="T1518" s="5"/>
      <c r="U1518"/>
      <c r="V1518"/>
    </row>
    <row r="1519" spans="1:22" s="437" customFormat="1" hidden="1">
      <c r="A1519" s="471">
        <v>1472</v>
      </c>
      <c r="B1519" s="465">
        <v>3</v>
      </c>
      <c r="C1519" s="465">
        <v>65</v>
      </c>
      <c r="D1519" s="466">
        <v>23622.2553781514</v>
      </c>
      <c r="E1519" s="467">
        <v>21.666666666666668</v>
      </c>
      <c r="F1519" s="468">
        <v>511815.53319328028</v>
      </c>
      <c r="G1519" s="487">
        <v>1535446.5995798409</v>
      </c>
      <c r="H1519" s="468"/>
      <c r="I1519" s="519"/>
      <c r="J1519" s="468">
        <v>1400000</v>
      </c>
      <c r="K1519" s="519"/>
      <c r="L1519" s="580">
        <v>1.0714E-2</v>
      </c>
      <c r="M1519" s="468">
        <v>0</v>
      </c>
      <c r="N1519" s="468">
        <v>0</v>
      </c>
      <c r="O1519" s="468">
        <v>1474998</v>
      </c>
      <c r="P1519" s="469">
        <v>1474998</v>
      </c>
      <c r="Q1519" s="470">
        <v>-60448.599579840899</v>
      </c>
      <c r="R1519" s="472">
        <v>-3.93687410531777</v>
      </c>
      <c r="T1519" s="5"/>
      <c r="U1519"/>
      <c r="V1519"/>
    </row>
    <row r="1520" spans="1:22" s="437" customFormat="1" hidden="1">
      <c r="A1520" s="471">
        <v>1473</v>
      </c>
      <c r="B1520" s="465">
        <v>4</v>
      </c>
      <c r="C1520" s="465">
        <v>65</v>
      </c>
      <c r="D1520" s="466">
        <v>23622.2553781514</v>
      </c>
      <c r="E1520" s="467">
        <v>16.25</v>
      </c>
      <c r="F1520" s="468">
        <v>383861.64989496022</v>
      </c>
      <c r="G1520" s="487">
        <v>1535446.5995798409</v>
      </c>
      <c r="H1520" s="468"/>
      <c r="I1520" s="519"/>
      <c r="J1520" s="468">
        <v>1400000</v>
      </c>
      <c r="K1520" s="519"/>
      <c r="L1520" s="580">
        <v>1.0714E-2</v>
      </c>
      <c r="M1520" s="468">
        <v>0</v>
      </c>
      <c r="N1520" s="468">
        <v>0</v>
      </c>
      <c r="O1520" s="468">
        <v>1474998</v>
      </c>
      <c r="P1520" s="469">
        <v>1474998</v>
      </c>
      <c r="Q1520" s="470">
        <v>-60448.599579840899</v>
      </c>
      <c r="R1520" s="472">
        <v>-3.93687410531777</v>
      </c>
      <c r="T1520" s="5"/>
      <c r="U1520"/>
      <c r="V1520"/>
    </row>
    <row r="1521" spans="1:22" s="437" customFormat="1" hidden="1">
      <c r="A1521" s="471">
        <v>1474</v>
      </c>
      <c r="B1521" s="465">
        <v>3</v>
      </c>
      <c r="C1521" s="465">
        <v>65</v>
      </c>
      <c r="D1521" s="466">
        <v>22416.978702202599</v>
      </c>
      <c r="E1521" s="467">
        <v>21.666666666666668</v>
      </c>
      <c r="F1521" s="468">
        <v>485701.20521438966</v>
      </c>
      <c r="G1521" s="487">
        <v>1457103.615643169</v>
      </c>
      <c r="H1521" s="468"/>
      <c r="I1521" s="519"/>
      <c r="J1521" s="468">
        <v>1400000</v>
      </c>
      <c r="K1521" s="519"/>
      <c r="L1521" s="580">
        <v>1.0714E-2</v>
      </c>
      <c r="M1521" s="468">
        <v>0</v>
      </c>
      <c r="N1521" s="468">
        <v>0</v>
      </c>
      <c r="O1521" s="468">
        <v>1474998</v>
      </c>
      <c r="P1521" s="469">
        <v>1474998</v>
      </c>
      <c r="Q1521" s="470">
        <v>17894.384356830968</v>
      </c>
      <c r="R1521" s="472">
        <v>1.2280790579832797</v>
      </c>
      <c r="T1521" s="5"/>
      <c r="U1521"/>
      <c r="V1521"/>
    </row>
    <row r="1522" spans="1:22" s="437" customFormat="1" hidden="1">
      <c r="A1522" s="471">
        <v>1475</v>
      </c>
      <c r="B1522" s="465">
        <v>4</v>
      </c>
      <c r="C1522" s="465">
        <v>65</v>
      </c>
      <c r="D1522" s="466">
        <v>23043.627340959501</v>
      </c>
      <c r="E1522" s="467">
        <v>16.25</v>
      </c>
      <c r="F1522" s="468">
        <v>374458.94429059187</v>
      </c>
      <c r="G1522" s="487">
        <v>1497835.7771623675</v>
      </c>
      <c r="H1522" s="468"/>
      <c r="I1522" s="519"/>
      <c r="J1522" s="468">
        <v>1400000</v>
      </c>
      <c r="K1522" s="519"/>
      <c r="L1522" s="580">
        <v>1.0714E-2</v>
      </c>
      <c r="M1522" s="468">
        <v>0</v>
      </c>
      <c r="N1522" s="468">
        <v>0</v>
      </c>
      <c r="O1522" s="468">
        <v>1474998</v>
      </c>
      <c r="P1522" s="469">
        <v>1474998</v>
      </c>
      <c r="Q1522" s="470">
        <v>-22837.777162367478</v>
      </c>
      <c r="R1522" s="472">
        <v>-1.5247183643612345</v>
      </c>
      <c r="T1522" s="5"/>
      <c r="U1522"/>
      <c r="V1522"/>
    </row>
    <row r="1523" spans="1:22" s="437" customFormat="1" hidden="1">
      <c r="A1523" s="471">
        <v>1476</v>
      </c>
      <c r="B1523" s="465">
        <v>3</v>
      </c>
      <c r="C1523" s="465">
        <v>65</v>
      </c>
      <c r="D1523" s="466">
        <v>22388.477017581001</v>
      </c>
      <c r="E1523" s="467">
        <v>21.666666666666668</v>
      </c>
      <c r="F1523" s="468">
        <v>485083.66871425504</v>
      </c>
      <c r="G1523" s="487">
        <v>1455251.0061427651</v>
      </c>
      <c r="H1523" s="468"/>
      <c r="I1523" s="519"/>
      <c r="J1523" s="468">
        <v>1400000</v>
      </c>
      <c r="K1523" s="519"/>
      <c r="L1523" s="580">
        <v>1.0714E-2</v>
      </c>
      <c r="M1523" s="468">
        <v>0</v>
      </c>
      <c r="N1523" s="468">
        <v>0</v>
      </c>
      <c r="O1523" s="468">
        <v>1474998</v>
      </c>
      <c r="P1523" s="469">
        <v>1474998</v>
      </c>
      <c r="Q1523" s="470">
        <v>19746.993857234949</v>
      </c>
      <c r="R1523" s="472">
        <v>1.3569476175505599</v>
      </c>
      <c r="T1523" s="5"/>
      <c r="U1523"/>
      <c r="V1523"/>
    </row>
    <row r="1524" spans="1:22" s="437" customFormat="1" hidden="1">
      <c r="A1524" s="471">
        <v>1477</v>
      </c>
      <c r="B1524" s="465">
        <v>4</v>
      </c>
      <c r="C1524" s="465">
        <v>65</v>
      </c>
      <c r="D1524" s="466">
        <v>22416.978702202599</v>
      </c>
      <c r="E1524" s="467">
        <v>16.25</v>
      </c>
      <c r="F1524" s="468">
        <v>364275.90391079226</v>
      </c>
      <c r="G1524" s="487">
        <v>1457103.615643169</v>
      </c>
      <c r="H1524" s="468"/>
      <c r="I1524" s="519"/>
      <c r="J1524" s="468">
        <v>1400000</v>
      </c>
      <c r="K1524" s="519"/>
      <c r="L1524" s="580">
        <v>1.0714E-2</v>
      </c>
      <c r="M1524" s="468">
        <v>0</v>
      </c>
      <c r="N1524" s="468">
        <v>0</v>
      </c>
      <c r="O1524" s="468">
        <v>1474998</v>
      </c>
      <c r="P1524" s="469">
        <v>1474998</v>
      </c>
      <c r="Q1524" s="470">
        <v>17894.384356830968</v>
      </c>
      <c r="R1524" s="472">
        <v>1.2280790579832797</v>
      </c>
      <c r="T1524" s="5"/>
      <c r="U1524"/>
      <c r="V1524"/>
    </row>
    <row r="1525" spans="1:22" s="437" customFormat="1">
      <c r="A1525" s="496" t="s">
        <v>60</v>
      </c>
      <c r="B1525" s="465"/>
      <c r="C1525" s="465"/>
      <c r="D1525" s="466"/>
      <c r="E1525" s="467"/>
      <c r="F1525" s="468"/>
      <c r="G1525" s="487"/>
      <c r="H1525" s="468"/>
      <c r="I1525" s="519"/>
      <c r="J1525" s="468"/>
      <c r="K1525" s="519"/>
      <c r="L1525" s="580"/>
      <c r="M1525" s="468"/>
      <c r="N1525" s="468"/>
      <c r="O1525" s="468"/>
      <c r="P1525" s="469"/>
      <c r="Q1525" s="470"/>
      <c r="R1525" s="472"/>
      <c r="T1525" s="5"/>
      <c r="U1525"/>
      <c r="V1525"/>
    </row>
    <row r="1526" spans="1:22" s="437" customFormat="1" hidden="1">
      <c r="A1526" s="471">
        <v>1478</v>
      </c>
      <c r="B1526" s="465">
        <v>5</v>
      </c>
      <c r="C1526" s="465">
        <v>65</v>
      </c>
      <c r="D1526" s="466">
        <v>23622.2553781514</v>
      </c>
      <c r="E1526" s="467">
        <v>13</v>
      </c>
      <c r="F1526" s="468">
        <v>307089.31991596817</v>
      </c>
      <c r="G1526" s="487">
        <v>1535446.5995798409</v>
      </c>
      <c r="H1526" s="468"/>
      <c r="I1526" s="519"/>
      <c r="J1526" s="468">
        <v>1400000</v>
      </c>
      <c r="K1526" s="519"/>
      <c r="L1526" s="580">
        <v>1.0714E-2</v>
      </c>
      <c r="M1526" s="468">
        <v>0</v>
      </c>
      <c r="N1526" s="468">
        <v>0</v>
      </c>
      <c r="O1526" s="468">
        <v>1474998</v>
      </c>
      <c r="P1526" s="469">
        <v>1474998</v>
      </c>
      <c r="Q1526" s="470">
        <v>-60448.599579840899</v>
      </c>
      <c r="R1526" s="472">
        <v>-3.93687410531777</v>
      </c>
      <c r="T1526" s="5"/>
      <c r="U1526"/>
      <c r="V1526"/>
    </row>
    <row r="1527" spans="1:22" s="437" customFormat="1" hidden="1">
      <c r="A1527" s="471">
        <v>1479</v>
      </c>
      <c r="B1527" s="465">
        <v>4</v>
      </c>
      <c r="C1527" s="465">
        <v>65</v>
      </c>
      <c r="D1527" s="466">
        <v>22388.477017581001</v>
      </c>
      <c r="E1527" s="467">
        <v>16.25</v>
      </c>
      <c r="F1527" s="468">
        <v>363812.75153569126</v>
      </c>
      <c r="G1527" s="487">
        <v>1455251.0061427651</v>
      </c>
      <c r="H1527" s="468"/>
      <c r="I1527" s="519"/>
      <c r="J1527" s="468">
        <v>1400000</v>
      </c>
      <c r="K1527" s="519"/>
      <c r="L1527" s="580">
        <v>1.0714E-2</v>
      </c>
      <c r="M1527" s="468">
        <v>0</v>
      </c>
      <c r="N1527" s="468">
        <v>0</v>
      </c>
      <c r="O1527" s="468">
        <v>1474998</v>
      </c>
      <c r="P1527" s="469">
        <v>1474998</v>
      </c>
      <c r="Q1527" s="470">
        <v>19746.993857234949</v>
      </c>
      <c r="R1527" s="472">
        <v>1.3569476175505599</v>
      </c>
      <c r="T1527" s="5"/>
      <c r="U1527"/>
      <c r="V1527"/>
    </row>
    <row r="1528" spans="1:22" s="437" customFormat="1" hidden="1">
      <c r="A1528" s="471">
        <v>1480</v>
      </c>
      <c r="B1528" s="465">
        <v>4</v>
      </c>
      <c r="C1528" s="465">
        <v>65</v>
      </c>
      <c r="D1528" s="466">
        <v>22416.978702202599</v>
      </c>
      <c r="E1528" s="467">
        <v>16.25</v>
      </c>
      <c r="F1528" s="468">
        <v>364275.90391079226</v>
      </c>
      <c r="G1528" s="487">
        <v>1457103.615643169</v>
      </c>
      <c r="H1528" s="468"/>
      <c r="I1528" s="519"/>
      <c r="J1528" s="468">
        <v>1400000</v>
      </c>
      <c r="K1528" s="519"/>
      <c r="L1528" s="580">
        <v>1.0714E-2</v>
      </c>
      <c r="M1528" s="468">
        <v>0</v>
      </c>
      <c r="N1528" s="468">
        <v>0</v>
      </c>
      <c r="O1528" s="468">
        <v>1474998</v>
      </c>
      <c r="P1528" s="469">
        <v>1474998</v>
      </c>
      <c r="Q1528" s="470">
        <v>17894.384356830968</v>
      </c>
      <c r="R1528" s="472">
        <v>1.2280790579832797</v>
      </c>
      <c r="T1528" s="5"/>
      <c r="U1528"/>
      <c r="V1528"/>
    </row>
    <row r="1529" spans="1:22" s="437" customFormat="1" hidden="1">
      <c r="A1529" s="471">
        <v>1481</v>
      </c>
      <c r="B1529" s="465">
        <v>5</v>
      </c>
      <c r="C1529" s="497">
        <v>66</v>
      </c>
      <c r="D1529" s="466">
        <v>22002.057310800901</v>
      </c>
      <c r="E1529" s="467">
        <v>13.2</v>
      </c>
      <c r="F1529" s="468">
        <v>290427.15650257189</v>
      </c>
      <c r="G1529" s="487">
        <v>1452135.7825128594</v>
      </c>
      <c r="H1529" s="468"/>
      <c r="I1529" s="519"/>
      <c r="J1529" s="468">
        <v>1400000</v>
      </c>
      <c r="K1529" s="519"/>
      <c r="L1529" s="580">
        <v>1.0714E-2</v>
      </c>
      <c r="M1529" s="468">
        <v>0</v>
      </c>
      <c r="N1529" s="468">
        <v>0</v>
      </c>
      <c r="O1529" s="468">
        <v>1489997.6</v>
      </c>
      <c r="P1529" s="469">
        <v>1489997.6</v>
      </c>
      <c r="Q1529" s="470">
        <v>37861.817487140652</v>
      </c>
      <c r="R1529" s="472">
        <v>2.6073193666244094</v>
      </c>
      <c r="T1529" s="5"/>
      <c r="U1529"/>
      <c r="V1529"/>
    </row>
    <row r="1530" spans="1:22" s="437" customFormat="1" hidden="1">
      <c r="A1530" s="471">
        <v>1482</v>
      </c>
      <c r="B1530" s="465">
        <v>4</v>
      </c>
      <c r="C1530" s="465">
        <v>66</v>
      </c>
      <c r="D1530" s="466">
        <v>22002.057310800901</v>
      </c>
      <c r="E1530" s="467">
        <v>16.5</v>
      </c>
      <c r="F1530" s="468">
        <v>363033.94562821486</v>
      </c>
      <c r="G1530" s="487">
        <v>1452135.7825128594</v>
      </c>
      <c r="H1530" s="468"/>
      <c r="I1530" s="519"/>
      <c r="J1530" s="468">
        <v>1400000</v>
      </c>
      <c r="K1530" s="519"/>
      <c r="L1530" s="580">
        <v>1.0714E-2</v>
      </c>
      <c r="M1530" s="468">
        <v>0</v>
      </c>
      <c r="N1530" s="468">
        <v>0</v>
      </c>
      <c r="O1530" s="468">
        <v>1489997.6</v>
      </c>
      <c r="P1530" s="469">
        <v>1489997.6</v>
      </c>
      <c r="Q1530" s="470">
        <v>37861.817487140652</v>
      </c>
      <c r="R1530" s="472">
        <v>2.6073193666244094</v>
      </c>
      <c r="T1530" s="5"/>
      <c r="U1530"/>
      <c r="V1530"/>
    </row>
    <row r="1531" spans="1:22" s="437" customFormat="1" hidden="1">
      <c r="A1531" s="471">
        <v>1483</v>
      </c>
      <c r="B1531" s="465">
        <v>4</v>
      </c>
      <c r="C1531" s="465">
        <v>66</v>
      </c>
      <c r="D1531" s="466">
        <v>22162.554426705399</v>
      </c>
      <c r="E1531" s="467">
        <v>16.5</v>
      </c>
      <c r="F1531" s="468">
        <v>365682.14804063906</v>
      </c>
      <c r="G1531" s="487">
        <v>1462728.5921625562</v>
      </c>
      <c r="H1531" s="468"/>
      <c r="I1531" s="519"/>
      <c r="J1531" s="468">
        <v>1400000</v>
      </c>
      <c r="K1531" s="519"/>
      <c r="L1531" s="580">
        <v>1.0714E-2</v>
      </c>
      <c r="M1531" s="468">
        <v>0</v>
      </c>
      <c r="N1531" s="468">
        <v>0</v>
      </c>
      <c r="O1531" s="468">
        <v>1489997.6</v>
      </c>
      <c r="P1531" s="469">
        <v>1489997.6</v>
      </c>
      <c r="Q1531" s="470">
        <v>27269.007837443845</v>
      </c>
      <c r="R1531" s="472">
        <v>1.8642561568532869</v>
      </c>
      <c r="T1531" s="5"/>
      <c r="U1531"/>
      <c r="V1531"/>
    </row>
    <row r="1532" spans="1:22" s="437" customFormat="1" hidden="1">
      <c r="A1532" s="471">
        <v>1484</v>
      </c>
      <c r="B1532" s="465">
        <v>4</v>
      </c>
      <c r="C1532" s="465">
        <v>66</v>
      </c>
      <c r="D1532" s="466">
        <v>21081.4973262032</v>
      </c>
      <c r="E1532" s="467">
        <v>16.5</v>
      </c>
      <c r="F1532" s="468">
        <v>347844.70588235278</v>
      </c>
      <c r="G1532" s="487">
        <v>1391378.8235294111</v>
      </c>
      <c r="H1532" s="468"/>
      <c r="I1532" s="519"/>
      <c r="J1532" s="468">
        <v>1400000</v>
      </c>
      <c r="K1532" s="519"/>
      <c r="L1532" s="580">
        <v>1.0714E-2</v>
      </c>
      <c r="M1532" s="468">
        <v>0</v>
      </c>
      <c r="N1532" s="468">
        <v>0</v>
      </c>
      <c r="O1532" s="468">
        <v>1489997.6</v>
      </c>
      <c r="P1532" s="469">
        <v>1489997.6</v>
      </c>
      <c r="Q1532" s="470">
        <v>98618.776470588986</v>
      </c>
      <c r="R1532" s="472">
        <v>7.0878451506419964</v>
      </c>
      <c r="T1532" s="5"/>
      <c r="U1532"/>
      <c r="V1532"/>
    </row>
    <row r="1533" spans="1:22" s="437" customFormat="1" hidden="1">
      <c r="A1533" s="471">
        <v>1485</v>
      </c>
      <c r="B1533" s="465">
        <v>4</v>
      </c>
      <c r="C1533" s="465">
        <v>66</v>
      </c>
      <c r="D1533" s="466">
        <v>23517.913699685199</v>
      </c>
      <c r="E1533" s="467">
        <v>16.5</v>
      </c>
      <c r="F1533" s="468">
        <v>388045.57604480581</v>
      </c>
      <c r="G1533" s="487">
        <v>1552182.3041792233</v>
      </c>
      <c r="H1533" s="468"/>
      <c r="I1533" s="519"/>
      <c r="J1533" s="468">
        <v>1400000</v>
      </c>
      <c r="K1533" s="519"/>
      <c r="L1533" s="580">
        <v>1.0714E-2</v>
      </c>
      <c r="M1533" s="468">
        <v>0</v>
      </c>
      <c r="N1533" s="468">
        <v>0</v>
      </c>
      <c r="O1533" s="468">
        <v>1489997.6</v>
      </c>
      <c r="P1533" s="469">
        <v>1489997.6</v>
      </c>
      <c r="Q1533" s="470">
        <v>-62184.704179223161</v>
      </c>
      <c r="R1533" s="472">
        <v>-4.0062758099864908</v>
      </c>
      <c r="T1533" s="5"/>
      <c r="U1533"/>
      <c r="V1533"/>
    </row>
    <row r="1534" spans="1:22" s="437" customFormat="1" hidden="1">
      <c r="A1534" s="471">
        <v>1486</v>
      </c>
      <c r="B1534" s="465">
        <v>5</v>
      </c>
      <c r="C1534" s="465">
        <v>66</v>
      </c>
      <c r="D1534" s="466">
        <v>17975.458796057101</v>
      </c>
      <c r="E1534" s="467">
        <v>13.2</v>
      </c>
      <c r="F1534" s="468">
        <v>237276.05610795374</v>
      </c>
      <c r="G1534" s="487">
        <v>1186380.2805397687</v>
      </c>
      <c r="H1534" s="468"/>
      <c r="I1534" s="519"/>
      <c r="J1534" s="468">
        <v>1400000</v>
      </c>
      <c r="K1534" s="519"/>
      <c r="L1534" s="580">
        <v>1.0714E-2</v>
      </c>
      <c r="M1534" s="468">
        <v>0</v>
      </c>
      <c r="N1534" s="468">
        <v>0</v>
      </c>
      <c r="O1534" s="468">
        <v>1489997.6</v>
      </c>
      <c r="P1534" s="469">
        <v>1489997.6</v>
      </c>
      <c r="Q1534" s="470">
        <v>303617.31946023135</v>
      </c>
      <c r="R1534" s="472">
        <v>25.591905432050368</v>
      </c>
      <c r="T1534" s="5"/>
      <c r="U1534"/>
      <c r="V1534"/>
    </row>
    <row r="1535" spans="1:22" s="437" customFormat="1" hidden="1">
      <c r="A1535" s="471">
        <v>1487</v>
      </c>
      <c r="B1535" s="465">
        <v>3</v>
      </c>
      <c r="C1535" s="465">
        <v>66</v>
      </c>
      <c r="D1535" s="466">
        <v>22357.0777048089</v>
      </c>
      <c r="E1535" s="467">
        <v>22</v>
      </c>
      <c r="F1535" s="468">
        <v>491855.70950579579</v>
      </c>
      <c r="G1535" s="487">
        <v>1475567.1285173874</v>
      </c>
      <c r="H1535" s="468"/>
      <c r="I1535" s="519"/>
      <c r="J1535" s="468">
        <v>1400000</v>
      </c>
      <c r="K1535" s="519"/>
      <c r="L1535" s="580">
        <v>1.0714E-2</v>
      </c>
      <c r="M1535" s="468">
        <v>0</v>
      </c>
      <c r="N1535" s="468">
        <v>0</v>
      </c>
      <c r="O1535" s="468">
        <v>1489997.6</v>
      </c>
      <c r="P1535" s="469">
        <v>1489997.6</v>
      </c>
      <c r="Q1535" s="470">
        <v>14430.471482612658</v>
      </c>
      <c r="R1535" s="472">
        <v>0.97796102960845133</v>
      </c>
      <c r="T1535" s="5"/>
      <c r="U1535"/>
      <c r="V1535"/>
    </row>
    <row r="1536" spans="1:22" s="437" customFormat="1" hidden="1">
      <c r="A1536" s="471">
        <v>1488</v>
      </c>
      <c r="B1536" s="465">
        <v>4</v>
      </c>
      <c r="C1536" s="465">
        <v>66</v>
      </c>
      <c r="D1536" s="466">
        <v>21081.4973262032</v>
      </c>
      <c r="E1536" s="467">
        <v>16.5</v>
      </c>
      <c r="F1536" s="468">
        <v>347844.70588235278</v>
      </c>
      <c r="G1536" s="487">
        <v>1391378.8235294111</v>
      </c>
      <c r="H1536" s="468"/>
      <c r="I1536" s="519"/>
      <c r="J1536" s="468">
        <v>1400000</v>
      </c>
      <c r="K1536" s="519"/>
      <c r="L1536" s="580">
        <v>1.0714E-2</v>
      </c>
      <c r="M1536" s="468">
        <v>0</v>
      </c>
      <c r="N1536" s="468">
        <v>0</v>
      </c>
      <c r="O1536" s="468">
        <v>1489997.6</v>
      </c>
      <c r="P1536" s="469">
        <v>1489997.6</v>
      </c>
      <c r="Q1536" s="470">
        <v>98618.776470588986</v>
      </c>
      <c r="R1536" s="472">
        <v>7.0878451506419964</v>
      </c>
      <c r="T1536" s="5"/>
      <c r="U1536"/>
      <c r="V1536"/>
    </row>
    <row r="1537" spans="1:22" s="437" customFormat="1" hidden="1">
      <c r="A1537" s="471">
        <v>1489</v>
      </c>
      <c r="B1537" s="465">
        <v>5</v>
      </c>
      <c r="C1537" s="465">
        <v>66</v>
      </c>
      <c r="D1537" s="466">
        <v>22291.346481258199</v>
      </c>
      <c r="E1537" s="467">
        <v>13.2</v>
      </c>
      <c r="F1537" s="468">
        <v>294245.77355260821</v>
      </c>
      <c r="G1537" s="487">
        <v>1471228.8677630411</v>
      </c>
      <c r="H1537" s="468"/>
      <c r="I1537" s="519"/>
      <c r="J1537" s="468">
        <v>1400000</v>
      </c>
      <c r="K1537" s="519"/>
      <c r="L1537" s="580">
        <v>1.0714E-2</v>
      </c>
      <c r="M1537" s="468">
        <v>0</v>
      </c>
      <c r="N1537" s="468">
        <v>0</v>
      </c>
      <c r="O1537" s="468">
        <v>1489997.6</v>
      </c>
      <c r="P1537" s="469">
        <v>1489997.6</v>
      </c>
      <c r="Q1537" s="470">
        <v>18768.73223695904</v>
      </c>
      <c r="R1537" s="472">
        <v>1.2757180509580479</v>
      </c>
      <c r="T1537" s="5"/>
      <c r="U1537"/>
      <c r="V1537"/>
    </row>
    <row r="1538" spans="1:22" s="437" customFormat="1" hidden="1">
      <c r="A1538" s="471">
        <v>1490</v>
      </c>
      <c r="B1538" s="465">
        <v>4</v>
      </c>
      <c r="C1538" s="465">
        <v>66</v>
      </c>
      <c r="D1538" s="466">
        <v>22162.554426705399</v>
      </c>
      <c r="E1538" s="467">
        <v>16.5</v>
      </c>
      <c r="F1538" s="468">
        <v>365682.14804063906</v>
      </c>
      <c r="G1538" s="487">
        <v>1462728.5921625562</v>
      </c>
      <c r="H1538" s="468"/>
      <c r="I1538" s="519"/>
      <c r="J1538" s="468">
        <v>1400000</v>
      </c>
      <c r="K1538" s="519"/>
      <c r="L1538" s="580">
        <v>1.0714E-2</v>
      </c>
      <c r="M1538" s="468">
        <v>0</v>
      </c>
      <c r="N1538" s="468">
        <v>0</v>
      </c>
      <c r="O1538" s="468">
        <v>1489997.6</v>
      </c>
      <c r="P1538" s="469">
        <v>1489997.6</v>
      </c>
      <c r="Q1538" s="470">
        <v>27269.007837443845</v>
      </c>
      <c r="R1538" s="472">
        <v>1.8642561568532869</v>
      </c>
      <c r="T1538" s="5"/>
      <c r="U1538"/>
      <c r="V1538"/>
    </row>
    <row r="1539" spans="1:22" s="437" customFormat="1" hidden="1">
      <c r="A1539" s="471">
        <v>1491</v>
      </c>
      <c r="B1539" s="465">
        <v>4</v>
      </c>
      <c r="C1539" s="465">
        <v>66</v>
      </c>
      <c r="D1539" s="466">
        <v>22162.554426705399</v>
      </c>
      <c r="E1539" s="467">
        <v>16.5</v>
      </c>
      <c r="F1539" s="468">
        <v>365682.14804063906</v>
      </c>
      <c r="G1539" s="487">
        <v>1462728.5921625562</v>
      </c>
      <c r="H1539" s="468"/>
      <c r="I1539" s="519"/>
      <c r="J1539" s="468">
        <v>1400000</v>
      </c>
      <c r="K1539" s="519"/>
      <c r="L1539" s="580">
        <v>1.0714E-2</v>
      </c>
      <c r="M1539" s="468">
        <v>0</v>
      </c>
      <c r="N1539" s="468">
        <v>0</v>
      </c>
      <c r="O1539" s="468">
        <v>1489997.6</v>
      </c>
      <c r="P1539" s="469">
        <v>1489997.6</v>
      </c>
      <c r="Q1539" s="470">
        <v>27269.007837443845</v>
      </c>
      <c r="R1539" s="472">
        <v>1.8642561568532869</v>
      </c>
      <c r="T1539" s="5"/>
      <c r="U1539"/>
      <c r="V1539"/>
    </row>
    <row r="1540" spans="1:22" s="437" customFormat="1">
      <c r="A1540" s="471">
        <v>1492</v>
      </c>
      <c r="B1540" s="465">
        <v>4</v>
      </c>
      <c r="C1540" s="465">
        <v>66</v>
      </c>
      <c r="D1540" s="466">
        <v>22969.064214486702</v>
      </c>
      <c r="E1540" s="467">
        <v>16.5</v>
      </c>
      <c r="F1540" s="468">
        <v>378989.5595390306</v>
      </c>
      <c r="G1540" s="487">
        <v>1515958.2381561224</v>
      </c>
      <c r="H1540" s="468"/>
      <c r="I1540" s="519"/>
      <c r="J1540" s="468">
        <v>1400000</v>
      </c>
      <c r="K1540" s="519"/>
      <c r="L1540" s="580">
        <v>1.0714E-2</v>
      </c>
      <c r="M1540" s="468">
        <v>0</v>
      </c>
      <c r="N1540" s="468">
        <v>0</v>
      </c>
      <c r="O1540" s="468">
        <v>1489997.6</v>
      </c>
      <c r="P1540" s="469">
        <v>1489997.6</v>
      </c>
      <c r="Q1540" s="470">
        <v>-25960.638156122295</v>
      </c>
      <c r="R1540" s="472">
        <v>-1.7124903247795658</v>
      </c>
      <c r="T1540" s="5"/>
      <c r="U1540"/>
      <c r="V1540"/>
    </row>
    <row r="1541" spans="1:22" s="437" customFormat="1">
      <c r="A1541" s="471">
        <v>1493</v>
      </c>
      <c r="B1541" s="465">
        <v>4</v>
      </c>
      <c r="C1541" s="465">
        <v>66</v>
      </c>
      <c r="D1541" s="466">
        <v>22171.0165825523</v>
      </c>
      <c r="E1541" s="467">
        <v>16.5</v>
      </c>
      <c r="F1541" s="468">
        <v>365821.77361211297</v>
      </c>
      <c r="G1541" s="487">
        <v>1463287.0944484519</v>
      </c>
      <c r="H1541" s="468"/>
      <c r="I1541" s="519"/>
      <c r="J1541" s="468">
        <v>1400000</v>
      </c>
      <c r="K1541" s="519"/>
      <c r="L1541" s="580">
        <v>1.0714E-2</v>
      </c>
      <c r="M1541" s="468">
        <v>0</v>
      </c>
      <c r="N1541" s="468">
        <v>0</v>
      </c>
      <c r="O1541" s="468">
        <v>1489997.6</v>
      </c>
      <c r="P1541" s="469">
        <v>1489997.6</v>
      </c>
      <c r="Q1541" s="470">
        <v>26710.505551548209</v>
      </c>
      <c r="R1541" s="472">
        <v>1.8253769648406575</v>
      </c>
      <c r="T1541" s="5"/>
      <c r="U1541"/>
      <c r="V1541"/>
    </row>
    <row r="1542" spans="1:22" s="437" customFormat="1">
      <c r="A1542" s="471">
        <v>1494</v>
      </c>
      <c r="B1542" s="465">
        <v>3</v>
      </c>
      <c r="C1542" s="497">
        <v>67</v>
      </c>
      <c r="D1542" s="466">
        <v>21015.5661383183</v>
      </c>
      <c r="E1542" s="467">
        <v>22.333333333333332</v>
      </c>
      <c r="F1542" s="468">
        <v>469347.64375577535</v>
      </c>
      <c r="G1542" s="487">
        <v>1408042.931267326</v>
      </c>
      <c r="H1542" s="468"/>
      <c r="I1542" s="519"/>
      <c r="J1542" s="468">
        <v>1400000</v>
      </c>
      <c r="K1542" s="519"/>
      <c r="L1542" s="580">
        <v>1.0714E-2</v>
      </c>
      <c r="M1542" s="468">
        <v>0</v>
      </c>
      <c r="N1542" s="468">
        <v>0</v>
      </c>
      <c r="O1542" s="468">
        <v>1504997.2</v>
      </c>
      <c r="P1542" s="469">
        <v>1504997.2</v>
      </c>
      <c r="Q1542" s="470">
        <v>96954.268732673954</v>
      </c>
      <c r="R1542" s="472">
        <v>6.8857466331235315</v>
      </c>
      <c r="T1542" s="5"/>
      <c r="U1542"/>
      <c r="V1542"/>
    </row>
    <row r="1543" spans="1:22" s="437" customFormat="1">
      <c r="A1543" s="471">
        <v>1495</v>
      </c>
      <c r="B1543" s="465">
        <v>3</v>
      </c>
      <c r="C1543" s="465">
        <v>67</v>
      </c>
      <c r="D1543" s="466">
        <v>21015.5661383183</v>
      </c>
      <c r="E1543" s="467">
        <v>22.333333333333332</v>
      </c>
      <c r="F1543" s="468">
        <v>469347.64375577535</v>
      </c>
      <c r="G1543" s="487">
        <v>1408042.931267326</v>
      </c>
      <c r="H1543" s="468"/>
      <c r="I1543" s="519"/>
      <c r="J1543" s="468">
        <v>1400000</v>
      </c>
      <c r="K1543" s="519"/>
      <c r="L1543" s="580">
        <v>1.0714E-2</v>
      </c>
      <c r="M1543" s="468">
        <v>0</v>
      </c>
      <c r="N1543" s="468">
        <v>0</v>
      </c>
      <c r="O1543" s="468">
        <v>1504997.2</v>
      </c>
      <c r="P1543" s="469">
        <v>1504997.2</v>
      </c>
      <c r="Q1543" s="470">
        <v>96954.268732673954</v>
      </c>
      <c r="R1543" s="472">
        <v>6.8857466331235315</v>
      </c>
      <c r="T1543" s="5"/>
      <c r="U1543"/>
      <c r="V1543"/>
    </row>
    <row r="1544" spans="1:22" s="437" customFormat="1">
      <c r="A1544" s="471">
        <v>1496</v>
      </c>
      <c r="B1544" s="465">
        <v>4</v>
      </c>
      <c r="C1544" s="465">
        <v>67</v>
      </c>
      <c r="D1544" s="466">
        <v>21730.300807043299</v>
      </c>
      <c r="E1544" s="467">
        <v>16.75</v>
      </c>
      <c r="F1544" s="468">
        <v>363982.53851797525</v>
      </c>
      <c r="G1544" s="487">
        <v>1455930.154071901</v>
      </c>
      <c r="H1544" s="468"/>
      <c r="I1544" s="519"/>
      <c r="J1544" s="468">
        <v>1400000</v>
      </c>
      <c r="K1544" s="519"/>
      <c r="L1544" s="580">
        <v>1.0714E-2</v>
      </c>
      <c r="M1544" s="468">
        <v>0</v>
      </c>
      <c r="N1544" s="468">
        <v>0</v>
      </c>
      <c r="O1544" s="468">
        <v>1504997.2</v>
      </c>
      <c r="P1544" s="469">
        <v>1504997.2</v>
      </c>
      <c r="Q1544" s="470">
        <v>49067.04592809896</v>
      </c>
      <c r="R1544" s="472">
        <v>3.370151088008555</v>
      </c>
      <c r="T1544" s="5"/>
      <c r="U1544"/>
      <c r="V1544"/>
    </row>
    <row r="1545" spans="1:22" s="437" customFormat="1" hidden="1">
      <c r="A1545" s="471">
        <v>1497</v>
      </c>
      <c r="B1545" s="465">
        <v>3</v>
      </c>
      <c r="C1545" s="465">
        <v>67</v>
      </c>
      <c r="D1545" s="466">
        <v>22098.408104196798</v>
      </c>
      <c r="E1545" s="467">
        <v>22.333333333333332</v>
      </c>
      <c r="F1545" s="468">
        <v>493531.11432706186</v>
      </c>
      <c r="G1545" s="487">
        <v>1480593.3429811855</v>
      </c>
      <c r="H1545" s="468"/>
      <c r="I1545" s="519"/>
      <c r="J1545" s="468">
        <v>1400000</v>
      </c>
      <c r="K1545" s="519"/>
      <c r="L1545" s="580">
        <v>1.0714E-2</v>
      </c>
      <c r="M1545" s="468">
        <v>0</v>
      </c>
      <c r="N1545" s="468">
        <v>0</v>
      </c>
      <c r="O1545" s="468">
        <v>1504997.2</v>
      </c>
      <c r="P1545" s="469">
        <v>1504997.2</v>
      </c>
      <c r="Q1545" s="470">
        <v>24403.857018814422</v>
      </c>
      <c r="R1545" s="472">
        <v>1.6482484629896561</v>
      </c>
      <c r="T1545" s="5"/>
      <c r="U1545"/>
      <c r="V1545"/>
    </row>
    <row r="1546" spans="1:22" s="437" customFormat="1" hidden="1">
      <c r="A1546" s="471">
        <v>1498</v>
      </c>
      <c r="B1546" s="465">
        <v>5</v>
      </c>
      <c r="C1546" s="465">
        <v>67</v>
      </c>
      <c r="D1546" s="466">
        <v>17906.609825811502</v>
      </c>
      <c r="E1546" s="467">
        <v>13.4</v>
      </c>
      <c r="F1546" s="468">
        <v>239948.57166587413</v>
      </c>
      <c r="G1546" s="487">
        <v>1199742.8583293706</v>
      </c>
      <c r="H1546" s="468"/>
      <c r="I1546" s="519"/>
      <c r="J1546" s="468">
        <v>1400000</v>
      </c>
      <c r="K1546" s="519"/>
      <c r="L1546" s="580">
        <v>1.0714E-2</v>
      </c>
      <c r="M1546" s="468">
        <v>0</v>
      </c>
      <c r="N1546" s="468">
        <v>0</v>
      </c>
      <c r="O1546" s="468">
        <v>1504997.2</v>
      </c>
      <c r="P1546" s="469">
        <v>1504997.2</v>
      </c>
      <c r="Q1546" s="470">
        <v>305254.34167062934</v>
      </c>
      <c r="R1546" s="472">
        <v>25.443313919425421</v>
      </c>
      <c r="T1546" s="5"/>
      <c r="U1546"/>
      <c r="V1546"/>
    </row>
    <row r="1547" spans="1:22" s="437" customFormat="1" hidden="1">
      <c r="A1547" s="471">
        <v>1499</v>
      </c>
      <c r="B1547" s="465">
        <v>4</v>
      </c>
      <c r="C1547" s="465">
        <v>67</v>
      </c>
      <c r="D1547" s="466">
        <v>22298.389628112502</v>
      </c>
      <c r="E1547" s="467">
        <v>16.75</v>
      </c>
      <c r="F1547" s="468">
        <v>373498.02627088438</v>
      </c>
      <c r="G1547" s="487">
        <v>1493992.1050835375</v>
      </c>
      <c r="H1547" s="468"/>
      <c r="I1547" s="519"/>
      <c r="J1547" s="468">
        <v>1400000</v>
      </c>
      <c r="K1547" s="519"/>
      <c r="L1547" s="580">
        <v>1.0714E-2</v>
      </c>
      <c r="M1547" s="468">
        <v>0</v>
      </c>
      <c r="N1547" s="468">
        <v>0</v>
      </c>
      <c r="O1547" s="468">
        <v>1504997.2</v>
      </c>
      <c r="P1547" s="469">
        <v>1504997.2</v>
      </c>
      <c r="Q1547" s="470">
        <v>11005.094916462433</v>
      </c>
      <c r="R1547" s="472">
        <v>0.73662336494389535</v>
      </c>
      <c r="T1547" s="5"/>
      <c r="U1547"/>
      <c r="V1547"/>
    </row>
    <row r="1548" spans="1:22" s="437" customFormat="1">
      <c r="A1548" s="496" t="s">
        <v>60</v>
      </c>
      <c r="B1548" s="465"/>
      <c r="C1548" s="465"/>
      <c r="D1548" s="466"/>
      <c r="E1548" s="467"/>
      <c r="F1548" s="468"/>
      <c r="G1548" s="487"/>
      <c r="H1548" s="468"/>
      <c r="I1548" s="519"/>
      <c r="J1548" s="468"/>
      <c r="K1548" s="519"/>
      <c r="L1548" s="580"/>
      <c r="M1548" s="468"/>
      <c r="N1548" s="468"/>
      <c r="O1548" s="468"/>
      <c r="P1548" s="469"/>
      <c r="Q1548" s="470"/>
      <c r="R1548" s="472"/>
      <c r="T1548" s="5"/>
      <c r="U1548"/>
      <c r="V1548"/>
    </row>
    <row r="1549" spans="1:22" s="437" customFormat="1" hidden="1">
      <c r="A1549" s="471">
        <v>1500</v>
      </c>
      <c r="B1549" s="465">
        <v>4</v>
      </c>
      <c r="C1549" s="465">
        <v>67</v>
      </c>
      <c r="D1549" s="466">
        <v>23415.588749332299</v>
      </c>
      <c r="E1549" s="467">
        <v>16.75</v>
      </c>
      <c r="F1549" s="468">
        <v>392211.11155131599</v>
      </c>
      <c r="G1549" s="487">
        <v>1568844.446205264</v>
      </c>
      <c r="H1549" s="468"/>
      <c r="I1549" s="519"/>
      <c r="J1549" s="468">
        <v>1400000</v>
      </c>
      <c r="K1549" s="519"/>
      <c r="L1549" s="580">
        <v>1.0714E-2</v>
      </c>
      <c r="M1549" s="468">
        <v>0</v>
      </c>
      <c r="N1549" s="468">
        <v>0</v>
      </c>
      <c r="O1549" s="468">
        <v>1504997.2</v>
      </c>
      <c r="P1549" s="469">
        <v>1504997.2</v>
      </c>
      <c r="Q1549" s="470">
        <v>-63847.246205264004</v>
      </c>
      <c r="R1549" s="472">
        <v>-4.0696989659936236</v>
      </c>
      <c r="T1549" s="5"/>
      <c r="U1549"/>
      <c r="V1549"/>
    </row>
    <row r="1550" spans="1:22" s="437" customFormat="1">
      <c r="A1550" s="471">
        <v>1501</v>
      </c>
      <c r="B1550" s="465">
        <v>3</v>
      </c>
      <c r="C1550" s="465">
        <v>67</v>
      </c>
      <c r="D1550" s="466">
        <v>22298.389628112502</v>
      </c>
      <c r="E1550" s="467">
        <v>22.333333333333332</v>
      </c>
      <c r="F1550" s="468">
        <v>497997.36836117919</v>
      </c>
      <c r="G1550" s="487">
        <v>1493992.1050835375</v>
      </c>
      <c r="H1550" s="468"/>
      <c r="I1550" s="519"/>
      <c r="J1550" s="468">
        <v>1400000</v>
      </c>
      <c r="K1550" s="519"/>
      <c r="L1550" s="580">
        <v>1.0714E-2</v>
      </c>
      <c r="M1550" s="468">
        <v>0</v>
      </c>
      <c r="N1550" s="468">
        <v>0</v>
      </c>
      <c r="O1550" s="468">
        <v>1504997.2</v>
      </c>
      <c r="P1550" s="469">
        <v>1504997.2</v>
      </c>
      <c r="Q1550" s="470">
        <v>11005.094916462433</v>
      </c>
      <c r="R1550" s="472">
        <v>0.73662336494389535</v>
      </c>
      <c r="T1550" s="5"/>
      <c r="U1550"/>
      <c r="V1550"/>
    </row>
    <row r="1551" spans="1:22" s="437" customFormat="1">
      <c r="A1551" s="471">
        <v>1502</v>
      </c>
      <c r="B1551" s="465">
        <v>4</v>
      </c>
      <c r="C1551" s="465">
        <v>67</v>
      </c>
      <c r="D1551" s="466">
        <v>21937.582417582398</v>
      </c>
      <c r="E1551" s="467">
        <v>16.75</v>
      </c>
      <c r="F1551" s="468">
        <v>367454.50549450517</v>
      </c>
      <c r="G1551" s="487">
        <v>1469818.0219780207</v>
      </c>
      <c r="H1551" s="468"/>
      <c r="I1551" s="519"/>
      <c r="J1551" s="468">
        <v>1400000</v>
      </c>
      <c r="K1551" s="519"/>
      <c r="L1551" s="580">
        <v>1.0714E-2</v>
      </c>
      <c r="M1551" s="468">
        <v>0</v>
      </c>
      <c r="N1551" s="468">
        <v>0</v>
      </c>
      <c r="O1551" s="468">
        <v>1504997.2</v>
      </c>
      <c r="P1551" s="469">
        <v>1504997.2</v>
      </c>
      <c r="Q1551" s="470">
        <v>35179.178021979285</v>
      </c>
      <c r="R1551" s="472">
        <v>2.3934376566315763</v>
      </c>
      <c r="T1551" s="5"/>
      <c r="U1551"/>
      <c r="V1551"/>
    </row>
    <row r="1552" spans="1:22" s="437" customFormat="1">
      <c r="A1552" s="471">
        <v>1503</v>
      </c>
      <c r="B1552" s="465">
        <v>4</v>
      </c>
      <c r="C1552" s="497">
        <v>68</v>
      </c>
      <c r="D1552" s="466">
        <v>21998.140067243701</v>
      </c>
      <c r="E1552" s="467">
        <v>17</v>
      </c>
      <c r="F1552" s="468">
        <v>373968.38114314293</v>
      </c>
      <c r="G1552" s="487">
        <v>1495873.5245725717</v>
      </c>
      <c r="H1552" s="468"/>
      <c r="I1552" s="519"/>
      <c r="J1552" s="468">
        <v>1400000</v>
      </c>
      <c r="K1552" s="519"/>
      <c r="L1552" s="580">
        <v>1.0714E-2</v>
      </c>
      <c r="M1552" s="468">
        <v>0</v>
      </c>
      <c r="N1552" s="468">
        <v>0</v>
      </c>
      <c r="O1552" s="468">
        <v>1519996.8</v>
      </c>
      <c r="P1552" s="469">
        <v>1519996.8</v>
      </c>
      <c r="Q1552" s="470">
        <v>24123.275427428307</v>
      </c>
      <c r="R1552" s="472">
        <v>1.6126547486239815</v>
      </c>
      <c r="T1552" s="5"/>
      <c r="U1552"/>
      <c r="V1552"/>
    </row>
    <row r="1553" spans="1:22" s="437" customFormat="1">
      <c r="A1553" s="471">
        <v>1504</v>
      </c>
      <c r="B1553" s="465">
        <v>4</v>
      </c>
      <c r="C1553" s="465">
        <v>68</v>
      </c>
      <c r="D1553" s="466">
        <v>20307.961628178498</v>
      </c>
      <c r="E1553" s="467">
        <v>17</v>
      </c>
      <c r="F1553" s="468">
        <v>345235.34767903446</v>
      </c>
      <c r="G1553" s="487">
        <v>1380941.3907161378</v>
      </c>
      <c r="H1553" s="468"/>
      <c r="I1553" s="519"/>
      <c r="J1553" s="468">
        <v>1400000</v>
      </c>
      <c r="K1553" s="519"/>
      <c r="L1553" s="580">
        <v>1.0714E-2</v>
      </c>
      <c r="M1553" s="468">
        <v>0</v>
      </c>
      <c r="N1553" s="468">
        <v>0</v>
      </c>
      <c r="O1553" s="468">
        <v>1519996.8</v>
      </c>
      <c r="P1553" s="469">
        <v>1519996.8</v>
      </c>
      <c r="Q1553" s="470">
        <v>139055.40928386222</v>
      </c>
      <c r="R1553" s="472">
        <v>10.06960977625198</v>
      </c>
      <c r="T1553" s="5"/>
      <c r="U1553"/>
      <c r="V1553"/>
    </row>
    <row r="1554" spans="1:22" s="437" customFormat="1">
      <c r="A1554" s="471">
        <v>1505</v>
      </c>
      <c r="B1554" s="465">
        <v>5</v>
      </c>
      <c r="C1554" s="465">
        <v>68</v>
      </c>
      <c r="D1554" s="466">
        <v>22240.871562108401</v>
      </c>
      <c r="E1554" s="467">
        <v>13.6</v>
      </c>
      <c r="F1554" s="468">
        <v>302475.85324467428</v>
      </c>
      <c r="G1554" s="487">
        <v>1512379.2662233713</v>
      </c>
      <c r="H1554" s="468"/>
      <c r="I1554" s="519"/>
      <c r="J1554" s="468">
        <v>1400000</v>
      </c>
      <c r="K1554" s="519"/>
      <c r="L1554" s="580">
        <v>1.0714E-2</v>
      </c>
      <c r="M1554" s="468">
        <v>0</v>
      </c>
      <c r="N1554" s="468">
        <v>0</v>
      </c>
      <c r="O1554" s="468">
        <v>1519996.8</v>
      </c>
      <c r="P1554" s="469">
        <v>1519996.8</v>
      </c>
      <c r="Q1554" s="470">
        <v>7617.5337766287848</v>
      </c>
      <c r="R1554" s="472">
        <v>0.50367880245086383</v>
      </c>
      <c r="T1554" s="5"/>
      <c r="U1554"/>
      <c r="V1554"/>
    </row>
    <row r="1555" spans="1:22" s="437" customFormat="1" hidden="1">
      <c r="A1555" s="471">
        <v>1506</v>
      </c>
      <c r="B1555" s="465">
        <v>3</v>
      </c>
      <c r="C1555" s="465">
        <v>68</v>
      </c>
      <c r="D1555" s="466">
        <v>22100.902698362501</v>
      </c>
      <c r="E1555" s="467">
        <v>22.666666666666668</v>
      </c>
      <c r="F1555" s="468">
        <v>500953.79449621664</v>
      </c>
      <c r="G1555" s="487">
        <v>1502861.38348865</v>
      </c>
      <c r="H1555" s="468"/>
      <c r="I1555" s="519"/>
      <c r="J1555" s="468">
        <v>1400000</v>
      </c>
      <c r="K1555" s="519"/>
      <c r="L1555" s="580">
        <v>1.0714E-2</v>
      </c>
      <c r="M1555" s="468">
        <v>0</v>
      </c>
      <c r="N1555" s="468">
        <v>0</v>
      </c>
      <c r="O1555" s="468">
        <v>1519996.8</v>
      </c>
      <c r="P1555" s="469">
        <v>1519996.8</v>
      </c>
      <c r="Q1555" s="470">
        <v>17135.416511350079</v>
      </c>
      <c r="R1555" s="472">
        <v>1.1401860943138331</v>
      </c>
      <c r="T1555" s="5"/>
      <c r="U1555"/>
      <c r="V1555"/>
    </row>
    <row r="1556" spans="1:22" s="437" customFormat="1" hidden="1">
      <c r="A1556" s="471">
        <v>1507</v>
      </c>
      <c r="B1556" s="465">
        <v>5</v>
      </c>
      <c r="C1556" s="465">
        <v>68</v>
      </c>
      <c r="D1556" s="466">
        <v>21650.877192982502</v>
      </c>
      <c r="E1556" s="467">
        <v>13.6</v>
      </c>
      <c r="F1556" s="468">
        <v>294451.92982456199</v>
      </c>
      <c r="G1556" s="487">
        <v>1472259.64912281</v>
      </c>
      <c r="H1556" s="468"/>
      <c r="I1556" s="519"/>
      <c r="J1556" s="468">
        <v>1400000</v>
      </c>
      <c r="K1556" s="519"/>
      <c r="L1556" s="580">
        <v>1.0714E-2</v>
      </c>
      <c r="M1556" s="468">
        <v>0</v>
      </c>
      <c r="N1556" s="468">
        <v>0</v>
      </c>
      <c r="O1556" s="468">
        <v>1519996.8</v>
      </c>
      <c r="P1556" s="469">
        <v>1519996.8</v>
      </c>
      <c r="Q1556" s="470">
        <v>47737.150877190055</v>
      </c>
      <c r="R1556" s="472">
        <v>3.2424410263252526</v>
      </c>
      <c r="T1556" s="5"/>
      <c r="U1556"/>
      <c r="V1556"/>
    </row>
    <row r="1557" spans="1:22" s="437" customFormat="1" hidden="1">
      <c r="A1557" s="471">
        <v>1508</v>
      </c>
      <c r="B1557" s="465">
        <v>4</v>
      </c>
      <c r="C1557" s="465">
        <v>68</v>
      </c>
      <c r="D1557" s="466">
        <v>21889.473684210501</v>
      </c>
      <c r="E1557" s="467">
        <v>17</v>
      </c>
      <c r="F1557" s="468">
        <v>372121.05263157852</v>
      </c>
      <c r="G1557" s="487">
        <v>1488484.2105263141</v>
      </c>
      <c r="H1557" s="468"/>
      <c r="I1557" s="519"/>
      <c r="J1557" s="468">
        <v>1400000</v>
      </c>
      <c r="K1557" s="519"/>
      <c r="L1557" s="580">
        <v>1.0714E-2</v>
      </c>
      <c r="M1557" s="468">
        <v>0</v>
      </c>
      <c r="N1557" s="468">
        <v>0</v>
      </c>
      <c r="O1557" s="468">
        <v>1519996.8</v>
      </c>
      <c r="P1557" s="469">
        <v>1519996.8</v>
      </c>
      <c r="Q1557" s="470">
        <v>31512.589473685948</v>
      </c>
      <c r="R1557" s="472">
        <v>2.1170926269042099</v>
      </c>
      <c r="T1557" s="5"/>
      <c r="U1557"/>
      <c r="V1557"/>
    </row>
    <row r="1558" spans="1:22" s="437" customFormat="1" hidden="1">
      <c r="A1558" s="471">
        <v>1509</v>
      </c>
      <c r="B1558" s="465">
        <v>5</v>
      </c>
      <c r="C1558" s="465">
        <v>68</v>
      </c>
      <c r="D1558" s="466">
        <v>22824.6540444807</v>
      </c>
      <c r="E1558" s="467">
        <v>13.6</v>
      </c>
      <c r="F1558" s="468">
        <v>310415.29500493751</v>
      </c>
      <c r="G1558" s="487">
        <v>1552076.4750246876</v>
      </c>
      <c r="H1558" s="468"/>
      <c r="I1558" s="519"/>
      <c r="J1558" s="468">
        <v>1400000</v>
      </c>
      <c r="K1558" s="519"/>
      <c r="L1558" s="580">
        <v>1.0714E-2</v>
      </c>
      <c r="M1558" s="468">
        <v>0</v>
      </c>
      <c r="N1558" s="468">
        <v>0</v>
      </c>
      <c r="O1558" s="468">
        <v>1519996.8</v>
      </c>
      <c r="P1558" s="469">
        <v>1519996.8</v>
      </c>
      <c r="Q1558" s="470">
        <v>-32079.675024687545</v>
      </c>
      <c r="R1558" s="472">
        <v>-2.0668875239654199</v>
      </c>
      <c r="T1558" s="5"/>
      <c r="U1558"/>
      <c r="V1558"/>
    </row>
    <row r="1559" spans="1:22" s="437" customFormat="1" hidden="1">
      <c r="A1559" s="471">
        <v>1510</v>
      </c>
      <c r="B1559" s="465">
        <v>4</v>
      </c>
      <c r="C1559" s="465">
        <v>68</v>
      </c>
      <c r="D1559" s="466">
        <v>17839.294682234799</v>
      </c>
      <c r="E1559" s="467">
        <v>17</v>
      </c>
      <c r="F1559" s="468">
        <v>303268.00959799159</v>
      </c>
      <c r="G1559" s="487">
        <v>1213072.0383919664</v>
      </c>
      <c r="H1559" s="468"/>
      <c r="I1559" s="519"/>
      <c r="J1559" s="468">
        <v>1400000</v>
      </c>
      <c r="K1559" s="519"/>
      <c r="L1559" s="580">
        <v>1.0714E-2</v>
      </c>
      <c r="M1559" s="468">
        <v>0</v>
      </c>
      <c r="N1559" s="468">
        <v>0</v>
      </c>
      <c r="O1559" s="468">
        <v>1519996.8</v>
      </c>
      <c r="P1559" s="469">
        <v>1519996.8</v>
      </c>
      <c r="Q1559" s="470">
        <v>306924.76160803367</v>
      </c>
      <c r="R1559" s="472">
        <v>25.301445577369776</v>
      </c>
      <c r="T1559" s="5"/>
      <c r="U1559"/>
      <c r="V1559"/>
    </row>
    <row r="1560" spans="1:22" s="437" customFormat="1" hidden="1">
      <c r="A1560" s="471">
        <v>1511</v>
      </c>
      <c r="B1560" s="465">
        <v>4</v>
      </c>
      <c r="C1560" s="465">
        <v>68</v>
      </c>
      <c r="D1560" s="466">
        <v>22938.498023715401</v>
      </c>
      <c r="E1560" s="467">
        <v>17</v>
      </c>
      <c r="F1560" s="468">
        <v>389954.46640316182</v>
      </c>
      <c r="G1560" s="487">
        <v>1559817.8656126473</v>
      </c>
      <c r="H1560" s="468"/>
      <c r="I1560" s="519"/>
      <c r="J1560" s="468">
        <v>1400000</v>
      </c>
      <c r="K1560" s="519"/>
      <c r="L1560" s="580">
        <v>1.0714E-2</v>
      </c>
      <c r="M1560" s="468">
        <v>0</v>
      </c>
      <c r="N1560" s="468">
        <v>0</v>
      </c>
      <c r="O1560" s="468">
        <v>1519996.8</v>
      </c>
      <c r="P1560" s="469">
        <v>1519996.8</v>
      </c>
      <c r="Q1560" s="470">
        <v>-39821.065612647217</v>
      </c>
      <c r="R1560" s="472">
        <v>-2.5529304728797086</v>
      </c>
      <c r="T1560" s="5"/>
      <c r="U1560"/>
      <c r="V1560"/>
    </row>
    <row r="1561" spans="1:22" s="437" customFormat="1">
      <c r="A1561" s="496" t="s">
        <v>60</v>
      </c>
      <c r="B1561" s="465"/>
      <c r="C1561" s="465"/>
      <c r="D1561" s="466"/>
      <c r="E1561" s="467"/>
      <c r="F1561" s="468"/>
      <c r="G1561" s="487"/>
      <c r="H1561" s="468"/>
      <c r="I1561" s="519"/>
      <c r="J1561" s="468"/>
      <c r="K1561" s="519"/>
      <c r="L1561" s="580"/>
      <c r="M1561" s="468"/>
      <c r="N1561" s="468"/>
      <c r="O1561" s="468"/>
      <c r="P1561" s="469"/>
      <c r="Q1561" s="470"/>
      <c r="R1561" s="472"/>
      <c r="T1561" s="5"/>
      <c r="U1561"/>
      <c r="V1561"/>
    </row>
    <row r="1562" spans="1:22" s="437" customFormat="1" hidden="1">
      <c r="A1562" s="471">
        <v>1512</v>
      </c>
      <c r="B1562" s="465">
        <v>4</v>
      </c>
      <c r="C1562" s="465">
        <v>68</v>
      </c>
      <c r="D1562" s="466">
        <v>22100.902698362501</v>
      </c>
      <c r="E1562" s="467">
        <v>17</v>
      </c>
      <c r="F1562" s="468">
        <v>375715.34587216249</v>
      </c>
      <c r="G1562" s="487">
        <v>1502861.38348865</v>
      </c>
      <c r="H1562" s="468"/>
      <c r="I1562" s="519"/>
      <c r="J1562" s="468">
        <v>1400000</v>
      </c>
      <c r="K1562" s="519"/>
      <c r="L1562" s="580">
        <v>1.0714E-2</v>
      </c>
      <c r="M1562" s="468">
        <v>0</v>
      </c>
      <c r="N1562" s="468">
        <v>0</v>
      </c>
      <c r="O1562" s="468">
        <v>1519996.8</v>
      </c>
      <c r="P1562" s="469">
        <v>1519996.8</v>
      </c>
      <c r="Q1562" s="470">
        <v>17135.416511350079</v>
      </c>
      <c r="R1562" s="472">
        <v>1.1401860943138331</v>
      </c>
      <c r="T1562" s="5"/>
      <c r="U1562"/>
      <c r="V1562"/>
    </row>
    <row r="1563" spans="1:22" s="437" customFormat="1">
      <c r="A1563" s="471">
        <v>1513</v>
      </c>
      <c r="B1563" s="465">
        <v>3</v>
      </c>
      <c r="C1563" s="465">
        <v>68</v>
      </c>
      <c r="D1563" s="466">
        <v>22240.871562108401</v>
      </c>
      <c r="E1563" s="467">
        <v>22.666666666666668</v>
      </c>
      <c r="F1563" s="468">
        <v>504126.42207445711</v>
      </c>
      <c r="G1563" s="487">
        <v>1512379.2662233713</v>
      </c>
      <c r="H1563" s="468"/>
      <c r="I1563" s="519"/>
      <c r="J1563" s="468">
        <v>1400000</v>
      </c>
      <c r="K1563" s="519"/>
      <c r="L1563" s="580">
        <v>1.0714E-2</v>
      </c>
      <c r="M1563" s="468">
        <v>0</v>
      </c>
      <c r="N1563" s="468">
        <v>0</v>
      </c>
      <c r="O1563" s="468">
        <v>1519996.8</v>
      </c>
      <c r="P1563" s="469">
        <v>1519996.8</v>
      </c>
      <c r="Q1563" s="470">
        <v>7617.5337766287848</v>
      </c>
      <c r="R1563" s="472">
        <v>0.50367880245086383</v>
      </c>
      <c r="T1563" s="5"/>
      <c r="U1563"/>
      <c r="V1563"/>
    </row>
    <row r="1564" spans="1:22" s="437" customFormat="1">
      <c r="A1564" s="471">
        <v>1514</v>
      </c>
      <c r="B1564" s="465">
        <v>4</v>
      </c>
      <c r="C1564" s="465">
        <v>68</v>
      </c>
      <c r="D1564" s="466">
        <v>17839.294682234799</v>
      </c>
      <c r="E1564" s="467">
        <v>17</v>
      </c>
      <c r="F1564" s="468">
        <v>303268.00959799159</v>
      </c>
      <c r="G1564" s="487">
        <v>1213072.0383919664</v>
      </c>
      <c r="H1564" s="468"/>
      <c r="I1564" s="519"/>
      <c r="J1564" s="468">
        <v>1400000</v>
      </c>
      <c r="K1564" s="519"/>
      <c r="L1564" s="580">
        <v>1.0714E-2</v>
      </c>
      <c r="M1564" s="468">
        <v>0</v>
      </c>
      <c r="N1564" s="468">
        <v>0</v>
      </c>
      <c r="O1564" s="468">
        <v>1519996.8</v>
      </c>
      <c r="P1564" s="469">
        <v>1519996.8</v>
      </c>
      <c r="Q1564" s="470">
        <v>306924.76160803367</v>
      </c>
      <c r="R1564" s="472">
        <v>25.301445577369776</v>
      </c>
      <c r="T1564" s="5"/>
      <c r="U1564"/>
      <c r="V1564"/>
    </row>
    <row r="1565" spans="1:22" s="437" customFormat="1">
      <c r="A1565" s="471">
        <v>1515</v>
      </c>
      <c r="B1565" s="465">
        <v>5</v>
      </c>
      <c r="C1565" s="497">
        <v>69</v>
      </c>
      <c r="D1565" s="466">
        <v>23216.6456491588</v>
      </c>
      <c r="E1565" s="467">
        <v>13.8</v>
      </c>
      <c r="F1565" s="468">
        <v>320389.70995839144</v>
      </c>
      <c r="G1565" s="487">
        <v>1601948.5497919573</v>
      </c>
      <c r="H1565" s="468"/>
      <c r="I1565" s="519"/>
      <c r="J1565" s="468">
        <v>1400000</v>
      </c>
      <c r="K1565" s="519"/>
      <c r="L1565" s="580">
        <v>1.0714E-2</v>
      </c>
      <c r="M1565" s="468">
        <v>0</v>
      </c>
      <c r="N1565" s="468">
        <v>0</v>
      </c>
      <c r="O1565" s="468">
        <v>1534996.4</v>
      </c>
      <c r="P1565" s="469">
        <v>1534996.4</v>
      </c>
      <c r="Q1565" s="470">
        <v>-66952.149791957345</v>
      </c>
      <c r="R1565" s="472">
        <v>-4.1794194826452014</v>
      </c>
      <c r="T1565" s="5"/>
      <c r="U1565"/>
      <c r="V1565"/>
    </row>
    <row r="1566" spans="1:22" s="437" customFormat="1">
      <c r="A1566" s="471">
        <v>1516</v>
      </c>
      <c r="B1566" s="465">
        <v>5</v>
      </c>
      <c r="C1566" s="465">
        <v>69</v>
      </c>
      <c r="D1566" s="466">
        <v>22754.6931814743</v>
      </c>
      <c r="E1566" s="467">
        <v>13.8</v>
      </c>
      <c r="F1566" s="468">
        <v>314014.76590434538</v>
      </c>
      <c r="G1566" s="487">
        <v>1570073.8295217268</v>
      </c>
      <c r="H1566" s="468"/>
      <c r="I1566" s="519"/>
      <c r="J1566" s="468">
        <v>1400000</v>
      </c>
      <c r="K1566" s="519"/>
      <c r="L1566" s="580">
        <v>1.0714E-2</v>
      </c>
      <c r="M1566" s="468">
        <v>0</v>
      </c>
      <c r="N1566" s="468">
        <v>0</v>
      </c>
      <c r="O1566" s="468">
        <v>1534996.4</v>
      </c>
      <c r="P1566" s="469">
        <v>1534996.4</v>
      </c>
      <c r="Q1566" s="470">
        <v>-35077.42952172691</v>
      </c>
      <c r="R1566" s="472">
        <v>-2.2341261195603863</v>
      </c>
      <c r="T1566" s="5"/>
      <c r="U1566"/>
      <c r="V1566"/>
    </row>
    <row r="1567" spans="1:22" s="437" customFormat="1">
      <c r="A1567" s="471">
        <v>1517</v>
      </c>
      <c r="B1567" s="465">
        <v>5</v>
      </c>
      <c r="C1567" s="465">
        <v>69</v>
      </c>
      <c r="D1567" s="466">
        <v>22754.6931814743</v>
      </c>
      <c r="E1567" s="467">
        <v>13.8</v>
      </c>
      <c r="F1567" s="468">
        <v>314014.76590434538</v>
      </c>
      <c r="G1567" s="487">
        <v>1570073.8295217268</v>
      </c>
      <c r="H1567" s="468"/>
      <c r="I1567" s="519"/>
      <c r="J1567" s="468">
        <v>1400000</v>
      </c>
      <c r="K1567" s="519"/>
      <c r="L1567" s="580">
        <v>1.0714E-2</v>
      </c>
      <c r="M1567" s="468">
        <v>0</v>
      </c>
      <c r="N1567" s="468">
        <v>0</v>
      </c>
      <c r="O1567" s="468">
        <v>1534996.4</v>
      </c>
      <c r="P1567" s="469">
        <v>1534996.4</v>
      </c>
      <c r="Q1567" s="470">
        <v>-35077.42952172691</v>
      </c>
      <c r="R1567" s="472">
        <v>-2.2341261195603863</v>
      </c>
      <c r="T1567" s="5"/>
      <c r="U1567"/>
      <c r="V1567"/>
    </row>
    <row r="1568" spans="1:22" s="437" customFormat="1" hidden="1">
      <c r="A1568" s="471">
        <v>1518</v>
      </c>
      <c r="B1568" s="465">
        <v>4</v>
      </c>
      <c r="C1568" s="465">
        <v>69</v>
      </c>
      <c r="D1568" s="466">
        <v>21825.655976676298</v>
      </c>
      <c r="E1568" s="467">
        <v>17.25</v>
      </c>
      <c r="F1568" s="468">
        <v>376492.56559766614</v>
      </c>
      <c r="G1568" s="487">
        <v>1505970.2623906645</v>
      </c>
      <c r="H1568" s="468"/>
      <c r="I1568" s="519"/>
      <c r="J1568" s="468">
        <v>1400000</v>
      </c>
      <c r="K1568" s="519"/>
      <c r="L1568" s="580">
        <v>1.0714E-2</v>
      </c>
      <c r="M1568" s="468">
        <v>0</v>
      </c>
      <c r="N1568" s="468">
        <v>0</v>
      </c>
      <c r="O1568" s="468">
        <v>1534996.4</v>
      </c>
      <c r="P1568" s="469">
        <v>1534996.4</v>
      </c>
      <c r="Q1568" s="470">
        <v>29026.137609335361</v>
      </c>
      <c r="R1568" s="472">
        <v>1.9274044338204703</v>
      </c>
      <c r="T1568" s="5"/>
      <c r="U1568"/>
      <c r="V1568"/>
    </row>
    <row r="1569" spans="1:22" s="437" customFormat="1" hidden="1">
      <c r="A1569" s="471">
        <v>1519</v>
      </c>
      <c r="B1569" s="465">
        <v>4</v>
      </c>
      <c r="C1569" s="465">
        <v>69</v>
      </c>
      <c r="D1569" s="466">
        <v>23216.6456491588</v>
      </c>
      <c r="E1569" s="467">
        <v>17.25</v>
      </c>
      <c r="F1569" s="468">
        <v>400487.13744798931</v>
      </c>
      <c r="G1569" s="487">
        <v>1601948.5497919573</v>
      </c>
      <c r="H1569" s="468"/>
      <c r="I1569" s="519"/>
      <c r="J1569" s="468">
        <v>1400000</v>
      </c>
      <c r="K1569" s="519"/>
      <c r="L1569" s="580">
        <v>1.0714E-2</v>
      </c>
      <c r="M1569" s="468">
        <v>0</v>
      </c>
      <c r="N1569" s="468">
        <v>0</v>
      </c>
      <c r="O1569" s="468">
        <v>1534996.4</v>
      </c>
      <c r="P1569" s="469">
        <v>1534996.4</v>
      </c>
      <c r="Q1569" s="470">
        <v>-66952.149791957345</v>
      </c>
      <c r="R1569" s="472">
        <v>-4.1794194826452014</v>
      </c>
      <c r="T1569" s="5"/>
      <c r="U1569"/>
      <c r="V1569"/>
    </row>
    <row r="1570" spans="1:22" s="437" customFormat="1" hidden="1">
      <c r="A1570" s="471">
        <v>1520</v>
      </c>
      <c r="B1570" s="465">
        <v>4</v>
      </c>
      <c r="C1570" s="465">
        <v>69</v>
      </c>
      <c r="D1570" s="466">
        <v>20889.359898261999</v>
      </c>
      <c r="E1570" s="467">
        <v>17.25</v>
      </c>
      <c r="F1570" s="468">
        <v>360341.45824501949</v>
      </c>
      <c r="G1570" s="487">
        <v>1441365.8329800779</v>
      </c>
      <c r="H1570" s="468"/>
      <c r="I1570" s="519"/>
      <c r="J1570" s="468">
        <v>1400000</v>
      </c>
      <c r="K1570" s="519"/>
      <c r="L1570" s="580">
        <v>1.0714E-2</v>
      </c>
      <c r="M1570" s="468">
        <v>0</v>
      </c>
      <c r="N1570" s="468">
        <v>0</v>
      </c>
      <c r="O1570" s="468">
        <v>1534996.4</v>
      </c>
      <c r="P1570" s="469">
        <v>1534996.4</v>
      </c>
      <c r="Q1570" s="470">
        <v>93630.56701992196</v>
      </c>
      <c r="R1570" s="472">
        <v>6.4959613220702863</v>
      </c>
      <c r="T1570" s="5"/>
      <c r="U1570"/>
      <c r="V1570"/>
    </row>
    <row r="1571" spans="1:22" s="437" customFormat="1" hidden="1">
      <c r="A1571" s="471">
        <v>1521</v>
      </c>
      <c r="B1571" s="465">
        <v>3</v>
      </c>
      <c r="C1571" s="465">
        <v>69</v>
      </c>
      <c r="D1571" s="466">
        <v>21971.2230215827</v>
      </c>
      <c r="E1571" s="467">
        <v>23</v>
      </c>
      <c r="F1571" s="468">
        <v>505338.12949640211</v>
      </c>
      <c r="G1571" s="487">
        <v>1516014.3884892063</v>
      </c>
      <c r="H1571" s="468"/>
      <c r="I1571" s="519"/>
      <c r="J1571" s="468">
        <v>1400000</v>
      </c>
      <c r="K1571" s="519"/>
      <c r="L1571" s="580">
        <v>1.0714E-2</v>
      </c>
      <c r="M1571" s="468">
        <v>0</v>
      </c>
      <c r="N1571" s="468">
        <v>0</v>
      </c>
      <c r="O1571" s="468">
        <v>1534996.4</v>
      </c>
      <c r="P1571" s="469">
        <v>1534996.4</v>
      </c>
      <c r="Q1571" s="470">
        <v>18982.011510793585</v>
      </c>
      <c r="R1571" s="472">
        <v>1.2520996934409112</v>
      </c>
      <c r="T1571" s="5"/>
      <c r="U1571"/>
      <c r="V1571"/>
    </row>
    <row r="1572" spans="1:22" s="437" customFormat="1" hidden="1">
      <c r="A1572" s="471">
        <v>1522</v>
      </c>
      <c r="B1572" s="465">
        <v>5</v>
      </c>
      <c r="C1572" s="465">
        <v>69</v>
      </c>
      <c r="D1572" s="466">
        <v>21971.2230215827</v>
      </c>
      <c r="E1572" s="467">
        <v>13.8</v>
      </c>
      <c r="F1572" s="468">
        <v>303202.87769784126</v>
      </c>
      <c r="G1572" s="487">
        <v>1516014.3884892063</v>
      </c>
      <c r="H1572" s="468"/>
      <c r="I1572" s="519"/>
      <c r="J1572" s="468">
        <v>1400000</v>
      </c>
      <c r="K1572" s="519"/>
      <c r="L1572" s="580">
        <v>1.0714E-2</v>
      </c>
      <c r="M1572" s="468">
        <v>0</v>
      </c>
      <c r="N1572" s="468">
        <v>0</v>
      </c>
      <c r="O1572" s="468">
        <v>1534996.4</v>
      </c>
      <c r="P1572" s="469">
        <v>1534996.4</v>
      </c>
      <c r="Q1572" s="470">
        <v>18982.011510793585</v>
      </c>
      <c r="R1572" s="472">
        <v>1.2520996934409112</v>
      </c>
      <c r="T1572" s="5"/>
      <c r="U1572"/>
      <c r="V1572"/>
    </row>
    <row r="1573" spans="1:22" s="437" customFormat="1" hidden="1">
      <c r="A1573" s="471">
        <v>1523</v>
      </c>
      <c r="B1573" s="465">
        <v>5</v>
      </c>
      <c r="C1573" s="465">
        <v>69</v>
      </c>
      <c r="D1573" s="466">
        <v>22754.6931814743</v>
      </c>
      <c r="E1573" s="467">
        <v>13.8</v>
      </c>
      <c r="F1573" s="468">
        <v>314014.76590434538</v>
      </c>
      <c r="G1573" s="487">
        <v>1570073.8295217268</v>
      </c>
      <c r="H1573" s="468"/>
      <c r="I1573" s="519"/>
      <c r="J1573" s="468">
        <v>1400000</v>
      </c>
      <c r="K1573" s="519"/>
      <c r="L1573" s="580">
        <v>1.0714E-2</v>
      </c>
      <c r="M1573" s="468">
        <v>0</v>
      </c>
      <c r="N1573" s="468">
        <v>0</v>
      </c>
      <c r="O1573" s="468">
        <v>1534996.4</v>
      </c>
      <c r="P1573" s="469">
        <v>1534996.4</v>
      </c>
      <c r="Q1573" s="470">
        <v>-35077.42952172691</v>
      </c>
      <c r="R1573" s="472">
        <v>-2.2341261195603863</v>
      </c>
      <c r="T1573" s="5"/>
      <c r="U1573"/>
      <c r="V1573"/>
    </row>
    <row r="1574" spans="1:22" s="437" customFormat="1" hidden="1">
      <c r="A1574" s="471">
        <v>1524</v>
      </c>
      <c r="B1574" s="465">
        <v>5</v>
      </c>
      <c r="C1574" s="465">
        <v>69</v>
      </c>
      <c r="D1574" s="466">
        <v>20255.2033313348</v>
      </c>
      <c r="E1574" s="467">
        <v>13.8</v>
      </c>
      <c r="F1574" s="468">
        <v>279521.80597242026</v>
      </c>
      <c r="G1574" s="487">
        <v>1397609.0298621012</v>
      </c>
      <c r="H1574" s="468"/>
      <c r="I1574" s="519"/>
      <c r="J1574" s="468">
        <v>1400000</v>
      </c>
      <c r="K1574" s="519"/>
      <c r="L1574" s="580">
        <v>1.0714E-2</v>
      </c>
      <c r="M1574" s="468">
        <v>0</v>
      </c>
      <c r="N1574" s="468">
        <v>0</v>
      </c>
      <c r="O1574" s="468">
        <v>1534996.4</v>
      </c>
      <c r="P1574" s="469">
        <v>1534996.4</v>
      </c>
      <c r="Q1574" s="470">
        <v>137387.37013789872</v>
      </c>
      <c r="R1574" s="472">
        <v>9.8301719008966586</v>
      </c>
      <c r="T1574" s="5"/>
      <c r="U1574"/>
      <c r="V1574"/>
    </row>
    <row r="1575" spans="1:22" s="437" customFormat="1" hidden="1">
      <c r="A1575" s="471">
        <v>1525</v>
      </c>
      <c r="B1575" s="465">
        <v>5</v>
      </c>
      <c r="C1575" s="465">
        <v>69</v>
      </c>
      <c r="D1575" s="466">
        <v>22184.482736065998</v>
      </c>
      <c r="E1575" s="467">
        <v>13.8</v>
      </c>
      <c r="F1575" s="468">
        <v>306145.86175771075</v>
      </c>
      <c r="G1575" s="487">
        <v>1530729.3087885538</v>
      </c>
      <c r="H1575" s="468"/>
      <c r="I1575" s="519"/>
      <c r="J1575" s="468">
        <v>1400000</v>
      </c>
      <c r="K1575" s="519"/>
      <c r="L1575" s="580">
        <v>1.0714E-2</v>
      </c>
      <c r="M1575" s="468">
        <v>0</v>
      </c>
      <c r="N1575" s="468">
        <v>0</v>
      </c>
      <c r="O1575" s="468">
        <v>1534996.4</v>
      </c>
      <c r="P1575" s="469">
        <v>1534996.4</v>
      </c>
      <c r="Q1575" s="470">
        <v>4267.0912114460953</v>
      </c>
      <c r="R1575" s="472">
        <v>0.27876197227993771</v>
      </c>
      <c r="T1575" s="5"/>
      <c r="U1575"/>
      <c r="V1575"/>
    </row>
    <row r="1576" spans="1:22" s="437" customFormat="1" hidden="1">
      <c r="A1576" s="471">
        <v>1526</v>
      </c>
      <c r="B1576" s="465">
        <v>3</v>
      </c>
      <c r="C1576" s="465">
        <v>69</v>
      </c>
      <c r="D1576" s="466">
        <v>21572.032046613302</v>
      </c>
      <c r="E1576" s="467">
        <v>23</v>
      </c>
      <c r="F1576" s="468">
        <v>496156.73707210593</v>
      </c>
      <c r="G1576" s="487">
        <v>1488470.2112163177</v>
      </c>
      <c r="H1576" s="468"/>
      <c r="I1576" s="519"/>
      <c r="J1576" s="468">
        <v>1400000</v>
      </c>
      <c r="K1576" s="519"/>
      <c r="L1576" s="580">
        <v>1.0714E-2</v>
      </c>
      <c r="M1576" s="468">
        <v>0</v>
      </c>
      <c r="N1576" s="468">
        <v>0</v>
      </c>
      <c r="O1576" s="468">
        <v>1534996.4</v>
      </c>
      <c r="P1576" s="469">
        <v>1534996.4</v>
      </c>
      <c r="Q1576" s="470">
        <v>46526.188783682184</v>
      </c>
      <c r="R1576" s="472">
        <v>3.1257722481166041</v>
      </c>
      <c r="T1576" s="5"/>
      <c r="U1576"/>
      <c r="V1576"/>
    </row>
    <row r="1577" spans="1:22" s="437" customFormat="1">
      <c r="A1577" s="496" t="s">
        <v>60</v>
      </c>
      <c r="B1577" s="465"/>
      <c r="C1577" s="465"/>
      <c r="D1577" s="466"/>
      <c r="E1577" s="467"/>
      <c r="F1577" s="468"/>
      <c r="G1577" s="487"/>
      <c r="H1577" s="468"/>
      <c r="I1577" s="519"/>
      <c r="J1577" s="468"/>
      <c r="K1577" s="519"/>
      <c r="L1577" s="580"/>
      <c r="M1577" s="468"/>
      <c r="N1577" s="468"/>
      <c r="O1577" s="468"/>
      <c r="P1577" s="469"/>
      <c r="Q1577" s="470"/>
      <c r="R1577" s="472"/>
      <c r="T1577" s="5"/>
      <c r="U1577"/>
      <c r="V1577"/>
    </row>
    <row r="1578" spans="1:22" s="437" customFormat="1" hidden="1">
      <c r="A1578" s="471">
        <v>1527</v>
      </c>
      <c r="B1578" s="465">
        <v>4</v>
      </c>
      <c r="C1578" s="465">
        <v>69</v>
      </c>
      <c r="D1578" s="466">
        <v>23216.6456491588</v>
      </c>
      <c r="E1578" s="467">
        <v>17.25</v>
      </c>
      <c r="F1578" s="468">
        <v>400487.13744798931</v>
      </c>
      <c r="G1578" s="487">
        <v>1601948.5497919573</v>
      </c>
      <c r="H1578" s="468"/>
      <c r="I1578" s="519"/>
      <c r="J1578" s="468">
        <v>1400000</v>
      </c>
      <c r="K1578" s="519"/>
      <c r="L1578" s="580">
        <v>1.0714E-2</v>
      </c>
      <c r="M1578" s="468">
        <v>0</v>
      </c>
      <c r="N1578" s="468">
        <v>0</v>
      </c>
      <c r="O1578" s="468">
        <v>1534996.4</v>
      </c>
      <c r="P1578" s="469">
        <v>1534996.4</v>
      </c>
      <c r="Q1578" s="470">
        <v>-66952.149791957345</v>
      </c>
      <c r="R1578" s="472">
        <v>-4.1794194826452014</v>
      </c>
      <c r="T1578" s="5"/>
      <c r="U1578"/>
      <c r="V1578"/>
    </row>
    <row r="1579" spans="1:22" s="437" customFormat="1" hidden="1">
      <c r="A1579" s="471">
        <v>1528</v>
      </c>
      <c r="B1579" s="465">
        <v>4</v>
      </c>
      <c r="C1579" s="465">
        <v>69</v>
      </c>
      <c r="D1579" s="466">
        <v>20255.2033313348</v>
      </c>
      <c r="E1579" s="467">
        <v>17.25</v>
      </c>
      <c r="F1579" s="468">
        <v>349402.2574655253</v>
      </c>
      <c r="G1579" s="487">
        <v>1397609.0298621012</v>
      </c>
      <c r="H1579" s="468"/>
      <c r="I1579" s="519"/>
      <c r="J1579" s="468">
        <v>1400000</v>
      </c>
      <c r="K1579" s="519"/>
      <c r="L1579" s="580">
        <v>1.0714E-2</v>
      </c>
      <c r="M1579" s="468">
        <v>0</v>
      </c>
      <c r="N1579" s="468">
        <v>0</v>
      </c>
      <c r="O1579" s="468">
        <v>1534996.4</v>
      </c>
      <c r="P1579" s="469">
        <v>1534996.4</v>
      </c>
      <c r="Q1579" s="470">
        <v>137387.37013789872</v>
      </c>
      <c r="R1579" s="472">
        <v>9.8301719008966586</v>
      </c>
      <c r="T1579" s="5"/>
      <c r="U1579"/>
      <c r="V1579"/>
    </row>
    <row r="1580" spans="1:22" s="437" customFormat="1" hidden="1">
      <c r="A1580" s="471">
        <v>1529</v>
      </c>
      <c r="B1580" s="465">
        <v>3</v>
      </c>
      <c r="C1580" s="465">
        <v>69</v>
      </c>
      <c r="D1580" s="466">
        <v>22184.482736065998</v>
      </c>
      <c r="E1580" s="467">
        <v>23</v>
      </c>
      <c r="F1580" s="468">
        <v>510243.10292951792</v>
      </c>
      <c r="G1580" s="487">
        <v>1530729.3087885538</v>
      </c>
      <c r="H1580" s="468"/>
      <c r="I1580" s="519"/>
      <c r="J1580" s="468">
        <v>1400000</v>
      </c>
      <c r="K1580" s="519"/>
      <c r="L1580" s="580">
        <v>1.0714E-2</v>
      </c>
      <c r="M1580" s="468">
        <v>0</v>
      </c>
      <c r="N1580" s="468">
        <v>0</v>
      </c>
      <c r="O1580" s="468">
        <v>1534996.4</v>
      </c>
      <c r="P1580" s="469">
        <v>1534996.4</v>
      </c>
      <c r="Q1580" s="470">
        <v>4267.0912114460953</v>
      </c>
      <c r="R1580" s="472">
        <v>0.27876197227993771</v>
      </c>
      <c r="T1580" s="5"/>
      <c r="U1580"/>
      <c r="V1580"/>
    </row>
    <row r="1581" spans="1:22" s="437" customFormat="1" hidden="1">
      <c r="A1581" s="471">
        <v>1530</v>
      </c>
      <c r="B1581" s="465">
        <v>4</v>
      </c>
      <c r="C1581" s="497">
        <v>70</v>
      </c>
      <c r="D1581" s="466">
        <v>23119.868785698902</v>
      </c>
      <c r="E1581" s="467">
        <v>17.5</v>
      </c>
      <c r="F1581" s="468">
        <v>404597.70374973078</v>
      </c>
      <c r="G1581" s="487">
        <v>1618390.8149989231</v>
      </c>
      <c r="H1581" s="468"/>
      <c r="I1581" s="519"/>
      <c r="J1581" s="468">
        <v>1400000</v>
      </c>
      <c r="K1581" s="519"/>
      <c r="L1581" s="580">
        <v>1.0714E-2</v>
      </c>
      <c r="M1581" s="468">
        <v>0</v>
      </c>
      <c r="N1581" s="468">
        <v>0</v>
      </c>
      <c r="O1581" s="468">
        <v>1549996</v>
      </c>
      <c r="P1581" s="469">
        <v>1549996</v>
      </c>
      <c r="Q1581" s="470">
        <v>-68394.814998923102</v>
      </c>
      <c r="R1581" s="472">
        <v>-4.2261000473466339</v>
      </c>
      <c r="T1581" s="5"/>
      <c r="U1581"/>
      <c r="V1581"/>
    </row>
    <row r="1582" spans="1:22" s="437" customFormat="1" hidden="1">
      <c r="A1582" s="471">
        <v>1531</v>
      </c>
      <c r="B1582" s="465">
        <v>4</v>
      </c>
      <c r="C1582" s="465">
        <v>70</v>
      </c>
      <c r="D1582" s="466">
        <v>21908.177905308501</v>
      </c>
      <c r="E1582" s="467">
        <v>17.5</v>
      </c>
      <c r="F1582" s="468">
        <v>383393.11334289878</v>
      </c>
      <c r="G1582" s="487">
        <v>1533572.4533715951</v>
      </c>
      <c r="H1582" s="468"/>
      <c r="I1582" s="519"/>
      <c r="J1582" s="468">
        <v>1400000</v>
      </c>
      <c r="K1582" s="519"/>
      <c r="L1582" s="580">
        <v>1.0714E-2</v>
      </c>
      <c r="M1582" s="468">
        <v>0</v>
      </c>
      <c r="N1582" s="468">
        <v>0</v>
      </c>
      <c r="O1582" s="468">
        <v>1549996</v>
      </c>
      <c r="P1582" s="469">
        <v>1549996</v>
      </c>
      <c r="Q1582" s="470">
        <v>16423.546628404874</v>
      </c>
      <c r="R1582" s="472">
        <v>1.0709338572362412</v>
      </c>
      <c r="T1582" s="5"/>
      <c r="U1582"/>
      <c r="V1582"/>
    </row>
    <row r="1583" spans="1:22" s="437" customFormat="1" hidden="1">
      <c r="A1583" s="471">
        <v>1532</v>
      </c>
      <c r="B1583" s="465">
        <v>4</v>
      </c>
      <c r="C1583" s="465">
        <v>70</v>
      </c>
      <c r="D1583" s="466">
        <v>22129.184381997798</v>
      </c>
      <c r="E1583" s="467">
        <v>17.5</v>
      </c>
      <c r="F1583" s="468">
        <v>387260.72668496147</v>
      </c>
      <c r="G1583" s="487">
        <v>1549042.9067398459</v>
      </c>
      <c r="H1583" s="468"/>
      <c r="I1583" s="519"/>
      <c r="J1583" s="468">
        <v>1400000</v>
      </c>
      <c r="K1583" s="519"/>
      <c r="L1583" s="580">
        <v>1.0714E-2</v>
      </c>
      <c r="M1583" s="468">
        <v>0</v>
      </c>
      <c r="N1583" s="468">
        <v>0</v>
      </c>
      <c r="O1583" s="468">
        <v>1549996</v>
      </c>
      <c r="P1583" s="469">
        <v>1549996</v>
      </c>
      <c r="Q1583" s="470">
        <v>953.09326015412807</v>
      </c>
      <c r="R1583" s="472">
        <v>6.1527879957836262E-2</v>
      </c>
      <c r="T1583" s="5"/>
      <c r="U1583"/>
      <c r="V1583"/>
    </row>
    <row r="1584" spans="1:22" s="437" customFormat="1" hidden="1">
      <c r="A1584" s="471">
        <v>1533</v>
      </c>
      <c r="B1584" s="465">
        <v>4</v>
      </c>
      <c r="C1584" s="465">
        <v>70</v>
      </c>
      <c r="D1584" s="466">
        <v>23119.868785698902</v>
      </c>
      <c r="E1584" s="467">
        <v>17.5</v>
      </c>
      <c r="F1584" s="468">
        <v>404597.70374973078</v>
      </c>
      <c r="G1584" s="487">
        <v>1618390.8149989231</v>
      </c>
      <c r="H1584" s="468"/>
      <c r="I1584" s="519"/>
      <c r="J1584" s="468">
        <v>1400000</v>
      </c>
      <c r="K1584" s="519"/>
      <c r="L1584" s="580">
        <v>1.0714E-2</v>
      </c>
      <c r="M1584" s="468">
        <v>0</v>
      </c>
      <c r="N1584" s="468">
        <v>0</v>
      </c>
      <c r="O1584" s="468">
        <v>1549996</v>
      </c>
      <c r="P1584" s="469">
        <v>1549996</v>
      </c>
      <c r="Q1584" s="470">
        <v>-68394.814998923102</v>
      </c>
      <c r="R1584" s="472">
        <v>-4.2261000473466339</v>
      </c>
      <c r="T1584" s="5"/>
      <c r="U1584"/>
      <c r="V1584"/>
    </row>
    <row r="1585" spans="1:22" s="437" customFormat="1" hidden="1">
      <c r="A1585" s="471">
        <v>1534</v>
      </c>
      <c r="B1585" s="465">
        <v>4</v>
      </c>
      <c r="C1585" s="465">
        <v>70</v>
      </c>
      <c r="D1585" s="466">
        <v>21832.587859424901</v>
      </c>
      <c r="E1585" s="467">
        <v>17.5</v>
      </c>
      <c r="F1585" s="468">
        <v>382070.28753993579</v>
      </c>
      <c r="G1585" s="487">
        <v>1528281.1501597431</v>
      </c>
      <c r="H1585" s="468"/>
      <c r="I1585" s="519"/>
      <c r="J1585" s="468">
        <v>1400000</v>
      </c>
      <c r="K1585" s="519"/>
      <c r="L1585" s="580">
        <v>1.0714E-2</v>
      </c>
      <c r="M1585" s="468">
        <v>0</v>
      </c>
      <c r="N1585" s="468">
        <v>0</v>
      </c>
      <c r="O1585" s="468">
        <v>1549996</v>
      </c>
      <c r="P1585" s="469">
        <v>1549996</v>
      </c>
      <c r="Q1585" s="470">
        <v>21714.849840256851</v>
      </c>
      <c r="R1585" s="472">
        <v>1.4208674783424016</v>
      </c>
      <c r="T1585" s="5"/>
      <c r="U1585"/>
      <c r="V1585"/>
    </row>
    <row r="1586" spans="1:22" s="437" customFormat="1" hidden="1">
      <c r="A1586" s="471">
        <v>1535</v>
      </c>
      <c r="B1586" s="465">
        <v>4</v>
      </c>
      <c r="C1586" s="465">
        <v>70</v>
      </c>
      <c r="D1586" s="466">
        <v>21915.403754806601</v>
      </c>
      <c r="E1586" s="467">
        <v>17.5</v>
      </c>
      <c r="F1586" s="468">
        <v>383519.56570911553</v>
      </c>
      <c r="G1586" s="487">
        <v>1534078.2628364621</v>
      </c>
      <c r="H1586" s="468"/>
      <c r="I1586" s="519"/>
      <c r="J1586" s="468">
        <v>1400000</v>
      </c>
      <c r="K1586" s="519"/>
      <c r="L1586" s="580">
        <v>1.0714E-2</v>
      </c>
      <c r="M1586" s="468">
        <v>0</v>
      </c>
      <c r="N1586" s="468">
        <v>0</v>
      </c>
      <c r="O1586" s="468">
        <v>1549996</v>
      </c>
      <c r="P1586" s="469">
        <v>1549996</v>
      </c>
      <c r="Q1586" s="470">
        <v>15917.73716353788</v>
      </c>
      <c r="R1586" s="472">
        <v>1.0376091982495268</v>
      </c>
      <c r="T1586" s="5"/>
      <c r="U1586"/>
      <c r="V1586"/>
    </row>
    <row r="1587" spans="1:22" s="437" customFormat="1" hidden="1">
      <c r="A1587" s="471">
        <v>1536</v>
      </c>
      <c r="B1587" s="465">
        <v>4</v>
      </c>
      <c r="C1587" s="465">
        <v>70</v>
      </c>
      <c r="D1587" s="466">
        <v>22722.944400939701</v>
      </c>
      <c r="E1587" s="467">
        <v>17.5</v>
      </c>
      <c r="F1587" s="468">
        <v>397651.52701644477</v>
      </c>
      <c r="G1587" s="487">
        <v>1590606.1080657791</v>
      </c>
      <c r="H1587" s="468"/>
      <c r="I1587" s="519"/>
      <c r="J1587" s="468">
        <v>1400000</v>
      </c>
      <c r="K1587" s="519"/>
      <c r="L1587" s="580">
        <v>1.0714E-2</v>
      </c>
      <c r="M1587" s="468">
        <v>0</v>
      </c>
      <c r="N1587" s="468">
        <v>0</v>
      </c>
      <c r="O1587" s="468">
        <v>1549996</v>
      </c>
      <c r="P1587" s="469">
        <v>1549996</v>
      </c>
      <c r="Q1587" s="470">
        <v>-40610.108065779088</v>
      </c>
      <c r="R1587" s="472">
        <v>-2.5531215968460117</v>
      </c>
      <c r="T1587" s="5"/>
      <c r="U1587"/>
      <c r="V1587"/>
    </row>
    <row r="1588" spans="1:22" s="437" customFormat="1" hidden="1">
      <c r="A1588" s="471">
        <v>1537</v>
      </c>
      <c r="B1588" s="465">
        <v>3</v>
      </c>
      <c r="C1588" s="465">
        <v>70</v>
      </c>
      <c r="D1588" s="466">
        <v>21832.587859424901</v>
      </c>
      <c r="E1588" s="467">
        <v>23.333333333333332</v>
      </c>
      <c r="F1588" s="468">
        <v>509427.05005324772</v>
      </c>
      <c r="G1588" s="487">
        <v>1528281.1501597431</v>
      </c>
      <c r="H1588" s="468"/>
      <c r="I1588" s="519"/>
      <c r="J1588" s="468">
        <v>1400000</v>
      </c>
      <c r="K1588" s="519"/>
      <c r="L1588" s="580">
        <v>1.0714E-2</v>
      </c>
      <c r="M1588" s="468">
        <v>0</v>
      </c>
      <c r="N1588" s="468">
        <v>0</v>
      </c>
      <c r="O1588" s="468">
        <v>1549996</v>
      </c>
      <c r="P1588" s="469">
        <v>1549996</v>
      </c>
      <c r="Q1588" s="470">
        <v>21714.849840256851</v>
      </c>
      <c r="R1588" s="472">
        <v>1.4208674783424016</v>
      </c>
      <c r="T1588" s="5"/>
      <c r="U1588"/>
      <c r="V1588"/>
    </row>
    <row r="1589" spans="1:22" s="437" customFormat="1">
      <c r="A1589" s="471">
        <v>1538</v>
      </c>
      <c r="B1589" s="465">
        <v>5</v>
      </c>
      <c r="C1589" s="497">
        <v>71</v>
      </c>
      <c r="D1589" s="466">
        <v>21845.493562231801</v>
      </c>
      <c r="E1589" s="467">
        <v>14.2</v>
      </c>
      <c r="F1589" s="468">
        <v>310206.00858369155</v>
      </c>
      <c r="G1589" s="487">
        <v>1551030.0429184579</v>
      </c>
      <c r="H1589" s="468"/>
      <c r="I1589" s="519"/>
      <c r="J1589" s="468">
        <v>1400000</v>
      </c>
      <c r="K1589" s="519"/>
      <c r="L1589" s="580">
        <v>1.0714E-2</v>
      </c>
      <c r="M1589" s="468">
        <v>0</v>
      </c>
      <c r="N1589" s="468">
        <v>0</v>
      </c>
      <c r="O1589" s="468">
        <v>1564995.6</v>
      </c>
      <c r="P1589" s="469">
        <v>1564995.6</v>
      </c>
      <c r="Q1589" s="470">
        <v>13965.557081542211</v>
      </c>
      <c r="R1589" s="472">
        <v>0.90040532388813688</v>
      </c>
      <c r="T1589" s="5"/>
      <c r="U1589"/>
      <c r="V1589"/>
    </row>
    <row r="1590" spans="1:22" s="437" customFormat="1">
      <c r="A1590" s="471">
        <v>1539</v>
      </c>
      <c r="B1590" s="465">
        <v>4</v>
      </c>
      <c r="C1590" s="465">
        <v>71</v>
      </c>
      <c r="D1590" s="466">
        <v>21714.8658448151</v>
      </c>
      <c r="E1590" s="467">
        <v>17.75</v>
      </c>
      <c r="F1590" s="468">
        <v>385438.86874546803</v>
      </c>
      <c r="G1590" s="487">
        <v>1541755.4749818721</v>
      </c>
      <c r="H1590" s="468"/>
      <c r="I1590" s="519"/>
      <c r="J1590" s="468">
        <v>1400000</v>
      </c>
      <c r="K1590" s="519"/>
      <c r="L1590" s="580">
        <v>1.0714E-2</v>
      </c>
      <c r="M1590" s="468">
        <v>0</v>
      </c>
      <c r="N1590" s="468">
        <v>0</v>
      </c>
      <c r="O1590" s="468">
        <v>1564995.6</v>
      </c>
      <c r="P1590" s="469">
        <v>1564995.6</v>
      </c>
      <c r="Q1590" s="470">
        <v>23240.125018127961</v>
      </c>
      <c r="R1590" s="472">
        <v>1.5073807354827977</v>
      </c>
      <c r="T1590" s="5"/>
      <c r="U1590"/>
      <c r="V1590"/>
    </row>
    <row r="1591" spans="1:22" s="437" customFormat="1">
      <c r="A1591" s="471">
        <v>1540</v>
      </c>
      <c r="B1591" s="465">
        <v>3</v>
      </c>
      <c r="C1591" s="465">
        <v>71</v>
      </c>
      <c r="D1591" s="466">
        <v>22074.9396086858</v>
      </c>
      <c r="E1591" s="467">
        <v>23.666666666666668</v>
      </c>
      <c r="F1591" s="468">
        <v>522440.23740556394</v>
      </c>
      <c r="G1591" s="487">
        <v>1567320.7122166918</v>
      </c>
      <c r="H1591" s="468"/>
      <c r="I1591" s="519"/>
      <c r="J1591" s="468">
        <v>1400000</v>
      </c>
      <c r="K1591" s="519"/>
      <c r="L1591" s="580">
        <v>1.0714E-2</v>
      </c>
      <c r="M1591" s="468">
        <v>0</v>
      </c>
      <c r="N1591" s="468">
        <v>0</v>
      </c>
      <c r="O1591" s="468">
        <v>1564995.6</v>
      </c>
      <c r="P1591" s="469">
        <v>1564995.6</v>
      </c>
      <c r="Q1591" s="470">
        <v>-2325.1122166917194</v>
      </c>
      <c r="R1591" s="472">
        <v>-0.14834948575415297</v>
      </c>
      <c r="T1591" s="5"/>
      <c r="U1591"/>
      <c r="V1591"/>
    </row>
    <row r="1592" spans="1:22" s="437" customFormat="1">
      <c r="A1592" s="471">
        <v>1541</v>
      </c>
      <c r="B1592" s="465">
        <v>4</v>
      </c>
      <c r="C1592" s="465">
        <v>71</v>
      </c>
      <c r="D1592" s="466">
        <v>22074.9396086858</v>
      </c>
      <c r="E1592" s="467">
        <v>17.75</v>
      </c>
      <c r="F1592" s="468">
        <v>391830.17805417295</v>
      </c>
      <c r="G1592" s="487">
        <v>1567320.7122166918</v>
      </c>
      <c r="H1592" s="468"/>
      <c r="I1592" s="519"/>
      <c r="J1592" s="468">
        <v>1400000</v>
      </c>
      <c r="K1592" s="519"/>
      <c r="L1592" s="580">
        <v>1.0714E-2</v>
      </c>
      <c r="M1592" s="468">
        <v>0</v>
      </c>
      <c r="N1592" s="468">
        <v>0</v>
      </c>
      <c r="O1592" s="468">
        <v>1564995.6</v>
      </c>
      <c r="P1592" s="469">
        <v>1564995.6</v>
      </c>
      <c r="Q1592" s="470">
        <v>-2325.1122166917194</v>
      </c>
      <c r="R1592" s="472">
        <v>-0.14834948575415297</v>
      </c>
      <c r="T1592" s="5"/>
      <c r="U1592"/>
      <c r="V1592"/>
    </row>
    <row r="1593" spans="1:22" s="437" customFormat="1">
      <c r="A1593" s="471">
        <v>1542</v>
      </c>
      <c r="B1593" s="465">
        <v>4</v>
      </c>
      <c r="C1593" s="465">
        <v>71</v>
      </c>
      <c r="D1593" s="466">
        <v>22074.9396086858</v>
      </c>
      <c r="E1593" s="467">
        <v>17.75</v>
      </c>
      <c r="F1593" s="468">
        <v>391830.17805417295</v>
      </c>
      <c r="G1593" s="487">
        <v>1567320.7122166918</v>
      </c>
      <c r="H1593" s="468"/>
      <c r="I1593" s="519"/>
      <c r="J1593" s="468">
        <v>1400000</v>
      </c>
      <c r="K1593" s="519"/>
      <c r="L1593" s="580">
        <v>1.0714E-2</v>
      </c>
      <c r="M1593" s="468">
        <v>0</v>
      </c>
      <c r="N1593" s="468">
        <v>0</v>
      </c>
      <c r="O1593" s="468">
        <v>1564995.6</v>
      </c>
      <c r="P1593" s="469">
        <v>1564995.6</v>
      </c>
      <c r="Q1593" s="470">
        <v>-2325.1122166917194</v>
      </c>
      <c r="R1593" s="472">
        <v>-0.14834948575415297</v>
      </c>
      <c r="T1593" s="5"/>
      <c r="U1593"/>
      <c r="V1593"/>
    </row>
    <row r="1594" spans="1:22" s="437" customFormat="1">
      <c r="A1594" s="471">
        <v>1543</v>
      </c>
      <c r="B1594" s="465">
        <v>4</v>
      </c>
      <c r="C1594" s="497">
        <v>72</v>
      </c>
      <c r="D1594" s="466">
        <v>22931.3424258962</v>
      </c>
      <c r="E1594" s="467">
        <v>18</v>
      </c>
      <c r="F1594" s="468">
        <v>412764.16366613162</v>
      </c>
      <c r="G1594" s="487">
        <v>1651056.6546645265</v>
      </c>
      <c r="H1594" s="468"/>
      <c r="I1594" s="519"/>
      <c r="J1594" s="468">
        <v>1400000</v>
      </c>
      <c r="K1594" s="519"/>
      <c r="L1594" s="580">
        <v>1.0714E-2</v>
      </c>
      <c r="M1594" s="468">
        <v>0</v>
      </c>
      <c r="N1594" s="468">
        <v>0</v>
      </c>
      <c r="O1594" s="468">
        <v>1579995.2</v>
      </c>
      <c r="P1594" s="469">
        <v>1579995.2</v>
      </c>
      <c r="Q1594" s="470">
        <v>-71061.454664526507</v>
      </c>
      <c r="R1594" s="472">
        <v>-4.3039985613919072</v>
      </c>
      <c r="T1594" s="5"/>
      <c r="U1594"/>
      <c r="V1594"/>
    </row>
    <row r="1595" spans="1:22" s="437" customFormat="1">
      <c r="A1595" s="471">
        <v>1544</v>
      </c>
      <c r="B1595" s="465">
        <v>4</v>
      </c>
      <c r="C1595" s="465">
        <v>72</v>
      </c>
      <c r="D1595" s="466">
        <v>21338.904899135399</v>
      </c>
      <c r="E1595" s="467">
        <v>18</v>
      </c>
      <c r="F1595" s="468">
        <v>384100.2881844372</v>
      </c>
      <c r="G1595" s="487">
        <v>1536401.1527377488</v>
      </c>
      <c r="H1595" s="468"/>
      <c r="I1595" s="519"/>
      <c r="J1595" s="468">
        <v>1400000</v>
      </c>
      <c r="K1595" s="519"/>
      <c r="L1595" s="580">
        <v>1.0714E-2</v>
      </c>
      <c r="M1595" s="468">
        <v>0</v>
      </c>
      <c r="N1595" s="468">
        <v>0</v>
      </c>
      <c r="O1595" s="468">
        <v>1579995.2</v>
      </c>
      <c r="P1595" s="469">
        <v>1579995.2</v>
      </c>
      <c r="Q1595" s="470">
        <v>43594.047262251144</v>
      </c>
      <c r="R1595" s="472">
        <v>2.8374130795573791</v>
      </c>
      <c r="T1595" s="5"/>
      <c r="U1595"/>
      <c r="V1595"/>
    </row>
    <row r="1596" spans="1:22" s="437" customFormat="1">
      <c r="A1596" s="471">
        <v>1545</v>
      </c>
      <c r="B1596" s="465">
        <v>4</v>
      </c>
      <c r="C1596" s="465">
        <v>72</v>
      </c>
      <c r="D1596" s="466">
        <v>21652.060737527099</v>
      </c>
      <c r="E1596" s="467">
        <v>18</v>
      </c>
      <c r="F1596" s="468">
        <v>389737.09327548777</v>
      </c>
      <c r="G1596" s="487">
        <v>1558948.3731019511</v>
      </c>
      <c r="H1596" s="468"/>
      <c r="I1596" s="519"/>
      <c r="J1596" s="468">
        <v>1400000</v>
      </c>
      <c r="K1596" s="519"/>
      <c r="L1596" s="580">
        <v>1.0714E-2</v>
      </c>
      <c r="M1596" s="468">
        <v>0</v>
      </c>
      <c r="N1596" s="468">
        <v>0</v>
      </c>
      <c r="O1596" s="468">
        <v>1579995.2</v>
      </c>
      <c r="P1596" s="469">
        <v>1579995.2</v>
      </c>
      <c r="Q1596" s="470">
        <v>21046.826898048865</v>
      </c>
      <c r="R1596" s="472">
        <v>1.3500656764002201</v>
      </c>
      <c r="T1596" s="5"/>
      <c r="U1596"/>
      <c r="V1596"/>
    </row>
    <row r="1597" spans="1:22" s="437" customFormat="1" hidden="1">
      <c r="A1597" s="471">
        <v>1546</v>
      </c>
      <c r="B1597" s="465">
        <v>4</v>
      </c>
      <c r="C1597" s="465">
        <v>72</v>
      </c>
      <c r="D1597" s="466">
        <v>21674.090780941598</v>
      </c>
      <c r="E1597" s="467">
        <v>18</v>
      </c>
      <c r="F1597" s="468">
        <v>390133.63405694877</v>
      </c>
      <c r="G1597" s="487">
        <v>1560534.5362277951</v>
      </c>
      <c r="H1597" s="468"/>
      <c r="I1597" s="519"/>
      <c r="J1597" s="468">
        <v>1400000</v>
      </c>
      <c r="K1597" s="519"/>
      <c r="L1597" s="580">
        <v>1.0714E-2</v>
      </c>
      <c r="M1597" s="468">
        <v>0</v>
      </c>
      <c r="N1597" s="468">
        <v>0</v>
      </c>
      <c r="O1597" s="468">
        <v>1579995.2</v>
      </c>
      <c r="P1597" s="469">
        <v>1579995.2</v>
      </c>
      <c r="Q1597" s="470">
        <v>19460.663772204891</v>
      </c>
      <c r="R1597" s="472">
        <v>1.2470511430811513</v>
      </c>
      <c r="T1597" s="5"/>
      <c r="U1597"/>
      <c r="V1597"/>
    </row>
    <row r="1598" spans="1:22" s="437" customFormat="1" hidden="1">
      <c r="A1598" s="471">
        <v>1547</v>
      </c>
      <c r="B1598" s="465">
        <v>5</v>
      </c>
      <c r="C1598" s="465">
        <v>72</v>
      </c>
      <c r="D1598" s="466">
        <v>22931.3424258962</v>
      </c>
      <c r="E1598" s="467">
        <v>14.4</v>
      </c>
      <c r="F1598" s="468">
        <v>330211.33093290532</v>
      </c>
      <c r="G1598" s="487">
        <v>1651056.6546645265</v>
      </c>
      <c r="H1598" s="468"/>
      <c r="I1598" s="519"/>
      <c r="J1598" s="468">
        <v>1400000</v>
      </c>
      <c r="K1598" s="519"/>
      <c r="L1598" s="580">
        <v>1.0714E-2</v>
      </c>
      <c r="M1598" s="468">
        <v>0</v>
      </c>
      <c r="N1598" s="468">
        <v>0</v>
      </c>
      <c r="O1598" s="468">
        <v>1579995.2</v>
      </c>
      <c r="P1598" s="469">
        <v>1579995.2</v>
      </c>
      <c r="Q1598" s="470">
        <v>-71061.454664526507</v>
      </c>
      <c r="R1598" s="472">
        <v>-4.3039985613919072</v>
      </c>
      <c r="T1598" s="5"/>
      <c r="U1598"/>
      <c r="V1598"/>
    </row>
    <row r="1599" spans="1:22" s="437" customFormat="1" hidden="1">
      <c r="A1599" s="471">
        <v>1548</v>
      </c>
      <c r="B1599" s="465">
        <v>5</v>
      </c>
      <c r="C1599" s="465">
        <v>72</v>
      </c>
      <c r="D1599" s="466">
        <v>22553.1635241923</v>
      </c>
      <c r="E1599" s="467">
        <v>14.4</v>
      </c>
      <c r="F1599" s="468">
        <v>324765.55474836909</v>
      </c>
      <c r="G1599" s="487">
        <v>1623827.7737418455</v>
      </c>
      <c r="H1599" s="468"/>
      <c r="I1599" s="519"/>
      <c r="J1599" s="468">
        <v>1400000</v>
      </c>
      <c r="K1599" s="519"/>
      <c r="L1599" s="580">
        <v>1.0714E-2</v>
      </c>
      <c r="M1599" s="468">
        <v>0</v>
      </c>
      <c r="N1599" s="468">
        <v>0</v>
      </c>
      <c r="O1599" s="468">
        <v>1579995.2</v>
      </c>
      <c r="P1599" s="469">
        <v>1579995.2</v>
      </c>
      <c r="Q1599" s="470">
        <v>-43832.573741845554</v>
      </c>
      <c r="R1599" s="472">
        <v>-2.6993363736377347</v>
      </c>
      <c r="T1599" s="5"/>
      <c r="U1599"/>
      <c r="V1599"/>
    </row>
    <row r="1600" spans="1:22" s="437" customFormat="1" hidden="1">
      <c r="A1600" s="471">
        <v>1549</v>
      </c>
      <c r="B1600" s="465">
        <v>5</v>
      </c>
      <c r="C1600" s="465">
        <v>72</v>
      </c>
      <c r="D1600" s="466">
        <v>22553.1635241923</v>
      </c>
      <c r="E1600" s="467">
        <v>14.4</v>
      </c>
      <c r="F1600" s="468">
        <v>324765.55474836909</v>
      </c>
      <c r="G1600" s="487">
        <v>1623827.7737418455</v>
      </c>
      <c r="H1600" s="468"/>
      <c r="I1600" s="519"/>
      <c r="J1600" s="468">
        <v>1400000</v>
      </c>
      <c r="K1600" s="519"/>
      <c r="L1600" s="580">
        <v>1.0714E-2</v>
      </c>
      <c r="M1600" s="468">
        <v>0</v>
      </c>
      <c r="N1600" s="468">
        <v>0</v>
      </c>
      <c r="O1600" s="468">
        <v>1579995.2</v>
      </c>
      <c r="P1600" s="469">
        <v>1579995.2</v>
      </c>
      <c r="Q1600" s="470">
        <v>-43832.573741845554</v>
      </c>
      <c r="R1600" s="472">
        <v>-2.6993363736377347</v>
      </c>
      <c r="T1600" s="5"/>
      <c r="U1600"/>
      <c r="V1600"/>
    </row>
    <row r="1601" spans="1:22" s="437" customFormat="1" hidden="1">
      <c r="A1601" s="471">
        <v>1550</v>
      </c>
      <c r="B1601" s="465">
        <v>3</v>
      </c>
      <c r="C1601" s="497">
        <v>73</v>
      </c>
      <c r="D1601" s="466">
        <v>20650.090794803698</v>
      </c>
      <c r="E1601" s="467">
        <v>24.333333333333332</v>
      </c>
      <c r="F1601" s="468">
        <v>502485.54267355666</v>
      </c>
      <c r="G1601" s="487">
        <v>1507456.62802067</v>
      </c>
      <c r="H1601" s="468"/>
      <c r="I1601" s="519"/>
      <c r="J1601" s="468">
        <v>1400000</v>
      </c>
      <c r="K1601" s="519"/>
      <c r="L1601" s="580">
        <v>1.0714E-2</v>
      </c>
      <c r="M1601" s="468">
        <v>0</v>
      </c>
      <c r="N1601" s="468">
        <v>0</v>
      </c>
      <c r="O1601" s="468">
        <v>1594994.8</v>
      </c>
      <c r="P1601" s="469">
        <v>1594994.8</v>
      </c>
      <c r="Q1601" s="470">
        <v>87538.171979330014</v>
      </c>
      <c r="R1601" s="472">
        <v>5.807010984738568</v>
      </c>
      <c r="T1601" s="5"/>
      <c r="U1601"/>
      <c r="V1601"/>
    </row>
    <row r="1602" spans="1:22" s="437" customFormat="1" hidden="1">
      <c r="A1602" s="471">
        <v>1551</v>
      </c>
      <c r="B1602" s="465">
        <v>4</v>
      </c>
      <c r="C1602" s="465">
        <v>73</v>
      </c>
      <c r="D1602" s="466">
        <v>20650.090794803698</v>
      </c>
      <c r="E1602" s="467">
        <v>18.25</v>
      </c>
      <c r="F1602" s="468">
        <v>376864.15700516751</v>
      </c>
      <c r="G1602" s="487">
        <v>1507456.62802067</v>
      </c>
      <c r="H1602" s="468"/>
      <c r="I1602" s="519"/>
      <c r="J1602" s="468">
        <v>1400000</v>
      </c>
      <c r="K1602" s="519"/>
      <c r="L1602" s="580">
        <v>1.0714E-2</v>
      </c>
      <c r="M1602" s="468">
        <v>0</v>
      </c>
      <c r="N1602" s="468">
        <v>0</v>
      </c>
      <c r="O1602" s="468">
        <v>1594994.8</v>
      </c>
      <c r="P1602" s="469">
        <v>1594994.8</v>
      </c>
      <c r="Q1602" s="470">
        <v>87538.171979330014</v>
      </c>
      <c r="R1602" s="472">
        <v>5.807010984738568</v>
      </c>
      <c r="T1602" s="5"/>
      <c r="U1602"/>
      <c r="V1602"/>
    </row>
    <row r="1603" spans="1:22" s="437" customFormat="1" hidden="1">
      <c r="A1603" s="471">
        <v>1552</v>
      </c>
      <c r="B1603" s="465">
        <v>5</v>
      </c>
      <c r="C1603" s="465">
        <v>73</v>
      </c>
      <c r="D1603" s="466">
        <v>21969.471933844499</v>
      </c>
      <c r="E1603" s="467">
        <v>14.6</v>
      </c>
      <c r="F1603" s="468">
        <v>320754.2902341297</v>
      </c>
      <c r="G1603" s="487">
        <v>1603771.4511706484</v>
      </c>
      <c r="H1603" s="468"/>
      <c r="I1603" s="519"/>
      <c r="J1603" s="468">
        <v>1400000</v>
      </c>
      <c r="K1603" s="519"/>
      <c r="L1603" s="580">
        <v>1.0714E-2</v>
      </c>
      <c r="M1603" s="468">
        <v>0</v>
      </c>
      <c r="N1603" s="468">
        <v>0</v>
      </c>
      <c r="O1603" s="468">
        <v>1594994.8</v>
      </c>
      <c r="P1603" s="469">
        <v>1594994.8</v>
      </c>
      <c r="Q1603" s="470">
        <v>-8776.6511706484016</v>
      </c>
      <c r="R1603" s="472">
        <v>-0.54725074225770243</v>
      </c>
      <c r="T1603" s="5"/>
      <c r="U1603"/>
      <c r="V1603"/>
    </row>
    <row r="1604" spans="1:22" s="437" customFormat="1" hidden="1">
      <c r="A1604" s="471">
        <v>1553</v>
      </c>
      <c r="B1604" s="465">
        <v>5</v>
      </c>
      <c r="C1604" s="465">
        <v>73</v>
      </c>
      <c r="D1604" s="466">
        <v>22389.814814814799</v>
      </c>
      <c r="E1604" s="467">
        <v>14.6</v>
      </c>
      <c r="F1604" s="468">
        <v>326891.29629629606</v>
      </c>
      <c r="G1604" s="487">
        <v>1634456.4814814804</v>
      </c>
      <c r="H1604" s="468"/>
      <c r="I1604" s="519"/>
      <c r="J1604" s="468">
        <v>1400000</v>
      </c>
      <c r="K1604" s="519"/>
      <c r="L1604" s="580">
        <v>1.0714E-2</v>
      </c>
      <c r="M1604" s="468">
        <v>0</v>
      </c>
      <c r="N1604" s="468">
        <v>0</v>
      </c>
      <c r="O1604" s="468">
        <v>1594994.8</v>
      </c>
      <c r="P1604" s="469">
        <v>1594994.8</v>
      </c>
      <c r="Q1604" s="470">
        <v>-39461.681481480366</v>
      </c>
      <c r="R1604" s="472">
        <v>-2.4143610997652303</v>
      </c>
      <c r="T1604" s="5"/>
      <c r="U1604"/>
      <c r="V1604"/>
    </row>
    <row r="1605" spans="1:22" s="437" customFormat="1">
      <c r="A1605" s="496" t="s">
        <v>60</v>
      </c>
      <c r="B1605" s="465"/>
      <c r="C1605" s="465"/>
      <c r="D1605" s="466"/>
      <c r="E1605" s="467"/>
      <c r="F1605" s="468"/>
      <c r="G1605" s="487"/>
      <c r="H1605" s="468"/>
      <c r="I1605" s="519"/>
      <c r="J1605" s="468"/>
      <c r="K1605" s="519"/>
      <c r="L1605" s="580"/>
      <c r="M1605" s="468"/>
      <c r="N1605" s="468"/>
      <c r="O1605" s="468"/>
      <c r="P1605" s="469"/>
      <c r="Q1605" s="470"/>
      <c r="R1605" s="472"/>
      <c r="T1605" s="5"/>
      <c r="U1605"/>
      <c r="V1605"/>
    </row>
    <row r="1606" spans="1:22" s="437" customFormat="1" hidden="1">
      <c r="A1606" s="471">
        <v>1554</v>
      </c>
      <c r="B1606" s="465">
        <v>3</v>
      </c>
      <c r="C1606" s="465">
        <v>73</v>
      </c>
      <c r="D1606" s="466">
        <v>21969.471933844499</v>
      </c>
      <c r="E1606" s="467">
        <v>24.333333333333332</v>
      </c>
      <c r="F1606" s="468">
        <v>534590.48372354952</v>
      </c>
      <c r="G1606" s="487">
        <v>1603771.4511706484</v>
      </c>
      <c r="H1606" s="468"/>
      <c r="I1606" s="519"/>
      <c r="J1606" s="468">
        <v>1400000</v>
      </c>
      <c r="K1606" s="519"/>
      <c r="L1606" s="580">
        <v>1.0714E-2</v>
      </c>
      <c r="M1606" s="468">
        <v>0</v>
      </c>
      <c r="N1606" s="468">
        <v>0</v>
      </c>
      <c r="O1606" s="468">
        <v>1594994.8</v>
      </c>
      <c r="P1606" s="469">
        <v>1594994.8</v>
      </c>
      <c r="Q1606" s="470">
        <v>-8776.6511706484016</v>
      </c>
      <c r="R1606" s="472">
        <v>-0.54725074225770243</v>
      </c>
      <c r="T1606" s="5"/>
      <c r="U1606"/>
      <c r="V1606"/>
    </row>
    <row r="1607" spans="1:22" s="437" customFormat="1" hidden="1">
      <c r="A1607" s="471">
        <v>1555</v>
      </c>
      <c r="B1607" s="465">
        <v>5</v>
      </c>
      <c r="C1607" s="465">
        <v>73</v>
      </c>
      <c r="D1607" s="466">
        <v>21597.977243994901</v>
      </c>
      <c r="E1607" s="467">
        <v>14.6</v>
      </c>
      <c r="F1607" s="468">
        <v>315330.46776232554</v>
      </c>
      <c r="G1607" s="487">
        <v>1576652.3388116278</v>
      </c>
      <c r="H1607" s="468"/>
      <c r="I1607" s="519"/>
      <c r="J1607" s="468">
        <v>1400000</v>
      </c>
      <c r="K1607" s="519"/>
      <c r="L1607" s="580">
        <v>1.0714E-2</v>
      </c>
      <c r="M1607" s="468">
        <v>0</v>
      </c>
      <c r="N1607" s="468">
        <v>0</v>
      </c>
      <c r="O1607" s="468">
        <v>1594994.8</v>
      </c>
      <c r="P1607" s="469">
        <v>1594994.8</v>
      </c>
      <c r="Q1607" s="470">
        <v>18342.461188372225</v>
      </c>
      <c r="R1607" s="472">
        <v>1.1633802035391909</v>
      </c>
      <c r="T1607" s="5"/>
      <c r="U1607"/>
      <c r="V1607"/>
    </row>
    <row r="1608" spans="1:22" s="437" customFormat="1" hidden="1">
      <c r="A1608" s="471">
        <v>1556</v>
      </c>
      <c r="B1608" s="465">
        <v>3</v>
      </c>
      <c r="C1608" s="497">
        <v>74</v>
      </c>
      <c r="D1608" s="466">
        <v>22749.084263737099</v>
      </c>
      <c r="E1608" s="467">
        <v>24.666666666666668</v>
      </c>
      <c r="F1608" s="468">
        <v>561144.07850551512</v>
      </c>
      <c r="G1608" s="487">
        <v>1683432.2355165454</v>
      </c>
      <c r="H1608" s="468"/>
      <c r="I1608" s="519"/>
      <c r="J1608" s="468">
        <v>1400000</v>
      </c>
      <c r="K1608" s="519"/>
      <c r="L1608" s="580">
        <v>1.0714E-2</v>
      </c>
      <c r="M1608" s="468">
        <v>0</v>
      </c>
      <c r="N1608" s="468">
        <v>0</v>
      </c>
      <c r="O1608" s="468">
        <v>1609994.4</v>
      </c>
      <c r="P1608" s="469">
        <v>1609994.4</v>
      </c>
      <c r="Q1608" s="470">
        <v>-73437.835516545456</v>
      </c>
      <c r="R1608" s="472">
        <v>-4.3623873873373782</v>
      </c>
      <c r="T1608" s="5"/>
      <c r="U1608"/>
      <c r="V1608"/>
    </row>
    <row r="1609" spans="1:22" s="437" customFormat="1" hidden="1">
      <c r="A1609" s="471">
        <v>1557</v>
      </c>
      <c r="B1609" s="465">
        <v>5</v>
      </c>
      <c r="C1609" s="465">
        <v>74</v>
      </c>
      <c r="D1609" s="466">
        <v>22425.301114717498</v>
      </c>
      <c r="E1609" s="467">
        <v>14.8</v>
      </c>
      <c r="F1609" s="468">
        <v>331894.45649781899</v>
      </c>
      <c r="G1609" s="487">
        <v>1659472.2824890949</v>
      </c>
      <c r="H1609" s="468"/>
      <c r="I1609" s="519"/>
      <c r="J1609" s="468">
        <v>1400000</v>
      </c>
      <c r="K1609" s="519"/>
      <c r="L1609" s="580">
        <v>1.0714E-2</v>
      </c>
      <c r="M1609" s="468">
        <v>0</v>
      </c>
      <c r="N1609" s="468">
        <v>0</v>
      </c>
      <c r="O1609" s="468">
        <v>1609994.4</v>
      </c>
      <c r="P1609" s="469">
        <v>1609994.4</v>
      </c>
      <c r="Q1609" s="470">
        <v>-49477.882489094976</v>
      </c>
      <c r="R1609" s="472">
        <v>-2.9815431695479333</v>
      </c>
      <c r="T1609" s="5"/>
      <c r="U1609"/>
      <c r="V1609"/>
    </row>
    <row r="1610" spans="1:22" s="437" customFormat="1" hidden="1">
      <c r="A1610" s="471">
        <v>1558</v>
      </c>
      <c r="B1610" s="465">
        <v>5</v>
      </c>
      <c r="C1610" s="465">
        <v>74</v>
      </c>
      <c r="D1610" s="466">
        <v>21659.574468085098</v>
      </c>
      <c r="E1610" s="467">
        <v>14.8</v>
      </c>
      <c r="F1610" s="468">
        <v>320561.70212765946</v>
      </c>
      <c r="G1610" s="487">
        <v>1602808.5106382973</v>
      </c>
      <c r="H1610" s="468"/>
      <c r="I1610" s="519"/>
      <c r="J1610" s="468">
        <v>1400000</v>
      </c>
      <c r="K1610" s="519"/>
      <c r="L1610" s="580">
        <v>1.0714E-2</v>
      </c>
      <c r="M1610" s="468">
        <v>0</v>
      </c>
      <c r="N1610" s="468">
        <v>0</v>
      </c>
      <c r="O1610" s="468">
        <v>1609994.4</v>
      </c>
      <c r="P1610" s="469">
        <v>1609994.4</v>
      </c>
      <c r="Q1610" s="470">
        <v>7185.8893617026042</v>
      </c>
      <c r="R1610" s="472">
        <v>0.44833112090483951</v>
      </c>
      <c r="T1610" s="5"/>
      <c r="U1610"/>
      <c r="V1610"/>
    </row>
    <row r="1611" spans="1:22" s="437" customFormat="1" hidden="1">
      <c r="A1611" s="471">
        <v>1559</v>
      </c>
      <c r="B1611" s="465">
        <v>4</v>
      </c>
      <c r="C1611" s="465">
        <v>74</v>
      </c>
      <c r="D1611" s="466">
        <v>22425.301114717498</v>
      </c>
      <c r="E1611" s="467">
        <v>18.5</v>
      </c>
      <c r="F1611" s="468">
        <v>414868.07062227372</v>
      </c>
      <c r="G1611" s="487">
        <v>1659472.2824890949</v>
      </c>
      <c r="H1611" s="468"/>
      <c r="I1611" s="519"/>
      <c r="J1611" s="468">
        <v>1400000</v>
      </c>
      <c r="K1611" s="519"/>
      <c r="L1611" s="580">
        <v>1.0714E-2</v>
      </c>
      <c r="M1611" s="468">
        <v>0</v>
      </c>
      <c r="N1611" s="468">
        <v>0</v>
      </c>
      <c r="O1611" s="468">
        <v>1609994.4</v>
      </c>
      <c r="P1611" s="469">
        <v>1609994.4</v>
      </c>
      <c r="Q1611" s="470">
        <v>-49477.882489094976</v>
      </c>
      <c r="R1611" s="472">
        <v>-2.9815431695479333</v>
      </c>
      <c r="T1611" s="5"/>
      <c r="U1611"/>
      <c r="V1611"/>
    </row>
    <row r="1612" spans="1:22" s="437" customFormat="1" hidden="1">
      <c r="A1612" s="471">
        <v>1560</v>
      </c>
      <c r="B1612" s="465">
        <v>5</v>
      </c>
      <c r="C1612" s="465">
        <v>74</v>
      </c>
      <c r="D1612" s="466">
        <v>24067.315984623001</v>
      </c>
      <c r="E1612" s="467">
        <v>14.8</v>
      </c>
      <c r="F1612" s="468">
        <v>356196.27657242038</v>
      </c>
      <c r="G1612" s="487">
        <v>1780981.382862102</v>
      </c>
      <c r="H1612" s="468"/>
      <c r="I1612" s="519"/>
      <c r="J1612" s="468">
        <v>1400000</v>
      </c>
      <c r="K1612" s="519"/>
      <c r="L1612" s="580">
        <v>1.0714E-2</v>
      </c>
      <c r="M1612" s="468">
        <v>0</v>
      </c>
      <c r="N1612" s="468">
        <v>0</v>
      </c>
      <c r="O1612" s="468">
        <v>1609994.4</v>
      </c>
      <c r="P1612" s="469">
        <v>1609994.4</v>
      </c>
      <c r="Q1612" s="470">
        <v>-170986.9828621021</v>
      </c>
      <c r="R1612" s="472">
        <v>-9.6007170264362856</v>
      </c>
      <c r="T1612" s="5"/>
      <c r="U1612"/>
      <c r="V1612"/>
    </row>
    <row r="1613" spans="1:22" s="437" customFormat="1" hidden="1">
      <c r="A1613" s="471">
        <v>1561</v>
      </c>
      <c r="B1613" s="465">
        <v>5</v>
      </c>
      <c r="C1613" s="465">
        <v>74</v>
      </c>
      <c r="D1613" s="466">
        <v>21558.531317494599</v>
      </c>
      <c r="E1613" s="467">
        <v>14.8</v>
      </c>
      <c r="F1613" s="468">
        <v>319066.26349892007</v>
      </c>
      <c r="G1613" s="487">
        <v>1595331.3174946003</v>
      </c>
      <c r="H1613" s="468"/>
      <c r="I1613" s="519"/>
      <c r="J1613" s="468">
        <v>1400000</v>
      </c>
      <c r="K1613" s="519"/>
      <c r="L1613" s="580">
        <v>1.0714E-2</v>
      </c>
      <c r="M1613" s="468">
        <v>0</v>
      </c>
      <c r="N1613" s="468">
        <v>0</v>
      </c>
      <c r="O1613" s="468">
        <v>1609994.4</v>
      </c>
      <c r="P1613" s="469">
        <v>1609994.4</v>
      </c>
      <c r="Q1613" s="470">
        <v>14663.082505399594</v>
      </c>
      <c r="R1613" s="472">
        <v>0.91912459465956431</v>
      </c>
      <c r="T1613" s="5"/>
      <c r="U1613"/>
      <c r="V1613"/>
    </row>
    <row r="1614" spans="1:22" s="437" customFormat="1" hidden="1">
      <c r="A1614" s="471">
        <v>1562</v>
      </c>
      <c r="B1614" s="465">
        <v>4</v>
      </c>
      <c r="C1614" s="465">
        <v>74</v>
      </c>
      <c r="D1614" s="466">
        <v>17464.5764268575</v>
      </c>
      <c r="E1614" s="467">
        <v>18.5</v>
      </c>
      <c r="F1614" s="468">
        <v>323094.66389686376</v>
      </c>
      <c r="G1614" s="487">
        <v>1292378.655587455</v>
      </c>
      <c r="H1614" s="468"/>
      <c r="I1614" s="519"/>
      <c r="J1614" s="468">
        <v>1400000</v>
      </c>
      <c r="K1614" s="519"/>
      <c r="L1614" s="580">
        <v>1.0714E-2</v>
      </c>
      <c r="M1614" s="468">
        <v>0</v>
      </c>
      <c r="N1614" s="468">
        <v>0</v>
      </c>
      <c r="O1614" s="468">
        <v>1609994.4</v>
      </c>
      <c r="P1614" s="469">
        <v>1609994.4</v>
      </c>
      <c r="Q1614" s="470">
        <v>317615.74441254488</v>
      </c>
      <c r="R1614" s="472">
        <v>24.576059271744285</v>
      </c>
      <c r="T1614" s="5"/>
      <c r="U1614"/>
      <c r="V1614"/>
    </row>
    <row r="1615" spans="1:22" s="437" customFormat="1" hidden="1">
      <c r="A1615" s="471">
        <v>1563</v>
      </c>
      <c r="B1615" s="465">
        <v>3</v>
      </c>
      <c r="C1615" s="465">
        <v>74</v>
      </c>
      <c r="D1615" s="466">
        <v>21918.1836293788</v>
      </c>
      <c r="E1615" s="467">
        <v>24.666666666666668</v>
      </c>
      <c r="F1615" s="468">
        <v>540648.52952467708</v>
      </c>
      <c r="G1615" s="487">
        <v>1621945.5885740311</v>
      </c>
      <c r="H1615" s="468"/>
      <c r="I1615" s="519"/>
      <c r="J1615" s="468">
        <v>1400000</v>
      </c>
      <c r="K1615" s="519"/>
      <c r="L1615" s="580">
        <v>1.0714E-2</v>
      </c>
      <c r="M1615" s="468">
        <v>0</v>
      </c>
      <c r="N1615" s="468">
        <v>0</v>
      </c>
      <c r="O1615" s="468">
        <v>1609994.4</v>
      </c>
      <c r="P1615" s="469">
        <v>1609994.4</v>
      </c>
      <c r="Q1615" s="470">
        <v>-11951.188574031228</v>
      </c>
      <c r="R1615" s="472">
        <v>-0.73684275589900494</v>
      </c>
      <c r="T1615" s="5"/>
      <c r="U1615"/>
      <c r="V1615"/>
    </row>
    <row r="1616" spans="1:22" s="437" customFormat="1" hidden="1">
      <c r="A1616" s="471">
        <v>1564</v>
      </c>
      <c r="B1616" s="465">
        <v>5</v>
      </c>
      <c r="C1616" s="465">
        <v>74</v>
      </c>
      <c r="D1616" s="466">
        <v>22425.301114717498</v>
      </c>
      <c r="E1616" s="467">
        <v>14.8</v>
      </c>
      <c r="F1616" s="468">
        <v>331894.45649781899</v>
      </c>
      <c r="G1616" s="487">
        <v>1659472.2824890949</v>
      </c>
      <c r="H1616" s="468"/>
      <c r="I1616" s="519"/>
      <c r="J1616" s="468">
        <v>1400000</v>
      </c>
      <c r="K1616" s="519"/>
      <c r="L1616" s="580">
        <v>1.0714E-2</v>
      </c>
      <c r="M1616" s="468">
        <v>0</v>
      </c>
      <c r="N1616" s="468">
        <v>0</v>
      </c>
      <c r="O1616" s="468">
        <v>1609994.4</v>
      </c>
      <c r="P1616" s="469">
        <v>1609994.4</v>
      </c>
      <c r="Q1616" s="470">
        <v>-49477.882489094976</v>
      </c>
      <c r="R1616" s="472">
        <v>-2.9815431695479333</v>
      </c>
      <c r="T1616" s="5"/>
      <c r="U1616"/>
      <c r="V1616"/>
    </row>
    <row r="1617" spans="1:22" s="437" customFormat="1">
      <c r="A1617" s="471">
        <v>1565</v>
      </c>
      <c r="B1617" s="465">
        <v>5</v>
      </c>
      <c r="C1617" s="497">
        <v>75</v>
      </c>
      <c r="D1617" s="466">
        <v>20536.778495519899</v>
      </c>
      <c r="E1617" s="467">
        <v>15</v>
      </c>
      <c r="F1617" s="468">
        <v>308051.67743279849</v>
      </c>
      <c r="G1617" s="487">
        <v>1540258.3871639925</v>
      </c>
      <c r="H1617" s="468"/>
      <c r="I1617" s="519"/>
      <c r="J1617" s="468">
        <v>1400000</v>
      </c>
      <c r="K1617" s="519"/>
      <c r="L1617" s="580">
        <v>1.0714E-2</v>
      </c>
      <c r="M1617" s="468">
        <v>0</v>
      </c>
      <c r="N1617" s="468">
        <v>0</v>
      </c>
      <c r="O1617" s="468">
        <v>1624994</v>
      </c>
      <c r="P1617" s="469">
        <v>1624994</v>
      </c>
      <c r="Q1617" s="470">
        <v>84735.612836007494</v>
      </c>
      <c r="R1617" s="472">
        <v>5.5013894773868088</v>
      </c>
      <c r="T1617" s="5"/>
      <c r="U1617"/>
      <c r="V1617"/>
    </row>
    <row r="1618" spans="1:22" s="437" customFormat="1">
      <c r="A1618" s="471">
        <v>1566</v>
      </c>
      <c r="B1618" s="465">
        <v>4</v>
      </c>
      <c r="C1618" s="465">
        <v>75</v>
      </c>
      <c r="D1618" s="466">
        <v>21125.820256776002</v>
      </c>
      <c r="E1618" s="467">
        <v>18.75</v>
      </c>
      <c r="F1618" s="468">
        <v>396109.12981455005</v>
      </c>
      <c r="G1618" s="487">
        <v>1584436.5192582002</v>
      </c>
      <c r="H1618" s="468"/>
      <c r="I1618" s="519"/>
      <c r="J1618" s="468">
        <v>1400000</v>
      </c>
      <c r="K1618" s="519"/>
      <c r="L1618" s="580">
        <v>1.0714E-2</v>
      </c>
      <c r="M1618" s="468">
        <v>0</v>
      </c>
      <c r="N1618" s="468">
        <v>0</v>
      </c>
      <c r="O1618" s="468">
        <v>1624994</v>
      </c>
      <c r="P1618" s="469">
        <v>1624994</v>
      </c>
      <c r="Q1618" s="470">
        <v>40557.480741799809</v>
      </c>
      <c r="R1618" s="472">
        <v>2.5597416020673336</v>
      </c>
      <c r="T1618" s="5"/>
      <c r="U1618"/>
      <c r="V1618"/>
    </row>
    <row r="1619" spans="1:22" s="437" customFormat="1">
      <c r="A1619" s="471">
        <v>1567</v>
      </c>
      <c r="B1619" s="465">
        <v>5</v>
      </c>
      <c r="C1619" s="465">
        <v>75</v>
      </c>
      <c r="D1619" s="466">
        <v>21496.625987078201</v>
      </c>
      <c r="E1619" s="467">
        <v>15</v>
      </c>
      <c r="F1619" s="468">
        <v>322449.38980617304</v>
      </c>
      <c r="G1619" s="487">
        <v>1612246.9490308652</v>
      </c>
      <c r="H1619" s="468"/>
      <c r="I1619" s="519"/>
      <c r="J1619" s="468">
        <v>1400000</v>
      </c>
      <c r="K1619" s="519"/>
      <c r="L1619" s="580">
        <v>1.0714E-2</v>
      </c>
      <c r="M1619" s="468">
        <v>0</v>
      </c>
      <c r="N1619" s="468">
        <v>0</v>
      </c>
      <c r="O1619" s="468">
        <v>1624994</v>
      </c>
      <c r="P1619" s="469">
        <v>1624994</v>
      </c>
      <c r="Q1619" s="470">
        <v>12747.050969134783</v>
      </c>
      <c r="R1619" s="472">
        <v>0.79063886439961095</v>
      </c>
      <c r="T1619" s="5"/>
      <c r="U1619"/>
      <c r="V1619"/>
    </row>
    <row r="1620" spans="1:22" s="437" customFormat="1">
      <c r="A1620" s="471">
        <v>1568</v>
      </c>
      <c r="B1620" s="465">
        <v>5</v>
      </c>
      <c r="C1620" s="465">
        <v>75</v>
      </c>
      <c r="D1620" s="466">
        <v>22184.403669724801</v>
      </c>
      <c r="E1620" s="467">
        <v>15</v>
      </c>
      <c r="F1620" s="468">
        <v>332766.055045872</v>
      </c>
      <c r="G1620" s="487">
        <v>1663830.27522936</v>
      </c>
      <c r="H1620" s="468"/>
      <c r="I1620" s="519"/>
      <c r="J1620" s="468">
        <v>1400000</v>
      </c>
      <c r="K1620" s="519"/>
      <c r="L1620" s="580">
        <v>1.0714E-2</v>
      </c>
      <c r="M1620" s="468">
        <v>0</v>
      </c>
      <c r="N1620" s="468">
        <v>0</v>
      </c>
      <c r="O1620" s="468">
        <v>1624994</v>
      </c>
      <c r="P1620" s="469">
        <v>1624994</v>
      </c>
      <c r="Q1620" s="470">
        <v>-38836.275229359977</v>
      </c>
      <c r="R1620" s="472">
        <v>-2.3341488496479172</v>
      </c>
      <c r="T1620" s="5"/>
      <c r="U1620"/>
      <c r="V1620"/>
    </row>
    <row r="1621" spans="1:22" s="437" customFormat="1" hidden="1">
      <c r="A1621" s="471">
        <v>1569</v>
      </c>
      <c r="B1621" s="465">
        <v>4</v>
      </c>
      <c r="C1621" s="465">
        <v>75</v>
      </c>
      <c r="D1621" s="466">
        <v>19960.851532108802</v>
      </c>
      <c r="E1621" s="467">
        <v>18.75</v>
      </c>
      <c r="F1621" s="468">
        <v>374265.96622704004</v>
      </c>
      <c r="G1621" s="487">
        <v>1497063.8649081602</v>
      </c>
      <c r="H1621" s="468"/>
      <c r="I1621" s="519"/>
      <c r="J1621" s="468">
        <v>1400000</v>
      </c>
      <c r="K1621" s="519"/>
      <c r="L1621" s="580">
        <v>1.0714E-2</v>
      </c>
      <c r="M1621" s="468">
        <v>0</v>
      </c>
      <c r="N1621" s="468">
        <v>0</v>
      </c>
      <c r="O1621" s="468">
        <v>1624994</v>
      </c>
      <c r="P1621" s="469">
        <v>1624994</v>
      </c>
      <c r="Q1621" s="470">
        <v>127930.13509183982</v>
      </c>
      <c r="R1621" s="472">
        <v>8.545402643840319</v>
      </c>
      <c r="T1621" s="5"/>
      <c r="U1621"/>
      <c r="V1621"/>
    </row>
    <row r="1622" spans="1:22" s="437" customFormat="1" hidden="1">
      <c r="A1622" s="471">
        <v>1570</v>
      </c>
      <c r="B1622" s="465">
        <v>4</v>
      </c>
      <c r="C1622" s="465">
        <v>75</v>
      </c>
      <c r="D1622" s="466">
        <v>20536.778495519899</v>
      </c>
      <c r="E1622" s="467">
        <v>18.75</v>
      </c>
      <c r="F1622" s="468">
        <v>385064.59679099813</v>
      </c>
      <c r="G1622" s="487">
        <v>1540258.3871639925</v>
      </c>
      <c r="H1622" s="468"/>
      <c r="I1622" s="519"/>
      <c r="J1622" s="468">
        <v>1400000</v>
      </c>
      <c r="K1622" s="519"/>
      <c r="L1622" s="580">
        <v>1.0714E-2</v>
      </c>
      <c r="M1622" s="468">
        <v>0</v>
      </c>
      <c r="N1622" s="468">
        <v>0</v>
      </c>
      <c r="O1622" s="468">
        <v>1624994</v>
      </c>
      <c r="P1622" s="469">
        <v>1624994</v>
      </c>
      <c r="Q1622" s="470">
        <v>84735.612836007494</v>
      </c>
      <c r="R1622" s="472">
        <v>5.5013894773868088</v>
      </c>
      <c r="T1622" s="5"/>
      <c r="U1622"/>
      <c r="V1622"/>
    </row>
    <row r="1623" spans="1:22" s="437" customFormat="1" hidden="1">
      <c r="A1623" s="471">
        <v>1571</v>
      </c>
      <c r="B1623" s="465">
        <v>4</v>
      </c>
      <c r="C1623" s="465">
        <v>75</v>
      </c>
      <c r="D1623" s="466">
        <v>23980.969026119001</v>
      </c>
      <c r="E1623" s="467">
        <v>18.75</v>
      </c>
      <c r="F1623" s="468">
        <v>449643.16923973127</v>
      </c>
      <c r="G1623" s="487">
        <v>1798572.6769589251</v>
      </c>
      <c r="H1623" s="468"/>
      <c r="I1623" s="519"/>
      <c r="J1623" s="468">
        <v>1400000</v>
      </c>
      <c r="K1623" s="519"/>
      <c r="L1623" s="580">
        <v>1.0714E-2</v>
      </c>
      <c r="M1623" s="468">
        <v>0</v>
      </c>
      <c r="N1623" s="468">
        <v>0</v>
      </c>
      <c r="O1623" s="468">
        <v>1624994</v>
      </c>
      <c r="P1623" s="469">
        <v>1624994</v>
      </c>
      <c r="Q1623" s="470">
        <v>-173578.67695892509</v>
      </c>
      <c r="R1623" s="472">
        <v>-9.6509125921125758</v>
      </c>
      <c r="T1623" s="5"/>
      <c r="U1623"/>
      <c r="V1623"/>
    </row>
    <row r="1624" spans="1:22" s="437" customFormat="1" hidden="1">
      <c r="A1624" s="471">
        <v>1572</v>
      </c>
      <c r="B1624" s="465">
        <v>4</v>
      </c>
      <c r="C1624" s="465">
        <v>75</v>
      </c>
      <c r="D1624" s="466">
        <v>21867.8179077971</v>
      </c>
      <c r="E1624" s="467">
        <v>18.75</v>
      </c>
      <c r="F1624" s="468">
        <v>410021.58577119565</v>
      </c>
      <c r="G1624" s="487">
        <v>1640086.3430847826</v>
      </c>
      <c r="H1624" s="468"/>
      <c r="I1624" s="519"/>
      <c r="J1624" s="468">
        <v>1400000</v>
      </c>
      <c r="K1624" s="519"/>
      <c r="L1624" s="580">
        <v>1.0714E-2</v>
      </c>
      <c r="M1624" s="468">
        <v>0</v>
      </c>
      <c r="N1624" s="468">
        <v>0</v>
      </c>
      <c r="O1624" s="468">
        <v>1624994</v>
      </c>
      <c r="P1624" s="469">
        <v>1624994</v>
      </c>
      <c r="Q1624" s="470">
        <v>-15092.343084782595</v>
      </c>
      <c r="R1624" s="472">
        <v>-0.92021637448647198</v>
      </c>
      <c r="T1624" s="5"/>
      <c r="U1624"/>
      <c r="V1624"/>
    </row>
    <row r="1625" spans="1:22" s="437" customFormat="1" hidden="1">
      <c r="A1625" s="471">
        <v>1573</v>
      </c>
      <c r="B1625" s="465">
        <v>4</v>
      </c>
      <c r="C1625" s="465">
        <v>75</v>
      </c>
      <c r="D1625" s="466">
        <v>21496.625987078201</v>
      </c>
      <c r="E1625" s="467">
        <v>18.75</v>
      </c>
      <c r="F1625" s="468">
        <v>403061.7372577163</v>
      </c>
      <c r="G1625" s="487">
        <v>1612246.9490308652</v>
      </c>
      <c r="H1625" s="468"/>
      <c r="I1625" s="519"/>
      <c r="J1625" s="468">
        <v>1400000</v>
      </c>
      <c r="K1625" s="519"/>
      <c r="L1625" s="580">
        <v>1.0714E-2</v>
      </c>
      <c r="M1625" s="468">
        <v>0</v>
      </c>
      <c r="N1625" s="468">
        <v>0</v>
      </c>
      <c r="O1625" s="468">
        <v>1624994</v>
      </c>
      <c r="P1625" s="469">
        <v>1624994</v>
      </c>
      <c r="Q1625" s="470">
        <v>12747.050969134783</v>
      </c>
      <c r="R1625" s="472">
        <v>0.79063886439961095</v>
      </c>
      <c r="T1625" s="5"/>
      <c r="U1625"/>
      <c r="V1625"/>
    </row>
    <row r="1626" spans="1:22" s="437" customFormat="1" hidden="1">
      <c r="A1626" s="471">
        <v>1574</v>
      </c>
      <c r="B1626" s="465">
        <v>5</v>
      </c>
      <c r="C1626" s="465">
        <v>75</v>
      </c>
      <c r="D1626" s="466">
        <v>21496.625987078201</v>
      </c>
      <c r="E1626" s="467">
        <v>15</v>
      </c>
      <c r="F1626" s="468">
        <v>322449.38980617304</v>
      </c>
      <c r="G1626" s="487">
        <v>1612246.9490308652</v>
      </c>
      <c r="H1626" s="468"/>
      <c r="I1626" s="519"/>
      <c r="J1626" s="468">
        <v>1400000</v>
      </c>
      <c r="K1626" s="519"/>
      <c r="L1626" s="580">
        <v>1.0714E-2</v>
      </c>
      <c r="M1626" s="468">
        <v>0</v>
      </c>
      <c r="N1626" s="468">
        <v>0</v>
      </c>
      <c r="O1626" s="468">
        <v>1624994</v>
      </c>
      <c r="P1626" s="469">
        <v>1624994</v>
      </c>
      <c r="Q1626" s="470">
        <v>12747.050969134783</v>
      </c>
      <c r="R1626" s="472">
        <v>0.79063886439961095</v>
      </c>
      <c r="T1626" s="5"/>
      <c r="U1626"/>
      <c r="V1626"/>
    </row>
    <row r="1627" spans="1:22" s="437" customFormat="1" hidden="1">
      <c r="A1627" s="471">
        <v>1575</v>
      </c>
      <c r="B1627" s="465">
        <v>4</v>
      </c>
      <c r="C1627" s="465">
        <v>75</v>
      </c>
      <c r="D1627" s="466">
        <v>22660.156207838099</v>
      </c>
      <c r="E1627" s="467">
        <v>18.75</v>
      </c>
      <c r="F1627" s="468">
        <v>424877.92889696435</v>
      </c>
      <c r="G1627" s="487">
        <v>1699511.7155878574</v>
      </c>
      <c r="H1627" s="468"/>
      <c r="I1627" s="519"/>
      <c r="J1627" s="468">
        <v>1400000</v>
      </c>
      <c r="K1627" s="519"/>
      <c r="L1627" s="580">
        <v>1.0714E-2</v>
      </c>
      <c r="M1627" s="468">
        <v>0</v>
      </c>
      <c r="N1627" s="468">
        <v>0</v>
      </c>
      <c r="O1627" s="468">
        <v>1624994</v>
      </c>
      <c r="P1627" s="469">
        <v>1624994</v>
      </c>
      <c r="Q1627" s="470">
        <v>-74517.715587857412</v>
      </c>
      <c r="R1627" s="472">
        <v>-4.3846544218779826</v>
      </c>
      <c r="T1627" s="5"/>
      <c r="U1627"/>
      <c r="V1627"/>
    </row>
    <row r="1628" spans="1:22" s="437" customFormat="1" hidden="1">
      <c r="A1628" s="471">
        <v>1576</v>
      </c>
      <c r="B1628" s="465">
        <v>4</v>
      </c>
      <c r="C1628" s="465">
        <v>75</v>
      </c>
      <c r="D1628" s="466">
        <v>22363.1877479785</v>
      </c>
      <c r="E1628" s="467">
        <v>18.75</v>
      </c>
      <c r="F1628" s="468">
        <v>419309.77027459687</v>
      </c>
      <c r="G1628" s="487">
        <v>1677239.0810983875</v>
      </c>
      <c r="H1628" s="468"/>
      <c r="I1628" s="519"/>
      <c r="J1628" s="468">
        <v>1400000</v>
      </c>
      <c r="K1628" s="519"/>
      <c r="L1628" s="580">
        <v>1.0714E-2</v>
      </c>
      <c r="M1628" s="468">
        <v>0</v>
      </c>
      <c r="N1628" s="468">
        <v>0</v>
      </c>
      <c r="O1628" s="468">
        <v>1624994</v>
      </c>
      <c r="P1628" s="469">
        <v>1624994</v>
      </c>
      <c r="Q1628" s="470">
        <v>-52245.081098387484</v>
      </c>
      <c r="R1628" s="472">
        <v>-3.1149453698737659</v>
      </c>
      <c r="T1628" s="5"/>
      <c r="U1628"/>
      <c r="V1628"/>
    </row>
    <row r="1629" spans="1:22" s="437" customFormat="1" hidden="1">
      <c r="A1629" s="471">
        <v>1577</v>
      </c>
      <c r="B1629" s="465">
        <v>4</v>
      </c>
      <c r="C1629" s="497">
        <v>76</v>
      </c>
      <c r="D1629" s="466">
        <v>22603.122265554499</v>
      </c>
      <c r="E1629" s="467">
        <v>19</v>
      </c>
      <c r="F1629" s="468">
        <v>429459.32304553548</v>
      </c>
      <c r="G1629" s="487">
        <v>1717837.2921821419</v>
      </c>
      <c r="H1629" s="468"/>
      <c r="I1629" s="519"/>
      <c r="J1629" s="468">
        <v>1400000</v>
      </c>
      <c r="K1629" s="519"/>
      <c r="L1629" s="580">
        <v>1.0714E-2</v>
      </c>
      <c r="M1629" s="468">
        <v>0</v>
      </c>
      <c r="N1629" s="468">
        <v>0</v>
      </c>
      <c r="O1629" s="468">
        <v>1639993.6</v>
      </c>
      <c r="P1629" s="469">
        <v>1639993.6</v>
      </c>
      <c r="Q1629" s="470">
        <v>-77843.692182141822</v>
      </c>
      <c r="R1629" s="472">
        <v>-4.5314939043649645</v>
      </c>
      <c r="T1629" s="5"/>
      <c r="U1629"/>
      <c r="V1629"/>
    </row>
    <row r="1630" spans="1:22" s="437" customFormat="1" hidden="1">
      <c r="A1630" s="471">
        <v>1578</v>
      </c>
      <c r="B1630" s="465">
        <v>4</v>
      </c>
      <c r="C1630" s="465">
        <v>76</v>
      </c>
      <c r="D1630" s="466">
        <v>22603.122265554499</v>
      </c>
      <c r="E1630" s="467">
        <v>19</v>
      </c>
      <c r="F1630" s="468">
        <v>429459.32304553548</v>
      </c>
      <c r="G1630" s="487">
        <v>1717837.2921821419</v>
      </c>
      <c r="H1630" s="468"/>
      <c r="I1630" s="519"/>
      <c r="J1630" s="468">
        <v>1400000</v>
      </c>
      <c r="K1630" s="519"/>
      <c r="L1630" s="580">
        <v>1.0714E-2</v>
      </c>
      <c r="M1630" s="468">
        <v>0</v>
      </c>
      <c r="N1630" s="468">
        <v>0</v>
      </c>
      <c r="O1630" s="468">
        <v>1639993.6</v>
      </c>
      <c r="P1630" s="469">
        <v>1639993.6</v>
      </c>
      <c r="Q1630" s="470">
        <v>-77843.692182141822</v>
      </c>
      <c r="R1630" s="472">
        <v>-4.5314939043649645</v>
      </c>
      <c r="T1630" s="5"/>
      <c r="U1630"/>
      <c r="V1630"/>
    </row>
    <row r="1631" spans="1:22" s="437" customFormat="1" hidden="1">
      <c r="A1631" s="471">
        <v>1579</v>
      </c>
      <c r="B1631" s="465">
        <v>5</v>
      </c>
      <c r="C1631" s="465">
        <v>76</v>
      </c>
      <c r="D1631" s="466">
        <v>22302.233455595298</v>
      </c>
      <c r="E1631" s="467">
        <v>15.2</v>
      </c>
      <c r="F1631" s="468">
        <v>338993.9485250485</v>
      </c>
      <c r="G1631" s="487">
        <v>1694969.7426252426</v>
      </c>
      <c r="H1631" s="468"/>
      <c r="I1631" s="519"/>
      <c r="J1631" s="468">
        <v>1400000</v>
      </c>
      <c r="K1631" s="519"/>
      <c r="L1631" s="580">
        <v>1.0714E-2</v>
      </c>
      <c r="M1631" s="468">
        <v>0</v>
      </c>
      <c r="N1631" s="468">
        <v>0</v>
      </c>
      <c r="O1631" s="468">
        <v>1639993.6</v>
      </c>
      <c r="P1631" s="469">
        <v>1639993.6</v>
      </c>
      <c r="Q1631" s="470">
        <v>-54976.142625242472</v>
      </c>
      <c r="R1631" s="472">
        <v>-3.2434881427495554</v>
      </c>
      <c r="T1631" s="5"/>
      <c r="U1631"/>
      <c r="V1631"/>
    </row>
    <row r="1632" spans="1:22" s="437" customFormat="1" hidden="1">
      <c r="A1632" s="471">
        <v>1580</v>
      </c>
      <c r="B1632" s="465">
        <v>3</v>
      </c>
      <c r="C1632" s="465">
        <v>76</v>
      </c>
      <c r="D1632" s="466">
        <v>22603.122265554499</v>
      </c>
      <c r="E1632" s="467">
        <v>25.333333333333332</v>
      </c>
      <c r="F1632" s="468">
        <v>572612.43072738068</v>
      </c>
      <c r="G1632" s="487">
        <v>1717837.2921821419</v>
      </c>
      <c r="H1632" s="468"/>
      <c r="I1632" s="519"/>
      <c r="J1632" s="468">
        <v>1400000</v>
      </c>
      <c r="K1632" s="519"/>
      <c r="L1632" s="580">
        <v>1.0714E-2</v>
      </c>
      <c r="M1632" s="468">
        <v>0</v>
      </c>
      <c r="N1632" s="468">
        <v>0</v>
      </c>
      <c r="O1632" s="468">
        <v>1639993.6</v>
      </c>
      <c r="P1632" s="469">
        <v>1639993.6</v>
      </c>
      <c r="Q1632" s="470">
        <v>-77843.692182141822</v>
      </c>
      <c r="R1632" s="472">
        <v>-4.5314939043649645</v>
      </c>
      <c r="T1632" s="5"/>
      <c r="U1632"/>
      <c r="V1632"/>
    </row>
    <row r="1633" spans="1:22" s="437" customFormat="1" hidden="1">
      <c r="A1633" s="471">
        <v>1581</v>
      </c>
      <c r="B1633" s="465">
        <v>5</v>
      </c>
      <c r="C1633" s="465">
        <v>76</v>
      </c>
      <c r="D1633" s="466">
        <v>17349.639248347899</v>
      </c>
      <c r="E1633" s="467">
        <v>15.2</v>
      </c>
      <c r="F1633" s="468">
        <v>263714.51657488808</v>
      </c>
      <c r="G1633" s="487">
        <v>1318572.5828744404</v>
      </c>
      <c r="H1633" s="468"/>
      <c r="I1633" s="519"/>
      <c r="J1633" s="468">
        <v>1400000</v>
      </c>
      <c r="K1633" s="519"/>
      <c r="L1633" s="580">
        <v>1.0714E-2</v>
      </c>
      <c r="M1633" s="468">
        <v>0</v>
      </c>
      <c r="N1633" s="468">
        <v>0</v>
      </c>
      <c r="O1633" s="468">
        <v>1639993.6</v>
      </c>
      <c r="P1633" s="469">
        <v>1639993.6</v>
      </c>
      <c r="Q1633" s="470">
        <v>321421.01712555974</v>
      </c>
      <c r="R1633" s="472">
        <v>24.376437163957519</v>
      </c>
      <c r="T1633" s="5"/>
      <c r="U1633"/>
      <c r="V1633"/>
    </row>
    <row r="1634" spans="1:22" s="437" customFormat="1" hidden="1">
      <c r="A1634" s="471">
        <v>1582</v>
      </c>
      <c r="B1634" s="465">
        <v>4</v>
      </c>
      <c r="C1634" s="465">
        <v>76</v>
      </c>
      <c r="D1634" s="466">
        <v>21050.746268656701</v>
      </c>
      <c r="E1634" s="467">
        <v>19</v>
      </c>
      <c r="F1634" s="468">
        <v>399964.17910447734</v>
      </c>
      <c r="G1634" s="487">
        <v>1599856.7164179094</v>
      </c>
      <c r="H1634" s="468"/>
      <c r="I1634" s="519"/>
      <c r="J1634" s="468">
        <v>1400000</v>
      </c>
      <c r="K1634" s="519"/>
      <c r="L1634" s="580">
        <v>1.0714E-2</v>
      </c>
      <c r="M1634" s="468">
        <v>0</v>
      </c>
      <c r="N1634" s="468">
        <v>0</v>
      </c>
      <c r="O1634" s="468">
        <v>1639993.6</v>
      </c>
      <c r="P1634" s="469">
        <v>1639993.6</v>
      </c>
      <c r="Q1634" s="470">
        <v>40136.883582090726</v>
      </c>
      <c r="R1634" s="472">
        <v>2.5087798907365624</v>
      </c>
      <c r="T1634" s="5"/>
      <c r="U1634"/>
      <c r="V1634"/>
    </row>
    <row r="1635" spans="1:22" s="437" customFormat="1">
      <c r="A1635" s="496" t="s">
        <v>60</v>
      </c>
      <c r="B1635" s="465"/>
      <c r="C1635" s="465"/>
      <c r="D1635" s="466"/>
      <c r="E1635" s="467"/>
      <c r="F1635" s="468"/>
      <c r="G1635" s="487"/>
      <c r="H1635" s="468"/>
      <c r="I1635" s="519"/>
      <c r="J1635" s="468"/>
      <c r="K1635" s="519"/>
      <c r="L1635" s="580"/>
      <c r="M1635" s="468"/>
      <c r="N1635" s="468"/>
      <c r="O1635" s="468"/>
      <c r="P1635" s="469"/>
      <c r="Q1635" s="470"/>
      <c r="R1635" s="472"/>
      <c r="T1635" s="5"/>
      <c r="U1635"/>
      <c r="V1635"/>
    </row>
    <row r="1636" spans="1:22" s="437" customFormat="1">
      <c r="A1636" s="471">
        <v>1583</v>
      </c>
      <c r="B1636" s="465">
        <v>3</v>
      </c>
      <c r="C1636" s="497">
        <v>77</v>
      </c>
      <c r="D1636" s="466">
        <v>21304.697242621602</v>
      </c>
      <c r="E1636" s="467">
        <v>25.666666666666668</v>
      </c>
      <c r="F1636" s="468">
        <v>546820.56256062107</v>
      </c>
      <c r="G1636" s="487">
        <v>1640461.6876818633</v>
      </c>
      <c r="H1636" s="468"/>
      <c r="I1636" s="519"/>
      <c r="J1636" s="468">
        <v>1400000</v>
      </c>
      <c r="K1636" s="519"/>
      <c r="L1636" s="580">
        <v>1.0714E-2</v>
      </c>
      <c r="M1636" s="468">
        <v>0</v>
      </c>
      <c r="N1636" s="468">
        <v>0</v>
      </c>
      <c r="O1636" s="468">
        <v>1654993.2</v>
      </c>
      <c r="P1636" s="469">
        <v>1654993.2</v>
      </c>
      <c r="Q1636" s="470">
        <v>14531.512318136636</v>
      </c>
      <c r="R1636" s="472">
        <v>0.88581845143065152</v>
      </c>
      <c r="T1636" s="5"/>
      <c r="U1636"/>
      <c r="V1636"/>
    </row>
    <row r="1637" spans="1:22" s="437" customFormat="1">
      <c r="A1637" s="471">
        <v>1584</v>
      </c>
      <c r="B1637" s="465">
        <v>5</v>
      </c>
      <c r="C1637" s="465">
        <v>77</v>
      </c>
      <c r="D1637" s="466">
        <v>22242.400893564001</v>
      </c>
      <c r="E1637" s="467">
        <v>15.4</v>
      </c>
      <c r="F1637" s="468">
        <v>342532.97376088559</v>
      </c>
      <c r="G1637" s="487">
        <v>1712664.868804428</v>
      </c>
      <c r="H1637" s="468"/>
      <c r="I1637" s="519"/>
      <c r="J1637" s="468">
        <v>1400000</v>
      </c>
      <c r="K1637" s="519"/>
      <c r="L1637" s="580">
        <v>1.0714E-2</v>
      </c>
      <c r="M1637" s="468">
        <v>0</v>
      </c>
      <c r="N1637" s="468">
        <v>0</v>
      </c>
      <c r="O1637" s="468">
        <v>1654993.2</v>
      </c>
      <c r="P1637" s="469">
        <v>1654993.2</v>
      </c>
      <c r="Q1637" s="470">
        <v>-57671.668804428075</v>
      </c>
      <c r="R1637" s="472">
        <v>-3.3673645004867296</v>
      </c>
      <c r="T1637" s="5"/>
      <c r="U1637"/>
      <c r="V1637"/>
    </row>
    <row r="1638" spans="1:22" s="437" customFormat="1">
      <c r="A1638" s="471">
        <v>1585</v>
      </c>
      <c r="B1638" s="465">
        <v>5</v>
      </c>
      <c r="C1638" s="465">
        <v>77</v>
      </c>
      <c r="D1638" s="466">
        <v>21304.697242621602</v>
      </c>
      <c r="E1638" s="467">
        <v>15.4</v>
      </c>
      <c r="F1638" s="468">
        <v>328092.33753637265</v>
      </c>
      <c r="G1638" s="487">
        <v>1640461.6876818633</v>
      </c>
      <c r="H1638" s="468"/>
      <c r="I1638" s="519"/>
      <c r="J1638" s="468">
        <v>1400000</v>
      </c>
      <c r="K1638" s="519"/>
      <c r="L1638" s="580">
        <v>1.0714E-2</v>
      </c>
      <c r="M1638" s="468">
        <v>0</v>
      </c>
      <c r="N1638" s="468">
        <v>0</v>
      </c>
      <c r="O1638" s="468">
        <v>1654993.2</v>
      </c>
      <c r="P1638" s="469">
        <v>1654993.2</v>
      </c>
      <c r="Q1638" s="470">
        <v>14531.512318136636</v>
      </c>
      <c r="R1638" s="472">
        <v>0.88581845143065152</v>
      </c>
      <c r="T1638" s="5"/>
      <c r="U1638"/>
      <c r="V1638"/>
    </row>
    <row r="1639" spans="1:22" s="437" customFormat="1">
      <c r="A1639" s="471">
        <v>1586</v>
      </c>
      <c r="B1639" s="465">
        <v>5</v>
      </c>
      <c r="C1639" s="465">
        <v>77</v>
      </c>
      <c r="D1639" s="466">
        <v>21769.739152644201</v>
      </c>
      <c r="E1639" s="467">
        <v>15.4</v>
      </c>
      <c r="F1639" s="468">
        <v>335253.9829507207</v>
      </c>
      <c r="G1639" s="487">
        <v>1676269.9147536035</v>
      </c>
      <c r="H1639" s="468"/>
      <c r="I1639" s="519"/>
      <c r="J1639" s="468">
        <v>1400000</v>
      </c>
      <c r="K1639" s="519"/>
      <c r="L1639" s="580">
        <v>1.0714E-2</v>
      </c>
      <c r="M1639" s="468">
        <v>0</v>
      </c>
      <c r="N1639" s="468">
        <v>0</v>
      </c>
      <c r="O1639" s="468">
        <v>1654993.2</v>
      </c>
      <c r="P1639" s="469">
        <v>1654993.2</v>
      </c>
      <c r="Q1639" s="470">
        <v>-21276.714753603563</v>
      </c>
      <c r="R1639" s="472">
        <v>-1.2692893051612799</v>
      </c>
      <c r="T1639" s="5"/>
      <c r="U1639"/>
      <c r="V1639"/>
    </row>
    <row r="1640" spans="1:22" s="437" customFormat="1">
      <c r="A1640" s="471">
        <v>1587</v>
      </c>
      <c r="B1640" s="465">
        <v>5</v>
      </c>
      <c r="C1640" s="465">
        <v>77</v>
      </c>
      <c r="D1640" s="466">
        <v>21404.431736955001</v>
      </c>
      <c r="E1640" s="467">
        <v>15.4</v>
      </c>
      <c r="F1640" s="468">
        <v>329628.24874910701</v>
      </c>
      <c r="G1640" s="487">
        <v>1648141.2437455351</v>
      </c>
      <c r="H1640" s="468"/>
      <c r="I1640" s="519"/>
      <c r="J1640" s="468">
        <v>1400000</v>
      </c>
      <c r="K1640" s="519"/>
      <c r="L1640" s="580">
        <v>1.0714E-2</v>
      </c>
      <c r="M1640" s="468">
        <v>0</v>
      </c>
      <c r="N1640" s="468">
        <v>0</v>
      </c>
      <c r="O1640" s="468">
        <v>1654993.2</v>
      </c>
      <c r="P1640" s="469">
        <v>1654993.2</v>
      </c>
      <c r="Q1640" s="470">
        <v>6851.956254464807</v>
      </c>
      <c r="R1640" s="472">
        <v>0.41573841322562544</v>
      </c>
      <c r="T1640" s="5"/>
      <c r="U1640"/>
      <c r="V1640"/>
    </row>
    <row r="1641" spans="1:22" s="437" customFormat="1" hidden="1">
      <c r="A1641" s="471">
        <v>1588</v>
      </c>
      <c r="B1641" s="465">
        <v>5</v>
      </c>
      <c r="C1641" s="465">
        <v>77</v>
      </c>
      <c r="D1641" s="466">
        <v>21769.739152644201</v>
      </c>
      <c r="E1641" s="467">
        <v>15.4</v>
      </c>
      <c r="F1641" s="468">
        <v>335253.9829507207</v>
      </c>
      <c r="G1641" s="487">
        <v>1676269.9147536035</v>
      </c>
      <c r="H1641" s="468"/>
      <c r="I1641" s="519"/>
      <c r="J1641" s="468">
        <v>1400000</v>
      </c>
      <c r="K1641" s="519"/>
      <c r="L1641" s="580">
        <v>1.0714E-2</v>
      </c>
      <c r="M1641" s="468">
        <v>0</v>
      </c>
      <c r="N1641" s="468">
        <v>0</v>
      </c>
      <c r="O1641" s="468">
        <v>1654993.2</v>
      </c>
      <c r="P1641" s="469">
        <v>1654993.2</v>
      </c>
      <c r="Q1641" s="470">
        <v>-21276.714753603563</v>
      </c>
      <c r="R1641" s="472">
        <v>-1.2692893051612799</v>
      </c>
      <c r="T1641" s="5"/>
      <c r="U1641"/>
      <c r="V1641"/>
    </row>
    <row r="1642" spans="1:22" s="437" customFormat="1" hidden="1">
      <c r="A1642" s="471">
        <v>1589</v>
      </c>
      <c r="B1642" s="465">
        <v>4</v>
      </c>
      <c r="C1642" s="497">
        <v>78</v>
      </c>
      <c r="D1642" s="466">
        <v>20916.949152542398</v>
      </c>
      <c r="E1642" s="467">
        <v>19.5</v>
      </c>
      <c r="F1642" s="468">
        <v>407880.50847457675</v>
      </c>
      <c r="G1642" s="487">
        <v>1631522.033898307</v>
      </c>
      <c r="H1642" s="468"/>
      <c r="I1642" s="519"/>
      <c r="J1642" s="468">
        <v>1400000</v>
      </c>
      <c r="K1642" s="519"/>
      <c r="L1642" s="580">
        <v>1.0714E-2</v>
      </c>
      <c r="M1642" s="468">
        <v>0</v>
      </c>
      <c r="N1642" s="468">
        <v>0</v>
      </c>
      <c r="O1642" s="468">
        <v>1669992.8</v>
      </c>
      <c r="P1642" s="469">
        <v>1669992.8</v>
      </c>
      <c r="Q1642" s="470">
        <v>38470.766101693036</v>
      </c>
      <c r="R1642" s="472">
        <v>2.3579679159938962</v>
      </c>
      <c r="T1642" s="5"/>
      <c r="U1642"/>
      <c r="V1642"/>
    </row>
    <row r="1643" spans="1:22" s="437" customFormat="1" hidden="1">
      <c r="A1643" s="471">
        <v>1590</v>
      </c>
      <c r="B1643" s="465">
        <v>5</v>
      </c>
      <c r="C1643" s="465">
        <v>78</v>
      </c>
      <c r="D1643" s="466">
        <v>21721.971753479</v>
      </c>
      <c r="E1643" s="467">
        <v>15.6</v>
      </c>
      <c r="F1643" s="468">
        <v>338862.75935427239</v>
      </c>
      <c r="G1643" s="487">
        <v>1694313.796771362</v>
      </c>
      <c r="H1643" s="468"/>
      <c r="I1643" s="519"/>
      <c r="J1643" s="468">
        <v>1400000</v>
      </c>
      <c r="K1643" s="519"/>
      <c r="L1643" s="580">
        <v>1.0714E-2</v>
      </c>
      <c r="M1643" s="468">
        <v>0</v>
      </c>
      <c r="N1643" s="468">
        <v>0</v>
      </c>
      <c r="O1643" s="468">
        <v>1669992.8</v>
      </c>
      <c r="P1643" s="469">
        <v>1669992.8</v>
      </c>
      <c r="Q1643" s="470">
        <v>-24320.996771361912</v>
      </c>
      <c r="R1643" s="472">
        <v>-1.4354481925194449</v>
      </c>
      <c r="T1643" s="5"/>
      <c r="U1643"/>
      <c r="V1643"/>
    </row>
    <row r="1644" spans="1:22" s="437" customFormat="1" hidden="1">
      <c r="A1644" s="471">
        <v>1591</v>
      </c>
      <c r="B1644" s="465">
        <v>4</v>
      </c>
      <c r="C1644" s="465">
        <v>78</v>
      </c>
      <c r="D1644" s="466">
        <v>26972.477064220198</v>
      </c>
      <c r="E1644" s="467">
        <v>19.5</v>
      </c>
      <c r="F1644" s="468">
        <v>525963.30275229388</v>
      </c>
      <c r="G1644" s="487">
        <v>2103853.2110091755</v>
      </c>
      <c r="H1644" s="468"/>
      <c r="I1644" s="519"/>
      <c r="J1644" s="468">
        <v>1400000</v>
      </c>
      <c r="K1644" s="519"/>
      <c r="L1644" s="580">
        <v>1.0714E-2</v>
      </c>
      <c r="M1644" s="468">
        <v>0</v>
      </c>
      <c r="N1644" s="468">
        <v>0</v>
      </c>
      <c r="O1644" s="468">
        <v>1669992.8</v>
      </c>
      <c r="P1644" s="469">
        <v>1669992.8</v>
      </c>
      <c r="Q1644" s="470">
        <v>-433860.41100917547</v>
      </c>
      <c r="R1644" s="472">
        <v>-20.62218070818075</v>
      </c>
      <c r="T1644" s="5"/>
      <c r="U1644"/>
      <c r="V1644"/>
    </row>
    <row r="1645" spans="1:22" s="437" customFormat="1" hidden="1">
      <c r="A1645" s="471">
        <v>1592</v>
      </c>
      <c r="B1645" s="465">
        <v>4</v>
      </c>
      <c r="C1645" s="465">
        <v>78</v>
      </c>
      <c r="D1645" s="466">
        <v>21219.6339871571</v>
      </c>
      <c r="E1645" s="467">
        <v>19.5</v>
      </c>
      <c r="F1645" s="468">
        <v>413782.86274956347</v>
      </c>
      <c r="G1645" s="487">
        <v>1655131.4509982539</v>
      </c>
      <c r="H1645" s="468"/>
      <c r="I1645" s="519"/>
      <c r="J1645" s="468">
        <v>1400000</v>
      </c>
      <c r="K1645" s="519"/>
      <c r="L1645" s="580">
        <v>1.0714E-2</v>
      </c>
      <c r="M1645" s="468">
        <v>0</v>
      </c>
      <c r="N1645" s="468">
        <v>0</v>
      </c>
      <c r="O1645" s="468">
        <v>1669992.8</v>
      </c>
      <c r="P1645" s="469">
        <v>1669992.8</v>
      </c>
      <c r="Q1645" s="470">
        <v>14861.349001746159</v>
      </c>
      <c r="R1645" s="472">
        <v>0.89789539028957677</v>
      </c>
      <c r="T1645" s="5"/>
      <c r="U1645"/>
      <c r="V1645"/>
    </row>
    <row r="1646" spans="1:22" s="437" customFormat="1" hidden="1">
      <c r="A1646" s="471">
        <v>1593</v>
      </c>
      <c r="B1646" s="465">
        <v>5</v>
      </c>
      <c r="C1646" s="465">
        <v>78</v>
      </c>
      <c r="D1646" s="466">
        <v>19826.293512201399</v>
      </c>
      <c r="E1646" s="467">
        <v>15.6</v>
      </c>
      <c r="F1646" s="468">
        <v>309290.17879034183</v>
      </c>
      <c r="G1646" s="487">
        <v>1546450.8939517091</v>
      </c>
      <c r="H1646" s="468"/>
      <c r="I1646" s="519"/>
      <c r="J1646" s="468">
        <v>1400000</v>
      </c>
      <c r="K1646" s="519"/>
      <c r="L1646" s="580">
        <v>1.0714E-2</v>
      </c>
      <c r="M1646" s="468">
        <v>0</v>
      </c>
      <c r="N1646" s="468">
        <v>0</v>
      </c>
      <c r="O1646" s="468">
        <v>1669992.8</v>
      </c>
      <c r="P1646" s="469">
        <v>1669992.8</v>
      </c>
      <c r="Q1646" s="470">
        <v>123541.9060482909</v>
      </c>
      <c r="R1646" s="472">
        <v>7.9887377304687135</v>
      </c>
      <c r="T1646" s="5"/>
      <c r="U1646"/>
      <c r="V1646"/>
    </row>
    <row r="1647" spans="1:22" s="437" customFormat="1" hidden="1">
      <c r="A1647" s="471">
        <v>1594</v>
      </c>
      <c r="B1647" s="465">
        <v>4</v>
      </c>
      <c r="C1647" s="465">
        <v>78</v>
      </c>
      <c r="D1647" s="466">
        <v>21343.406985032099</v>
      </c>
      <c r="E1647" s="467">
        <v>19.5</v>
      </c>
      <c r="F1647" s="468">
        <v>416196.43620812596</v>
      </c>
      <c r="G1647" s="487">
        <v>1664785.7448325038</v>
      </c>
      <c r="H1647" s="468"/>
      <c r="I1647" s="519"/>
      <c r="J1647" s="468">
        <v>1400000</v>
      </c>
      <c r="K1647" s="519"/>
      <c r="L1647" s="580">
        <v>1.0714E-2</v>
      </c>
      <c r="M1647" s="468">
        <v>0</v>
      </c>
      <c r="N1647" s="468">
        <v>0</v>
      </c>
      <c r="O1647" s="468">
        <v>1669992.8</v>
      </c>
      <c r="P1647" s="469">
        <v>1669992.8</v>
      </c>
      <c r="Q1647" s="470">
        <v>5207.0551674962044</v>
      </c>
      <c r="R1647" s="472">
        <v>0.31277629470692148</v>
      </c>
      <c r="T1647" s="5"/>
      <c r="U1647"/>
      <c r="V1647"/>
    </row>
    <row r="1648" spans="1:22" s="437" customFormat="1" hidden="1">
      <c r="A1648" s="471">
        <v>1595</v>
      </c>
      <c r="B1648" s="465">
        <v>4</v>
      </c>
      <c r="C1648" s="497">
        <v>79</v>
      </c>
      <c r="D1648" s="466">
        <v>21356.643356643399</v>
      </c>
      <c r="E1648" s="467">
        <v>19.75</v>
      </c>
      <c r="F1648" s="468">
        <v>421793.70629370713</v>
      </c>
      <c r="G1648" s="487">
        <v>1687174.8251748285</v>
      </c>
      <c r="H1648" s="468"/>
      <c r="I1648" s="519"/>
      <c r="J1648" s="468">
        <v>1400000</v>
      </c>
      <c r="K1648" s="519"/>
      <c r="L1648" s="580">
        <v>1.0714E-2</v>
      </c>
      <c r="M1648" s="468">
        <v>0</v>
      </c>
      <c r="N1648" s="468">
        <v>0</v>
      </c>
      <c r="O1648" s="468">
        <v>1684992.4</v>
      </c>
      <c r="P1648" s="469">
        <v>1684992.4</v>
      </c>
      <c r="Q1648" s="470">
        <v>-2182.4251748286188</v>
      </c>
      <c r="R1648" s="472">
        <v>-0.12935382523873784</v>
      </c>
      <c r="T1648" s="5"/>
      <c r="U1648"/>
      <c r="V1648"/>
    </row>
    <row r="1649" spans="1:22" s="437" customFormat="1" hidden="1">
      <c r="A1649" s="471">
        <v>1596</v>
      </c>
      <c r="B1649" s="465">
        <v>4</v>
      </c>
      <c r="C1649" s="465">
        <v>79</v>
      </c>
      <c r="D1649" s="466">
        <v>21137.555113892999</v>
      </c>
      <c r="E1649" s="467">
        <v>19.75</v>
      </c>
      <c r="F1649" s="468">
        <v>417466.71349938674</v>
      </c>
      <c r="G1649" s="487">
        <v>1669866.8539975469</v>
      </c>
      <c r="H1649" s="468"/>
      <c r="I1649" s="519"/>
      <c r="J1649" s="468">
        <v>1400000</v>
      </c>
      <c r="K1649" s="519"/>
      <c r="L1649" s="580">
        <v>1.0714E-2</v>
      </c>
      <c r="M1649" s="468">
        <v>0</v>
      </c>
      <c r="N1649" s="468">
        <v>0</v>
      </c>
      <c r="O1649" s="468">
        <v>1684992.4</v>
      </c>
      <c r="P1649" s="469">
        <v>1684992.4</v>
      </c>
      <c r="Q1649" s="470">
        <v>15125.54600245296</v>
      </c>
      <c r="R1649" s="472">
        <v>0.90579353475060032</v>
      </c>
      <c r="T1649" s="5"/>
      <c r="U1649"/>
      <c r="V1649"/>
    </row>
    <row r="1650" spans="1:22" s="437" customFormat="1" hidden="1">
      <c r="A1650" s="471">
        <v>1597</v>
      </c>
      <c r="B1650" s="465">
        <v>5</v>
      </c>
      <c r="C1650" s="465">
        <v>79</v>
      </c>
      <c r="D1650" s="466">
        <v>19783.098194512899</v>
      </c>
      <c r="E1650" s="467">
        <v>15.8</v>
      </c>
      <c r="F1650" s="468">
        <v>312572.95147330378</v>
      </c>
      <c r="G1650" s="487">
        <v>1562864.757366519</v>
      </c>
      <c r="H1650" s="468"/>
      <c r="I1650" s="519"/>
      <c r="J1650" s="468">
        <v>1400000</v>
      </c>
      <c r="K1650" s="519"/>
      <c r="L1650" s="580">
        <v>1.0714E-2</v>
      </c>
      <c r="M1650" s="468">
        <v>0</v>
      </c>
      <c r="N1650" s="468">
        <v>0</v>
      </c>
      <c r="O1650" s="468">
        <v>1684992.4</v>
      </c>
      <c r="P1650" s="469">
        <v>1684992.4</v>
      </c>
      <c r="Q1650" s="470">
        <v>122127.64263348095</v>
      </c>
      <c r="R1650" s="472">
        <v>7.8143449110254579</v>
      </c>
      <c r="T1650" s="5"/>
      <c r="U1650"/>
      <c r="V1650"/>
    </row>
    <row r="1651" spans="1:22" s="437" customFormat="1" hidden="1">
      <c r="A1651" s="471">
        <v>1598</v>
      </c>
      <c r="B1651" s="465">
        <v>4</v>
      </c>
      <c r="C1651" s="465">
        <v>79</v>
      </c>
      <c r="D1651" s="466">
        <v>21675.018063136002</v>
      </c>
      <c r="E1651" s="467">
        <v>19.75</v>
      </c>
      <c r="F1651" s="468">
        <v>428081.60674693604</v>
      </c>
      <c r="G1651" s="487">
        <v>1712326.4269877442</v>
      </c>
      <c r="H1651" s="468"/>
      <c r="I1651" s="519"/>
      <c r="J1651" s="468">
        <v>1400000</v>
      </c>
      <c r="K1651" s="519"/>
      <c r="L1651" s="580">
        <v>1.0714E-2</v>
      </c>
      <c r="M1651" s="468">
        <v>0</v>
      </c>
      <c r="N1651" s="468">
        <v>0</v>
      </c>
      <c r="O1651" s="468">
        <v>1684992.4</v>
      </c>
      <c r="P1651" s="469">
        <v>1684992.4</v>
      </c>
      <c r="Q1651" s="470">
        <v>-27334.026987744262</v>
      </c>
      <c r="R1651" s="472">
        <v>-1.5963093576631451</v>
      </c>
      <c r="T1651" s="5"/>
      <c r="U1651"/>
      <c r="V1651"/>
    </row>
    <row r="1652" spans="1:22" s="437" customFormat="1" hidden="1">
      <c r="A1652" s="471">
        <v>1599</v>
      </c>
      <c r="B1652" s="465">
        <v>5</v>
      </c>
      <c r="C1652" s="465">
        <v>79</v>
      </c>
      <c r="D1652" s="466">
        <v>21297.866287339999</v>
      </c>
      <c r="E1652" s="467">
        <v>15.8</v>
      </c>
      <c r="F1652" s="468">
        <v>336506.28733997198</v>
      </c>
      <c r="G1652" s="487">
        <v>1682531.43669986</v>
      </c>
      <c r="H1652" s="468"/>
      <c r="I1652" s="519"/>
      <c r="J1652" s="468">
        <v>1400000</v>
      </c>
      <c r="K1652" s="519"/>
      <c r="L1652" s="580">
        <v>1.0714E-2</v>
      </c>
      <c r="M1652" s="468">
        <v>0</v>
      </c>
      <c r="N1652" s="468">
        <v>0</v>
      </c>
      <c r="O1652" s="468">
        <v>1684992.4</v>
      </c>
      <c r="P1652" s="469">
        <v>1684992.4</v>
      </c>
      <c r="Q1652" s="470">
        <v>2460.9633001398761</v>
      </c>
      <c r="R1652" s="472">
        <v>0.14626551673630672</v>
      </c>
      <c r="T1652" s="5"/>
      <c r="U1652"/>
      <c r="V1652"/>
    </row>
    <row r="1653" spans="1:22" s="437" customFormat="1">
      <c r="A1653" s="496" t="s">
        <v>60</v>
      </c>
      <c r="B1653" s="465"/>
      <c r="C1653" s="465"/>
      <c r="D1653" s="466"/>
      <c r="E1653" s="467"/>
      <c r="F1653" s="468"/>
      <c r="G1653" s="487"/>
      <c r="H1653" s="468"/>
      <c r="I1653" s="519"/>
      <c r="J1653" s="468"/>
      <c r="K1653" s="519"/>
      <c r="L1653" s="580"/>
      <c r="M1653" s="468"/>
      <c r="N1653" s="468"/>
      <c r="O1653" s="468"/>
      <c r="P1653" s="469"/>
      <c r="Q1653" s="470"/>
      <c r="R1653" s="472"/>
      <c r="T1653" s="5"/>
      <c r="U1653"/>
      <c r="V1653"/>
    </row>
    <row r="1654" spans="1:22" s="437" customFormat="1">
      <c r="A1654" s="471">
        <v>1600</v>
      </c>
      <c r="B1654" s="465">
        <v>4</v>
      </c>
      <c r="C1654" s="465">
        <v>79</v>
      </c>
      <c r="D1654" s="466">
        <v>19783.098194512899</v>
      </c>
      <c r="E1654" s="467">
        <v>19.75</v>
      </c>
      <c r="F1654" s="468">
        <v>390716.18934162974</v>
      </c>
      <c r="G1654" s="487">
        <v>1562864.757366519</v>
      </c>
      <c r="H1654" s="468"/>
      <c r="I1654" s="519"/>
      <c r="J1654" s="468">
        <v>1400000</v>
      </c>
      <c r="K1654" s="519"/>
      <c r="L1654" s="580">
        <v>1.0714E-2</v>
      </c>
      <c r="M1654" s="468">
        <v>0</v>
      </c>
      <c r="N1654" s="468">
        <v>0</v>
      </c>
      <c r="O1654" s="468">
        <v>1684992.4</v>
      </c>
      <c r="P1654" s="469">
        <v>1684992.4</v>
      </c>
      <c r="Q1654" s="470">
        <v>122127.64263348095</v>
      </c>
      <c r="R1654" s="472">
        <v>7.8143449110254579</v>
      </c>
      <c r="T1654" s="5"/>
      <c r="U1654"/>
      <c r="V1654"/>
    </row>
    <row r="1655" spans="1:22" s="437" customFormat="1">
      <c r="A1655" s="471">
        <v>1601</v>
      </c>
      <c r="B1655" s="465">
        <v>5</v>
      </c>
      <c r="C1655" s="497">
        <v>80</v>
      </c>
      <c r="D1655" s="466">
        <v>23516.678833275098</v>
      </c>
      <c r="E1655" s="467">
        <v>16</v>
      </c>
      <c r="F1655" s="468">
        <v>376266.86133240158</v>
      </c>
      <c r="G1655" s="487">
        <v>1881334.3066620079</v>
      </c>
      <c r="H1655" s="468"/>
      <c r="I1655" s="519"/>
      <c r="J1655" s="468">
        <v>1400000</v>
      </c>
      <c r="K1655" s="519"/>
      <c r="L1655" s="580">
        <v>1.0714E-2</v>
      </c>
      <c r="M1655" s="468">
        <v>0</v>
      </c>
      <c r="N1655" s="468">
        <v>0</v>
      </c>
      <c r="O1655" s="468">
        <v>1699992</v>
      </c>
      <c r="P1655" s="469">
        <v>1699992</v>
      </c>
      <c r="Q1655" s="470">
        <v>-181342.30666200793</v>
      </c>
      <c r="R1655" s="472">
        <v>-9.6390261964529884</v>
      </c>
      <c r="T1655" s="5"/>
      <c r="U1655"/>
      <c r="V1655"/>
    </row>
    <row r="1656" spans="1:22" s="437" customFormat="1">
      <c r="A1656" s="471">
        <v>1602</v>
      </c>
      <c r="B1656" s="465">
        <v>4</v>
      </c>
      <c r="C1656" s="465">
        <v>80</v>
      </c>
      <c r="D1656" s="466">
        <v>21252.519517388198</v>
      </c>
      <c r="E1656" s="467">
        <v>20</v>
      </c>
      <c r="F1656" s="468">
        <v>425050.39034776395</v>
      </c>
      <c r="G1656" s="487">
        <v>1700201.5613910558</v>
      </c>
      <c r="H1656" s="468"/>
      <c r="I1656" s="519"/>
      <c r="J1656" s="468">
        <v>1400000</v>
      </c>
      <c r="K1656" s="519"/>
      <c r="L1656" s="580">
        <v>1.0714E-2</v>
      </c>
      <c r="M1656" s="468">
        <v>0</v>
      </c>
      <c r="N1656" s="468">
        <v>0</v>
      </c>
      <c r="O1656" s="468">
        <v>1699992</v>
      </c>
      <c r="P1656" s="469">
        <v>1699992</v>
      </c>
      <c r="Q1656" s="470">
        <v>-209.56139105581678</v>
      </c>
      <c r="R1656" s="472">
        <v>-1.2325679249727273E-2</v>
      </c>
      <c r="T1656" s="5"/>
      <c r="U1656"/>
      <c r="V1656"/>
    </row>
    <row r="1657" spans="1:22" s="437" customFormat="1">
      <c r="A1657" s="471">
        <v>1603</v>
      </c>
      <c r="B1657" s="465">
        <v>4</v>
      </c>
      <c r="C1657" s="465">
        <v>80</v>
      </c>
      <c r="D1657" s="466">
        <v>22386.4799451012</v>
      </c>
      <c r="E1657" s="467">
        <v>20</v>
      </c>
      <c r="F1657" s="468">
        <v>447729.59890202398</v>
      </c>
      <c r="G1657" s="487">
        <v>1790918.3956080959</v>
      </c>
      <c r="H1657" s="468"/>
      <c r="I1657" s="519"/>
      <c r="J1657" s="468">
        <v>1400000</v>
      </c>
      <c r="K1657" s="519"/>
      <c r="L1657" s="580">
        <v>1.0714E-2</v>
      </c>
      <c r="M1657" s="468">
        <v>0</v>
      </c>
      <c r="N1657" s="468">
        <v>0</v>
      </c>
      <c r="O1657" s="468">
        <v>1699992</v>
      </c>
      <c r="P1657" s="469">
        <v>1699992</v>
      </c>
      <c r="Q1657" s="470">
        <v>-90926.395608095918</v>
      </c>
      <c r="R1657" s="472">
        <v>-5.0770820061414526</v>
      </c>
      <c r="T1657" s="5"/>
      <c r="U1657"/>
      <c r="V1657"/>
    </row>
    <row r="1658" spans="1:22" s="437" customFormat="1">
      <c r="A1658" s="471">
        <v>1604</v>
      </c>
      <c r="B1658" s="465">
        <v>5</v>
      </c>
      <c r="C1658" s="465">
        <v>80</v>
      </c>
      <c r="D1658" s="466">
        <v>21252.519517388198</v>
      </c>
      <c r="E1658" s="467">
        <v>16</v>
      </c>
      <c r="F1658" s="468">
        <v>340040.31227821117</v>
      </c>
      <c r="G1658" s="487">
        <v>1700201.5613910558</v>
      </c>
      <c r="H1658" s="468"/>
      <c r="I1658" s="519"/>
      <c r="J1658" s="468">
        <v>1400000</v>
      </c>
      <c r="K1658" s="519"/>
      <c r="L1658" s="580">
        <v>1.0714E-2</v>
      </c>
      <c r="M1658" s="468">
        <v>0</v>
      </c>
      <c r="N1658" s="468">
        <v>0</v>
      </c>
      <c r="O1658" s="468">
        <v>1699992</v>
      </c>
      <c r="P1658" s="469">
        <v>1699992</v>
      </c>
      <c r="Q1658" s="470">
        <v>-209.56139105581678</v>
      </c>
      <c r="R1658" s="472">
        <v>-1.2325679249727273E-2</v>
      </c>
      <c r="T1658" s="5"/>
      <c r="U1658"/>
      <c r="V1658"/>
    </row>
    <row r="1659" spans="1:22" s="437" customFormat="1" hidden="1">
      <c r="A1659" s="471">
        <v>1605</v>
      </c>
      <c r="B1659" s="465">
        <v>5</v>
      </c>
      <c r="C1659" s="465">
        <v>80</v>
      </c>
      <c r="D1659" s="466">
        <v>21252.519517388198</v>
      </c>
      <c r="E1659" s="467">
        <v>16</v>
      </c>
      <c r="F1659" s="468">
        <v>340040.31227821117</v>
      </c>
      <c r="G1659" s="487">
        <v>1700201.5613910558</v>
      </c>
      <c r="H1659" s="468"/>
      <c r="I1659" s="519"/>
      <c r="J1659" s="468">
        <v>1400000</v>
      </c>
      <c r="K1659" s="519"/>
      <c r="L1659" s="580">
        <v>1.0714E-2</v>
      </c>
      <c r="M1659" s="468">
        <v>0</v>
      </c>
      <c r="N1659" s="468">
        <v>0</v>
      </c>
      <c r="O1659" s="468">
        <v>1699992</v>
      </c>
      <c r="P1659" s="469">
        <v>1699992</v>
      </c>
      <c r="Q1659" s="470">
        <v>-209.56139105581678</v>
      </c>
      <c r="R1659" s="472">
        <v>-1.2325679249727273E-2</v>
      </c>
      <c r="T1659" s="5"/>
      <c r="U1659"/>
      <c r="V1659"/>
    </row>
    <row r="1660" spans="1:22" s="437" customFormat="1" hidden="1">
      <c r="A1660" s="471">
        <v>1606</v>
      </c>
      <c r="B1660" s="465">
        <v>5</v>
      </c>
      <c r="C1660" s="465">
        <v>80</v>
      </c>
      <c r="D1660" s="466">
        <v>21628.853750642498</v>
      </c>
      <c r="E1660" s="467">
        <v>16</v>
      </c>
      <c r="F1660" s="468">
        <v>346061.66001027997</v>
      </c>
      <c r="G1660" s="487">
        <v>1730308.3000514</v>
      </c>
      <c r="H1660" s="468"/>
      <c r="I1660" s="519"/>
      <c r="J1660" s="468">
        <v>1400000</v>
      </c>
      <c r="K1660" s="519"/>
      <c r="L1660" s="580">
        <v>1.0714E-2</v>
      </c>
      <c r="M1660" s="468">
        <v>0</v>
      </c>
      <c r="N1660" s="468">
        <v>0</v>
      </c>
      <c r="O1660" s="468">
        <v>1699992</v>
      </c>
      <c r="P1660" s="469">
        <v>1699992</v>
      </c>
      <c r="Q1660" s="470">
        <v>-30316.300051399972</v>
      </c>
      <c r="R1660" s="472">
        <v>-1.7520750522030966</v>
      </c>
      <c r="T1660" s="5"/>
      <c r="U1660"/>
      <c r="V1660"/>
    </row>
    <row r="1661" spans="1:22" s="437" customFormat="1" hidden="1">
      <c r="A1661" s="471">
        <v>1607</v>
      </c>
      <c r="B1661" s="465">
        <v>5</v>
      </c>
      <c r="C1661" s="497">
        <v>81</v>
      </c>
      <c r="D1661" s="466">
        <v>22334.989611096302</v>
      </c>
      <c r="E1661" s="467">
        <v>16.2</v>
      </c>
      <c r="F1661" s="468">
        <v>361826.83169976005</v>
      </c>
      <c r="G1661" s="487">
        <v>1809134.1584988004</v>
      </c>
      <c r="H1661" s="468"/>
      <c r="I1661" s="519"/>
      <c r="J1661" s="468">
        <v>1400000</v>
      </c>
      <c r="K1661" s="519"/>
      <c r="L1661" s="580">
        <v>1.0714E-2</v>
      </c>
      <c r="M1661" s="468">
        <v>0</v>
      </c>
      <c r="N1661" s="468">
        <v>0</v>
      </c>
      <c r="O1661" s="468">
        <v>1714991.6</v>
      </c>
      <c r="P1661" s="469">
        <v>1714991.6</v>
      </c>
      <c r="Q1661" s="470">
        <v>-94142.558498800267</v>
      </c>
      <c r="R1661" s="472">
        <v>-5.2037356133344304</v>
      </c>
      <c r="T1661" s="5"/>
      <c r="U1661"/>
      <c r="V1661"/>
    </row>
    <row r="1662" spans="1:22" s="437" customFormat="1" hidden="1">
      <c r="A1662" s="471">
        <v>1608</v>
      </c>
      <c r="B1662" s="465">
        <v>4</v>
      </c>
      <c r="C1662" s="465">
        <v>81</v>
      </c>
      <c r="D1662" s="466">
        <v>22334.989611096302</v>
      </c>
      <c r="E1662" s="467">
        <v>20.25</v>
      </c>
      <c r="F1662" s="468">
        <v>452283.53962470009</v>
      </c>
      <c r="G1662" s="487">
        <v>1809134.1584988004</v>
      </c>
      <c r="H1662" s="468"/>
      <c r="I1662" s="519"/>
      <c r="J1662" s="468">
        <v>1400000</v>
      </c>
      <c r="K1662" s="519"/>
      <c r="L1662" s="580">
        <v>1.0714E-2</v>
      </c>
      <c r="M1662" s="468">
        <v>0</v>
      </c>
      <c r="N1662" s="468">
        <v>0</v>
      </c>
      <c r="O1662" s="468">
        <v>1714991.6</v>
      </c>
      <c r="P1662" s="469">
        <v>1714991.6</v>
      </c>
      <c r="Q1662" s="470">
        <v>-94142.558498800267</v>
      </c>
      <c r="R1662" s="472">
        <v>-5.2037356133344304</v>
      </c>
      <c r="T1662" s="5"/>
      <c r="U1662"/>
      <c r="V1662"/>
    </row>
    <row r="1663" spans="1:22" s="437" customFormat="1" hidden="1">
      <c r="A1663" s="471">
        <v>1609</v>
      </c>
      <c r="B1663" s="465">
        <v>4</v>
      </c>
      <c r="C1663" s="465">
        <v>81</v>
      </c>
      <c r="D1663" s="466">
        <v>22334.989611096302</v>
      </c>
      <c r="E1663" s="467">
        <v>20.25</v>
      </c>
      <c r="F1663" s="468">
        <v>452283.53962470009</v>
      </c>
      <c r="G1663" s="487">
        <v>1809134.1584988004</v>
      </c>
      <c r="H1663" s="468"/>
      <c r="I1663" s="519"/>
      <c r="J1663" s="468">
        <v>1400000</v>
      </c>
      <c r="K1663" s="519"/>
      <c r="L1663" s="580">
        <v>1.0714E-2</v>
      </c>
      <c r="M1663" s="468">
        <v>0</v>
      </c>
      <c r="N1663" s="468">
        <v>0</v>
      </c>
      <c r="O1663" s="468">
        <v>1714991.6</v>
      </c>
      <c r="P1663" s="469">
        <v>1714991.6</v>
      </c>
      <c r="Q1663" s="470">
        <v>-94142.558498800267</v>
      </c>
      <c r="R1663" s="472">
        <v>-5.2037356133344304</v>
      </c>
      <c r="T1663" s="5"/>
      <c r="U1663"/>
      <c r="V1663"/>
    </row>
    <row r="1664" spans="1:22" s="437" customFormat="1" hidden="1">
      <c r="A1664" s="471">
        <v>1610</v>
      </c>
      <c r="B1664" s="465">
        <v>4</v>
      </c>
      <c r="C1664" s="465">
        <v>81</v>
      </c>
      <c r="D1664" s="466">
        <v>22334.989611096302</v>
      </c>
      <c r="E1664" s="467">
        <v>20.25</v>
      </c>
      <c r="F1664" s="468">
        <v>452283.53962470009</v>
      </c>
      <c r="G1664" s="487">
        <v>1809134.1584988004</v>
      </c>
      <c r="H1664" s="468"/>
      <c r="I1664" s="519"/>
      <c r="J1664" s="468">
        <v>1400000</v>
      </c>
      <c r="K1664" s="519"/>
      <c r="L1664" s="580">
        <v>1.0714E-2</v>
      </c>
      <c r="M1664" s="468">
        <v>0</v>
      </c>
      <c r="N1664" s="468">
        <v>0</v>
      </c>
      <c r="O1664" s="468">
        <v>1714991.6</v>
      </c>
      <c r="P1664" s="469">
        <v>1714991.6</v>
      </c>
      <c r="Q1664" s="470">
        <v>-94142.558498800267</v>
      </c>
      <c r="R1664" s="472">
        <v>-5.2037356133344304</v>
      </c>
      <c r="T1664" s="5"/>
      <c r="U1664"/>
      <c r="V1664"/>
    </row>
    <row r="1665" spans="1:22" s="437" customFormat="1" hidden="1">
      <c r="A1665" s="471">
        <v>1611</v>
      </c>
      <c r="B1665" s="465">
        <v>5</v>
      </c>
      <c r="C1665" s="465">
        <v>81</v>
      </c>
      <c r="D1665" s="466">
        <v>20976.468372271302</v>
      </c>
      <c r="E1665" s="467">
        <v>16.2</v>
      </c>
      <c r="F1665" s="468">
        <v>339818.78763079509</v>
      </c>
      <c r="G1665" s="487">
        <v>1699093.9381539754</v>
      </c>
      <c r="H1665" s="468"/>
      <c r="I1665" s="519"/>
      <c r="J1665" s="468">
        <v>1400000</v>
      </c>
      <c r="K1665" s="519"/>
      <c r="L1665" s="580">
        <v>1.0714E-2</v>
      </c>
      <c r="M1665" s="468">
        <v>0</v>
      </c>
      <c r="N1665" s="468">
        <v>0</v>
      </c>
      <c r="O1665" s="468">
        <v>1714991.6</v>
      </c>
      <c r="P1665" s="469">
        <v>1714991.6</v>
      </c>
      <c r="Q1665" s="470">
        <v>15897.661846024683</v>
      </c>
      <c r="R1665" s="472">
        <v>0.93565526243340003</v>
      </c>
      <c r="T1665" s="5"/>
      <c r="U1665"/>
      <c r="V1665"/>
    </row>
    <row r="1666" spans="1:22" s="437" customFormat="1" hidden="1">
      <c r="A1666" s="471">
        <v>1612</v>
      </c>
      <c r="B1666" s="465">
        <v>4</v>
      </c>
      <c r="C1666" s="465">
        <v>81</v>
      </c>
      <c r="D1666" s="466">
        <v>21583.455513667199</v>
      </c>
      <c r="E1666" s="467">
        <v>20.25</v>
      </c>
      <c r="F1666" s="468">
        <v>437064.97415176081</v>
      </c>
      <c r="G1666" s="487">
        <v>1748259.8966070432</v>
      </c>
      <c r="H1666" s="468"/>
      <c r="I1666" s="519"/>
      <c r="J1666" s="468">
        <v>1400000</v>
      </c>
      <c r="K1666" s="519"/>
      <c r="L1666" s="580">
        <v>1.0714E-2</v>
      </c>
      <c r="M1666" s="468">
        <v>0</v>
      </c>
      <c r="N1666" s="468">
        <v>0</v>
      </c>
      <c r="O1666" s="468">
        <v>1714991.6</v>
      </c>
      <c r="P1666" s="469">
        <v>1714991.6</v>
      </c>
      <c r="Q1666" s="470">
        <v>-33268.296607043128</v>
      </c>
      <c r="R1666" s="472">
        <v>-1.9029376965981442</v>
      </c>
      <c r="T1666" s="5"/>
      <c r="U1666"/>
      <c r="V1666"/>
    </row>
    <row r="1667" spans="1:22" s="437" customFormat="1" hidden="1">
      <c r="A1667" s="471">
        <v>1613</v>
      </c>
      <c r="B1667" s="465">
        <v>4</v>
      </c>
      <c r="C1667" s="497">
        <v>82</v>
      </c>
      <c r="D1667" s="466">
        <v>21162.402826855101</v>
      </c>
      <c r="E1667" s="467">
        <v>20.5</v>
      </c>
      <c r="F1667" s="468">
        <v>433829.25795052957</v>
      </c>
      <c r="G1667" s="487">
        <v>1735317.0318021183</v>
      </c>
      <c r="H1667" s="468"/>
      <c r="I1667" s="519"/>
      <c r="J1667" s="468">
        <v>1400000</v>
      </c>
      <c r="K1667" s="519"/>
      <c r="L1667" s="580">
        <v>1.0714E-2</v>
      </c>
      <c r="M1667" s="468">
        <v>0</v>
      </c>
      <c r="N1667" s="468">
        <v>0</v>
      </c>
      <c r="O1667" s="468">
        <v>1729991.2</v>
      </c>
      <c r="P1667" s="469">
        <v>1729991.2</v>
      </c>
      <c r="Q1667" s="470">
        <v>-5325.8318021183368</v>
      </c>
      <c r="R1667" s="472">
        <v>-0.30690828848648266</v>
      </c>
      <c r="T1667" s="5"/>
      <c r="U1667"/>
      <c r="V1667"/>
    </row>
    <row r="1668" spans="1:22" s="437" customFormat="1" hidden="1">
      <c r="A1668" s="471">
        <v>1614</v>
      </c>
      <c r="B1668" s="465">
        <v>5</v>
      </c>
      <c r="C1668" s="465">
        <v>82</v>
      </c>
      <c r="D1668" s="466">
        <v>21538.801022694101</v>
      </c>
      <c r="E1668" s="467">
        <v>16.399999999999999</v>
      </c>
      <c r="F1668" s="468">
        <v>353236.33677218325</v>
      </c>
      <c r="G1668" s="487">
        <v>1766181.6838609162</v>
      </c>
      <c r="H1668" s="468"/>
      <c r="I1668" s="519"/>
      <c r="J1668" s="468">
        <v>1400000</v>
      </c>
      <c r="K1668" s="519"/>
      <c r="L1668" s="580">
        <v>1.0714E-2</v>
      </c>
      <c r="M1668" s="468">
        <v>0</v>
      </c>
      <c r="N1668" s="468">
        <v>0</v>
      </c>
      <c r="O1668" s="468">
        <v>1729991.2</v>
      </c>
      <c r="P1668" s="469">
        <v>1729991.2</v>
      </c>
      <c r="Q1668" s="470">
        <v>-36190.483860916225</v>
      </c>
      <c r="R1668" s="472">
        <v>-2.0490804650291068</v>
      </c>
      <c r="T1668" s="5"/>
      <c r="U1668"/>
      <c r="V1668"/>
    </row>
    <row r="1669" spans="1:22" s="437" customFormat="1">
      <c r="A1669" s="496" t="s">
        <v>60</v>
      </c>
      <c r="B1669" s="465"/>
      <c r="C1669" s="465"/>
      <c r="D1669" s="466"/>
      <c r="E1669" s="467"/>
      <c r="F1669" s="468"/>
      <c r="G1669" s="487"/>
      <c r="H1669" s="468"/>
      <c r="I1669" s="519"/>
      <c r="J1669" s="468"/>
      <c r="K1669" s="519"/>
      <c r="L1669" s="580"/>
      <c r="M1669" s="468"/>
      <c r="N1669" s="468"/>
      <c r="O1669" s="468"/>
      <c r="P1669" s="469"/>
      <c r="Q1669" s="470"/>
      <c r="R1669" s="472"/>
      <c r="T1669" s="5"/>
      <c r="U1669"/>
      <c r="V1669"/>
    </row>
    <row r="1670" spans="1:22" s="437" customFormat="1">
      <c r="A1670" s="471">
        <v>1615</v>
      </c>
      <c r="B1670" s="465">
        <v>4</v>
      </c>
      <c r="C1670" s="465">
        <v>82</v>
      </c>
      <c r="D1670" s="466">
        <v>19658.106793324201</v>
      </c>
      <c r="E1670" s="467">
        <v>20.5</v>
      </c>
      <c r="F1670" s="468">
        <v>402991.18926314614</v>
      </c>
      <c r="G1670" s="487">
        <v>1611964.7570525846</v>
      </c>
      <c r="H1670" s="468"/>
      <c r="I1670" s="519"/>
      <c r="J1670" s="468">
        <v>1400000</v>
      </c>
      <c r="K1670" s="519"/>
      <c r="L1670" s="580">
        <v>1.0714E-2</v>
      </c>
      <c r="M1670" s="468">
        <v>0</v>
      </c>
      <c r="N1670" s="468">
        <v>0</v>
      </c>
      <c r="O1670" s="468">
        <v>1729991.2</v>
      </c>
      <c r="P1670" s="469">
        <v>1729991.2</v>
      </c>
      <c r="Q1670" s="470">
        <v>118026.4429474154</v>
      </c>
      <c r="R1670" s="472">
        <v>7.3218997146824876</v>
      </c>
      <c r="T1670" s="5"/>
      <c r="U1670"/>
      <c r="V1670"/>
    </row>
    <row r="1671" spans="1:22" s="437" customFormat="1">
      <c r="A1671" s="471">
        <v>1616</v>
      </c>
      <c r="B1671" s="465">
        <v>5</v>
      </c>
      <c r="C1671" s="497">
        <v>83</v>
      </c>
      <c r="D1671" s="466">
        <v>21494.868868876201</v>
      </c>
      <c r="E1671" s="467">
        <v>16.600000000000001</v>
      </c>
      <c r="F1671" s="468">
        <v>356814.82322334492</v>
      </c>
      <c r="G1671" s="487">
        <v>1784074.1161167247</v>
      </c>
      <c r="H1671" s="468"/>
      <c r="I1671" s="519"/>
      <c r="J1671" s="468">
        <v>1400000</v>
      </c>
      <c r="K1671" s="519"/>
      <c r="L1671" s="580">
        <v>1.0714E-2</v>
      </c>
      <c r="M1671" s="468">
        <v>0</v>
      </c>
      <c r="N1671" s="468">
        <v>0</v>
      </c>
      <c r="O1671" s="468">
        <v>1744990.8</v>
      </c>
      <c r="P1671" s="469">
        <v>1744990.8</v>
      </c>
      <c r="Q1671" s="470">
        <v>-39083.316116724629</v>
      </c>
      <c r="R1671" s="472">
        <v>-2.1906778291136675</v>
      </c>
      <c r="T1671" s="5"/>
      <c r="U1671"/>
      <c r="V1671"/>
    </row>
    <row r="1672" spans="1:22" s="437" customFormat="1">
      <c r="A1672" s="471">
        <v>1617</v>
      </c>
      <c r="B1672" s="465">
        <v>5</v>
      </c>
      <c r="C1672" s="465">
        <v>83</v>
      </c>
      <c r="D1672" s="466">
        <v>21120.331950207499</v>
      </c>
      <c r="E1672" s="467">
        <v>16.600000000000001</v>
      </c>
      <c r="F1672" s="468">
        <v>350597.51037344447</v>
      </c>
      <c r="G1672" s="487">
        <v>1752987.5518672224</v>
      </c>
      <c r="H1672" s="468"/>
      <c r="I1672" s="519"/>
      <c r="J1672" s="468">
        <v>1400000</v>
      </c>
      <c r="K1672" s="519"/>
      <c r="L1672" s="580">
        <v>1.0714E-2</v>
      </c>
      <c r="M1672" s="468">
        <v>0</v>
      </c>
      <c r="N1672" s="468">
        <v>0</v>
      </c>
      <c r="O1672" s="468">
        <v>1744990.8</v>
      </c>
      <c r="P1672" s="469">
        <v>1744990.8</v>
      </c>
      <c r="Q1672" s="470">
        <v>-7996.7518672223669</v>
      </c>
      <c r="R1672" s="472">
        <v>-0.45617847421132751</v>
      </c>
      <c r="T1672" s="5"/>
      <c r="U1672"/>
      <c r="V1672"/>
    </row>
    <row r="1673" spans="1:22" s="437" customFormat="1">
      <c r="A1673" s="471">
        <v>1618</v>
      </c>
      <c r="B1673" s="465">
        <v>5</v>
      </c>
      <c r="C1673" s="465">
        <v>83</v>
      </c>
      <c r="D1673" s="466">
        <v>21367.599410898401</v>
      </c>
      <c r="E1673" s="467">
        <v>16.600000000000001</v>
      </c>
      <c r="F1673" s="468">
        <v>354702.15022091346</v>
      </c>
      <c r="G1673" s="487">
        <v>1773510.7511045672</v>
      </c>
      <c r="H1673" s="468"/>
      <c r="I1673" s="519"/>
      <c r="J1673" s="468">
        <v>1400000</v>
      </c>
      <c r="K1673" s="519"/>
      <c r="L1673" s="580">
        <v>1.0714E-2</v>
      </c>
      <c r="M1673" s="468">
        <v>0</v>
      </c>
      <c r="N1673" s="468">
        <v>0</v>
      </c>
      <c r="O1673" s="468">
        <v>1744990.8</v>
      </c>
      <c r="P1673" s="469">
        <v>1744990.8</v>
      </c>
      <c r="Q1673" s="470">
        <v>-28519.951104567153</v>
      </c>
      <c r="R1673" s="472">
        <v>-1.6081070321566671</v>
      </c>
      <c r="T1673" s="5"/>
      <c r="U1673"/>
      <c r="V1673"/>
    </row>
    <row r="1674" spans="1:22" s="437" customFormat="1">
      <c r="A1674" s="471">
        <v>1619</v>
      </c>
      <c r="B1674" s="465">
        <v>4</v>
      </c>
      <c r="C1674" s="465">
        <v>83</v>
      </c>
      <c r="D1674" s="466">
        <v>20902.120717781399</v>
      </c>
      <c r="E1674" s="467">
        <v>20.75</v>
      </c>
      <c r="F1674" s="468">
        <v>433719.00489396404</v>
      </c>
      <c r="G1674" s="487">
        <v>1734876.0195758562</v>
      </c>
      <c r="H1674" s="468"/>
      <c r="I1674" s="519"/>
      <c r="J1674" s="468">
        <v>1400000</v>
      </c>
      <c r="K1674" s="519"/>
      <c r="L1674" s="580">
        <v>1.0714E-2</v>
      </c>
      <c r="M1674" s="468">
        <v>0</v>
      </c>
      <c r="N1674" s="468">
        <v>0</v>
      </c>
      <c r="O1674" s="468">
        <v>1744990.8</v>
      </c>
      <c r="P1674" s="469">
        <v>1744990.8</v>
      </c>
      <c r="Q1674" s="470">
        <v>10114.780424143886</v>
      </c>
      <c r="R1674" s="472">
        <v>0.58302612463437242</v>
      </c>
      <c r="T1674" s="5"/>
      <c r="U1674"/>
      <c r="V1674"/>
    </row>
    <row r="1675" spans="1:22" s="437" customFormat="1">
      <c r="A1675" s="471">
        <v>1620</v>
      </c>
      <c r="B1675" s="465">
        <v>5</v>
      </c>
      <c r="C1675" s="465">
        <v>83</v>
      </c>
      <c r="D1675" s="466">
        <v>23246.635082985598</v>
      </c>
      <c r="E1675" s="467">
        <v>16.600000000000001</v>
      </c>
      <c r="F1675" s="468">
        <v>385894.1423775609</v>
      </c>
      <c r="G1675" s="487">
        <v>1929470.7118878046</v>
      </c>
      <c r="H1675" s="468"/>
      <c r="I1675" s="519"/>
      <c r="J1675" s="468">
        <v>1400000</v>
      </c>
      <c r="K1675" s="519"/>
      <c r="L1675" s="580">
        <v>1.0714E-2</v>
      </c>
      <c r="M1675" s="468">
        <v>0</v>
      </c>
      <c r="N1675" s="468">
        <v>0</v>
      </c>
      <c r="O1675" s="468">
        <v>1744990.8</v>
      </c>
      <c r="P1675" s="469">
        <v>1744990.8</v>
      </c>
      <c r="Q1675" s="470">
        <v>-184479.91188780451</v>
      </c>
      <c r="R1675" s="472">
        <v>-9.5611667360997927</v>
      </c>
      <c r="T1675" s="5"/>
      <c r="U1675"/>
      <c r="V1675"/>
    </row>
    <row r="1676" spans="1:22" s="437" customFormat="1">
      <c r="A1676" s="471">
        <v>1621</v>
      </c>
      <c r="B1676" s="465">
        <v>5</v>
      </c>
      <c r="C1676" s="497">
        <v>84</v>
      </c>
      <c r="D1676" s="466">
        <v>20077.957354339302</v>
      </c>
      <c r="E1676" s="467">
        <v>16.8</v>
      </c>
      <c r="F1676" s="468">
        <v>337309.68355290027</v>
      </c>
      <c r="G1676" s="487">
        <v>1686548.4177645014</v>
      </c>
      <c r="H1676" s="468"/>
      <c r="I1676" s="519"/>
      <c r="J1676" s="468">
        <v>1400000</v>
      </c>
      <c r="K1676" s="519"/>
      <c r="L1676" s="580">
        <v>1.0714E-2</v>
      </c>
      <c r="M1676" s="468">
        <v>0</v>
      </c>
      <c r="N1676" s="468">
        <v>0</v>
      </c>
      <c r="O1676" s="468">
        <v>1759990.4</v>
      </c>
      <c r="P1676" s="469">
        <v>1759990.4</v>
      </c>
      <c r="Q1676" s="470">
        <v>73441.982235498494</v>
      </c>
      <c r="R1676" s="472">
        <v>4.3545730120718957</v>
      </c>
      <c r="T1676" s="5"/>
      <c r="U1676"/>
      <c r="V1676"/>
    </row>
    <row r="1677" spans="1:22" s="437" customFormat="1">
      <c r="A1677" s="471">
        <v>1622</v>
      </c>
      <c r="B1677" s="465">
        <v>5</v>
      </c>
      <c r="C1677" s="465">
        <v>84</v>
      </c>
      <c r="D1677" s="466">
        <v>23157.9934364744</v>
      </c>
      <c r="E1677" s="467">
        <v>16.8</v>
      </c>
      <c r="F1677" s="468">
        <v>389054.28973276995</v>
      </c>
      <c r="G1677" s="487">
        <v>1945271.4486638496</v>
      </c>
      <c r="H1677" s="468"/>
      <c r="I1677" s="519"/>
      <c r="J1677" s="468">
        <v>1400000</v>
      </c>
      <c r="K1677" s="519"/>
      <c r="L1677" s="580">
        <v>1.0714E-2</v>
      </c>
      <c r="M1677" s="468">
        <v>0</v>
      </c>
      <c r="N1677" s="468">
        <v>0</v>
      </c>
      <c r="O1677" s="468">
        <v>1759990.4</v>
      </c>
      <c r="P1677" s="469">
        <v>1759990.4</v>
      </c>
      <c r="Q1677" s="470">
        <v>-185281.04866384971</v>
      </c>
      <c r="R1677" s="472">
        <v>-9.5246886387559897</v>
      </c>
      <c r="T1677" s="5"/>
      <c r="U1677"/>
      <c r="V1677"/>
    </row>
    <row r="1678" spans="1:22" s="437" customFormat="1">
      <c r="A1678" s="471">
        <v>1623</v>
      </c>
      <c r="B1678" s="465">
        <v>4</v>
      </c>
      <c r="C1678" s="497">
        <v>85</v>
      </c>
      <c r="D1678" s="466">
        <v>21800.156359014502</v>
      </c>
      <c r="E1678" s="467">
        <v>21.25</v>
      </c>
      <c r="F1678" s="468">
        <v>463253.32262905815</v>
      </c>
      <c r="G1678" s="487">
        <v>1853013.2905162326</v>
      </c>
      <c r="H1678" s="468"/>
      <c r="I1678" s="519"/>
      <c r="J1678" s="468">
        <v>1400000</v>
      </c>
      <c r="K1678" s="519"/>
      <c r="L1678" s="580">
        <v>1.0714E-2</v>
      </c>
      <c r="M1678" s="468">
        <v>0</v>
      </c>
      <c r="N1678" s="468">
        <v>0</v>
      </c>
      <c r="O1678" s="468">
        <v>1774990</v>
      </c>
      <c r="P1678" s="469">
        <v>1774990</v>
      </c>
      <c r="Q1678" s="470">
        <v>-78023.290516232606</v>
      </c>
      <c r="R1678" s="472">
        <v>-4.2106168863201106</v>
      </c>
      <c r="T1678" s="5"/>
      <c r="U1678"/>
      <c r="V1678"/>
    </row>
    <row r="1679" spans="1:22" s="437" customFormat="1">
      <c r="A1679" s="471">
        <v>1624</v>
      </c>
      <c r="B1679" s="465">
        <v>4</v>
      </c>
      <c r="C1679" s="465">
        <v>85</v>
      </c>
      <c r="D1679" s="466">
        <v>16883.338671934602</v>
      </c>
      <c r="E1679" s="467">
        <v>21.25</v>
      </c>
      <c r="F1679" s="468">
        <v>358770.94677861029</v>
      </c>
      <c r="G1679" s="487">
        <v>1435083.7871144412</v>
      </c>
      <c r="H1679" s="468"/>
      <c r="I1679" s="519"/>
      <c r="J1679" s="468">
        <v>1400000</v>
      </c>
      <c r="K1679" s="519"/>
      <c r="L1679" s="580">
        <v>1.0714E-2</v>
      </c>
      <c r="M1679" s="468">
        <v>0</v>
      </c>
      <c r="N1679" s="468">
        <v>0</v>
      </c>
      <c r="O1679" s="468">
        <v>1774990</v>
      </c>
      <c r="P1679" s="469">
        <v>1774990</v>
      </c>
      <c r="Q1679" s="470">
        <v>339906.21288555884</v>
      </c>
      <c r="R1679" s="472">
        <v>23.685461151297432</v>
      </c>
      <c r="T1679" s="5"/>
      <c r="U1679"/>
      <c r="V1679"/>
    </row>
    <row r="1680" spans="1:22" s="437" customFormat="1" hidden="1">
      <c r="A1680" s="471">
        <v>1625</v>
      </c>
      <c r="B1680" s="465">
        <v>5</v>
      </c>
      <c r="C1680" s="465">
        <v>85</v>
      </c>
      <c r="D1680" s="466">
        <v>21800.156359014502</v>
      </c>
      <c r="E1680" s="467">
        <v>17</v>
      </c>
      <c r="F1680" s="468">
        <v>370602.65810324653</v>
      </c>
      <c r="G1680" s="487">
        <v>1853013.2905162326</v>
      </c>
      <c r="H1680" s="468"/>
      <c r="I1680" s="519"/>
      <c r="J1680" s="468">
        <v>1400000</v>
      </c>
      <c r="K1680" s="519"/>
      <c r="L1680" s="580">
        <v>1.0714E-2</v>
      </c>
      <c r="M1680" s="468">
        <v>0</v>
      </c>
      <c r="N1680" s="468">
        <v>0</v>
      </c>
      <c r="O1680" s="468">
        <v>1774990</v>
      </c>
      <c r="P1680" s="469">
        <v>1774990</v>
      </c>
      <c r="Q1680" s="470">
        <v>-78023.290516232606</v>
      </c>
      <c r="R1680" s="472">
        <v>-4.2106168863201106</v>
      </c>
      <c r="T1680" s="5"/>
      <c r="U1680"/>
      <c r="V1680"/>
    </row>
    <row r="1681" spans="1:22" s="437" customFormat="1" hidden="1">
      <c r="A1681" s="471">
        <v>1626</v>
      </c>
      <c r="B1681" s="465">
        <v>5</v>
      </c>
      <c r="C1681" s="465">
        <v>85</v>
      </c>
      <c r="D1681" s="466">
        <v>16883.338671934602</v>
      </c>
      <c r="E1681" s="467">
        <v>17</v>
      </c>
      <c r="F1681" s="468">
        <v>287016.75742288824</v>
      </c>
      <c r="G1681" s="487">
        <v>1435083.7871144412</v>
      </c>
      <c r="H1681" s="468"/>
      <c r="I1681" s="519"/>
      <c r="J1681" s="468">
        <v>1400000</v>
      </c>
      <c r="K1681" s="519"/>
      <c r="L1681" s="580">
        <v>1.0714E-2</v>
      </c>
      <c r="M1681" s="468">
        <v>0</v>
      </c>
      <c r="N1681" s="468">
        <v>0</v>
      </c>
      <c r="O1681" s="468">
        <v>1774990</v>
      </c>
      <c r="P1681" s="469">
        <v>1774990</v>
      </c>
      <c r="Q1681" s="470">
        <v>339906.21288555884</v>
      </c>
      <c r="R1681" s="472">
        <v>23.685461151297432</v>
      </c>
      <c r="T1681" s="5"/>
      <c r="U1681"/>
      <c r="V1681"/>
    </row>
    <row r="1682" spans="1:22" s="437" customFormat="1" hidden="1">
      <c r="A1682" s="471">
        <v>1627</v>
      </c>
      <c r="B1682" s="465">
        <v>5</v>
      </c>
      <c r="C1682" s="465">
        <v>85</v>
      </c>
      <c r="D1682" s="466">
        <v>20468.832066344199</v>
      </c>
      <c r="E1682" s="467">
        <v>17</v>
      </c>
      <c r="F1682" s="468">
        <v>347970.1451278514</v>
      </c>
      <c r="G1682" s="487">
        <v>1739850.7256392569</v>
      </c>
      <c r="H1682" s="468"/>
      <c r="I1682" s="519"/>
      <c r="J1682" s="468">
        <v>1400000</v>
      </c>
      <c r="K1682" s="519"/>
      <c r="L1682" s="580">
        <v>1.0714E-2</v>
      </c>
      <c r="M1682" s="468">
        <v>0</v>
      </c>
      <c r="N1682" s="468">
        <v>0</v>
      </c>
      <c r="O1682" s="468">
        <v>1774990</v>
      </c>
      <c r="P1682" s="469">
        <v>1774990</v>
      </c>
      <c r="Q1682" s="470">
        <v>35139.274360743118</v>
      </c>
      <c r="R1682" s="472">
        <v>2.0196717938449638</v>
      </c>
      <c r="T1682" s="5"/>
      <c r="U1682"/>
      <c r="V1682"/>
    </row>
    <row r="1683" spans="1:22" s="437" customFormat="1" hidden="1">
      <c r="A1683" s="471">
        <v>1628</v>
      </c>
      <c r="B1683" s="465">
        <v>5</v>
      </c>
      <c r="C1683" s="465">
        <v>85</v>
      </c>
      <c r="D1683" s="466">
        <v>21028.651685393299</v>
      </c>
      <c r="E1683" s="467">
        <v>17</v>
      </c>
      <c r="F1683" s="468">
        <v>357487.07865168608</v>
      </c>
      <c r="G1683" s="487">
        <v>1787435.3932584305</v>
      </c>
      <c r="H1683" s="468"/>
      <c r="I1683" s="519"/>
      <c r="J1683" s="468">
        <v>1400000</v>
      </c>
      <c r="K1683" s="519"/>
      <c r="L1683" s="580">
        <v>1.0714E-2</v>
      </c>
      <c r="M1683" s="468">
        <v>0</v>
      </c>
      <c r="N1683" s="468">
        <v>0</v>
      </c>
      <c r="O1683" s="468">
        <v>1774990</v>
      </c>
      <c r="P1683" s="469">
        <v>1774990</v>
      </c>
      <c r="Q1683" s="470">
        <v>-12445.393258430529</v>
      </c>
      <c r="R1683" s="472">
        <v>-0.6962709424558966</v>
      </c>
      <c r="T1683" s="5"/>
      <c r="U1683"/>
      <c r="V1683"/>
    </row>
    <row r="1684" spans="1:22" s="437" customFormat="1" hidden="1">
      <c r="A1684" s="471">
        <v>1629</v>
      </c>
      <c r="B1684" s="465">
        <v>5</v>
      </c>
      <c r="C1684" s="497">
        <v>86</v>
      </c>
      <c r="D1684" s="466">
        <v>21072.7668845316</v>
      </c>
      <c r="E1684" s="467">
        <v>17.2</v>
      </c>
      <c r="F1684" s="468">
        <v>362451.59041394352</v>
      </c>
      <c r="G1684" s="487">
        <v>1812257.9520697177</v>
      </c>
      <c r="H1684" s="468"/>
      <c r="I1684" s="519"/>
      <c r="J1684" s="468">
        <v>1400000</v>
      </c>
      <c r="K1684" s="519"/>
      <c r="L1684" s="580">
        <v>1.0714E-2</v>
      </c>
      <c r="M1684" s="468">
        <v>0</v>
      </c>
      <c r="N1684" s="468">
        <v>0</v>
      </c>
      <c r="O1684" s="468">
        <v>1789989.6</v>
      </c>
      <c r="P1684" s="469">
        <v>1789989.6</v>
      </c>
      <c r="Q1684" s="470">
        <v>-22268.352069717599</v>
      </c>
      <c r="R1684" s="472">
        <v>-1.2287628283978904</v>
      </c>
      <c r="T1684" s="5"/>
      <c r="U1684"/>
      <c r="V1684"/>
    </row>
    <row r="1685" spans="1:22" s="437" customFormat="1" hidden="1">
      <c r="A1685" s="471">
        <v>1630</v>
      </c>
      <c r="B1685" s="465">
        <v>5</v>
      </c>
      <c r="C1685" s="465">
        <v>86</v>
      </c>
      <c r="D1685" s="466">
        <v>20412.4052377671</v>
      </c>
      <c r="E1685" s="467">
        <v>17.2</v>
      </c>
      <c r="F1685" s="468">
        <v>351093.37008959416</v>
      </c>
      <c r="G1685" s="487">
        <v>1755466.8504479707</v>
      </c>
      <c r="H1685" s="468"/>
      <c r="I1685" s="519"/>
      <c r="J1685" s="468">
        <v>1400000</v>
      </c>
      <c r="K1685" s="519"/>
      <c r="L1685" s="580">
        <v>1.0714E-2</v>
      </c>
      <c r="M1685" s="468">
        <v>0</v>
      </c>
      <c r="N1685" s="468">
        <v>0</v>
      </c>
      <c r="O1685" s="468">
        <v>1789989.6</v>
      </c>
      <c r="P1685" s="469">
        <v>1789989.6</v>
      </c>
      <c r="Q1685" s="470">
        <v>34522.749552029418</v>
      </c>
      <c r="R1685" s="472">
        <v>1.9665851020325391</v>
      </c>
      <c r="T1685" s="5"/>
      <c r="U1685"/>
      <c r="V1685"/>
    </row>
    <row r="1686" spans="1:22" s="437" customFormat="1" hidden="1">
      <c r="A1686" s="471">
        <v>1631</v>
      </c>
      <c r="B1686" s="465">
        <v>5</v>
      </c>
      <c r="C1686" s="465">
        <v>86</v>
      </c>
      <c r="D1686" s="466">
        <v>20590.9272519644</v>
      </c>
      <c r="E1686" s="467">
        <v>17.2</v>
      </c>
      <c r="F1686" s="468">
        <v>354163.94873378769</v>
      </c>
      <c r="G1686" s="487">
        <v>1770819.7436689385</v>
      </c>
      <c r="H1686" s="468"/>
      <c r="I1686" s="519"/>
      <c r="J1686" s="468">
        <v>1400000</v>
      </c>
      <c r="K1686" s="519"/>
      <c r="L1686" s="580">
        <v>1.0714E-2</v>
      </c>
      <c r="M1686" s="468">
        <v>0</v>
      </c>
      <c r="N1686" s="468">
        <v>0</v>
      </c>
      <c r="O1686" s="468">
        <v>1789989.6</v>
      </c>
      <c r="P1686" s="469">
        <v>1789989.6</v>
      </c>
      <c r="Q1686" s="470">
        <v>19169.856331061572</v>
      </c>
      <c r="R1686" s="472">
        <v>1.0825413710005165</v>
      </c>
      <c r="T1686" s="5"/>
      <c r="U1686"/>
      <c r="V1686"/>
    </row>
    <row r="1687" spans="1:22" s="437" customFormat="1" hidden="1">
      <c r="A1687" s="471">
        <v>1632</v>
      </c>
      <c r="B1687" s="465">
        <v>5</v>
      </c>
      <c r="C1687" s="465">
        <v>86</v>
      </c>
      <c r="D1687" s="466">
        <v>21367.2051498992</v>
      </c>
      <c r="E1687" s="467">
        <v>17.2</v>
      </c>
      <c r="F1687" s="468">
        <v>367515.92857826629</v>
      </c>
      <c r="G1687" s="487">
        <v>1837579.6428913313</v>
      </c>
      <c r="H1687" s="468"/>
      <c r="I1687" s="519"/>
      <c r="J1687" s="468">
        <v>1400000</v>
      </c>
      <c r="K1687" s="519"/>
      <c r="L1687" s="580">
        <v>1.0714E-2</v>
      </c>
      <c r="M1687" s="468">
        <v>0</v>
      </c>
      <c r="N1687" s="468">
        <v>0</v>
      </c>
      <c r="O1687" s="468">
        <v>1789989.6</v>
      </c>
      <c r="P1687" s="469">
        <v>1789989.6</v>
      </c>
      <c r="Q1687" s="470">
        <v>-47590.04289133125</v>
      </c>
      <c r="R1687" s="472">
        <v>-2.5898220561722667</v>
      </c>
      <c r="T1687" s="5"/>
      <c r="U1687"/>
      <c r="V1687"/>
    </row>
    <row r="1688" spans="1:22" s="437" customFormat="1" hidden="1">
      <c r="A1688" s="471">
        <v>1633</v>
      </c>
      <c r="B1688" s="465">
        <v>5</v>
      </c>
      <c r="C1688" s="497">
        <v>87</v>
      </c>
      <c r="D1688" s="466">
        <v>22045.789580517299</v>
      </c>
      <c r="E1688" s="467">
        <v>17.399999999999999</v>
      </c>
      <c r="F1688" s="468">
        <v>383596.73870100098</v>
      </c>
      <c r="G1688" s="487">
        <v>1917983.693505005</v>
      </c>
      <c r="H1688" s="468"/>
      <c r="I1688" s="519"/>
      <c r="J1688" s="468">
        <v>1400000</v>
      </c>
      <c r="K1688" s="519"/>
      <c r="L1688" s="580">
        <v>1.0714E-2</v>
      </c>
      <c r="M1688" s="468">
        <v>0</v>
      </c>
      <c r="N1688" s="468">
        <v>0</v>
      </c>
      <c r="O1688" s="468">
        <v>1804989.2</v>
      </c>
      <c r="P1688" s="469">
        <v>1804989.2</v>
      </c>
      <c r="Q1688" s="470">
        <v>-112994.49350500503</v>
      </c>
      <c r="R1688" s="472">
        <v>-5.8913166930274627</v>
      </c>
      <c r="T1688" s="5"/>
      <c r="U1688"/>
      <c r="V1688"/>
    </row>
    <row r="1689" spans="1:22" s="437" customFormat="1" hidden="1">
      <c r="A1689" s="471">
        <v>1634</v>
      </c>
      <c r="B1689" s="465">
        <v>5</v>
      </c>
      <c r="C1689" s="465">
        <v>87</v>
      </c>
      <c r="D1689" s="466">
        <v>20940.419580419599</v>
      </c>
      <c r="E1689" s="467">
        <v>17.399999999999999</v>
      </c>
      <c r="F1689" s="468">
        <v>364363.30069930101</v>
      </c>
      <c r="G1689" s="487">
        <v>1821816.5034965051</v>
      </c>
      <c r="H1689" s="468"/>
      <c r="I1689" s="519"/>
      <c r="J1689" s="468">
        <v>1400000</v>
      </c>
      <c r="K1689" s="519"/>
      <c r="L1689" s="580">
        <v>1.0714E-2</v>
      </c>
      <c r="M1689" s="468">
        <v>0</v>
      </c>
      <c r="N1689" s="468">
        <v>0</v>
      </c>
      <c r="O1689" s="468">
        <v>1804989.2</v>
      </c>
      <c r="P1689" s="469">
        <v>1804989.2</v>
      </c>
      <c r="Q1689" s="470">
        <v>-16827.303496505134</v>
      </c>
      <c r="R1689" s="472">
        <v>-0.92365523444371433</v>
      </c>
      <c r="T1689" s="5"/>
      <c r="U1689"/>
      <c r="V1689"/>
    </row>
    <row r="1690" spans="1:22" s="437" customFormat="1" hidden="1">
      <c r="A1690" s="471">
        <v>1635</v>
      </c>
      <c r="B1690" s="465">
        <v>4</v>
      </c>
      <c r="C1690" s="465">
        <v>87</v>
      </c>
      <c r="D1690" s="466">
        <v>20889.192886456902</v>
      </c>
      <c r="E1690" s="467">
        <v>21.75</v>
      </c>
      <c r="F1690" s="468">
        <v>454339.94528043759</v>
      </c>
      <c r="G1690" s="487">
        <v>1817359.7811217504</v>
      </c>
      <c r="H1690" s="468"/>
      <c r="I1690" s="519"/>
      <c r="J1690" s="468">
        <v>1400000</v>
      </c>
      <c r="K1690" s="519"/>
      <c r="L1690" s="580">
        <v>1.0714E-2</v>
      </c>
      <c r="M1690" s="468">
        <v>0</v>
      </c>
      <c r="N1690" s="468">
        <v>0</v>
      </c>
      <c r="O1690" s="468">
        <v>1804989.2</v>
      </c>
      <c r="P1690" s="469">
        <v>1804989.2</v>
      </c>
      <c r="Q1690" s="470">
        <v>-12370.581121750409</v>
      </c>
      <c r="R1690" s="472">
        <v>-0.68068971539112511</v>
      </c>
      <c r="T1690" s="5"/>
      <c r="U1690"/>
      <c r="V1690"/>
    </row>
    <row r="1691" spans="1:22" s="437" customFormat="1" hidden="1">
      <c r="A1691" s="471">
        <v>1636</v>
      </c>
      <c r="B1691" s="465">
        <v>4</v>
      </c>
      <c r="C1691" s="465">
        <v>87</v>
      </c>
      <c r="D1691" s="466">
        <v>21698.646970779198</v>
      </c>
      <c r="E1691" s="467">
        <v>21.75</v>
      </c>
      <c r="F1691" s="468">
        <v>471945.57161444757</v>
      </c>
      <c r="G1691" s="487">
        <v>1887782.2864577903</v>
      </c>
      <c r="H1691" s="468"/>
      <c r="I1691" s="519"/>
      <c r="J1691" s="468">
        <v>1400000</v>
      </c>
      <c r="K1691" s="519"/>
      <c r="L1691" s="580">
        <v>1.0714E-2</v>
      </c>
      <c r="M1691" s="468">
        <v>0</v>
      </c>
      <c r="N1691" s="468">
        <v>0</v>
      </c>
      <c r="O1691" s="468">
        <v>1804989.2</v>
      </c>
      <c r="P1691" s="469">
        <v>1804989.2</v>
      </c>
      <c r="Q1691" s="470">
        <v>-82793.086457790341</v>
      </c>
      <c r="R1691" s="472">
        <v>-4.3857327749982318</v>
      </c>
      <c r="T1691" s="5"/>
      <c r="U1691"/>
      <c r="V1691"/>
    </row>
    <row r="1692" spans="1:22" s="437" customFormat="1" hidden="1">
      <c r="A1692" s="471">
        <v>1637</v>
      </c>
      <c r="B1692" s="465">
        <v>5</v>
      </c>
      <c r="C1692" s="465">
        <v>87</v>
      </c>
      <c r="D1692" s="466">
        <v>21325.965027615901</v>
      </c>
      <c r="E1692" s="467">
        <v>17.399999999999999</v>
      </c>
      <c r="F1692" s="468">
        <v>371071.79148051667</v>
      </c>
      <c r="G1692" s="487">
        <v>1855358.9574025834</v>
      </c>
      <c r="H1692" s="468"/>
      <c r="I1692" s="519"/>
      <c r="J1692" s="468">
        <v>1400000</v>
      </c>
      <c r="K1692" s="519"/>
      <c r="L1692" s="580">
        <v>1.0714E-2</v>
      </c>
      <c r="M1692" s="468">
        <v>0</v>
      </c>
      <c r="N1692" s="468">
        <v>0</v>
      </c>
      <c r="O1692" s="468">
        <v>1804989.2</v>
      </c>
      <c r="P1692" s="469">
        <v>1804989.2</v>
      </c>
      <c r="Q1692" s="470">
        <v>-50369.757402583491</v>
      </c>
      <c r="R1692" s="472">
        <v>-2.7148254628365294</v>
      </c>
      <c r="T1692" s="5"/>
      <c r="U1692"/>
      <c r="V1692"/>
    </row>
    <row r="1693" spans="1:22" s="437" customFormat="1" hidden="1">
      <c r="A1693" s="471">
        <v>1638</v>
      </c>
      <c r="B1693" s="465">
        <v>4</v>
      </c>
      <c r="C1693" s="465">
        <v>87</v>
      </c>
      <c r="D1693" s="466">
        <v>19463.697648700301</v>
      </c>
      <c r="E1693" s="467">
        <v>21.75</v>
      </c>
      <c r="F1693" s="468">
        <v>423335.42385923152</v>
      </c>
      <c r="G1693" s="487">
        <v>1693341.6954369261</v>
      </c>
      <c r="H1693" s="468"/>
      <c r="I1693" s="519"/>
      <c r="J1693" s="468">
        <v>1400000</v>
      </c>
      <c r="K1693" s="519"/>
      <c r="L1693" s="580">
        <v>1.0714E-2</v>
      </c>
      <c r="M1693" s="468">
        <v>0</v>
      </c>
      <c r="N1693" s="468">
        <v>0</v>
      </c>
      <c r="O1693" s="468">
        <v>1804989.2</v>
      </c>
      <c r="P1693" s="469">
        <v>1804989.2</v>
      </c>
      <c r="Q1693" s="470">
        <v>111647.50456307386</v>
      </c>
      <c r="R1693" s="472">
        <v>6.5933240092021634</v>
      </c>
      <c r="T1693" s="5"/>
      <c r="U1693"/>
      <c r="V1693"/>
    </row>
    <row r="1694" spans="1:22" s="437" customFormat="1" hidden="1">
      <c r="A1694" s="471">
        <v>1639</v>
      </c>
      <c r="B1694" s="465">
        <v>5</v>
      </c>
      <c r="C1694" s="465">
        <v>87</v>
      </c>
      <c r="D1694" s="466">
        <v>20656.4116343118</v>
      </c>
      <c r="E1694" s="467">
        <v>17.399999999999999</v>
      </c>
      <c r="F1694" s="468">
        <v>359421.56243702531</v>
      </c>
      <c r="G1694" s="487">
        <v>1797107.8121851266</v>
      </c>
      <c r="H1694" s="468"/>
      <c r="I1694" s="519"/>
      <c r="J1694" s="468">
        <v>1400000</v>
      </c>
      <c r="K1694" s="519"/>
      <c r="L1694" s="580">
        <v>1.0714E-2</v>
      </c>
      <c r="M1694" s="468">
        <v>0</v>
      </c>
      <c r="N1694" s="468">
        <v>0</v>
      </c>
      <c r="O1694" s="468">
        <v>1804989.2</v>
      </c>
      <c r="P1694" s="469">
        <v>1804989.2</v>
      </c>
      <c r="Q1694" s="470">
        <v>7881.3878148733638</v>
      </c>
      <c r="R1694" s="472">
        <v>0.43855954336376612</v>
      </c>
      <c r="T1694" s="5"/>
      <c r="U1694"/>
      <c r="V1694"/>
    </row>
    <row r="1695" spans="1:22" s="437" customFormat="1" hidden="1">
      <c r="A1695" s="471">
        <v>1640</v>
      </c>
      <c r="B1695" s="465">
        <v>5</v>
      </c>
      <c r="C1695" s="465">
        <v>87</v>
      </c>
      <c r="D1695" s="466">
        <v>21325.965027615901</v>
      </c>
      <c r="E1695" s="467">
        <v>17.399999999999999</v>
      </c>
      <c r="F1695" s="468">
        <v>371071.79148051667</v>
      </c>
      <c r="G1695" s="487">
        <v>1855358.9574025834</v>
      </c>
      <c r="H1695" s="468"/>
      <c r="I1695" s="519"/>
      <c r="J1695" s="468">
        <v>1400000</v>
      </c>
      <c r="K1695" s="519"/>
      <c r="L1695" s="580">
        <v>1.0714E-2</v>
      </c>
      <c r="M1695" s="468">
        <v>0</v>
      </c>
      <c r="N1695" s="468">
        <v>0</v>
      </c>
      <c r="O1695" s="468">
        <v>1804989.2</v>
      </c>
      <c r="P1695" s="469">
        <v>1804989.2</v>
      </c>
      <c r="Q1695" s="470">
        <v>-50369.757402583491</v>
      </c>
      <c r="R1695" s="472">
        <v>-2.7148254628365294</v>
      </c>
      <c r="T1695" s="5"/>
      <c r="U1695"/>
      <c r="V1695"/>
    </row>
    <row r="1696" spans="1:22" s="437" customFormat="1" hidden="1">
      <c r="A1696" s="471">
        <v>1641</v>
      </c>
      <c r="B1696" s="465">
        <v>5</v>
      </c>
      <c r="C1696" s="465">
        <v>87</v>
      </c>
      <c r="D1696" s="466">
        <v>20940.419580419599</v>
      </c>
      <c r="E1696" s="467">
        <v>17.399999999999999</v>
      </c>
      <c r="F1696" s="468">
        <v>364363.30069930101</v>
      </c>
      <c r="G1696" s="487">
        <v>1821816.5034965051</v>
      </c>
      <c r="H1696" s="468"/>
      <c r="I1696" s="519"/>
      <c r="J1696" s="468">
        <v>1400000</v>
      </c>
      <c r="K1696" s="519"/>
      <c r="L1696" s="580">
        <v>1.0714E-2</v>
      </c>
      <c r="M1696" s="468">
        <v>0</v>
      </c>
      <c r="N1696" s="468">
        <v>0</v>
      </c>
      <c r="O1696" s="468">
        <v>1804989.2</v>
      </c>
      <c r="P1696" s="469">
        <v>1804989.2</v>
      </c>
      <c r="Q1696" s="470">
        <v>-16827.303496505134</v>
      </c>
      <c r="R1696" s="472">
        <v>-0.92365523444371433</v>
      </c>
      <c r="T1696" s="5"/>
      <c r="U1696"/>
      <c r="V1696"/>
    </row>
    <row r="1697" spans="1:22" s="437" customFormat="1">
      <c r="A1697" s="496" t="s">
        <v>60</v>
      </c>
      <c r="B1697" s="465"/>
      <c r="C1697" s="465"/>
      <c r="D1697" s="466"/>
      <c r="E1697" s="467"/>
      <c r="F1697" s="468"/>
      <c r="G1697" s="487"/>
      <c r="H1697" s="468"/>
      <c r="I1697" s="519"/>
      <c r="J1697" s="468"/>
      <c r="K1697" s="519"/>
      <c r="L1697" s="580"/>
      <c r="M1697" s="468"/>
      <c r="N1697" s="468"/>
      <c r="O1697" s="468"/>
      <c r="P1697" s="469"/>
      <c r="Q1697" s="470"/>
      <c r="R1697" s="472"/>
      <c r="T1697" s="5"/>
      <c r="U1697"/>
      <c r="V1697"/>
    </row>
    <row r="1698" spans="1:22" s="437" customFormat="1">
      <c r="A1698" s="471">
        <v>1642</v>
      </c>
      <c r="B1698" s="465">
        <v>5</v>
      </c>
      <c r="C1698" s="465">
        <v>87</v>
      </c>
      <c r="D1698" s="466">
        <v>16789.568107224899</v>
      </c>
      <c r="E1698" s="467">
        <v>17.399999999999999</v>
      </c>
      <c r="F1698" s="468">
        <v>292138.48506571323</v>
      </c>
      <c r="G1698" s="487">
        <v>1460692.4253285662</v>
      </c>
      <c r="H1698" s="468"/>
      <c r="I1698" s="519"/>
      <c r="J1698" s="468">
        <v>1400000</v>
      </c>
      <c r="K1698" s="519"/>
      <c r="L1698" s="580">
        <v>1.0714E-2</v>
      </c>
      <c r="M1698" s="468">
        <v>0</v>
      </c>
      <c r="N1698" s="468">
        <v>0</v>
      </c>
      <c r="O1698" s="468">
        <v>1804989.2</v>
      </c>
      <c r="P1698" s="469">
        <v>1804989.2</v>
      </c>
      <c r="Q1698" s="470">
        <v>344296.77467143373</v>
      </c>
      <c r="R1698" s="472">
        <v>23.57079209156494</v>
      </c>
      <c r="T1698" s="5"/>
      <c r="U1698"/>
      <c r="V1698"/>
    </row>
    <row r="1699" spans="1:22" s="437" customFormat="1">
      <c r="A1699" s="471">
        <v>1643</v>
      </c>
      <c r="B1699" s="465">
        <v>5</v>
      </c>
      <c r="C1699" s="497">
        <v>88</v>
      </c>
      <c r="D1699" s="466">
        <v>16743.868805235001</v>
      </c>
      <c r="E1699" s="467">
        <v>17.600000000000001</v>
      </c>
      <c r="F1699" s="468">
        <v>294692.09097213601</v>
      </c>
      <c r="G1699" s="487">
        <v>1473460.45486068</v>
      </c>
      <c r="H1699" s="468"/>
      <c r="I1699" s="519"/>
      <c r="J1699" s="468">
        <v>1400000</v>
      </c>
      <c r="K1699" s="519"/>
      <c r="L1699" s="580">
        <v>1.0714E-2</v>
      </c>
      <c r="M1699" s="468">
        <v>0</v>
      </c>
      <c r="N1699" s="468">
        <v>0</v>
      </c>
      <c r="O1699" s="468">
        <v>1819988.7999999998</v>
      </c>
      <c r="P1699" s="469">
        <v>1819988.7999999998</v>
      </c>
      <c r="Q1699" s="470">
        <v>346528.34513931978</v>
      </c>
      <c r="R1699" s="472">
        <v>23.517994256051139</v>
      </c>
      <c r="T1699" s="5"/>
      <c r="U1699"/>
      <c r="V1699"/>
    </row>
    <row r="1700" spans="1:22" s="437" customFormat="1">
      <c r="A1700" s="471">
        <v>1644</v>
      </c>
      <c r="B1700" s="465">
        <v>5</v>
      </c>
      <c r="C1700" s="465">
        <v>88</v>
      </c>
      <c r="D1700" s="466">
        <v>22810.0852753748</v>
      </c>
      <c r="E1700" s="467">
        <v>17.600000000000001</v>
      </c>
      <c r="F1700" s="468">
        <v>401457.50084659649</v>
      </c>
      <c r="G1700" s="487">
        <v>2007287.5042329824</v>
      </c>
      <c r="H1700" s="468"/>
      <c r="I1700" s="519"/>
      <c r="J1700" s="468">
        <v>1400000</v>
      </c>
      <c r="K1700" s="519"/>
      <c r="L1700" s="580">
        <v>1.0714E-2</v>
      </c>
      <c r="M1700" s="468">
        <v>0</v>
      </c>
      <c r="N1700" s="468">
        <v>0</v>
      </c>
      <c r="O1700" s="468">
        <v>1819988.7999999998</v>
      </c>
      <c r="P1700" s="469">
        <v>1819988.7999999998</v>
      </c>
      <c r="Q1700" s="470">
        <v>-187298.70423298259</v>
      </c>
      <c r="R1700" s="472">
        <v>-9.3309355953248172</v>
      </c>
      <c r="T1700" s="5"/>
      <c r="U1700"/>
      <c r="V1700"/>
    </row>
    <row r="1701" spans="1:22" s="437" customFormat="1">
      <c r="A1701" s="471">
        <v>1645</v>
      </c>
      <c r="B1701" s="465">
        <v>5</v>
      </c>
      <c r="C1701" s="497">
        <v>89</v>
      </c>
      <c r="D1701" s="466">
        <v>22724.735470019899</v>
      </c>
      <c r="E1701" s="467">
        <v>17.8</v>
      </c>
      <c r="F1701" s="468">
        <v>404500.29136635421</v>
      </c>
      <c r="G1701" s="487">
        <v>2022501.4568317709</v>
      </c>
      <c r="H1701" s="468"/>
      <c r="I1701" s="519"/>
      <c r="J1701" s="468">
        <v>1400000</v>
      </c>
      <c r="K1701" s="519"/>
      <c r="L1701" s="580">
        <v>1.0714E-2</v>
      </c>
      <c r="M1701" s="468">
        <v>0</v>
      </c>
      <c r="N1701" s="468">
        <v>0</v>
      </c>
      <c r="O1701" s="468">
        <v>1834988.4</v>
      </c>
      <c r="P1701" s="469">
        <v>1834988.4</v>
      </c>
      <c r="Q1701" s="470">
        <v>-187513.05683177104</v>
      </c>
      <c r="R1701" s="472">
        <v>-9.2713434741109353</v>
      </c>
      <c r="T1701" s="5"/>
      <c r="U1701"/>
      <c r="V1701"/>
    </row>
    <row r="1702" spans="1:22" s="437" customFormat="1">
      <c r="A1702" s="471">
        <v>1646</v>
      </c>
      <c r="B1702" s="465">
        <v>5</v>
      </c>
      <c r="C1702" s="465">
        <v>89</v>
      </c>
      <c r="D1702" s="466">
        <v>21600.3540205641</v>
      </c>
      <c r="E1702" s="467">
        <v>17.8</v>
      </c>
      <c r="F1702" s="468">
        <v>384486.30156604096</v>
      </c>
      <c r="G1702" s="487">
        <v>1922431.5078302049</v>
      </c>
      <c r="H1702" s="468"/>
      <c r="I1702" s="519"/>
      <c r="J1702" s="468">
        <v>1400000</v>
      </c>
      <c r="K1702" s="519"/>
      <c r="L1702" s="580">
        <v>1.0714E-2</v>
      </c>
      <c r="M1702" s="468">
        <v>0</v>
      </c>
      <c r="N1702" s="468">
        <v>0</v>
      </c>
      <c r="O1702" s="468">
        <v>1834988.4</v>
      </c>
      <c r="P1702" s="469">
        <v>1834988.4</v>
      </c>
      <c r="Q1702" s="470">
        <v>-87443.107830205001</v>
      </c>
      <c r="R1702" s="472">
        <v>-4.548568179102503</v>
      </c>
      <c r="T1702" s="5"/>
      <c r="U1702"/>
      <c r="V1702"/>
    </row>
    <row r="1703" spans="1:22" s="437" customFormat="1" hidden="1">
      <c r="A1703" s="471">
        <v>1647</v>
      </c>
      <c r="B1703" s="465">
        <v>5</v>
      </c>
      <c r="C1703" s="465">
        <v>89</v>
      </c>
      <c r="D1703" s="466">
        <v>21245.350481448098</v>
      </c>
      <c r="E1703" s="467">
        <v>17.8</v>
      </c>
      <c r="F1703" s="468">
        <v>378167.23856977618</v>
      </c>
      <c r="G1703" s="487">
        <v>1890836.1928488808</v>
      </c>
      <c r="H1703" s="468"/>
      <c r="I1703" s="519"/>
      <c r="J1703" s="468">
        <v>1400000</v>
      </c>
      <c r="K1703" s="519"/>
      <c r="L1703" s="580">
        <v>1.0714E-2</v>
      </c>
      <c r="M1703" s="468">
        <v>0</v>
      </c>
      <c r="N1703" s="468">
        <v>0</v>
      </c>
      <c r="O1703" s="468">
        <v>1834988.4</v>
      </c>
      <c r="P1703" s="469">
        <v>1834988.4</v>
      </c>
      <c r="Q1703" s="470">
        <v>-55847.792848880868</v>
      </c>
      <c r="R1703" s="472">
        <v>-2.9536029117750502</v>
      </c>
      <c r="T1703" s="5"/>
      <c r="U1703"/>
      <c r="V1703"/>
    </row>
    <row r="1704" spans="1:22" s="437" customFormat="1" hidden="1">
      <c r="A1704" s="471">
        <v>1648</v>
      </c>
      <c r="B1704" s="465">
        <v>5</v>
      </c>
      <c r="C1704" s="465">
        <v>89</v>
      </c>
      <c r="D1704" s="466">
        <v>21600.3540205641</v>
      </c>
      <c r="E1704" s="467">
        <v>17.8</v>
      </c>
      <c r="F1704" s="468">
        <v>384486.30156604096</v>
      </c>
      <c r="G1704" s="487">
        <v>1922431.5078302049</v>
      </c>
      <c r="H1704" s="468"/>
      <c r="I1704" s="519"/>
      <c r="J1704" s="468">
        <v>1400000</v>
      </c>
      <c r="K1704" s="519"/>
      <c r="L1704" s="580">
        <v>1.0714E-2</v>
      </c>
      <c r="M1704" s="468">
        <v>0</v>
      </c>
      <c r="N1704" s="468">
        <v>0</v>
      </c>
      <c r="O1704" s="468">
        <v>1834988.4</v>
      </c>
      <c r="P1704" s="469">
        <v>1834988.4</v>
      </c>
      <c r="Q1704" s="470">
        <v>-87443.107830205001</v>
      </c>
      <c r="R1704" s="472">
        <v>-4.548568179102503</v>
      </c>
      <c r="T1704" s="5"/>
      <c r="U1704"/>
      <c r="V1704"/>
    </row>
    <row r="1705" spans="1:22" s="437" customFormat="1" hidden="1">
      <c r="A1705" s="471">
        <v>1649</v>
      </c>
      <c r="B1705" s="465">
        <v>4</v>
      </c>
      <c r="C1705" s="465">
        <v>89</v>
      </c>
      <c r="D1705" s="466">
        <v>21245.350481448098</v>
      </c>
      <c r="E1705" s="467">
        <v>22.25</v>
      </c>
      <c r="F1705" s="468">
        <v>472709.04821222019</v>
      </c>
      <c r="G1705" s="487">
        <v>1890836.1928488808</v>
      </c>
      <c r="H1705" s="468"/>
      <c r="I1705" s="519"/>
      <c r="J1705" s="468">
        <v>1400000</v>
      </c>
      <c r="K1705" s="519"/>
      <c r="L1705" s="580">
        <v>1.0714E-2</v>
      </c>
      <c r="M1705" s="468">
        <v>0</v>
      </c>
      <c r="N1705" s="468">
        <v>0</v>
      </c>
      <c r="O1705" s="468">
        <v>1834988.4</v>
      </c>
      <c r="P1705" s="469">
        <v>1834988.4</v>
      </c>
      <c r="Q1705" s="470">
        <v>-55847.792848880868</v>
      </c>
      <c r="R1705" s="472">
        <v>-2.9536029117750502</v>
      </c>
      <c r="T1705" s="5"/>
      <c r="U1705"/>
      <c r="V1705"/>
    </row>
    <row r="1706" spans="1:22" s="437" customFormat="1" hidden="1">
      <c r="A1706" s="471">
        <v>1650</v>
      </c>
      <c r="B1706" s="465">
        <v>5</v>
      </c>
      <c r="C1706" s="465">
        <v>89</v>
      </c>
      <c r="D1706" s="466">
        <v>20370.7843828472</v>
      </c>
      <c r="E1706" s="467">
        <v>17.8</v>
      </c>
      <c r="F1706" s="468">
        <v>362599.96201468015</v>
      </c>
      <c r="G1706" s="487">
        <v>1812999.8100734008</v>
      </c>
      <c r="H1706" s="468"/>
      <c r="I1706" s="519"/>
      <c r="J1706" s="468">
        <v>1400000</v>
      </c>
      <c r="K1706" s="519"/>
      <c r="L1706" s="580">
        <v>1.0714E-2</v>
      </c>
      <c r="M1706" s="468">
        <v>0</v>
      </c>
      <c r="N1706" s="468">
        <v>0</v>
      </c>
      <c r="O1706" s="468">
        <v>1834988.4</v>
      </c>
      <c r="P1706" s="469">
        <v>1834988.4</v>
      </c>
      <c r="Q1706" s="470">
        <v>21988.589926599059</v>
      </c>
      <c r="R1706" s="472">
        <v>1.2128291356913365</v>
      </c>
      <c r="T1706" s="5"/>
      <c r="U1706"/>
      <c r="V1706"/>
    </row>
    <row r="1707" spans="1:22" s="437" customFormat="1" hidden="1">
      <c r="A1707" s="471">
        <v>1651</v>
      </c>
      <c r="B1707" s="465">
        <v>5</v>
      </c>
      <c r="C1707" s="465">
        <v>89</v>
      </c>
      <c r="D1707" s="466">
        <v>21245.350481448098</v>
      </c>
      <c r="E1707" s="467">
        <v>17.8</v>
      </c>
      <c r="F1707" s="468">
        <v>378167.23856977618</v>
      </c>
      <c r="G1707" s="487">
        <v>1890836.1928488808</v>
      </c>
      <c r="H1707" s="468"/>
      <c r="I1707" s="519"/>
      <c r="J1707" s="468">
        <v>1400000</v>
      </c>
      <c r="K1707" s="519"/>
      <c r="L1707" s="580">
        <v>1.0714E-2</v>
      </c>
      <c r="M1707" s="468">
        <v>0</v>
      </c>
      <c r="N1707" s="468">
        <v>0</v>
      </c>
      <c r="O1707" s="468">
        <v>1834988.4</v>
      </c>
      <c r="P1707" s="469">
        <v>1834988.4</v>
      </c>
      <c r="Q1707" s="470">
        <v>-55847.792848880868</v>
      </c>
      <c r="R1707" s="472">
        <v>-2.9536029117750502</v>
      </c>
      <c r="T1707" s="5"/>
      <c r="U1707"/>
      <c r="V1707"/>
    </row>
    <row r="1708" spans="1:22" s="437" customFormat="1" hidden="1">
      <c r="A1708" s="471">
        <v>1652</v>
      </c>
      <c r="B1708" s="465">
        <v>5</v>
      </c>
      <c r="C1708" s="497">
        <v>90</v>
      </c>
      <c r="D1708" s="466">
        <v>20809.451007644198</v>
      </c>
      <c r="E1708" s="467">
        <v>18</v>
      </c>
      <c r="F1708" s="468">
        <v>374570.11813759559</v>
      </c>
      <c r="G1708" s="487">
        <v>1872850.5906879778</v>
      </c>
      <c r="H1708" s="468"/>
      <c r="I1708" s="519"/>
      <c r="J1708" s="468">
        <v>1400000</v>
      </c>
      <c r="K1708" s="519"/>
      <c r="L1708" s="580">
        <v>1.0714E-2</v>
      </c>
      <c r="M1708" s="468">
        <v>0</v>
      </c>
      <c r="N1708" s="468">
        <v>0</v>
      </c>
      <c r="O1708" s="468">
        <v>1849988</v>
      </c>
      <c r="P1708" s="469">
        <v>1849988</v>
      </c>
      <c r="Q1708" s="470">
        <v>-22862.590687977849</v>
      </c>
      <c r="R1708" s="472">
        <v>-1.2207375645261465</v>
      </c>
      <c r="T1708" s="5"/>
      <c r="U1708"/>
      <c r="V1708"/>
    </row>
    <row r="1709" spans="1:22" s="437" customFormat="1" hidden="1">
      <c r="A1709" s="471">
        <v>1653</v>
      </c>
      <c r="B1709" s="465">
        <v>5</v>
      </c>
      <c r="C1709" s="465">
        <v>90</v>
      </c>
      <c r="D1709" s="466">
        <v>20697.004279600598</v>
      </c>
      <c r="E1709" s="467">
        <v>18</v>
      </c>
      <c r="F1709" s="468">
        <v>372546.07703281078</v>
      </c>
      <c r="G1709" s="487">
        <v>1862730.3851640539</v>
      </c>
      <c r="H1709" s="468"/>
      <c r="I1709" s="519"/>
      <c r="J1709" s="468">
        <v>1400000</v>
      </c>
      <c r="K1709" s="519"/>
      <c r="L1709" s="580">
        <v>1.0714E-2</v>
      </c>
      <c r="M1709" s="468">
        <v>0</v>
      </c>
      <c r="N1709" s="468">
        <v>0</v>
      </c>
      <c r="O1709" s="468">
        <v>1849988</v>
      </c>
      <c r="P1709" s="469">
        <v>1849988</v>
      </c>
      <c r="Q1709" s="470">
        <v>-12742.385164053878</v>
      </c>
      <c r="R1709" s="472">
        <v>-0.68407029087742899</v>
      </c>
      <c r="T1709" s="5"/>
      <c r="U1709"/>
      <c r="V1709"/>
    </row>
    <row r="1710" spans="1:22" s="437" customFormat="1">
      <c r="A1710" s="496" t="s">
        <v>60</v>
      </c>
      <c r="B1710" s="465"/>
      <c r="C1710" s="465"/>
      <c r="D1710" s="466"/>
      <c r="E1710" s="467"/>
      <c r="F1710" s="468"/>
      <c r="G1710" s="487"/>
      <c r="H1710" s="468"/>
      <c r="I1710" s="519"/>
      <c r="J1710" s="468"/>
      <c r="K1710" s="519"/>
      <c r="L1710" s="580"/>
      <c r="M1710" s="468"/>
      <c r="N1710" s="468"/>
      <c r="O1710" s="468"/>
      <c r="P1710" s="469"/>
      <c r="Q1710" s="470"/>
      <c r="R1710" s="472"/>
      <c r="T1710" s="5"/>
      <c r="U1710"/>
      <c r="V1710"/>
    </row>
    <row r="1711" spans="1:22" s="437" customFormat="1">
      <c r="A1711" s="471">
        <v>1654</v>
      </c>
      <c r="B1711" s="465">
        <v>5</v>
      </c>
      <c r="C1711" s="497">
        <v>90</v>
      </c>
      <c r="D1711" s="466">
        <v>20697.004279600598</v>
      </c>
      <c r="E1711" s="467">
        <v>18</v>
      </c>
      <c r="F1711" s="468">
        <v>372546.07703281078</v>
      </c>
      <c r="G1711" s="487">
        <v>1862730.3851640539</v>
      </c>
      <c r="H1711" s="468"/>
      <c r="I1711" s="519"/>
      <c r="J1711" s="468">
        <v>1400000</v>
      </c>
      <c r="K1711" s="519"/>
      <c r="L1711" s="580">
        <v>1.0714E-2</v>
      </c>
      <c r="M1711" s="468">
        <v>0</v>
      </c>
      <c r="N1711" s="468">
        <v>0</v>
      </c>
      <c r="O1711" s="468">
        <v>1849988</v>
      </c>
      <c r="P1711" s="469">
        <v>1849988</v>
      </c>
      <c r="Q1711" s="470">
        <v>-12742.385164053878</v>
      </c>
      <c r="R1711" s="472">
        <v>-0.68407029087742899</v>
      </c>
      <c r="T1711" s="5"/>
      <c r="U1711"/>
      <c r="V1711"/>
    </row>
    <row r="1712" spans="1:22" s="437" customFormat="1">
      <c r="A1712" s="471">
        <v>1655</v>
      </c>
      <c r="B1712" s="465">
        <v>5</v>
      </c>
      <c r="C1712" s="465">
        <v>90</v>
      </c>
      <c r="D1712" s="466">
        <v>20299.182903834098</v>
      </c>
      <c r="E1712" s="467">
        <v>18</v>
      </c>
      <c r="F1712" s="468">
        <v>365385.29226901376</v>
      </c>
      <c r="G1712" s="487">
        <v>1826926.4613450689</v>
      </c>
      <c r="H1712" s="468"/>
      <c r="I1712" s="519"/>
      <c r="J1712" s="468">
        <v>1400000</v>
      </c>
      <c r="K1712" s="519"/>
      <c r="L1712" s="580">
        <v>1.0714E-2</v>
      </c>
      <c r="M1712" s="468">
        <v>0</v>
      </c>
      <c r="N1712" s="468">
        <v>0</v>
      </c>
      <c r="O1712" s="468">
        <v>1849988</v>
      </c>
      <c r="P1712" s="469">
        <v>1849988</v>
      </c>
      <c r="Q1712" s="470">
        <v>23061.538654931122</v>
      </c>
      <c r="R1712" s="472">
        <v>1.2623134615912193</v>
      </c>
      <c r="T1712" s="5"/>
      <c r="U1712"/>
      <c r="V1712"/>
    </row>
    <row r="1713" spans="1:22" s="437" customFormat="1" hidden="1">
      <c r="A1713" s="471">
        <v>1656</v>
      </c>
      <c r="B1713" s="465">
        <v>5</v>
      </c>
      <c r="C1713" s="465">
        <v>90</v>
      </c>
      <c r="D1713" s="466">
        <v>21912.5571341049</v>
      </c>
      <c r="E1713" s="467">
        <v>18</v>
      </c>
      <c r="F1713" s="468">
        <v>394426.02841388818</v>
      </c>
      <c r="G1713" s="487">
        <v>1972130.142069441</v>
      </c>
      <c r="H1713" s="468"/>
      <c r="I1713" s="519"/>
      <c r="J1713" s="468">
        <v>1400000</v>
      </c>
      <c r="K1713" s="519"/>
      <c r="L1713" s="580">
        <v>1.0714E-2</v>
      </c>
      <c r="M1713" s="468">
        <v>0</v>
      </c>
      <c r="N1713" s="468">
        <v>0</v>
      </c>
      <c r="O1713" s="468">
        <v>1849988</v>
      </c>
      <c r="P1713" s="469">
        <v>1849988</v>
      </c>
      <c r="Q1713" s="470">
        <v>-122142.14206944103</v>
      </c>
      <c r="R1713" s="472">
        <v>-6.1934118577626975</v>
      </c>
      <c r="T1713" s="5"/>
      <c r="U1713"/>
      <c r="V1713"/>
    </row>
    <row r="1714" spans="1:22" s="437" customFormat="1" hidden="1">
      <c r="A1714" s="471">
        <v>1657</v>
      </c>
      <c r="B1714" s="465">
        <v>5</v>
      </c>
      <c r="C1714" s="497">
        <v>91</v>
      </c>
      <c r="D1714" s="466">
        <v>20228.4490227969</v>
      </c>
      <c r="E1714" s="467">
        <v>18.2</v>
      </c>
      <c r="F1714" s="468">
        <v>368157.77221490361</v>
      </c>
      <c r="G1714" s="487">
        <v>1840788.8610745179</v>
      </c>
      <c r="H1714" s="468"/>
      <c r="I1714" s="519"/>
      <c r="J1714" s="468">
        <v>1400000</v>
      </c>
      <c r="K1714" s="519"/>
      <c r="L1714" s="580">
        <v>1.0714E-2</v>
      </c>
      <c r="M1714" s="468">
        <v>0</v>
      </c>
      <c r="N1714" s="468">
        <v>0</v>
      </c>
      <c r="O1714" s="468">
        <v>1864987.6</v>
      </c>
      <c r="P1714" s="469">
        <v>1864987.6</v>
      </c>
      <c r="Q1714" s="470">
        <v>24198.738925482146</v>
      </c>
      <c r="R1714" s="472">
        <v>1.3145852540283727</v>
      </c>
      <c r="T1714" s="5"/>
      <c r="U1714"/>
      <c r="V1714"/>
    </row>
    <row r="1715" spans="1:22" s="437" customFormat="1" hidden="1">
      <c r="A1715" s="471">
        <v>1658</v>
      </c>
      <c r="B1715" s="465">
        <v>5</v>
      </c>
      <c r="C1715" s="465">
        <v>91</v>
      </c>
      <c r="D1715" s="466">
        <v>20134.874235214102</v>
      </c>
      <c r="E1715" s="467">
        <v>18.2</v>
      </c>
      <c r="F1715" s="468">
        <v>366454.71108089667</v>
      </c>
      <c r="G1715" s="487">
        <v>1832273.5554044833</v>
      </c>
      <c r="H1715" s="468"/>
      <c r="I1715" s="519"/>
      <c r="J1715" s="468">
        <v>1400000</v>
      </c>
      <c r="K1715" s="519"/>
      <c r="L1715" s="580">
        <v>1.0714E-2</v>
      </c>
      <c r="M1715" s="468">
        <v>0</v>
      </c>
      <c r="N1715" s="468">
        <v>0</v>
      </c>
      <c r="O1715" s="468">
        <v>1864987.6</v>
      </c>
      <c r="P1715" s="469">
        <v>1864987.6</v>
      </c>
      <c r="Q1715" s="470">
        <v>32714.044595516752</v>
      </c>
      <c r="R1715" s="472">
        <v>1.7854345219917178</v>
      </c>
      <c r="T1715" s="5"/>
      <c r="U1715"/>
      <c r="V1715"/>
    </row>
    <row r="1716" spans="1:22" s="437" customFormat="1" hidden="1">
      <c r="A1716" s="471">
        <v>1659</v>
      </c>
      <c r="B1716" s="465">
        <v>5</v>
      </c>
      <c r="C1716" s="465">
        <v>91</v>
      </c>
      <c r="D1716" s="466">
        <v>21167.114646141199</v>
      </c>
      <c r="E1716" s="467">
        <v>18.2</v>
      </c>
      <c r="F1716" s="468">
        <v>385241.48655976984</v>
      </c>
      <c r="G1716" s="487">
        <v>1926207.4327988492</v>
      </c>
      <c r="H1716" s="468"/>
      <c r="I1716" s="519"/>
      <c r="J1716" s="468">
        <v>1400000</v>
      </c>
      <c r="K1716" s="519"/>
      <c r="L1716" s="580">
        <v>1.0714E-2</v>
      </c>
      <c r="M1716" s="468">
        <v>0</v>
      </c>
      <c r="N1716" s="468">
        <v>0</v>
      </c>
      <c r="O1716" s="468">
        <v>1864987.6</v>
      </c>
      <c r="P1716" s="469">
        <v>1864987.6</v>
      </c>
      <c r="Q1716" s="470">
        <v>-61219.832798849093</v>
      </c>
      <c r="R1716" s="472">
        <v>-3.1782575311681001</v>
      </c>
      <c r="T1716" s="5"/>
      <c r="U1716"/>
      <c r="V1716"/>
    </row>
    <row r="1717" spans="1:22" s="437" customFormat="1" hidden="1">
      <c r="A1717" s="471">
        <v>1660</v>
      </c>
      <c r="B1717" s="465">
        <v>5</v>
      </c>
      <c r="C1717" s="497">
        <v>92</v>
      </c>
      <c r="D1717" s="466">
        <v>21458.566874331002</v>
      </c>
      <c r="E1717" s="467">
        <v>18.399999999999999</v>
      </c>
      <c r="F1717" s="468">
        <v>394837.63048769045</v>
      </c>
      <c r="G1717" s="487">
        <v>1974188.1524384522</v>
      </c>
      <c r="H1717" s="468"/>
      <c r="I1717" s="519"/>
      <c r="J1717" s="468">
        <v>1400000</v>
      </c>
      <c r="K1717" s="519"/>
      <c r="L1717" s="580">
        <v>1.0714E-2</v>
      </c>
      <c r="M1717" s="468">
        <v>0</v>
      </c>
      <c r="N1717" s="468">
        <v>0</v>
      </c>
      <c r="O1717" s="468">
        <v>1879987.2</v>
      </c>
      <c r="P1717" s="469">
        <v>1879987.2</v>
      </c>
      <c r="Q1717" s="470">
        <v>-94200.952438452281</v>
      </c>
      <c r="R1717" s="472">
        <v>-4.7716299139014922</v>
      </c>
      <c r="T1717" s="5"/>
      <c r="U1717"/>
      <c r="V1717"/>
    </row>
    <row r="1718" spans="1:22" s="437" customFormat="1" hidden="1">
      <c r="A1718" s="471">
        <v>1661</v>
      </c>
      <c r="B1718" s="465">
        <v>5</v>
      </c>
      <c r="C1718" s="465">
        <v>92</v>
      </c>
      <c r="D1718" s="466">
        <v>21827.477052950999</v>
      </c>
      <c r="E1718" s="467">
        <v>18.399999999999999</v>
      </c>
      <c r="F1718" s="468">
        <v>401625.57777429838</v>
      </c>
      <c r="G1718" s="487">
        <v>2008127.8888714919</v>
      </c>
      <c r="H1718" s="468"/>
      <c r="I1718" s="519"/>
      <c r="J1718" s="468">
        <v>1400000</v>
      </c>
      <c r="K1718" s="519"/>
      <c r="L1718" s="580">
        <v>1.0714E-2</v>
      </c>
      <c r="M1718" s="468">
        <v>0</v>
      </c>
      <c r="N1718" s="468">
        <v>0</v>
      </c>
      <c r="O1718" s="468">
        <v>1879987.2</v>
      </c>
      <c r="P1718" s="469">
        <v>1879987.2</v>
      </c>
      <c r="Q1718" s="470">
        <v>-128140.68887149193</v>
      </c>
      <c r="R1718" s="472">
        <v>-6.3811019996093563</v>
      </c>
      <c r="T1718" s="5"/>
      <c r="U1718"/>
      <c r="V1718"/>
    </row>
    <row r="1719" spans="1:22" s="437" customFormat="1" hidden="1">
      <c r="A1719" s="471">
        <v>1662</v>
      </c>
      <c r="B1719" s="465">
        <v>4</v>
      </c>
      <c r="C1719" s="465">
        <v>92</v>
      </c>
      <c r="D1719" s="466">
        <v>21128.850188943801</v>
      </c>
      <c r="E1719" s="467">
        <v>23</v>
      </c>
      <c r="F1719" s="468">
        <v>485963.55434570741</v>
      </c>
      <c r="G1719" s="487">
        <v>1943854.2173828296</v>
      </c>
      <c r="H1719" s="468"/>
      <c r="I1719" s="519"/>
      <c r="J1719" s="468">
        <v>1400000</v>
      </c>
      <c r="K1719" s="519"/>
      <c r="L1719" s="580">
        <v>1.0714E-2</v>
      </c>
      <c r="M1719" s="468">
        <v>0</v>
      </c>
      <c r="N1719" s="468">
        <v>0</v>
      </c>
      <c r="O1719" s="468">
        <v>1879987.2</v>
      </c>
      <c r="P1719" s="469">
        <v>1879987.2</v>
      </c>
      <c r="Q1719" s="470">
        <v>-63867.017382829683</v>
      </c>
      <c r="R1719" s="472">
        <v>-3.2855867899815649</v>
      </c>
      <c r="T1719" s="5"/>
      <c r="U1719"/>
      <c r="V1719"/>
    </row>
    <row r="1720" spans="1:22" s="437" customFormat="1" hidden="1">
      <c r="A1720" s="471">
        <v>1663</v>
      </c>
      <c r="B1720" s="465">
        <v>5</v>
      </c>
      <c r="C1720" s="465">
        <v>92</v>
      </c>
      <c r="D1720" s="466">
        <v>20158.569875052701</v>
      </c>
      <c r="E1720" s="467">
        <v>18.399999999999999</v>
      </c>
      <c r="F1720" s="468">
        <v>370917.68570096965</v>
      </c>
      <c r="G1720" s="487">
        <v>1854588.4285048484</v>
      </c>
      <c r="H1720" s="468"/>
      <c r="I1720" s="519"/>
      <c r="J1720" s="468">
        <v>1400000</v>
      </c>
      <c r="K1720" s="519"/>
      <c r="L1720" s="580">
        <v>1.0714E-2</v>
      </c>
      <c r="M1720" s="468">
        <v>0</v>
      </c>
      <c r="N1720" s="468">
        <v>0</v>
      </c>
      <c r="O1720" s="468">
        <v>1879987.2</v>
      </c>
      <c r="P1720" s="469">
        <v>1879987.2</v>
      </c>
      <c r="Q1720" s="470">
        <v>25398.771495151566</v>
      </c>
      <c r="R1720" s="472">
        <v>1.3695098656270517</v>
      </c>
      <c r="T1720" s="5"/>
      <c r="U1720"/>
      <c r="V1720"/>
    </row>
    <row r="1721" spans="1:22" s="437" customFormat="1" hidden="1">
      <c r="A1721" s="471">
        <v>1664</v>
      </c>
      <c r="B1721" s="465">
        <v>5</v>
      </c>
      <c r="C1721" s="465">
        <v>92</v>
      </c>
      <c r="D1721" s="466">
        <v>21458.566874331002</v>
      </c>
      <c r="E1721" s="467">
        <v>18.399999999999999</v>
      </c>
      <c r="F1721" s="468">
        <v>394837.63048769045</v>
      </c>
      <c r="G1721" s="487">
        <v>1974188.1524384522</v>
      </c>
      <c r="H1721" s="468"/>
      <c r="I1721" s="519"/>
      <c r="J1721" s="468">
        <v>1400000</v>
      </c>
      <c r="K1721" s="519"/>
      <c r="L1721" s="580">
        <v>1.0714E-2</v>
      </c>
      <c r="M1721" s="468">
        <v>0</v>
      </c>
      <c r="N1721" s="468">
        <v>0</v>
      </c>
      <c r="O1721" s="468">
        <v>1879987.2</v>
      </c>
      <c r="P1721" s="469">
        <v>1879987.2</v>
      </c>
      <c r="Q1721" s="470">
        <v>-94200.952438452281</v>
      </c>
      <c r="R1721" s="472">
        <v>-4.7716299139014922</v>
      </c>
      <c r="T1721" s="5"/>
      <c r="U1721"/>
      <c r="V1721"/>
    </row>
    <row r="1722" spans="1:22" s="437" customFormat="1" hidden="1">
      <c r="A1722" s="471">
        <v>1665</v>
      </c>
      <c r="B1722" s="465">
        <v>5</v>
      </c>
      <c r="C1722" s="497">
        <v>93</v>
      </c>
      <c r="D1722" s="466">
        <v>20667.5213675214</v>
      </c>
      <c r="E1722" s="467">
        <v>18.600000000000001</v>
      </c>
      <c r="F1722" s="468">
        <v>384415.89743589808</v>
      </c>
      <c r="G1722" s="487">
        <v>1922079.4871794903</v>
      </c>
      <c r="H1722" s="468"/>
      <c r="I1722" s="519"/>
      <c r="J1722" s="468">
        <v>1400000</v>
      </c>
      <c r="K1722" s="519"/>
      <c r="L1722" s="580">
        <v>1.0714E-2</v>
      </c>
      <c r="M1722" s="468">
        <v>0</v>
      </c>
      <c r="N1722" s="468">
        <v>0</v>
      </c>
      <c r="O1722" s="468">
        <v>1894986.7999999998</v>
      </c>
      <c r="P1722" s="469">
        <v>1894986.7999999998</v>
      </c>
      <c r="Q1722" s="470">
        <v>-27092.687179490458</v>
      </c>
      <c r="R1722" s="472">
        <v>-1.4095508203590015</v>
      </c>
      <c r="T1722" s="5"/>
      <c r="U1722"/>
      <c r="V1722"/>
    </row>
    <row r="1723" spans="1:22" s="437" customFormat="1" hidden="1">
      <c r="A1723" s="471">
        <v>1666</v>
      </c>
      <c r="B1723" s="465">
        <v>5</v>
      </c>
      <c r="C1723" s="465">
        <v>93</v>
      </c>
      <c r="D1723" s="466">
        <v>21785.992662348701</v>
      </c>
      <c r="E1723" s="467">
        <v>18.600000000000001</v>
      </c>
      <c r="F1723" s="468">
        <v>405219.46351968584</v>
      </c>
      <c r="G1723" s="487">
        <v>2026097.3175984293</v>
      </c>
      <c r="H1723" s="468"/>
      <c r="I1723" s="519"/>
      <c r="J1723" s="468">
        <v>1400000</v>
      </c>
      <c r="K1723" s="519"/>
      <c r="L1723" s="580">
        <v>1.0714E-2</v>
      </c>
      <c r="M1723" s="468">
        <v>0</v>
      </c>
      <c r="N1723" s="468">
        <v>0</v>
      </c>
      <c r="O1723" s="468">
        <v>1894986.7999999998</v>
      </c>
      <c r="P1723" s="469">
        <v>1894986.7999999998</v>
      </c>
      <c r="Q1723" s="470">
        <v>-131110.51759842946</v>
      </c>
      <c r="R1723" s="472">
        <v>-6.4710868752265611</v>
      </c>
      <c r="T1723" s="5"/>
      <c r="U1723"/>
      <c r="V1723"/>
    </row>
    <row r="1724" spans="1:22" s="437" customFormat="1" hidden="1">
      <c r="A1724" s="471">
        <v>1667</v>
      </c>
      <c r="B1724" s="465">
        <v>4</v>
      </c>
      <c r="C1724" s="465">
        <v>93</v>
      </c>
      <c r="D1724" s="466">
        <v>21091.1352750517</v>
      </c>
      <c r="E1724" s="467">
        <v>23.25</v>
      </c>
      <c r="F1724" s="468">
        <v>490368.895144952</v>
      </c>
      <c r="G1724" s="487">
        <v>1961475.580579808</v>
      </c>
      <c r="H1724" s="468"/>
      <c r="I1724" s="519"/>
      <c r="J1724" s="468">
        <v>1400000</v>
      </c>
      <c r="K1724" s="519"/>
      <c r="L1724" s="580">
        <v>1.0714E-2</v>
      </c>
      <c r="M1724" s="468">
        <v>0</v>
      </c>
      <c r="N1724" s="468">
        <v>0</v>
      </c>
      <c r="O1724" s="468">
        <v>1894986.7999999998</v>
      </c>
      <c r="P1724" s="469">
        <v>1894986.7999999998</v>
      </c>
      <c r="Q1724" s="470">
        <v>-66488.780579808168</v>
      </c>
      <c r="R1724" s="472">
        <v>-3.3897327725157993</v>
      </c>
      <c r="T1724" s="5"/>
      <c r="U1724"/>
      <c r="V1724"/>
    </row>
    <row r="1725" spans="1:22" s="437" customFormat="1" hidden="1">
      <c r="A1725" s="471">
        <v>1668</v>
      </c>
      <c r="B1725" s="465">
        <v>5</v>
      </c>
      <c r="C1725" s="465">
        <v>93</v>
      </c>
      <c r="D1725" s="466">
        <v>20680.110497237602</v>
      </c>
      <c r="E1725" s="467">
        <v>18.600000000000001</v>
      </c>
      <c r="F1725" s="468">
        <v>384650.05524861941</v>
      </c>
      <c r="G1725" s="487">
        <v>1923250.2762430969</v>
      </c>
      <c r="H1725" s="468"/>
      <c r="I1725" s="519"/>
      <c r="J1725" s="468">
        <v>1400000</v>
      </c>
      <c r="K1725" s="519"/>
      <c r="L1725" s="580">
        <v>1.0714E-2</v>
      </c>
      <c r="M1725" s="468">
        <v>0</v>
      </c>
      <c r="N1725" s="468">
        <v>0</v>
      </c>
      <c r="O1725" s="468">
        <v>1894986.7999999998</v>
      </c>
      <c r="P1725" s="469">
        <v>1894986.7999999998</v>
      </c>
      <c r="Q1725" s="470">
        <v>-28263.476243097102</v>
      </c>
      <c r="R1725" s="472">
        <v>-1.4695682923965308</v>
      </c>
      <c r="T1725" s="5"/>
      <c r="U1725"/>
      <c r="V1725"/>
    </row>
    <row r="1726" spans="1:22" s="437" customFormat="1" hidden="1">
      <c r="A1726" s="471">
        <v>1669</v>
      </c>
      <c r="B1726" s="465">
        <v>4</v>
      </c>
      <c r="C1726" s="465">
        <v>93</v>
      </c>
      <c r="D1726" s="466">
        <v>20680.110497237602</v>
      </c>
      <c r="E1726" s="467">
        <v>23.25</v>
      </c>
      <c r="F1726" s="468">
        <v>480812.56906077423</v>
      </c>
      <c r="G1726" s="487">
        <v>1923250.2762430969</v>
      </c>
      <c r="H1726" s="468"/>
      <c r="I1726" s="519"/>
      <c r="J1726" s="468">
        <v>1400000</v>
      </c>
      <c r="K1726" s="519"/>
      <c r="L1726" s="580">
        <v>1.0714E-2</v>
      </c>
      <c r="M1726" s="468">
        <v>0</v>
      </c>
      <c r="N1726" s="468">
        <v>0</v>
      </c>
      <c r="O1726" s="468">
        <v>1894986.7999999998</v>
      </c>
      <c r="P1726" s="469">
        <v>1894986.7999999998</v>
      </c>
      <c r="Q1726" s="470">
        <v>-28263.476243097102</v>
      </c>
      <c r="R1726" s="472">
        <v>-1.4695682923965308</v>
      </c>
      <c r="T1726" s="5"/>
      <c r="U1726"/>
      <c r="V1726"/>
    </row>
    <row r="1727" spans="1:22" s="437" customFormat="1" hidden="1">
      <c r="A1727" s="471">
        <v>1670</v>
      </c>
      <c r="B1727" s="465">
        <v>4</v>
      </c>
      <c r="C1727" s="465">
        <v>93</v>
      </c>
      <c r="D1727" s="466">
        <v>20025.963488843801</v>
      </c>
      <c r="E1727" s="467">
        <v>23.25</v>
      </c>
      <c r="F1727" s="468">
        <v>465603.65111561836</v>
      </c>
      <c r="G1727" s="487">
        <v>1862414.6044624734</v>
      </c>
      <c r="H1727" s="468"/>
      <c r="I1727" s="519"/>
      <c r="J1727" s="468">
        <v>1400000</v>
      </c>
      <c r="K1727" s="519"/>
      <c r="L1727" s="580">
        <v>1.0714E-2</v>
      </c>
      <c r="M1727" s="468">
        <v>0</v>
      </c>
      <c r="N1727" s="468">
        <v>0</v>
      </c>
      <c r="O1727" s="468">
        <v>1894986.7999999998</v>
      </c>
      <c r="P1727" s="469">
        <v>1894986.7999999998</v>
      </c>
      <c r="Q1727" s="470">
        <v>32572.195537526393</v>
      </c>
      <c r="R1727" s="472">
        <v>1.748922901457135</v>
      </c>
      <c r="T1727" s="5"/>
      <c r="U1727"/>
      <c r="V1727"/>
    </row>
    <row r="1728" spans="1:22" s="437" customFormat="1" hidden="1">
      <c r="A1728" s="471">
        <v>1671</v>
      </c>
      <c r="B1728" s="465">
        <v>5</v>
      </c>
      <c r="C1728" s="465">
        <v>93</v>
      </c>
      <c r="D1728" s="466">
        <v>21785.992662348701</v>
      </c>
      <c r="E1728" s="467">
        <v>18.600000000000001</v>
      </c>
      <c r="F1728" s="468">
        <v>405219.46351968584</v>
      </c>
      <c r="G1728" s="487">
        <v>2026097.3175984293</v>
      </c>
      <c r="H1728" s="468"/>
      <c r="I1728" s="519"/>
      <c r="J1728" s="468">
        <v>1400000</v>
      </c>
      <c r="K1728" s="519"/>
      <c r="L1728" s="580">
        <v>1.0714E-2</v>
      </c>
      <c r="M1728" s="468">
        <v>0</v>
      </c>
      <c r="N1728" s="468">
        <v>0</v>
      </c>
      <c r="O1728" s="468">
        <v>1894986.7999999998</v>
      </c>
      <c r="P1728" s="469">
        <v>1894986.7999999998</v>
      </c>
      <c r="Q1728" s="470">
        <v>-131110.51759842946</v>
      </c>
      <c r="R1728" s="472">
        <v>-6.4710868752265611</v>
      </c>
      <c r="T1728" s="5"/>
      <c r="U1728"/>
      <c r="V1728"/>
    </row>
    <row r="1729" spans="1:22" s="437" customFormat="1" hidden="1">
      <c r="A1729" s="471">
        <v>1672</v>
      </c>
      <c r="B1729" s="465">
        <v>5</v>
      </c>
      <c r="C1729" s="465">
        <v>93</v>
      </c>
      <c r="D1729" s="466">
        <v>21091.1352750517</v>
      </c>
      <c r="E1729" s="467">
        <v>18.600000000000001</v>
      </c>
      <c r="F1729" s="468">
        <v>392295.11611596157</v>
      </c>
      <c r="G1729" s="487">
        <v>1961475.580579808</v>
      </c>
      <c r="H1729" s="468"/>
      <c r="I1729" s="519"/>
      <c r="J1729" s="468">
        <v>1400000</v>
      </c>
      <c r="K1729" s="519"/>
      <c r="L1729" s="580">
        <v>1.0714E-2</v>
      </c>
      <c r="M1729" s="468">
        <v>0</v>
      </c>
      <c r="N1729" s="468">
        <v>0</v>
      </c>
      <c r="O1729" s="468">
        <v>1894986.7999999998</v>
      </c>
      <c r="P1729" s="469">
        <v>1894986.7999999998</v>
      </c>
      <c r="Q1729" s="470">
        <v>-66488.780579808168</v>
      </c>
      <c r="R1729" s="472">
        <v>-3.3897327725157993</v>
      </c>
      <c r="T1729" s="5"/>
      <c r="U1729"/>
      <c r="V1729"/>
    </row>
    <row r="1730" spans="1:22" s="437" customFormat="1" hidden="1">
      <c r="A1730" s="471">
        <v>1673</v>
      </c>
      <c r="B1730" s="465">
        <v>5</v>
      </c>
      <c r="C1730" s="465">
        <v>93</v>
      </c>
      <c r="D1730" s="466">
        <v>21091.1352750517</v>
      </c>
      <c r="E1730" s="467">
        <v>18.600000000000001</v>
      </c>
      <c r="F1730" s="468">
        <v>392295.11611596157</v>
      </c>
      <c r="G1730" s="487">
        <v>1961475.580579808</v>
      </c>
      <c r="H1730" s="468"/>
      <c r="I1730" s="519"/>
      <c r="J1730" s="468">
        <v>1400000</v>
      </c>
      <c r="K1730" s="519"/>
      <c r="L1730" s="580">
        <v>1.0714E-2</v>
      </c>
      <c r="M1730" s="468">
        <v>0</v>
      </c>
      <c r="N1730" s="468">
        <v>0</v>
      </c>
      <c r="O1730" s="468">
        <v>1894986.7999999998</v>
      </c>
      <c r="P1730" s="469">
        <v>1894986.7999999998</v>
      </c>
      <c r="Q1730" s="470">
        <v>-66488.780579808168</v>
      </c>
      <c r="R1730" s="472">
        <v>-3.3897327725157993</v>
      </c>
      <c r="T1730" s="5"/>
      <c r="U1730"/>
      <c r="V1730"/>
    </row>
    <row r="1731" spans="1:22" s="437" customFormat="1" hidden="1">
      <c r="A1731" s="471">
        <v>1674</v>
      </c>
      <c r="B1731" s="465">
        <v>4</v>
      </c>
      <c r="C1731" s="497">
        <v>94</v>
      </c>
      <c r="D1731" s="466">
        <v>21053.955992974901</v>
      </c>
      <c r="E1731" s="467">
        <v>23.5</v>
      </c>
      <c r="F1731" s="468">
        <v>494767.96583491017</v>
      </c>
      <c r="G1731" s="487">
        <v>1979071.8633396407</v>
      </c>
      <c r="H1731" s="468"/>
      <c r="I1731" s="519"/>
      <c r="J1731" s="468">
        <v>1400000</v>
      </c>
      <c r="K1731" s="519"/>
      <c r="L1731" s="580">
        <v>1.0714E-2</v>
      </c>
      <c r="M1731" s="468">
        <v>0</v>
      </c>
      <c r="N1731" s="468">
        <v>0</v>
      </c>
      <c r="O1731" s="468">
        <v>1909986.4</v>
      </c>
      <c r="P1731" s="469">
        <v>1909986.4</v>
      </c>
      <c r="Q1731" s="470">
        <v>-69085.463339640759</v>
      </c>
      <c r="R1731" s="472">
        <v>-3.4908011487294175</v>
      </c>
      <c r="T1731" s="5"/>
      <c r="U1731"/>
      <c r="V1731"/>
    </row>
    <row r="1732" spans="1:22" s="437" customFormat="1" hidden="1">
      <c r="A1732" s="471">
        <v>1675</v>
      </c>
      <c r="B1732" s="465">
        <v>5</v>
      </c>
      <c r="C1732" s="465">
        <v>94</v>
      </c>
      <c r="D1732" s="466">
        <v>19216.611513533</v>
      </c>
      <c r="E1732" s="467">
        <v>18.8</v>
      </c>
      <c r="F1732" s="468">
        <v>361272.29645442043</v>
      </c>
      <c r="G1732" s="487">
        <v>1806361.482272102</v>
      </c>
      <c r="H1732" s="468"/>
      <c r="I1732" s="519"/>
      <c r="J1732" s="468">
        <v>1400000</v>
      </c>
      <c r="K1732" s="519"/>
      <c r="L1732" s="580">
        <v>1.0714E-2</v>
      </c>
      <c r="M1732" s="468">
        <v>0</v>
      </c>
      <c r="N1732" s="468">
        <v>0</v>
      </c>
      <c r="O1732" s="468">
        <v>1909986.4</v>
      </c>
      <c r="P1732" s="469">
        <v>1909986.4</v>
      </c>
      <c r="Q1732" s="470">
        <v>103624.91772789788</v>
      </c>
      <c r="R1732" s="472">
        <v>5.7366655979375025</v>
      </c>
      <c r="T1732" s="5"/>
      <c r="U1732"/>
      <c r="V1732"/>
    </row>
    <row r="1733" spans="1:22" s="437" customFormat="1">
      <c r="A1733" s="496" t="s">
        <v>60</v>
      </c>
      <c r="B1733" s="465"/>
      <c r="C1733" s="465"/>
      <c r="D1733" s="466"/>
      <c r="E1733" s="467"/>
      <c r="F1733" s="468"/>
      <c r="G1733" s="487"/>
      <c r="H1733" s="468"/>
      <c r="I1733" s="519"/>
      <c r="J1733" s="468"/>
      <c r="K1733" s="519"/>
      <c r="L1733" s="580"/>
      <c r="M1733" s="468"/>
      <c r="N1733" s="468"/>
      <c r="O1733" s="468"/>
      <c r="P1733" s="469"/>
      <c r="Q1733" s="470"/>
      <c r="R1733" s="472"/>
      <c r="T1733" s="5"/>
      <c r="U1733"/>
      <c r="V1733"/>
    </row>
    <row r="1734" spans="1:22" s="437" customFormat="1">
      <c r="A1734" s="471">
        <v>1676</v>
      </c>
      <c r="B1734" s="465">
        <v>5</v>
      </c>
      <c r="C1734" s="497">
        <v>94</v>
      </c>
      <c r="D1734" s="466">
        <v>21053.955992974901</v>
      </c>
      <c r="E1734" s="467">
        <v>18.8</v>
      </c>
      <c r="F1734" s="468">
        <v>395814.37266792811</v>
      </c>
      <c r="G1734" s="487">
        <v>1979071.8633396407</v>
      </c>
      <c r="H1734" s="468"/>
      <c r="I1734" s="519"/>
      <c r="J1734" s="468">
        <v>1400000</v>
      </c>
      <c r="K1734" s="519"/>
      <c r="L1734" s="580">
        <v>1.0714E-2</v>
      </c>
      <c r="M1734" s="468">
        <v>0</v>
      </c>
      <c r="N1734" s="468">
        <v>0</v>
      </c>
      <c r="O1734" s="468">
        <v>1909986.4</v>
      </c>
      <c r="P1734" s="469">
        <v>1909986.4</v>
      </c>
      <c r="Q1734" s="470">
        <v>-69085.463339640759</v>
      </c>
      <c r="R1734" s="472">
        <v>-3.4908011487294175</v>
      </c>
      <c r="T1734" s="5"/>
      <c r="U1734"/>
      <c r="V1734"/>
    </row>
    <row r="1735" spans="1:22" s="437" customFormat="1">
      <c r="A1735" s="471">
        <v>1677</v>
      </c>
      <c r="B1735" s="465">
        <v>5</v>
      </c>
      <c r="C1735" s="497">
        <v>95</v>
      </c>
      <c r="D1735" s="466">
        <v>20213.764543482499</v>
      </c>
      <c r="E1735" s="467">
        <v>19</v>
      </c>
      <c r="F1735" s="468">
        <v>384061.52632616751</v>
      </c>
      <c r="G1735" s="487">
        <v>1920307.6316308375</v>
      </c>
      <c r="H1735" s="468"/>
      <c r="I1735" s="519"/>
      <c r="J1735" s="468">
        <v>1400000</v>
      </c>
      <c r="K1735" s="519"/>
      <c r="L1735" s="580">
        <v>1.0714E-2</v>
      </c>
      <c r="M1735" s="468">
        <v>0</v>
      </c>
      <c r="N1735" s="468">
        <v>0</v>
      </c>
      <c r="O1735" s="468">
        <v>1924986</v>
      </c>
      <c r="P1735" s="469">
        <v>1924986</v>
      </c>
      <c r="Q1735" s="470">
        <v>4678.3683691625483</v>
      </c>
      <c r="R1735" s="472">
        <v>0.24362598430072069</v>
      </c>
      <c r="T1735" s="5"/>
      <c r="U1735"/>
      <c r="V1735"/>
    </row>
    <row r="1736" spans="1:22" s="437" customFormat="1">
      <c r="A1736" s="471">
        <v>1678</v>
      </c>
      <c r="B1736" s="465">
        <v>5</v>
      </c>
      <c r="C1736" s="465">
        <v>95</v>
      </c>
      <c r="D1736" s="466">
        <v>21017.298930585101</v>
      </c>
      <c r="E1736" s="467">
        <v>19</v>
      </c>
      <c r="F1736" s="468">
        <v>399328.67968111689</v>
      </c>
      <c r="G1736" s="487">
        <v>1996643.3984055845</v>
      </c>
      <c r="H1736" s="468"/>
      <c r="I1736" s="519"/>
      <c r="J1736" s="468">
        <v>1400000</v>
      </c>
      <c r="K1736" s="519"/>
      <c r="L1736" s="580">
        <v>1.0714E-2</v>
      </c>
      <c r="M1736" s="468">
        <v>0</v>
      </c>
      <c r="N1736" s="468">
        <v>0</v>
      </c>
      <c r="O1736" s="468">
        <v>1924986</v>
      </c>
      <c r="P1736" s="469">
        <v>1924986</v>
      </c>
      <c r="Q1736" s="470">
        <v>-71657.398405584507</v>
      </c>
      <c r="R1736" s="472">
        <v>-3.5888931625350011</v>
      </c>
      <c r="T1736" s="5"/>
      <c r="U1736"/>
      <c r="V1736"/>
    </row>
    <row r="1737" spans="1:22" s="437" customFormat="1">
      <c r="A1737" s="471">
        <v>1679</v>
      </c>
      <c r="B1737" s="465">
        <v>5</v>
      </c>
      <c r="C1737" s="465">
        <v>95</v>
      </c>
      <c r="D1737" s="466">
        <v>20213.764543482499</v>
      </c>
      <c r="E1737" s="467">
        <v>19</v>
      </c>
      <c r="F1737" s="468">
        <v>384061.52632616751</v>
      </c>
      <c r="G1737" s="487">
        <v>1920307.6316308375</v>
      </c>
      <c r="H1737" s="468"/>
      <c r="I1737" s="519"/>
      <c r="J1737" s="468">
        <v>1400000</v>
      </c>
      <c r="K1737" s="519"/>
      <c r="L1737" s="580">
        <v>1.0714E-2</v>
      </c>
      <c r="M1737" s="468">
        <v>0</v>
      </c>
      <c r="N1737" s="468">
        <v>0</v>
      </c>
      <c r="O1737" s="468">
        <v>1924986</v>
      </c>
      <c r="P1737" s="469">
        <v>1924986</v>
      </c>
      <c r="Q1737" s="470">
        <v>4678.3683691625483</v>
      </c>
      <c r="R1737" s="472">
        <v>0.24362598430072069</v>
      </c>
      <c r="T1737" s="5"/>
      <c r="U1737"/>
      <c r="V1737"/>
    </row>
    <row r="1738" spans="1:22" s="437" customFormat="1">
      <c r="A1738" s="471">
        <v>1680</v>
      </c>
      <c r="B1738" s="465">
        <v>5</v>
      </c>
      <c r="C1738" s="465">
        <v>95</v>
      </c>
      <c r="D1738" s="466">
        <v>20213.764543482499</v>
      </c>
      <c r="E1738" s="467">
        <v>19</v>
      </c>
      <c r="F1738" s="468">
        <v>384061.52632616751</v>
      </c>
      <c r="G1738" s="487">
        <v>1920307.6316308375</v>
      </c>
      <c r="H1738" s="468"/>
      <c r="I1738" s="519"/>
      <c r="J1738" s="468">
        <v>1400000</v>
      </c>
      <c r="K1738" s="519"/>
      <c r="L1738" s="580">
        <v>1.0714E-2</v>
      </c>
      <c r="M1738" s="468">
        <v>0</v>
      </c>
      <c r="N1738" s="468">
        <v>0</v>
      </c>
      <c r="O1738" s="468">
        <v>1924986</v>
      </c>
      <c r="P1738" s="469">
        <v>1924986</v>
      </c>
      <c r="Q1738" s="470">
        <v>4678.3683691625483</v>
      </c>
      <c r="R1738" s="472">
        <v>0.24362598430072069</v>
      </c>
      <c r="T1738" s="5"/>
      <c r="U1738"/>
      <c r="V1738"/>
    </row>
    <row r="1739" spans="1:22" s="437" customFormat="1">
      <c r="A1739" s="471">
        <v>1681</v>
      </c>
      <c r="B1739" s="465">
        <v>5</v>
      </c>
      <c r="C1739" s="497">
        <v>96</v>
      </c>
      <c r="D1739" s="466">
        <v>21665.519665460601</v>
      </c>
      <c r="E1739" s="467">
        <v>19.2</v>
      </c>
      <c r="F1739" s="468">
        <v>415977.97757684358</v>
      </c>
      <c r="G1739" s="487">
        <v>2079889.8878842178</v>
      </c>
      <c r="H1739" s="468"/>
      <c r="I1739" s="519"/>
      <c r="J1739" s="468">
        <v>1400000</v>
      </c>
      <c r="K1739" s="519"/>
      <c r="L1739" s="580">
        <v>1.0714E-2</v>
      </c>
      <c r="M1739" s="468">
        <v>0</v>
      </c>
      <c r="N1739" s="468">
        <v>0</v>
      </c>
      <c r="O1739" s="468">
        <v>1939985.6</v>
      </c>
      <c r="P1739" s="469">
        <v>1939985.6</v>
      </c>
      <c r="Q1739" s="470">
        <v>-139904.28788421769</v>
      </c>
      <c r="R1739" s="472">
        <v>-6.726523778936027</v>
      </c>
      <c r="T1739" s="5"/>
      <c r="U1739"/>
      <c r="V1739"/>
    </row>
    <row r="1740" spans="1:22" s="437" customFormat="1">
      <c r="A1740" s="471">
        <v>1682</v>
      </c>
      <c r="B1740" s="465">
        <v>5</v>
      </c>
      <c r="C1740" s="497">
        <v>97</v>
      </c>
      <c r="D1740" s="466">
        <v>20332.8894806924</v>
      </c>
      <c r="E1740" s="467">
        <v>19.399999999999999</v>
      </c>
      <c r="F1740" s="468">
        <v>394458.05592543253</v>
      </c>
      <c r="G1740" s="487">
        <v>1972290.2796271627</v>
      </c>
      <c r="H1740" s="468"/>
      <c r="I1740" s="519"/>
      <c r="J1740" s="468">
        <v>1400000</v>
      </c>
      <c r="K1740" s="519"/>
      <c r="L1740" s="580">
        <v>1.0714E-2</v>
      </c>
      <c r="M1740" s="468">
        <v>0</v>
      </c>
      <c r="N1740" s="468">
        <v>0</v>
      </c>
      <c r="O1740" s="468">
        <v>1954985.2</v>
      </c>
      <c r="P1740" s="469">
        <v>1954985.2</v>
      </c>
      <c r="Q1740" s="470">
        <v>-17305.079627162777</v>
      </c>
      <c r="R1740" s="472">
        <v>-0.87741037949211886</v>
      </c>
      <c r="T1740" s="5"/>
      <c r="U1740"/>
      <c r="V1740"/>
    </row>
    <row r="1741" spans="1:22" s="437" customFormat="1" hidden="1">
      <c r="A1741" s="471">
        <v>1683</v>
      </c>
      <c r="B1741" s="465">
        <v>5</v>
      </c>
      <c r="C1741" s="465">
        <v>97</v>
      </c>
      <c r="D1741" s="466">
        <v>21626.6261805955</v>
      </c>
      <c r="E1741" s="467">
        <v>19.399999999999999</v>
      </c>
      <c r="F1741" s="468">
        <v>419556.54790355277</v>
      </c>
      <c r="G1741" s="487">
        <v>2097782.7395177637</v>
      </c>
      <c r="H1741" s="468"/>
      <c r="I1741" s="519"/>
      <c r="J1741" s="468">
        <v>1400000</v>
      </c>
      <c r="K1741" s="519"/>
      <c r="L1741" s="580">
        <v>1.0714E-2</v>
      </c>
      <c r="M1741" s="468">
        <v>0</v>
      </c>
      <c r="N1741" s="468">
        <v>0</v>
      </c>
      <c r="O1741" s="468">
        <v>1954985.2</v>
      </c>
      <c r="P1741" s="469">
        <v>1954985.2</v>
      </c>
      <c r="Q1741" s="470">
        <v>-142797.53951776377</v>
      </c>
      <c r="R1741" s="472">
        <v>-6.8070699995648738</v>
      </c>
      <c r="T1741" s="5"/>
      <c r="U1741"/>
      <c r="V1741"/>
    </row>
    <row r="1742" spans="1:22" s="437" customFormat="1" hidden="1">
      <c r="A1742" s="471">
        <v>1684</v>
      </c>
      <c r="B1742" s="465">
        <v>6</v>
      </c>
      <c r="C1742" s="465">
        <v>97</v>
      </c>
      <c r="D1742" s="466">
        <v>21626.6261805955</v>
      </c>
      <c r="E1742" s="467">
        <v>16.166666666666668</v>
      </c>
      <c r="F1742" s="468">
        <v>349630.45658629393</v>
      </c>
      <c r="G1742" s="487">
        <v>2097782.7395177637</v>
      </c>
      <c r="H1742" s="468"/>
      <c r="I1742" s="519"/>
      <c r="J1742" s="468">
        <v>1400000</v>
      </c>
      <c r="K1742" s="519"/>
      <c r="L1742" s="580">
        <v>1.0714E-2</v>
      </c>
      <c r="M1742" s="468">
        <v>0</v>
      </c>
      <c r="N1742" s="468">
        <v>0</v>
      </c>
      <c r="O1742" s="468">
        <v>1954985.2</v>
      </c>
      <c r="P1742" s="469">
        <v>1954985.2</v>
      </c>
      <c r="Q1742" s="470">
        <v>-142797.53951776377</v>
      </c>
      <c r="R1742" s="472">
        <v>-6.8070699995648738</v>
      </c>
      <c r="T1742" s="5"/>
      <c r="U1742"/>
      <c r="V1742"/>
    </row>
    <row r="1743" spans="1:22" s="437" customFormat="1" hidden="1">
      <c r="A1743" s="471">
        <v>1685</v>
      </c>
      <c r="B1743" s="465">
        <v>4</v>
      </c>
      <c r="C1743" s="497">
        <v>98</v>
      </c>
      <c r="D1743" s="466">
        <v>20910.333955267699</v>
      </c>
      <c r="E1743" s="467">
        <v>24.5</v>
      </c>
      <c r="F1743" s="468">
        <v>512303.18190405861</v>
      </c>
      <c r="G1743" s="487">
        <v>2049212.7276162344</v>
      </c>
      <c r="H1743" s="468"/>
      <c r="I1743" s="519"/>
      <c r="J1743" s="468">
        <v>1400000</v>
      </c>
      <c r="K1743" s="519"/>
      <c r="L1743" s="580">
        <v>1.0714E-2</v>
      </c>
      <c r="M1743" s="468">
        <v>0</v>
      </c>
      <c r="N1743" s="468">
        <v>0</v>
      </c>
      <c r="O1743" s="468">
        <v>1969984.7999999998</v>
      </c>
      <c r="P1743" s="469">
        <v>1969984.7999999998</v>
      </c>
      <c r="Q1743" s="470">
        <v>-79227.927616234636</v>
      </c>
      <c r="R1743" s="472">
        <v>-3.8662617379112874</v>
      </c>
      <c r="T1743" s="5"/>
      <c r="U1743"/>
      <c r="V1743"/>
    </row>
    <row r="1744" spans="1:22" s="437" customFormat="1" hidden="1">
      <c r="A1744" s="471">
        <v>1686</v>
      </c>
      <c r="B1744" s="465">
        <v>5</v>
      </c>
      <c r="C1744" s="465">
        <v>98</v>
      </c>
      <c r="D1744" s="466">
        <v>20482.079343365302</v>
      </c>
      <c r="E1744" s="467">
        <v>19.600000000000001</v>
      </c>
      <c r="F1744" s="468">
        <v>401448.7551299599</v>
      </c>
      <c r="G1744" s="487">
        <v>2007243.7756497995</v>
      </c>
      <c r="H1744" s="468"/>
      <c r="I1744" s="519"/>
      <c r="J1744" s="468">
        <v>1400000</v>
      </c>
      <c r="K1744" s="519"/>
      <c r="L1744" s="580">
        <v>1.0714E-2</v>
      </c>
      <c r="M1744" s="468">
        <v>0</v>
      </c>
      <c r="N1744" s="468">
        <v>0</v>
      </c>
      <c r="O1744" s="468">
        <v>1969984.7999999998</v>
      </c>
      <c r="P1744" s="469">
        <v>1969984.7999999998</v>
      </c>
      <c r="Q1744" s="470">
        <v>-37258.975649799686</v>
      </c>
      <c r="R1744" s="472">
        <v>-1.8562257410781058</v>
      </c>
      <c r="T1744" s="5"/>
      <c r="U1744"/>
      <c r="V1744"/>
    </row>
    <row r="1745" spans="1:22" s="437" customFormat="1" hidden="1">
      <c r="A1745" s="471">
        <v>1687</v>
      </c>
      <c r="B1745" s="465">
        <v>5</v>
      </c>
      <c r="C1745" s="465">
        <v>98</v>
      </c>
      <c r="D1745" s="466">
        <v>20278.8844621514</v>
      </c>
      <c r="E1745" s="467">
        <v>19.600000000000001</v>
      </c>
      <c r="F1745" s="468">
        <v>397466.13545816747</v>
      </c>
      <c r="G1745" s="487">
        <v>1987330.6772908373</v>
      </c>
      <c r="H1745" s="468"/>
      <c r="I1745" s="519"/>
      <c r="J1745" s="468">
        <v>1400000</v>
      </c>
      <c r="K1745" s="519"/>
      <c r="L1745" s="580">
        <v>1.0714E-2</v>
      </c>
      <c r="M1745" s="468">
        <v>0</v>
      </c>
      <c r="N1745" s="468">
        <v>0</v>
      </c>
      <c r="O1745" s="468">
        <v>1969984.7999999998</v>
      </c>
      <c r="P1745" s="469">
        <v>1969984.7999999998</v>
      </c>
      <c r="Q1745" s="470">
        <v>-17345.877290837467</v>
      </c>
      <c r="R1745" s="472">
        <v>-0.87282290204888113</v>
      </c>
      <c r="T1745" s="5"/>
      <c r="U1745"/>
      <c r="V1745"/>
    </row>
    <row r="1746" spans="1:22" s="437" customFormat="1" hidden="1">
      <c r="A1746" s="471">
        <v>1688</v>
      </c>
      <c r="B1746" s="465">
        <v>5</v>
      </c>
      <c r="C1746" s="497">
        <v>99</v>
      </c>
      <c r="D1746" s="466">
        <v>19446.7245461721</v>
      </c>
      <c r="E1746" s="467">
        <v>19.8</v>
      </c>
      <c r="F1746" s="468">
        <v>385045.14601420757</v>
      </c>
      <c r="G1746" s="487">
        <v>1925225.7300710378</v>
      </c>
      <c r="H1746" s="468"/>
      <c r="I1746" s="519"/>
      <c r="J1746" s="468">
        <v>1400000</v>
      </c>
      <c r="K1746" s="519"/>
      <c r="L1746" s="580">
        <v>1.0714E-2</v>
      </c>
      <c r="M1746" s="468">
        <v>0</v>
      </c>
      <c r="N1746" s="468">
        <v>0</v>
      </c>
      <c r="O1746" s="468">
        <v>1984984.4</v>
      </c>
      <c r="P1746" s="469">
        <v>1984984.4</v>
      </c>
      <c r="Q1746" s="470">
        <v>59758.669928962132</v>
      </c>
      <c r="R1746" s="472">
        <v>3.103982509456543</v>
      </c>
      <c r="T1746" s="5"/>
      <c r="U1746"/>
      <c r="V1746"/>
    </row>
    <row r="1747" spans="1:22" s="437" customFormat="1" hidden="1">
      <c r="A1747" s="471">
        <v>1689</v>
      </c>
      <c r="B1747" s="465">
        <v>5</v>
      </c>
      <c r="C1747" s="465">
        <v>99</v>
      </c>
      <c r="D1747" s="466">
        <v>21151.4575046549</v>
      </c>
      <c r="E1747" s="467">
        <v>19.8</v>
      </c>
      <c r="F1747" s="468">
        <v>418798.85859216703</v>
      </c>
      <c r="G1747" s="487">
        <v>2093994.2929608352</v>
      </c>
      <c r="H1747" s="468"/>
      <c r="I1747" s="519"/>
      <c r="J1747" s="468">
        <v>1400000</v>
      </c>
      <c r="K1747" s="519"/>
      <c r="L1747" s="580">
        <v>1.0714E-2</v>
      </c>
      <c r="M1747" s="468">
        <v>0</v>
      </c>
      <c r="N1747" s="468">
        <v>0</v>
      </c>
      <c r="O1747" s="468">
        <v>1984984.4</v>
      </c>
      <c r="P1747" s="469">
        <v>1984984.4</v>
      </c>
      <c r="Q1747" s="470">
        <v>-109009.89296083525</v>
      </c>
      <c r="R1747" s="472">
        <v>-5.2058352464131588</v>
      </c>
      <c r="T1747" s="5"/>
      <c r="U1747"/>
      <c r="V1747"/>
    </row>
    <row r="1748" spans="1:22" s="437" customFormat="1" hidden="1">
      <c r="A1748" s="471">
        <v>1690</v>
      </c>
      <c r="B1748" s="465">
        <v>5</v>
      </c>
      <c r="C1748" s="465">
        <v>99</v>
      </c>
      <c r="D1748" s="466">
        <v>20012.495119094099</v>
      </c>
      <c r="E1748" s="467">
        <v>19.8</v>
      </c>
      <c r="F1748" s="468">
        <v>396247.40335806314</v>
      </c>
      <c r="G1748" s="487">
        <v>1981237.0167903157</v>
      </c>
      <c r="H1748" s="468"/>
      <c r="I1748" s="519"/>
      <c r="J1748" s="468">
        <v>1400000</v>
      </c>
      <c r="K1748" s="519"/>
      <c r="L1748" s="580">
        <v>1.0714E-2</v>
      </c>
      <c r="M1748" s="468">
        <v>0</v>
      </c>
      <c r="N1748" s="468">
        <v>0</v>
      </c>
      <c r="O1748" s="468">
        <v>1984984.4</v>
      </c>
      <c r="P1748" s="469">
        <v>1984984.4</v>
      </c>
      <c r="Q1748" s="470">
        <v>3747.3832096841652</v>
      </c>
      <c r="R1748" s="472">
        <v>0.1891436096704382</v>
      </c>
      <c r="T1748" s="5"/>
      <c r="U1748"/>
      <c r="V1748"/>
    </row>
    <row r="1749" spans="1:22" s="437" customFormat="1" hidden="1">
      <c r="A1749" s="471">
        <v>1691</v>
      </c>
      <c r="B1749" s="465">
        <v>5</v>
      </c>
      <c r="C1749" s="465">
        <v>99</v>
      </c>
      <c r="D1749" s="466">
        <v>21905.099778270502</v>
      </c>
      <c r="E1749" s="467">
        <v>19.8</v>
      </c>
      <c r="F1749" s="468">
        <v>433720.9756097559</v>
      </c>
      <c r="G1749" s="487">
        <v>2168604.8780487794</v>
      </c>
      <c r="H1749" s="468"/>
      <c r="I1749" s="519"/>
      <c r="J1749" s="468">
        <v>1400000</v>
      </c>
      <c r="K1749" s="519"/>
      <c r="L1749" s="580">
        <v>1.0714E-2</v>
      </c>
      <c r="M1749" s="468">
        <v>0</v>
      </c>
      <c r="N1749" s="468">
        <v>0</v>
      </c>
      <c r="O1749" s="468">
        <v>1984984.4</v>
      </c>
      <c r="P1749" s="469">
        <v>1984984.4</v>
      </c>
      <c r="Q1749" s="470">
        <v>-183620.47804877954</v>
      </c>
      <c r="R1749" s="472">
        <v>-8.4672168686622911</v>
      </c>
      <c r="T1749" s="5"/>
      <c r="U1749"/>
      <c r="V1749"/>
    </row>
    <row r="1750" spans="1:22" s="437" customFormat="1">
      <c r="A1750" s="496" t="s">
        <v>60</v>
      </c>
      <c r="B1750" s="465"/>
      <c r="C1750" s="465"/>
      <c r="D1750" s="466"/>
      <c r="E1750" s="467"/>
      <c r="F1750" s="468"/>
      <c r="G1750" s="487"/>
      <c r="H1750" s="468"/>
      <c r="I1750" s="519"/>
      <c r="J1750" s="468"/>
      <c r="K1750" s="519"/>
      <c r="L1750" s="580"/>
      <c r="M1750" s="468"/>
      <c r="N1750" s="468"/>
      <c r="O1750" s="468"/>
      <c r="P1750" s="469"/>
      <c r="Q1750" s="470"/>
      <c r="R1750" s="472"/>
      <c r="T1750" s="5"/>
      <c r="U1750"/>
      <c r="V1750"/>
    </row>
    <row r="1751" spans="1:22" s="437" customFormat="1">
      <c r="A1751" s="471">
        <v>1692</v>
      </c>
      <c r="B1751" s="465">
        <v>5</v>
      </c>
      <c r="C1751" s="497">
        <v>100</v>
      </c>
      <c r="D1751" s="466">
        <v>19628.849270664501</v>
      </c>
      <c r="E1751" s="467">
        <v>20</v>
      </c>
      <c r="F1751" s="468">
        <v>392576.98541328998</v>
      </c>
      <c r="G1751" s="487">
        <v>1962884.92706645</v>
      </c>
      <c r="H1751" s="468"/>
      <c r="I1751" s="519"/>
      <c r="J1751" s="468">
        <v>1400000</v>
      </c>
      <c r="K1751" s="519"/>
      <c r="L1751" s="580">
        <v>1.0714E-2</v>
      </c>
      <c r="M1751" s="468">
        <v>0</v>
      </c>
      <c r="N1751" s="468">
        <v>0</v>
      </c>
      <c r="O1751" s="468">
        <v>1999984</v>
      </c>
      <c r="P1751" s="469">
        <v>1999984</v>
      </c>
      <c r="Q1751" s="470">
        <v>37099.072933549993</v>
      </c>
      <c r="R1751" s="472">
        <v>1.8900279085129625</v>
      </c>
      <c r="T1751" s="5"/>
      <c r="U1751"/>
      <c r="V1751"/>
    </row>
    <row r="1752" spans="1:22" s="437" customFormat="1">
      <c r="A1752" s="471">
        <v>1693</v>
      </c>
      <c r="B1752" s="465">
        <v>5</v>
      </c>
      <c r="C1752" s="465">
        <v>100</v>
      </c>
      <c r="D1752" s="466">
        <v>20608.806818181802</v>
      </c>
      <c r="E1752" s="467">
        <v>20</v>
      </c>
      <c r="F1752" s="468">
        <v>412176.13636363606</v>
      </c>
      <c r="G1752" s="487">
        <v>2060880.6818181803</v>
      </c>
      <c r="H1752" s="468"/>
      <c r="I1752" s="519"/>
      <c r="J1752" s="468">
        <v>1400000</v>
      </c>
      <c r="K1752" s="519"/>
      <c r="L1752" s="580">
        <v>1.0714E-2</v>
      </c>
      <c r="M1752" s="468">
        <v>0</v>
      </c>
      <c r="N1752" s="468">
        <v>0</v>
      </c>
      <c r="O1752" s="468">
        <v>1999984</v>
      </c>
      <c r="P1752" s="469">
        <v>1999984</v>
      </c>
      <c r="Q1752" s="470">
        <v>-60896.681818180252</v>
      </c>
      <c r="R1752" s="472">
        <v>-2.954886343272193</v>
      </c>
      <c r="T1752" s="5"/>
      <c r="U1752"/>
      <c r="V1752"/>
    </row>
    <row r="1753" spans="1:22" s="437" customFormat="1" hidden="1">
      <c r="A1753" s="471">
        <v>1694</v>
      </c>
      <c r="B1753" s="465">
        <v>4</v>
      </c>
      <c r="C1753" s="465">
        <v>100</v>
      </c>
      <c r="D1753" s="466">
        <v>21513.4962441602</v>
      </c>
      <c r="E1753" s="467">
        <v>25</v>
      </c>
      <c r="F1753" s="468">
        <v>537837.40610400506</v>
      </c>
      <c r="G1753" s="487">
        <v>2151349.6244160202</v>
      </c>
      <c r="H1753" s="468"/>
      <c r="I1753" s="519"/>
      <c r="J1753" s="468">
        <v>1400000</v>
      </c>
      <c r="K1753" s="519"/>
      <c r="L1753" s="580">
        <v>1.0714E-2</v>
      </c>
      <c r="M1753" s="468">
        <v>0</v>
      </c>
      <c r="N1753" s="468">
        <v>0</v>
      </c>
      <c r="O1753" s="468">
        <v>1999984</v>
      </c>
      <c r="P1753" s="469">
        <v>1999984</v>
      </c>
      <c r="Q1753" s="470">
        <v>-151365.62441602023</v>
      </c>
      <c r="R1753" s="472">
        <v>-7.0358449736921784</v>
      </c>
      <c r="T1753" s="5"/>
      <c r="U1753"/>
      <c r="V1753"/>
    </row>
    <row r="1754" spans="1:22" s="437" customFormat="1" hidden="1">
      <c r="A1754" s="471">
        <v>1695</v>
      </c>
      <c r="B1754" s="465">
        <v>5</v>
      </c>
      <c r="C1754" s="465">
        <v>100</v>
      </c>
      <c r="D1754" s="466">
        <v>20412.269938650301</v>
      </c>
      <c r="E1754" s="467">
        <v>20</v>
      </c>
      <c r="F1754" s="468">
        <v>408245.39877300605</v>
      </c>
      <c r="G1754" s="487">
        <v>2041226.9938650301</v>
      </c>
      <c r="H1754" s="468"/>
      <c r="I1754" s="519"/>
      <c r="J1754" s="468">
        <v>1400000</v>
      </c>
      <c r="K1754" s="519"/>
      <c r="L1754" s="580">
        <v>1.0714E-2</v>
      </c>
      <c r="M1754" s="468">
        <v>0</v>
      </c>
      <c r="N1754" s="468">
        <v>0</v>
      </c>
      <c r="O1754" s="468">
        <v>1999984</v>
      </c>
      <c r="P1754" s="469">
        <v>1999984</v>
      </c>
      <c r="Q1754" s="470">
        <v>-41242.993865030119</v>
      </c>
      <c r="R1754" s="472">
        <v>-2.0205001202211861</v>
      </c>
      <c r="T1754" s="5"/>
      <c r="U1754"/>
      <c r="V1754"/>
    </row>
    <row r="1755" spans="1:22" s="437" customFormat="1" hidden="1">
      <c r="A1755" s="471">
        <v>1696</v>
      </c>
      <c r="B1755" s="465">
        <v>5</v>
      </c>
      <c r="C1755" s="465">
        <v>100</v>
      </c>
      <c r="D1755" s="466">
        <v>21826.376410286601</v>
      </c>
      <c r="E1755" s="467">
        <v>20</v>
      </c>
      <c r="F1755" s="468">
        <v>436527.528205732</v>
      </c>
      <c r="G1755" s="487">
        <v>2182637.6410286599</v>
      </c>
      <c r="H1755" s="468"/>
      <c r="I1755" s="519"/>
      <c r="J1755" s="468">
        <v>1400000</v>
      </c>
      <c r="K1755" s="519"/>
      <c r="L1755" s="580">
        <v>1.0714E-2</v>
      </c>
      <c r="M1755" s="468">
        <v>0</v>
      </c>
      <c r="N1755" s="468">
        <v>0</v>
      </c>
      <c r="O1755" s="468">
        <v>1999984</v>
      </c>
      <c r="P1755" s="469">
        <v>1999984</v>
      </c>
      <c r="Q1755" s="470">
        <v>-182653.64102865988</v>
      </c>
      <c r="R1755" s="472">
        <v>-8.368482133505978</v>
      </c>
      <c r="T1755" s="5"/>
      <c r="U1755"/>
      <c r="V1755"/>
    </row>
    <row r="1756" spans="1:22" s="437" customFormat="1" hidden="1">
      <c r="A1756" s="471">
        <v>1697</v>
      </c>
      <c r="B1756" s="465">
        <v>4</v>
      </c>
      <c r="C1756" s="465">
        <v>100</v>
      </c>
      <c r="D1756" s="466">
        <v>20841.409644281699</v>
      </c>
      <c r="E1756" s="467">
        <v>25</v>
      </c>
      <c r="F1756" s="468">
        <v>521035.24110704247</v>
      </c>
      <c r="G1756" s="487">
        <v>2084140.9644281699</v>
      </c>
      <c r="H1756" s="468"/>
      <c r="I1756" s="519"/>
      <c r="J1756" s="468">
        <v>1400000</v>
      </c>
      <c r="K1756" s="519"/>
      <c r="L1756" s="580">
        <v>1.0714E-2</v>
      </c>
      <c r="M1756" s="468">
        <v>0</v>
      </c>
      <c r="N1756" s="468">
        <v>0</v>
      </c>
      <c r="O1756" s="468">
        <v>1999984</v>
      </c>
      <c r="P1756" s="469">
        <v>1999984</v>
      </c>
      <c r="Q1756" s="470">
        <v>-84156.964428169886</v>
      </c>
      <c r="R1756" s="472">
        <v>-4.0379689217068062</v>
      </c>
      <c r="T1756" s="5"/>
      <c r="U1756"/>
      <c r="V1756"/>
    </row>
    <row r="1757" spans="1:22" s="437" customFormat="1" hidden="1">
      <c r="A1757" s="471">
        <v>1698</v>
      </c>
      <c r="B1757" s="465">
        <v>5</v>
      </c>
      <c r="C1757" s="497">
        <v>101</v>
      </c>
      <c r="D1757" s="466">
        <v>21476.9166181738</v>
      </c>
      <c r="E1757" s="467">
        <v>20.2</v>
      </c>
      <c r="F1757" s="468">
        <v>433833.71568711073</v>
      </c>
      <c r="G1757" s="487">
        <v>2169168.5784355537</v>
      </c>
      <c r="H1757" s="468"/>
      <c r="I1757" s="519"/>
      <c r="J1757" s="468">
        <v>1400000</v>
      </c>
      <c r="K1757" s="519"/>
      <c r="L1757" s="580">
        <v>1.0714E-2</v>
      </c>
      <c r="M1757" s="468">
        <v>0</v>
      </c>
      <c r="N1757" s="468">
        <v>0</v>
      </c>
      <c r="O1757" s="468">
        <v>2014983.6</v>
      </c>
      <c r="P1757" s="469">
        <v>2014983.6</v>
      </c>
      <c r="Q1757" s="470">
        <v>-154184.97843555361</v>
      </c>
      <c r="R1757" s="472">
        <v>-7.1080219383757992</v>
      </c>
      <c r="T1757" s="5"/>
      <c r="U1757"/>
      <c r="V1757"/>
    </row>
    <row r="1758" spans="1:22" s="437" customFormat="1" hidden="1">
      <c r="A1758" s="471">
        <v>1699</v>
      </c>
      <c r="B1758" s="465">
        <v>5</v>
      </c>
      <c r="C1758" s="465">
        <v>101</v>
      </c>
      <c r="D1758" s="466">
        <v>19372.821386449999</v>
      </c>
      <c r="E1758" s="467">
        <v>20.2</v>
      </c>
      <c r="F1758" s="468">
        <v>391330.99200629001</v>
      </c>
      <c r="G1758" s="487">
        <v>1956654.96003145</v>
      </c>
      <c r="H1758" s="468"/>
      <c r="I1758" s="519"/>
      <c r="J1758" s="468">
        <v>1400000</v>
      </c>
      <c r="K1758" s="519"/>
      <c r="L1758" s="580">
        <v>1.0714E-2</v>
      </c>
      <c r="M1758" s="468">
        <v>0</v>
      </c>
      <c r="N1758" s="468">
        <v>0</v>
      </c>
      <c r="O1758" s="468">
        <v>2014983.6</v>
      </c>
      <c r="P1758" s="469">
        <v>2014983.6</v>
      </c>
      <c r="Q1758" s="470">
        <v>58328.639968550066</v>
      </c>
      <c r="R1758" s="472">
        <v>2.9810386174378181</v>
      </c>
      <c r="T1758" s="5"/>
      <c r="U1758"/>
      <c r="V1758"/>
    </row>
    <row r="1759" spans="1:22" s="437" customFormat="1" hidden="1">
      <c r="A1759" s="471">
        <v>1700</v>
      </c>
      <c r="B1759" s="465">
        <v>5</v>
      </c>
      <c r="C1759" s="465">
        <v>101</v>
      </c>
      <c r="D1759" s="466">
        <v>19916.5803108808</v>
      </c>
      <c r="E1759" s="467">
        <v>20.2</v>
      </c>
      <c r="F1759" s="468">
        <v>402314.92227979214</v>
      </c>
      <c r="G1759" s="487">
        <v>2011574.6113989607</v>
      </c>
      <c r="H1759" s="468"/>
      <c r="I1759" s="519"/>
      <c r="J1759" s="468">
        <v>1400000</v>
      </c>
      <c r="K1759" s="519"/>
      <c r="L1759" s="580">
        <v>1.0714E-2</v>
      </c>
      <c r="M1759" s="468">
        <v>0</v>
      </c>
      <c r="N1759" s="468">
        <v>0</v>
      </c>
      <c r="O1759" s="468">
        <v>2014983.6</v>
      </c>
      <c r="P1759" s="469">
        <v>2014983.6</v>
      </c>
      <c r="Q1759" s="470">
        <v>3408.9886010393966</v>
      </c>
      <c r="R1759" s="472">
        <v>0.16946866309217512</v>
      </c>
      <c r="T1759" s="5"/>
      <c r="U1759"/>
      <c r="V1759"/>
    </row>
    <row r="1760" spans="1:22" s="437" customFormat="1" hidden="1">
      <c r="A1760" s="471">
        <v>1701</v>
      </c>
      <c r="B1760" s="465">
        <v>6</v>
      </c>
      <c r="C1760" s="465">
        <v>101</v>
      </c>
      <c r="D1760" s="466">
        <v>19566.126147473002</v>
      </c>
      <c r="E1760" s="467">
        <v>16.833333333333332</v>
      </c>
      <c r="F1760" s="468">
        <v>329363.12348246219</v>
      </c>
      <c r="G1760" s="487">
        <v>1976178.7408947733</v>
      </c>
      <c r="H1760" s="468"/>
      <c r="I1760" s="519"/>
      <c r="J1760" s="468">
        <v>1400000</v>
      </c>
      <c r="K1760" s="519"/>
      <c r="L1760" s="580">
        <v>1.0714E-2</v>
      </c>
      <c r="M1760" s="468">
        <v>0</v>
      </c>
      <c r="N1760" s="468">
        <v>0</v>
      </c>
      <c r="O1760" s="468">
        <v>2014983.6</v>
      </c>
      <c r="P1760" s="469">
        <v>2014983.6</v>
      </c>
      <c r="Q1760" s="470">
        <v>38804.859105226817</v>
      </c>
      <c r="R1760" s="472">
        <v>1.9636310371225107</v>
      </c>
      <c r="T1760" s="5"/>
      <c r="U1760"/>
      <c r="V1760"/>
    </row>
    <row r="1761" spans="1:22" s="437" customFormat="1" hidden="1">
      <c r="A1761" s="471">
        <v>1702</v>
      </c>
      <c r="B1761" s="465">
        <v>4</v>
      </c>
      <c r="C1761" s="465">
        <v>101</v>
      </c>
      <c r="D1761" s="466">
        <v>20370.612244897999</v>
      </c>
      <c r="E1761" s="467">
        <v>25.25</v>
      </c>
      <c r="F1761" s="468">
        <v>514357.95918367448</v>
      </c>
      <c r="G1761" s="487">
        <v>2057431.8367346979</v>
      </c>
      <c r="H1761" s="468"/>
      <c r="I1761" s="519"/>
      <c r="J1761" s="468">
        <v>1400000</v>
      </c>
      <c r="K1761" s="519"/>
      <c r="L1761" s="580">
        <v>1.0714E-2</v>
      </c>
      <c r="M1761" s="468">
        <v>0</v>
      </c>
      <c r="N1761" s="468">
        <v>0</v>
      </c>
      <c r="O1761" s="468">
        <v>2014983.6</v>
      </c>
      <c r="P1761" s="469">
        <v>2014983.6</v>
      </c>
      <c r="Q1761" s="470">
        <v>-42448.236734697828</v>
      </c>
      <c r="R1761" s="472">
        <v>-2.0631661266633472</v>
      </c>
      <c r="T1761" s="5"/>
      <c r="U1761"/>
      <c r="V1761"/>
    </row>
    <row r="1762" spans="1:22" s="437" customFormat="1" hidden="1">
      <c r="A1762" s="471">
        <v>1703</v>
      </c>
      <c r="B1762" s="465">
        <v>5</v>
      </c>
      <c r="C1762" s="497">
        <v>102</v>
      </c>
      <c r="D1762" s="466">
        <v>21440.877118105302</v>
      </c>
      <c r="E1762" s="467">
        <v>20.399999999999999</v>
      </c>
      <c r="F1762" s="468">
        <v>437393.89320934814</v>
      </c>
      <c r="G1762" s="487">
        <v>2186969.4660467408</v>
      </c>
      <c r="H1762" s="468"/>
      <c r="I1762" s="519"/>
      <c r="J1762" s="468">
        <v>1400000</v>
      </c>
      <c r="K1762" s="519"/>
      <c r="L1762" s="580">
        <v>1.0714E-2</v>
      </c>
      <c r="M1762" s="468">
        <v>0</v>
      </c>
      <c r="N1762" s="468">
        <v>0</v>
      </c>
      <c r="O1762" s="468">
        <v>2029983.2</v>
      </c>
      <c r="P1762" s="469">
        <v>2029983.2</v>
      </c>
      <c r="Q1762" s="470">
        <v>-156986.26604674081</v>
      </c>
      <c r="R1762" s="472">
        <v>-7.1782559603136917</v>
      </c>
      <c r="T1762" s="5"/>
      <c r="U1762"/>
      <c r="V1762"/>
    </row>
    <row r="1763" spans="1:22" s="437" customFormat="1" hidden="1">
      <c r="A1763" s="471">
        <v>1704</v>
      </c>
      <c r="B1763" s="465">
        <v>5</v>
      </c>
      <c r="C1763" s="465">
        <v>102</v>
      </c>
      <c r="D1763" s="466">
        <v>16175.1293002415</v>
      </c>
      <c r="E1763" s="467">
        <v>20.399999999999999</v>
      </c>
      <c r="F1763" s="468">
        <v>329972.63772492658</v>
      </c>
      <c r="G1763" s="487">
        <v>1649863.188624633</v>
      </c>
      <c r="H1763" s="468"/>
      <c r="I1763" s="519"/>
      <c r="J1763" s="468">
        <v>1400000</v>
      </c>
      <c r="K1763" s="519"/>
      <c r="L1763" s="580">
        <v>1.0714E-2</v>
      </c>
      <c r="M1763" s="468">
        <v>0</v>
      </c>
      <c r="N1763" s="468">
        <v>0</v>
      </c>
      <c r="O1763" s="468">
        <v>2029983.2</v>
      </c>
      <c r="P1763" s="469">
        <v>2029983.2</v>
      </c>
      <c r="Q1763" s="470">
        <v>380120.01137536694</v>
      </c>
      <c r="R1763" s="472">
        <v>23.03948678873455</v>
      </c>
      <c r="T1763" s="5"/>
      <c r="U1763"/>
      <c r="V1763"/>
    </row>
    <row r="1764" spans="1:22" s="437" customFormat="1" hidden="1">
      <c r="A1764" s="471">
        <v>1705</v>
      </c>
      <c r="B1764" s="465">
        <v>5</v>
      </c>
      <c r="C1764" s="497">
        <v>104</v>
      </c>
      <c r="D1764" s="466">
        <v>20708.8918378872</v>
      </c>
      <c r="E1764" s="467">
        <v>20.8</v>
      </c>
      <c r="F1764" s="468">
        <v>430744.95022805379</v>
      </c>
      <c r="G1764" s="487">
        <v>2153724.751140269</v>
      </c>
      <c r="H1764" s="468"/>
      <c r="I1764" s="519"/>
      <c r="J1764" s="468">
        <v>1400000</v>
      </c>
      <c r="K1764" s="519"/>
      <c r="L1764" s="580">
        <v>1.0714E-2</v>
      </c>
      <c r="M1764" s="468">
        <v>0</v>
      </c>
      <c r="N1764" s="468">
        <v>0</v>
      </c>
      <c r="O1764" s="468">
        <v>2059982.4</v>
      </c>
      <c r="P1764" s="469">
        <v>2059982.4</v>
      </c>
      <c r="Q1764" s="470">
        <v>-93742.351140269078</v>
      </c>
      <c r="R1764" s="472">
        <v>-4.3525687806966999</v>
      </c>
      <c r="T1764" s="5"/>
      <c r="U1764"/>
      <c r="V1764"/>
    </row>
    <row r="1765" spans="1:22" s="437" customFormat="1" hidden="1">
      <c r="A1765" s="471">
        <v>1706</v>
      </c>
      <c r="B1765" s="465">
        <v>5</v>
      </c>
      <c r="C1765" s="465">
        <v>104</v>
      </c>
      <c r="D1765" s="466">
        <v>21370.362313928301</v>
      </c>
      <c r="E1765" s="467">
        <v>20.8</v>
      </c>
      <c r="F1765" s="468">
        <v>444503.53612970869</v>
      </c>
      <c r="G1765" s="487">
        <v>2222517.6806485434</v>
      </c>
      <c r="H1765" s="468"/>
      <c r="I1765" s="519"/>
      <c r="J1765" s="468">
        <v>1400000</v>
      </c>
      <c r="K1765" s="519"/>
      <c r="L1765" s="580">
        <v>1.0714E-2</v>
      </c>
      <c r="M1765" s="468">
        <v>0</v>
      </c>
      <c r="N1765" s="468">
        <v>0</v>
      </c>
      <c r="O1765" s="468">
        <v>2059982.4</v>
      </c>
      <c r="P1765" s="469">
        <v>2059982.4</v>
      </c>
      <c r="Q1765" s="470">
        <v>-162535.2806485435</v>
      </c>
      <c r="R1765" s="472">
        <v>-7.3131153044917454</v>
      </c>
      <c r="T1765" s="5"/>
      <c r="U1765"/>
      <c r="V1765"/>
    </row>
    <row r="1766" spans="1:22" s="437" customFormat="1">
      <c r="A1766" s="496" t="s">
        <v>60</v>
      </c>
      <c r="B1766" s="465"/>
      <c r="C1766" s="465"/>
      <c r="D1766" s="466"/>
      <c r="E1766" s="467"/>
      <c r="F1766" s="468"/>
      <c r="G1766" s="487"/>
      <c r="H1766" s="468"/>
      <c r="I1766" s="519"/>
      <c r="J1766" s="468"/>
      <c r="K1766" s="519"/>
      <c r="L1766" s="580"/>
      <c r="M1766" s="468"/>
      <c r="N1766" s="468"/>
      <c r="O1766" s="468"/>
      <c r="P1766" s="469"/>
      <c r="Q1766" s="470"/>
      <c r="R1766" s="472"/>
      <c r="T1766" s="5"/>
      <c r="U1766"/>
      <c r="V1766"/>
    </row>
    <row r="1767" spans="1:22" s="437" customFormat="1">
      <c r="A1767" s="471">
        <v>1707</v>
      </c>
      <c r="B1767" s="465">
        <v>5</v>
      </c>
      <c r="C1767" s="465">
        <v>104</v>
      </c>
      <c r="D1767" s="466">
        <v>18904.942576843801</v>
      </c>
      <c r="E1767" s="467">
        <v>20.8</v>
      </c>
      <c r="F1767" s="468">
        <v>393222.80559835106</v>
      </c>
      <c r="G1767" s="487">
        <v>1966114.0279917554</v>
      </c>
      <c r="H1767" s="468"/>
      <c r="I1767" s="519"/>
      <c r="J1767" s="468">
        <v>1400000</v>
      </c>
      <c r="K1767" s="519"/>
      <c r="L1767" s="580">
        <v>1.0714E-2</v>
      </c>
      <c r="M1767" s="468">
        <v>0</v>
      </c>
      <c r="N1767" s="468">
        <v>0</v>
      </c>
      <c r="O1767" s="468">
        <v>2059982.4</v>
      </c>
      <c r="P1767" s="469">
        <v>2059982.4</v>
      </c>
      <c r="Q1767" s="470">
        <v>93868.372008244507</v>
      </c>
      <c r="R1767" s="472">
        <v>4.7743096621982062</v>
      </c>
      <c r="T1767" s="5"/>
      <c r="U1767"/>
      <c r="V1767"/>
    </row>
    <row r="1768" spans="1:22" s="437" customFormat="1">
      <c r="A1768" s="471">
        <v>1708</v>
      </c>
      <c r="B1768" s="465">
        <v>5</v>
      </c>
      <c r="C1768" s="497">
        <v>105</v>
      </c>
      <c r="D1768" s="466">
        <v>20232.972972972999</v>
      </c>
      <c r="E1768" s="467">
        <v>21</v>
      </c>
      <c r="F1768" s="468">
        <v>424892.43243243295</v>
      </c>
      <c r="G1768" s="487">
        <v>2124462.1621621647</v>
      </c>
      <c r="H1768" s="468"/>
      <c r="I1768" s="519"/>
      <c r="J1768" s="468">
        <v>1400000</v>
      </c>
      <c r="K1768" s="519"/>
      <c r="L1768" s="580">
        <v>1.0714E-2</v>
      </c>
      <c r="M1768" s="468">
        <v>0</v>
      </c>
      <c r="N1768" s="468">
        <v>0</v>
      </c>
      <c r="O1768" s="468">
        <v>2074982</v>
      </c>
      <c r="P1768" s="469">
        <v>2074982</v>
      </c>
      <c r="Q1768" s="470">
        <v>-49480.162162164692</v>
      </c>
      <c r="R1768" s="472">
        <v>-2.32906770680286</v>
      </c>
      <c r="T1768" s="5"/>
      <c r="U1768"/>
      <c r="V1768"/>
    </row>
    <row r="1769" spans="1:22" s="437" customFormat="1">
      <c r="A1769" s="471">
        <v>1709</v>
      </c>
      <c r="B1769" s="465">
        <v>5</v>
      </c>
      <c r="C1769" s="465">
        <v>105</v>
      </c>
      <c r="D1769" s="466">
        <v>21335.8602172834</v>
      </c>
      <c r="E1769" s="467">
        <v>21</v>
      </c>
      <c r="F1769" s="468">
        <v>448053.06456295139</v>
      </c>
      <c r="G1769" s="487">
        <v>2240265.322814757</v>
      </c>
      <c r="H1769" s="468"/>
      <c r="I1769" s="519"/>
      <c r="J1769" s="468">
        <v>1400000</v>
      </c>
      <c r="K1769" s="519"/>
      <c r="L1769" s="580">
        <v>1.0714E-2</v>
      </c>
      <c r="M1769" s="468">
        <v>0</v>
      </c>
      <c r="N1769" s="468">
        <v>0</v>
      </c>
      <c r="O1769" s="468">
        <v>2074982</v>
      </c>
      <c r="P1769" s="469">
        <v>2074982</v>
      </c>
      <c r="Q1769" s="470">
        <v>-165283.322814757</v>
      </c>
      <c r="R1769" s="472">
        <v>-7.3778458797500264</v>
      </c>
      <c r="T1769" s="5"/>
      <c r="U1769"/>
      <c r="V1769"/>
    </row>
    <row r="1770" spans="1:22" s="437" customFormat="1">
      <c r="A1770" s="471">
        <v>1710</v>
      </c>
      <c r="B1770" s="465">
        <v>5</v>
      </c>
      <c r="C1770" s="497">
        <v>107</v>
      </c>
      <c r="D1770" s="466">
        <v>21268.3032912659</v>
      </c>
      <c r="E1770" s="467">
        <v>21.4</v>
      </c>
      <c r="F1770" s="468">
        <v>455141.69043309026</v>
      </c>
      <c r="G1770" s="487">
        <v>2275708.4521654514</v>
      </c>
      <c r="H1770" s="468"/>
      <c r="I1770" s="519"/>
      <c r="J1770" s="468">
        <v>1400000</v>
      </c>
      <c r="K1770" s="519"/>
      <c r="L1770" s="580">
        <v>1.0714E-2</v>
      </c>
      <c r="M1770" s="468">
        <v>0</v>
      </c>
      <c r="N1770" s="468">
        <v>0</v>
      </c>
      <c r="O1770" s="468">
        <v>2104981.2000000002</v>
      </c>
      <c r="P1770" s="469">
        <v>2104981.2000000002</v>
      </c>
      <c r="Q1770" s="470">
        <v>-170727.25216545118</v>
      </c>
      <c r="R1770" s="472">
        <v>-7.5021583719564546</v>
      </c>
      <c r="T1770" s="5"/>
      <c r="U1770"/>
      <c r="V1770"/>
    </row>
    <row r="1771" spans="1:22" s="437" customFormat="1" hidden="1">
      <c r="A1771" s="471">
        <v>1711</v>
      </c>
      <c r="B1771" s="465">
        <v>5</v>
      </c>
      <c r="C1771" s="465">
        <v>107</v>
      </c>
      <c r="D1771" s="466">
        <v>20613.855661462501</v>
      </c>
      <c r="E1771" s="467">
        <v>21.4</v>
      </c>
      <c r="F1771" s="468">
        <v>441136.51115529751</v>
      </c>
      <c r="G1771" s="487">
        <v>2205682.5557764876</v>
      </c>
      <c r="H1771" s="468"/>
      <c r="I1771" s="519"/>
      <c r="J1771" s="468">
        <v>1400000</v>
      </c>
      <c r="K1771" s="519"/>
      <c r="L1771" s="580">
        <v>1.0714E-2</v>
      </c>
      <c r="M1771" s="468">
        <v>0</v>
      </c>
      <c r="N1771" s="468">
        <v>0</v>
      </c>
      <c r="O1771" s="468">
        <v>2104981.2000000002</v>
      </c>
      <c r="P1771" s="469">
        <v>2104981.2000000002</v>
      </c>
      <c r="Q1771" s="470">
        <v>-100701.35577648738</v>
      </c>
      <c r="R1771" s="472">
        <v>-4.5655416511664129</v>
      </c>
      <c r="T1771" s="5"/>
      <c r="U1771"/>
      <c r="V1771"/>
    </row>
    <row r="1772" spans="1:22" s="437" customFormat="1" hidden="1">
      <c r="A1772" s="471">
        <v>1712</v>
      </c>
      <c r="B1772" s="465">
        <v>5</v>
      </c>
      <c r="C1772" s="497">
        <v>108</v>
      </c>
      <c r="D1772" s="466">
        <v>20124.193548387098</v>
      </c>
      <c r="E1772" s="467">
        <v>21.6</v>
      </c>
      <c r="F1772" s="468">
        <v>434682.58064516133</v>
      </c>
      <c r="G1772" s="487">
        <v>2173412.9032258065</v>
      </c>
      <c r="H1772" s="468"/>
      <c r="I1772" s="519"/>
      <c r="J1772" s="468">
        <v>1400000</v>
      </c>
      <c r="K1772" s="519"/>
      <c r="L1772" s="580">
        <v>1.0714E-2</v>
      </c>
      <c r="M1772" s="468">
        <v>0</v>
      </c>
      <c r="N1772" s="468">
        <v>0</v>
      </c>
      <c r="O1772" s="468">
        <v>2119980.7999999998</v>
      </c>
      <c r="P1772" s="469">
        <v>2119980.7999999998</v>
      </c>
      <c r="Q1772" s="470">
        <v>-53432.103225806728</v>
      </c>
      <c r="R1772" s="472">
        <v>-2.4584423487364973</v>
      </c>
      <c r="T1772" s="5"/>
      <c r="U1772"/>
      <c r="V1772"/>
    </row>
    <row r="1773" spans="1:22" s="437" customFormat="1" hidden="1">
      <c r="A1773" s="471">
        <v>1713</v>
      </c>
      <c r="B1773" s="465">
        <v>5</v>
      </c>
      <c r="C1773" s="497">
        <v>109</v>
      </c>
      <c r="D1773" s="466">
        <v>20550.424929178502</v>
      </c>
      <c r="E1773" s="467">
        <v>21.8</v>
      </c>
      <c r="F1773" s="468">
        <v>447999.2634560914</v>
      </c>
      <c r="G1773" s="487">
        <v>2239996.3172804569</v>
      </c>
      <c r="H1773" s="468"/>
      <c r="I1773" s="519"/>
      <c r="J1773" s="468">
        <v>1400000</v>
      </c>
      <c r="K1773" s="519"/>
      <c r="L1773" s="580">
        <v>1.0714E-2</v>
      </c>
      <c r="M1773" s="468">
        <v>0</v>
      </c>
      <c r="N1773" s="468">
        <v>0</v>
      </c>
      <c r="O1773" s="468">
        <v>2134980.4</v>
      </c>
      <c r="P1773" s="469">
        <v>2134980.4</v>
      </c>
      <c r="Q1773" s="470">
        <v>-105015.91728045698</v>
      </c>
      <c r="R1773" s="472">
        <v>-4.6882183006423475</v>
      </c>
      <c r="T1773" s="5"/>
      <c r="U1773"/>
      <c r="V1773"/>
    </row>
    <row r="1774" spans="1:22" s="437" customFormat="1" hidden="1">
      <c r="A1774" s="471">
        <v>1714</v>
      </c>
      <c r="B1774" s="465">
        <v>5</v>
      </c>
      <c r="C1774" s="497">
        <v>110</v>
      </c>
      <c r="D1774" s="466">
        <v>20056.798392498298</v>
      </c>
      <c r="E1774" s="467">
        <v>22</v>
      </c>
      <c r="F1774" s="468">
        <v>441249.56463496259</v>
      </c>
      <c r="G1774" s="487">
        <v>2206247.8231748128</v>
      </c>
      <c r="H1774" s="468"/>
      <c r="I1774" s="519"/>
      <c r="J1774" s="468">
        <v>1400000</v>
      </c>
      <c r="K1774" s="519"/>
      <c r="L1774" s="580">
        <v>1.0714E-2</v>
      </c>
      <c r="M1774" s="468">
        <v>0</v>
      </c>
      <c r="N1774" s="468">
        <v>0</v>
      </c>
      <c r="O1774" s="468">
        <v>2149980</v>
      </c>
      <c r="P1774" s="469">
        <v>2149980</v>
      </c>
      <c r="Q1774" s="470">
        <v>-56267.823174812831</v>
      </c>
      <c r="R1774" s="472">
        <v>-2.5503854364757075</v>
      </c>
      <c r="T1774" s="5"/>
      <c r="U1774"/>
      <c r="V1774"/>
    </row>
    <row r="1775" spans="1:22" s="437" customFormat="1" hidden="1">
      <c r="A1775" s="471">
        <v>1715</v>
      </c>
      <c r="B1775" s="465">
        <v>5</v>
      </c>
      <c r="C1775" s="497">
        <v>111</v>
      </c>
      <c r="D1775" s="466">
        <v>20996.344469948101</v>
      </c>
      <c r="E1775" s="467">
        <v>22.2</v>
      </c>
      <c r="F1775" s="468">
        <v>466118.84723284782</v>
      </c>
      <c r="G1775" s="487">
        <v>2330594.2361642392</v>
      </c>
      <c r="H1775" s="468"/>
      <c r="I1775" s="519"/>
      <c r="J1775" s="468">
        <v>1400000</v>
      </c>
      <c r="K1775" s="519"/>
      <c r="L1775" s="580">
        <v>1.0714E-2</v>
      </c>
      <c r="M1775" s="468">
        <v>0</v>
      </c>
      <c r="N1775" s="468">
        <v>0</v>
      </c>
      <c r="O1775" s="468">
        <v>2164979.6</v>
      </c>
      <c r="P1775" s="469">
        <v>2164979.6</v>
      </c>
      <c r="Q1775" s="470">
        <v>-165614.63616423914</v>
      </c>
      <c r="R1775" s="472">
        <v>-7.1061119775535246</v>
      </c>
      <c r="T1775" s="5"/>
      <c r="U1775"/>
      <c r="V1775"/>
    </row>
    <row r="1776" spans="1:22" s="437" customFormat="1" hidden="1">
      <c r="A1776" s="471">
        <v>1716</v>
      </c>
      <c r="B1776" s="465">
        <v>5</v>
      </c>
      <c r="C1776" s="465">
        <v>111</v>
      </c>
      <c r="D1776" s="466">
        <v>20493.0976518637</v>
      </c>
      <c r="E1776" s="467">
        <v>22.2</v>
      </c>
      <c r="F1776" s="468">
        <v>454946.76787137415</v>
      </c>
      <c r="G1776" s="487">
        <v>2274733.8393568709</v>
      </c>
      <c r="H1776" s="468"/>
      <c r="I1776" s="519"/>
      <c r="J1776" s="468">
        <v>1400000</v>
      </c>
      <c r="K1776" s="519"/>
      <c r="L1776" s="580">
        <v>1.0714E-2</v>
      </c>
      <c r="M1776" s="468">
        <v>0</v>
      </c>
      <c r="N1776" s="468">
        <v>0</v>
      </c>
      <c r="O1776" s="468">
        <v>2164979.6</v>
      </c>
      <c r="P1776" s="469">
        <v>2164979.6</v>
      </c>
      <c r="Q1776" s="470">
        <v>-109754.23935687076</v>
      </c>
      <c r="R1776" s="472">
        <v>-4.8249266555027504</v>
      </c>
      <c r="T1776" s="5"/>
      <c r="U1776"/>
      <c r="V1776"/>
    </row>
    <row r="1777" spans="1:22" s="437" customFormat="1" hidden="1">
      <c r="A1777" s="471">
        <v>1717</v>
      </c>
      <c r="B1777" s="465">
        <v>6</v>
      </c>
      <c r="C1777" s="465">
        <v>111</v>
      </c>
      <c r="D1777" s="466">
        <v>20996.344469948101</v>
      </c>
      <c r="E1777" s="467">
        <v>18.5</v>
      </c>
      <c r="F1777" s="468">
        <v>388432.37269403989</v>
      </c>
      <c r="G1777" s="487">
        <v>2330594.2361642392</v>
      </c>
      <c r="H1777" s="468"/>
      <c r="I1777" s="519"/>
      <c r="J1777" s="468">
        <v>1400000</v>
      </c>
      <c r="K1777" s="519"/>
      <c r="L1777" s="580">
        <v>1.0714E-2</v>
      </c>
      <c r="M1777" s="468">
        <v>0</v>
      </c>
      <c r="N1777" s="468">
        <v>0</v>
      </c>
      <c r="O1777" s="468">
        <v>2164979.6</v>
      </c>
      <c r="P1777" s="469">
        <v>2164979.6</v>
      </c>
      <c r="Q1777" s="470">
        <v>-165614.63616423914</v>
      </c>
      <c r="R1777" s="472">
        <v>-7.1061119775535246</v>
      </c>
      <c r="T1777" s="5"/>
      <c r="U1777"/>
      <c r="V1777"/>
    </row>
    <row r="1778" spans="1:22" s="437" customFormat="1" hidden="1">
      <c r="A1778" s="471">
        <v>1718</v>
      </c>
      <c r="B1778" s="465">
        <v>6</v>
      </c>
      <c r="C1778" s="465">
        <v>111</v>
      </c>
      <c r="D1778" s="466">
        <v>20493.0976518637</v>
      </c>
      <c r="E1778" s="467">
        <v>18.5</v>
      </c>
      <c r="F1778" s="468">
        <v>379122.30655947846</v>
      </c>
      <c r="G1778" s="487">
        <v>2274733.8393568709</v>
      </c>
      <c r="H1778" s="468"/>
      <c r="I1778" s="519"/>
      <c r="J1778" s="468">
        <v>1400000</v>
      </c>
      <c r="K1778" s="519"/>
      <c r="L1778" s="580">
        <v>1.0714E-2</v>
      </c>
      <c r="M1778" s="468">
        <v>0</v>
      </c>
      <c r="N1778" s="468">
        <v>0</v>
      </c>
      <c r="O1778" s="468">
        <v>2164979.6</v>
      </c>
      <c r="P1778" s="469">
        <v>2164979.6</v>
      </c>
      <c r="Q1778" s="470">
        <v>-109754.23935687076</v>
      </c>
      <c r="R1778" s="472">
        <v>-4.8249266555027504</v>
      </c>
      <c r="T1778" s="5"/>
      <c r="U1778"/>
      <c r="V1778"/>
    </row>
    <row r="1779" spans="1:22" s="437" customFormat="1" hidden="1">
      <c r="A1779" s="471">
        <v>1719</v>
      </c>
      <c r="B1779" s="465">
        <v>5</v>
      </c>
      <c r="C1779" s="497">
        <v>112</v>
      </c>
      <c r="D1779" s="466">
        <v>20654.120074564398</v>
      </c>
      <c r="E1779" s="467">
        <v>22.4</v>
      </c>
      <c r="F1779" s="468">
        <v>462652.28967024258</v>
      </c>
      <c r="G1779" s="487">
        <v>2313261.4483512128</v>
      </c>
      <c r="H1779" s="468"/>
      <c r="I1779" s="519"/>
      <c r="J1779" s="468">
        <v>1400000</v>
      </c>
      <c r="K1779" s="519"/>
      <c r="L1779" s="580">
        <v>1.0714E-2</v>
      </c>
      <c r="M1779" s="468">
        <v>0</v>
      </c>
      <c r="N1779" s="468">
        <v>0</v>
      </c>
      <c r="O1779" s="468">
        <v>2179979.2000000002</v>
      </c>
      <c r="P1779" s="469">
        <v>2179979.2000000002</v>
      </c>
      <c r="Q1779" s="470">
        <v>-133282.24835121259</v>
      </c>
      <c r="R1779" s="472">
        <v>-5.761659515235948</v>
      </c>
      <c r="T1779" s="5"/>
      <c r="U1779"/>
      <c r="V1779"/>
    </row>
    <row r="1780" spans="1:22" s="437" customFormat="1" hidden="1">
      <c r="A1780" s="471">
        <v>1720</v>
      </c>
      <c r="B1780" s="465">
        <v>5</v>
      </c>
      <c r="C1780" s="465">
        <v>112</v>
      </c>
      <c r="D1780" s="466">
        <v>20436.2656610064</v>
      </c>
      <c r="E1780" s="467">
        <v>22.4</v>
      </c>
      <c r="F1780" s="468">
        <v>457772.35080654343</v>
      </c>
      <c r="G1780" s="487">
        <v>2288861.7540327171</v>
      </c>
      <c r="H1780" s="468"/>
      <c r="I1780" s="519"/>
      <c r="J1780" s="468">
        <v>1400000</v>
      </c>
      <c r="K1780" s="519"/>
      <c r="L1780" s="580">
        <v>1.0714E-2</v>
      </c>
      <c r="M1780" s="468">
        <v>0</v>
      </c>
      <c r="N1780" s="468">
        <v>0</v>
      </c>
      <c r="O1780" s="468">
        <v>2179979.2000000002</v>
      </c>
      <c r="P1780" s="469">
        <v>2179979.2000000002</v>
      </c>
      <c r="Q1780" s="470">
        <v>-108882.5540327169</v>
      </c>
      <c r="R1780" s="472">
        <v>-4.757061182960399</v>
      </c>
      <c r="T1780" s="5"/>
      <c r="U1780"/>
      <c r="V1780"/>
    </row>
    <row r="1781" spans="1:22" s="437" customFormat="1" hidden="1">
      <c r="A1781" s="471">
        <v>1721</v>
      </c>
      <c r="B1781" s="465">
        <v>6</v>
      </c>
      <c r="C1781" s="497">
        <v>113</v>
      </c>
      <c r="D1781" s="466">
        <v>19949.9000666223</v>
      </c>
      <c r="E1781" s="467">
        <v>18.833333333333332</v>
      </c>
      <c r="F1781" s="468">
        <v>375723.11792138667</v>
      </c>
      <c r="G1781" s="487">
        <v>2254338.7075283201</v>
      </c>
      <c r="H1781" s="468"/>
      <c r="I1781" s="519"/>
      <c r="J1781" s="468">
        <v>1400000</v>
      </c>
      <c r="K1781" s="519"/>
      <c r="L1781" s="580">
        <v>1.0714E-2</v>
      </c>
      <c r="M1781" s="468">
        <v>0</v>
      </c>
      <c r="N1781" s="468">
        <v>0</v>
      </c>
      <c r="O1781" s="468">
        <v>2194978.7999999998</v>
      </c>
      <c r="P1781" s="469">
        <v>2194978.7999999998</v>
      </c>
      <c r="Q1781" s="470">
        <v>-59359.907528320327</v>
      </c>
      <c r="R1781" s="472">
        <v>-2.6331405893040341</v>
      </c>
      <c r="T1781" s="5"/>
      <c r="U1781"/>
      <c r="V1781"/>
    </row>
    <row r="1782" spans="1:22" s="437" customFormat="1" hidden="1">
      <c r="A1782" s="471">
        <v>1722</v>
      </c>
      <c r="B1782" s="465">
        <v>6</v>
      </c>
      <c r="C1782" s="465">
        <v>113</v>
      </c>
      <c r="D1782" s="466">
        <v>20506.855123674901</v>
      </c>
      <c r="E1782" s="467">
        <v>18.833333333333332</v>
      </c>
      <c r="F1782" s="468">
        <v>386212.43816254399</v>
      </c>
      <c r="G1782" s="487">
        <v>2317274.6289752638</v>
      </c>
      <c r="H1782" s="468"/>
      <c r="I1782" s="519"/>
      <c r="J1782" s="468">
        <v>1400000</v>
      </c>
      <c r="K1782" s="519"/>
      <c r="L1782" s="580">
        <v>1.0714E-2</v>
      </c>
      <c r="M1782" s="468">
        <v>0</v>
      </c>
      <c r="N1782" s="468">
        <v>0</v>
      </c>
      <c r="O1782" s="468">
        <v>2194978.7999999998</v>
      </c>
      <c r="P1782" s="469">
        <v>2194978.7999999998</v>
      </c>
      <c r="Q1782" s="470">
        <v>-122295.82897526398</v>
      </c>
      <c r="R1782" s="472">
        <v>-5.2775716544803828</v>
      </c>
      <c r="T1782" s="5"/>
      <c r="U1782"/>
      <c r="V1782"/>
    </row>
    <row r="1783" spans="1:22" s="437" customFormat="1" hidden="1">
      <c r="A1783" s="471">
        <v>1723</v>
      </c>
      <c r="B1783" s="465">
        <v>6</v>
      </c>
      <c r="C1783" s="465">
        <v>113</v>
      </c>
      <c r="D1783" s="466">
        <v>19394.046417759801</v>
      </c>
      <c r="E1783" s="467">
        <v>18.833333333333332</v>
      </c>
      <c r="F1783" s="468">
        <v>365254.54086780961</v>
      </c>
      <c r="G1783" s="487">
        <v>2191527.2452068576</v>
      </c>
      <c r="H1783" s="468"/>
      <c r="I1783" s="519"/>
      <c r="J1783" s="468">
        <v>1400000</v>
      </c>
      <c r="K1783" s="519"/>
      <c r="L1783" s="580">
        <v>1.0714E-2</v>
      </c>
      <c r="M1783" s="468">
        <v>0</v>
      </c>
      <c r="N1783" s="468">
        <v>0</v>
      </c>
      <c r="O1783" s="468">
        <v>2194978.7999999998</v>
      </c>
      <c r="P1783" s="469">
        <v>2194978.7999999998</v>
      </c>
      <c r="Q1783" s="470">
        <v>3451.5547931422479</v>
      </c>
      <c r="R1783" s="472">
        <v>0.15749540876990409</v>
      </c>
      <c r="T1783" s="5"/>
      <c r="U1783"/>
      <c r="V1783"/>
    </row>
    <row r="1784" spans="1:22" s="437" customFormat="1" hidden="1">
      <c r="A1784" s="471">
        <v>1724</v>
      </c>
      <c r="B1784" s="465">
        <v>6</v>
      </c>
      <c r="C1784" s="465">
        <v>113</v>
      </c>
      <c r="D1784" s="466">
        <v>21076.384275730099</v>
      </c>
      <c r="E1784" s="467">
        <v>18.833333333333332</v>
      </c>
      <c r="F1784" s="468">
        <v>396938.57052625017</v>
      </c>
      <c r="G1784" s="487">
        <v>2381631.423157501</v>
      </c>
      <c r="H1784" s="468"/>
      <c r="I1784" s="519"/>
      <c r="J1784" s="468">
        <v>1400000</v>
      </c>
      <c r="K1784" s="519"/>
      <c r="L1784" s="580">
        <v>1.0714E-2</v>
      </c>
      <c r="M1784" s="468">
        <v>0</v>
      </c>
      <c r="N1784" s="468">
        <v>0</v>
      </c>
      <c r="O1784" s="468">
        <v>2194978.7999999998</v>
      </c>
      <c r="P1784" s="469">
        <v>2194978.7999999998</v>
      </c>
      <c r="Q1784" s="470">
        <v>-186652.62315750122</v>
      </c>
      <c r="R1784" s="472">
        <v>-7.8371750281175991</v>
      </c>
      <c r="T1784" s="5"/>
      <c r="U1784"/>
      <c r="V1784"/>
    </row>
    <row r="1785" spans="1:22" s="437" customFormat="1">
      <c r="A1785" s="496" t="s">
        <v>60</v>
      </c>
      <c r="B1785" s="465"/>
      <c r="C1785" s="465"/>
      <c r="D1785" s="466"/>
      <c r="E1785" s="467"/>
      <c r="F1785" s="468"/>
      <c r="G1785" s="487"/>
      <c r="H1785" s="468"/>
      <c r="I1785" s="519"/>
      <c r="J1785" s="468"/>
      <c r="K1785" s="519"/>
      <c r="L1785" s="580"/>
      <c r="M1785" s="468"/>
      <c r="N1785" s="468"/>
      <c r="O1785" s="468"/>
      <c r="P1785" s="469"/>
      <c r="Q1785" s="470"/>
      <c r="R1785" s="472"/>
      <c r="T1785" s="5"/>
      <c r="U1785"/>
      <c r="V1785"/>
    </row>
    <row r="1786" spans="1:22" s="437" customFormat="1">
      <c r="A1786" s="471">
        <v>1725</v>
      </c>
      <c r="B1786" s="465">
        <v>5</v>
      </c>
      <c r="C1786" s="497">
        <v>114</v>
      </c>
      <c r="D1786" s="466">
        <v>20584.6853608368</v>
      </c>
      <c r="E1786" s="467">
        <v>22.8</v>
      </c>
      <c r="F1786" s="468">
        <v>469330.82622707903</v>
      </c>
      <c r="G1786" s="487">
        <v>2346654.1311353953</v>
      </c>
      <c r="H1786" s="468"/>
      <c r="I1786" s="519"/>
      <c r="J1786" s="468">
        <v>1400000</v>
      </c>
      <c r="K1786" s="519"/>
      <c r="L1786" s="580">
        <v>1.0714E-2</v>
      </c>
      <c r="M1786" s="468">
        <v>0</v>
      </c>
      <c r="N1786" s="468">
        <v>0</v>
      </c>
      <c r="O1786" s="468">
        <v>2209978.4</v>
      </c>
      <c r="P1786" s="469">
        <v>2209978.4</v>
      </c>
      <c r="Q1786" s="470">
        <v>-136675.73113539536</v>
      </c>
      <c r="R1786" s="472">
        <v>-5.8242810187484508</v>
      </c>
      <c r="T1786" s="5"/>
      <c r="U1786"/>
      <c r="V1786"/>
    </row>
    <row r="1787" spans="1:22" s="437" customFormat="1">
      <c r="A1787" s="471">
        <v>1726</v>
      </c>
      <c r="B1787" s="465">
        <v>5</v>
      </c>
      <c r="C1787" s="497">
        <v>119</v>
      </c>
      <c r="D1787" s="466">
        <v>19765.544554455399</v>
      </c>
      <c r="E1787" s="467">
        <v>23.8</v>
      </c>
      <c r="F1787" s="468">
        <v>470419.96039603848</v>
      </c>
      <c r="G1787" s="487">
        <v>2352099.8019801923</v>
      </c>
      <c r="H1787" s="468"/>
      <c r="I1787" s="519"/>
      <c r="J1787" s="468">
        <v>1400000</v>
      </c>
      <c r="K1787" s="519"/>
      <c r="L1787" s="580">
        <v>1.0714E-2</v>
      </c>
      <c r="M1787" s="468">
        <v>0</v>
      </c>
      <c r="N1787" s="468">
        <v>0</v>
      </c>
      <c r="O1787" s="468">
        <v>2284976.4</v>
      </c>
      <c r="P1787" s="469">
        <v>2284976.4</v>
      </c>
      <c r="Q1787" s="470">
        <v>-67123.401980192401</v>
      </c>
      <c r="R1787" s="472">
        <v>-2.8537650453302348</v>
      </c>
      <c r="T1787" s="5"/>
      <c r="U1787"/>
      <c r="V1787"/>
    </row>
    <row r="1788" spans="1:22" s="437" customFormat="1">
      <c r="A1788" s="471">
        <v>1727</v>
      </c>
      <c r="B1788" s="465">
        <v>5</v>
      </c>
      <c r="C1788" s="497">
        <v>122</v>
      </c>
      <c r="D1788" s="466">
        <v>20322.887028272398</v>
      </c>
      <c r="E1788" s="467">
        <v>24.4</v>
      </c>
      <c r="F1788" s="468">
        <v>495878.44348984648</v>
      </c>
      <c r="G1788" s="487">
        <v>2479392.2174492325</v>
      </c>
      <c r="H1788" s="468"/>
      <c r="I1788" s="519"/>
      <c r="J1788" s="468">
        <v>1400000</v>
      </c>
      <c r="K1788" s="519"/>
      <c r="L1788" s="580">
        <v>1.0714E-2</v>
      </c>
      <c r="M1788" s="468">
        <v>0</v>
      </c>
      <c r="N1788" s="468">
        <v>0</v>
      </c>
      <c r="O1788" s="468">
        <v>2329975.2000000002</v>
      </c>
      <c r="P1788" s="469">
        <v>2329975.2000000002</v>
      </c>
      <c r="Q1788" s="470">
        <v>-149417.01744923228</v>
      </c>
      <c r="R1788" s="472">
        <v>-6.0263566368273302</v>
      </c>
      <c r="T1788" s="5"/>
      <c r="U1788"/>
      <c r="V1788"/>
    </row>
    <row r="1789" spans="1:22" s="437" customFormat="1">
      <c r="A1789" s="471">
        <v>1728</v>
      </c>
      <c r="B1789" s="465">
        <v>6</v>
      </c>
      <c r="C1789" s="465">
        <v>122</v>
      </c>
      <c r="D1789" s="466">
        <v>19052.788104089199</v>
      </c>
      <c r="E1789" s="467">
        <v>20.333333333333332</v>
      </c>
      <c r="F1789" s="468">
        <v>387406.69144981372</v>
      </c>
      <c r="G1789" s="487">
        <v>2324440.1486988822</v>
      </c>
      <c r="H1789" s="468"/>
      <c r="I1789" s="519"/>
      <c r="J1789" s="468">
        <v>1400000</v>
      </c>
      <c r="K1789" s="519"/>
      <c r="L1789" s="580">
        <v>1.0714E-2</v>
      </c>
      <c r="M1789" s="468">
        <v>0</v>
      </c>
      <c r="N1789" s="468">
        <v>0</v>
      </c>
      <c r="O1789" s="468">
        <v>2329975.2000000002</v>
      </c>
      <c r="P1789" s="469">
        <v>2329975.2000000002</v>
      </c>
      <c r="Q1789" s="470">
        <v>5535.0513011179864</v>
      </c>
      <c r="R1789" s="472">
        <v>0.23812406201193426</v>
      </c>
      <c r="T1789" s="5"/>
      <c r="U1789"/>
      <c r="V1789"/>
    </row>
    <row r="1790" spans="1:22" s="437" customFormat="1">
      <c r="A1790" s="471">
        <v>1729</v>
      </c>
      <c r="B1790" s="465">
        <v>5</v>
      </c>
      <c r="C1790" s="497">
        <v>123</v>
      </c>
      <c r="D1790" s="466">
        <v>20787.668116194</v>
      </c>
      <c r="E1790" s="467">
        <v>24.6</v>
      </c>
      <c r="F1790" s="468">
        <v>511376.63565837237</v>
      </c>
      <c r="G1790" s="487">
        <v>2556883.1782918619</v>
      </c>
      <c r="H1790" s="468"/>
      <c r="I1790" s="519"/>
      <c r="J1790" s="468">
        <v>1400000</v>
      </c>
      <c r="K1790" s="519"/>
      <c r="L1790" s="580">
        <v>1.0714E-2</v>
      </c>
      <c r="M1790" s="468">
        <v>0</v>
      </c>
      <c r="N1790" s="468">
        <v>0</v>
      </c>
      <c r="O1790" s="468">
        <v>2344974.7999999998</v>
      </c>
      <c r="P1790" s="469">
        <v>2344974.7999999998</v>
      </c>
      <c r="Q1790" s="470">
        <v>-211908.37829186209</v>
      </c>
      <c r="R1790" s="472">
        <v>-8.2877614468654883</v>
      </c>
      <c r="T1790" s="5"/>
      <c r="U1790"/>
      <c r="V1790"/>
    </row>
    <row r="1791" spans="1:22" s="437" customFormat="1">
      <c r="A1791" s="471">
        <v>1730</v>
      </c>
      <c r="B1791" s="465">
        <v>5</v>
      </c>
      <c r="C1791" s="497">
        <v>124</v>
      </c>
      <c r="D1791" s="466">
        <v>20760.678058522499</v>
      </c>
      <c r="E1791" s="467">
        <v>24.8</v>
      </c>
      <c r="F1791" s="468">
        <v>514864.81585135794</v>
      </c>
      <c r="G1791" s="487">
        <v>2574324.0792567898</v>
      </c>
      <c r="H1791" s="468"/>
      <c r="I1791" s="519"/>
      <c r="J1791" s="468">
        <v>1400000</v>
      </c>
      <c r="K1791" s="519"/>
      <c r="L1791" s="580">
        <v>1.0714E-2</v>
      </c>
      <c r="M1791" s="468">
        <v>0</v>
      </c>
      <c r="N1791" s="468">
        <v>0</v>
      </c>
      <c r="O1791" s="468">
        <v>2359974.4</v>
      </c>
      <c r="P1791" s="469">
        <v>2359974.4</v>
      </c>
      <c r="Q1791" s="470">
        <v>-214349.67925678985</v>
      </c>
      <c r="R1791" s="472">
        <v>-8.3264450262483223</v>
      </c>
      <c r="T1791" s="5"/>
      <c r="U1791"/>
      <c r="V1791"/>
    </row>
    <row r="1792" spans="1:22" s="437" customFormat="1">
      <c r="A1792" s="471">
        <v>1731</v>
      </c>
      <c r="B1792" s="465">
        <v>6</v>
      </c>
      <c r="C1792" s="497">
        <v>125</v>
      </c>
      <c r="D1792" s="466">
        <v>26972.477064220198</v>
      </c>
      <c r="E1792" s="467">
        <v>20.833333333333332</v>
      </c>
      <c r="F1792" s="468">
        <v>561926.60550458741</v>
      </c>
      <c r="G1792" s="487">
        <v>3371559.6330275247</v>
      </c>
      <c r="H1792" s="468"/>
      <c r="I1792" s="519"/>
      <c r="J1792" s="468">
        <v>1400000</v>
      </c>
      <c r="K1792" s="519"/>
      <c r="L1792" s="580">
        <v>1.0714E-2</v>
      </c>
      <c r="M1792" s="468">
        <v>0</v>
      </c>
      <c r="N1792" s="468">
        <v>0</v>
      </c>
      <c r="O1792" s="468">
        <v>2374974</v>
      </c>
      <c r="P1792" s="469">
        <v>2374974</v>
      </c>
      <c r="Q1792" s="470">
        <v>-996585.63302752469</v>
      </c>
      <c r="R1792" s="472">
        <v>-29.558594285714321</v>
      </c>
      <c r="T1792" s="5"/>
      <c r="U1792"/>
      <c r="V1792"/>
    </row>
    <row r="1793" spans="1:22" s="437" customFormat="1">
      <c r="A1793" s="471">
        <v>1732</v>
      </c>
      <c r="B1793" s="465">
        <v>6</v>
      </c>
      <c r="C1793" s="465">
        <v>125</v>
      </c>
      <c r="D1793" s="466">
        <v>15452.2244840237</v>
      </c>
      <c r="E1793" s="467">
        <v>20.833333333333332</v>
      </c>
      <c r="F1793" s="468">
        <v>321921.34341716039</v>
      </c>
      <c r="G1793" s="487">
        <v>1931528.0605029624</v>
      </c>
      <c r="H1793" s="468"/>
      <c r="I1793" s="519"/>
      <c r="J1793" s="468">
        <v>1400000</v>
      </c>
      <c r="K1793" s="519"/>
      <c r="L1793" s="580">
        <v>1.0714E-2</v>
      </c>
      <c r="M1793" s="468">
        <v>0</v>
      </c>
      <c r="N1793" s="468">
        <v>0</v>
      </c>
      <c r="O1793" s="468">
        <v>2374974</v>
      </c>
      <c r="P1793" s="469">
        <v>2374974</v>
      </c>
      <c r="Q1793" s="470">
        <v>443445.93949703756</v>
      </c>
      <c r="R1793" s="472">
        <v>22.958296519987712</v>
      </c>
      <c r="T1793" s="5"/>
      <c r="U1793"/>
      <c r="V1793"/>
    </row>
    <row r="1794" spans="1:22" s="437" customFormat="1" hidden="1">
      <c r="A1794" s="471">
        <v>1733</v>
      </c>
      <c r="B1794" s="465">
        <v>6</v>
      </c>
      <c r="C1794" s="465">
        <v>125</v>
      </c>
      <c r="D1794" s="466">
        <v>20230.728525962299</v>
      </c>
      <c r="E1794" s="467">
        <v>20.833333333333332</v>
      </c>
      <c r="F1794" s="468">
        <v>421473.51095754787</v>
      </c>
      <c r="G1794" s="487">
        <v>2528841.0657452871</v>
      </c>
      <c r="H1794" s="468"/>
      <c r="I1794" s="519"/>
      <c r="J1794" s="468">
        <v>1400000</v>
      </c>
      <c r="K1794" s="519"/>
      <c r="L1794" s="580">
        <v>1.0714E-2</v>
      </c>
      <c r="M1794" s="468">
        <v>0</v>
      </c>
      <c r="N1794" s="468">
        <v>0</v>
      </c>
      <c r="O1794" s="468">
        <v>2374974</v>
      </c>
      <c r="P1794" s="469">
        <v>2374974</v>
      </c>
      <c r="Q1794" s="470">
        <v>-153867.06574528711</v>
      </c>
      <c r="R1794" s="472">
        <v>-6.084489366671221</v>
      </c>
      <c r="T1794" s="5"/>
      <c r="U1794"/>
      <c r="V1794"/>
    </row>
    <row r="1795" spans="1:22" s="437" customFormat="1" hidden="1">
      <c r="A1795" s="471">
        <v>1734</v>
      </c>
      <c r="B1795" s="465">
        <v>8</v>
      </c>
      <c r="C1795" s="497">
        <v>127</v>
      </c>
      <c r="D1795" s="466">
        <v>20405.907172995801</v>
      </c>
      <c r="E1795" s="467">
        <v>15.875</v>
      </c>
      <c r="F1795" s="468">
        <v>323943.77637130837</v>
      </c>
      <c r="G1795" s="487">
        <v>2591550.210970467</v>
      </c>
      <c r="H1795" s="468"/>
      <c r="I1795" s="519"/>
      <c r="J1795" s="468">
        <v>1400000</v>
      </c>
      <c r="K1795" s="519"/>
      <c r="L1795" s="580">
        <v>1.0714E-2</v>
      </c>
      <c r="M1795" s="468">
        <v>0</v>
      </c>
      <c r="N1795" s="468">
        <v>0</v>
      </c>
      <c r="O1795" s="468">
        <v>2404973.2000000002</v>
      </c>
      <c r="P1795" s="469">
        <v>2404973.2000000002</v>
      </c>
      <c r="Q1795" s="470">
        <v>-186577.01097046677</v>
      </c>
      <c r="R1795" s="472">
        <v>-7.1994364678197229</v>
      </c>
      <c r="T1795" s="5"/>
      <c r="U1795"/>
      <c r="V1795"/>
    </row>
    <row r="1796" spans="1:22" s="437" customFormat="1" hidden="1">
      <c r="A1796" s="471">
        <v>1735</v>
      </c>
      <c r="B1796" s="465">
        <v>6</v>
      </c>
      <c r="C1796" s="497">
        <v>128</v>
      </c>
      <c r="D1796" s="466">
        <v>19495.3125</v>
      </c>
      <c r="E1796" s="467">
        <v>21.333333333333332</v>
      </c>
      <c r="F1796" s="468">
        <v>415900</v>
      </c>
      <c r="G1796" s="487">
        <v>2495400</v>
      </c>
      <c r="H1796" s="468"/>
      <c r="I1796" s="519"/>
      <c r="J1796" s="468">
        <v>1400000</v>
      </c>
      <c r="K1796" s="519"/>
      <c r="L1796" s="580">
        <v>1.0714E-2</v>
      </c>
      <c r="M1796" s="468">
        <v>0</v>
      </c>
      <c r="N1796" s="468">
        <v>0</v>
      </c>
      <c r="O1796" s="468">
        <v>2419972.7999999998</v>
      </c>
      <c r="P1796" s="469">
        <v>2419972.7999999998</v>
      </c>
      <c r="Q1796" s="470">
        <v>-75427.200000000186</v>
      </c>
      <c r="R1796" s="472">
        <v>-3.0226496754027465</v>
      </c>
      <c r="T1796" s="5"/>
      <c r="U1796"/>
      <c r="V1796"/>
    </row>
    <row r="1797" spans="1:22" s="437" customFormat="1" hidden="1">
      <c r="A1797" s="471">
        <v>1736</v>
      </c>
      <c r="B1797" s="465">
        <v>7</v>
      </c>
      <c r="C1797" s="465">
        <v>128</v>
      </c>
      <c r="D1797" s="466">
        <v>19495.3125</v>
      </c>
      <c r="E1797" s="467">
        <v>18.285714285714285</v>
      </c>
      <c r="F1797" s="468">
        <v>356485.71428571426</v>
      </c>
      <c r="G1797" s="487">
        <v>2495400</v>
      </c>
      <c r="H1797" s="468"/>
      <c r="I1797" s="519"/>
      <c r="J1797" s="468">
        <v>1400000</v>
      </c>
      <c r="K1797" s="519"/>
      <c r="L1797" s="580">
        <v>1.0714E-2</v>
      </c>
      <c r="M1797" s="468">
        <v>0</v>
      </c>
      <c r="N1797" s="468">
        <v>0</v>
      </c>
      <c r="O1797" s="468">
        <v>2419972.7999999998</v>
      </c>
      <c r="P1797" s="469">
        <v>2419972.7999999998</v>
      </c>
      <c r="Q1797" s="470">
        <v>-75427.200000000186</v>
      </c>
      <c r="R1797" s="472">
        <v>-3.0226496754027465</v>
      </c>
      <c r="T1797" s="5"/>
      <c r="U1797"/>
      <c r="V1797"/>
    </row>
    <row r="1798" spans="1:22" s="437" customFormat="1" hidden="1">
      <c r="A1798" s="471">
        <v>1737</v>
      </c>
      <c r="B1798" s="465">
        <v>6</v>
      </c>
      <c r="C1798" s="497">
        <v>129</v>
      </c>
      <c r="D1798" s="466">
        <v>20092.1052631579</v>
      </c>
      <c r="E1798" s="467">
        <v>21.5</v>
      </c>
      <c r="F1798" s="468">
        <v>431980.26315789483</v>
      </c>
      <c r="G1798" s="487">
        <v>2591881.578947369</v>
      </c>
      <c r="H1798" s="468"/>
      <c r="I1798" s="519"/>
      <c r="J1798" s="468">
        <v>1400000</v>
      </c>
      <c r="K1798" s="519"/>
      <c r="L1798" s="580">
        <v>1.0714E-2</v>
      </c>
      <c r="M1798" s="468">
        <v>0</v>
      </c>
      <c r="N1798" s="468">
        <v>0</v>
      </c>
      <c r="O1798" s="468">
        <v>2434972.4</v>
      </c>
      <c r="P1798" s="469">
        <v>2434972.4</v>
      </c>
      <c r="Q1798" s="470">
        <v>-156909.1789473691</v>
      </c>
      <c r="R1798" s="472">
        <v>-6.0538714508358851</v>
      </c>
      <c r="T1798" s="5"/>
      <c r="U1798"/>
      <c r="V1798"/>
    </row>
    <row r="1799" spans="1:22" s="437" customFormat="1" hidden="1">
      <c r="A1799" s="471">
        <v>1738</v>
      </c>
      <c r="B1799" s="465">
        <v>6</v>
      </c>
      <c r="C1799" s="465">
        <v>129</v>
      </c>
      <c r="D1799" s="466">
        <v>19469.960988296501</v>
      </c>
      <c r="E1799" s="467">
        <v>21.5</v>
      </c>
      <c r="F1799" s="468">
        <v>418604.16124837479</v>
      </c>
      <c r="G1799" s="487">
        <v>2511624.9674902488</v>
      </c>
      <c r="H1799" s="468"/>
      <c r="I1799" s="519"/>
      <c r="J1799" s="468">
        <v>1400000</v>
      </c>
      <c r="K1799" s="519"/>
      <c r="L1799" s="580">
        <v>1.0714E-2</v>
      </c>
      <c r="M1799" s="468">
        <v>0</v>
      </c>
      <c r="N1799" s="468">
        <v>0</v>
      </c>
      <c r="O1799" s="468">
        <v>2434972.4</v>
      </c>
      <c r="P1799" s="469">
        <v>2434972.4</v>
      </c>
      <c r="Q1799" s="470">
        <v>-76652.567490248941</v>
      </c>
      <c r="R1799" s="472">
        <v>-3.0519113515121887</v>
      </c>
      <c r="T1799" s="5"/>
      <c r="U1799"/>
      <c r="V1799"/>
    </row>
    <row r="1800" spans="1:22" s="437" customFormat="1" hidden="1">
      <c r="A1800" s="471">
        <v>1739</v>
      </c>
      <c r="B1800" s="465">
        <v>6</v>
      </c>
      <c r="C1800" s="465">
        <v>129</v>
      </c>
      <c r="D1800" s="466">
        <v>19469.960988296501</v>
      </c>
      <c r="E1800" s="467">
        <v>21.5</v>
      </c>
      <c r="F1800" s="468">
        <v>418604.16124837479</v>
      </c>
      <c r="G1800" s="487">
        <v>2511624.9674902488</v>
      </c>
      <c r="H1800" s="468"/>
      <c r="I1800" s="519"/>
      <c r="J1800" s="468">
        <v>1400000</v>
      </c>
      <c r="K1800" s="519"/>
      <c r="L1800" s="580">
        <v>1.0714E-2</v>
      </c>
      <c r="M1800" s="468">
        <v>0</v>
      </c>
      <c r="N1800" s="468">
        <v>0</v>
      </c>
      <c r="O1800" s="468">
        <v>2434972.4</v>
      </c>
      <c r="P1800" s="469">
        <v>2434972.4</v>
      </c>
      <c r="Q1800" s="470">
        <v>-76652.567490248941</v>
      </c>
      <c r="R1800" s="472">
        <v>-3.0519113515121887</v>
      </c>
      <c r="T1800" s="5"/>
      <c r="U1800"/>
      <c r="V1800"/>
    </row>
    <row r="1801" spans="1:22" s="437" customFormat="1" hidden="1">
      <c r="A1801" s="471">
        <v>1740</v>
      </c>
      <c r="B1801" s="465">
        <v>8</v>
      </c>
      <c r="C1801" s="497">
        <v>130</v>
      </c>
      <c r="D1801" s="466">
        <v>20083.689258422401</v>
      </c>
      <c r="E1801" s="467">
        <v>16.25</v>
      </c>
      <c r="F1801" s="468">
        <v>326359.95044936403</v>
      </c>
      <c r="G1801" s="487">
        <v>2610879.6035949122</v>
      </c>
      <c r="H1801" s="468"/>
      <c r="I1801" s="519"/>
      <c r="J1801" s="468">
        <v>1400000</v>
      </c>
      <c r="K1801" s="519"/>
      <c r="L1801" s="580">
        <v>1.0714E-2</v>
      </c>
      <c r="M1801" s="468">
        <v>0</v>
      </c>
      <c r="N1801" s="468">
        <v>0</v>
      </c>
      <c r="O1801" s="468">
        <v>2449972</v>
      </c>
      <c r="P1801" s="469">
        <v>2449972</v>
      </c>
      <c r="Q1801" s="470">
        <v>-160907.60359491222</v>
      </c>
      <c r="R1801" s="472">
        <v>-6.1629652847017127</v>
      </c>
      <c r="T1801" s="5"/>
      <c r="U1801"/>
      <c r="V1801"/>
    </row>
    <row r="1802" spans="1:22" s="437" customFormat="1" hidden="1">
      <c r="A1802" s="471">
        <v>1741</v>
      </c>
      <c r="B1802" s="465">
        <v>6</v>
      </c>
      <c r="C1802" s="465">
        <v>130</v>
      </c>
      <c r="D1802" s="466">
        <v>20605.0963055539</v>
      </c>
      <c r="E1802" s="467">
        <v>21.666666666666668</v>
      </c>
      <c r="F1802" s="468">
        <v>446443.75328700111</v>
      </c>
      <c r="G1802" s="487">
        <v>2678662.5197220067</v>
      </c>
      <c r="H1802" s="468"/>
      <c r="I1802" s="519"/>
      <c r="J1802" s="468">
        <v>1400000</v>
      </c>
      <c r="K1802" s="519"/>
      <c r="L1802" s="580">
        <v>1.0714E-2</v>
      </c>
      <c r="M1802" s="468">
        <v>0</v>
      </c>
      <c r="N1802" s="468">
        <v>0</v>
      </c>
      <c r="O1802" s="468">
        <v>2449972</v>
      </c>
      <c r="P1802" s="469">
        <v>2449972</v>
      </c>
      <c r="Q1802" s="470">
        <v>-228690.51972200675</v>
      </c>
      <c r="R1802" s="472">
        <v>-8.5374890654661613</v>
      </c>
      <c r="T1802" s="5"/>
      <c r="U1802"/>
      <c r="V1802"/>
    </row>
    <row r="1803" spans="1:22" s="437" customFormat="1" hidden="1">
      <c r="A1803" s="471">
        <v>1742</v>
      </c>
      <c r="B1803" s="465">
        <v>6</v>
      </c>
      <c r="C1803" s="497">
        <v>132</v>
      </c>
      <c r="D1803" s="466">
        <v>20027.0275124892</v>
      </c>
      <c r="E1803" s="467">
        <v>22</v>
      </c>
      <c r="F1803" s="468">
        <v>440594.60527476243</v>
      </c>
      <c r="G1803" s="487">
        <v>2643567.6316485745</v>
      </c>
      <c r="H1803" s="468"/>
      <c r="I1803" s="519"/>
      <c r="J1803" s="468">
        <v>1400000</v>
      </c>
      <c r="K1803" s="519"/>
      <c r="L1803" s="580">
        <v>1.0714E-2</v>
      </c>
      <c r="M1803" s="468">
        <v>0</v>
      </c>
      <c r="N1803" s="468">
        <v>0</v>
      </c>
      <c r="O1803" s="468">
        <v>2479971.2000000002</v>
      </c>
      <c r="P1803" s="469">
        <v>2479971.2000000002</v>
      </c>
      <c r="Q1803" s="470">
        <v>-163596.4316485743</v>
      </c>
      <c r="R1803" s="472">
        <v>-6.1884715824937189</v>
      </c>
      <c r="T1803" s="5"/>
      <c r="U1803"/>
      <c r="V1803"/>
    </row>
    <row r="1804" spans="1:22" s="437" customFormat="1" hidden="1">
      <c r="A1804" s="471">
        <v>1743</v>
      </c>
      <c r="B1804" s="465">
        <v>6</v>
      </c>
      <c r="C1804" s="465">
        <v>132</v>
      </c>
      <c r="D1804" s="466">
        <v>19448.2076832073</v>
      </c>
      <c r="E1804" s="467">
        <v>22</v>
      </c>
      <c r="F1804" s="468">
        <v>427860.56903056061</v>
      </c>
      <c r="G1804" s="487">
        <v>2567163.4141833638</v>
      </c>
      <c r="H1804" s="468"/>
      <c r="I1804" s="519"/>
      <c r="J1804" s="468">
        <v>1400000</v>
      </c>
      <c r="K1804" s="519"/>
      <c r="L1804" s="580">
        <v>1.0714E-2</v>
      </c>
      <c r="M1804" s="468">
        <v>0</v>
      </c>
      <c r="N1804" s="468">
        <v>0</v>
      </c>
      <c r="O1804" s="468">
        <v>2479971.2000000002</v>
      </c>
      <c r="P1804" s="469">
        <v>2479971.2000000002</v>
      </c>
      <c r="Q1804" s="470">
        <v>-87192.214183363598</v>
      </c>
      <c r="R1804" s="472">
        <v>-3.396441913344276</v>
      </c>
      <c r="T1804" s="5"/>
      <c r="U1804"/>
      <c r="V1804"/>
    </row>
    <row r="1805" spans="1:22" s="437" customFormat="1" hidden="1">
      <c r="A1805" s="471">
        <v>1744</v>
      </c>
      <c r="B1805" s="465">
        <v>6</v>
      </c>
      <c r="C1805" s="497">
        <v>134</v>
      </c>
      <c r="D1805" s="466">
        <v>19362.526820294999</v>
      </c>
      <c r="E1805" s="467">
        <v>22.333333333333332</v>
      </c>
      <c r="F1805" s="468">
        <v>432429.76565325499</v>
      </c>
      <c r="G1805" s="487">
        <v>2594578.59391953</v>
      </c>
      <c r="H1805" s="468"/>
      <c r="I1805" s="519"/>
      <c r="J1805" s="468">
        <v>1400000</v>
      </c>
      <c r="K1805" s="519"/>
      <c r="L1805" s="580">
        <v>1.0714E-2</v>
      </c>
      <c r="M1805" s="468">
        <v>0</v>
      </c>
      <c r="N1805" s="468">
        <v>0</v>
      </c>
      <c r="O1805" s="468">
        <v>2509970.4</v>
      </c>
      <c r="P1805" s="469">
        <v>2509970.4</v>
      </c>
      <c r="Q1805" s="470">
        <v>-84608.193919530138</v>
      </c>
      <c r="R1805" s="472">
        <v>-3.2609609174226506</v>
      </c>
      <c r="T1805" s="5"/>
      <c r="U1805"/>
      <c r="V1805"/>
    </row>
    <row r="1806" spans="1:22" s="437" customFormat="1" hidden="1">
      <c r="A1806" s="471">
        <v>1745</v>
      </c>
      <c r="B1806" s="465">
        <v>6</v>
      </c>
      <c r="C1806" s="497">
        <v>136</v>
      </c>
      <c r="D1806" s="466">
        <v>19294.329896907198</v>
      </c>
      <c r="E1806" s="467">
        <v>22.666666666666668</v>
      </c>
      <c r="F1806" s="468">
        <v>437338.14432989649</v>
      </c>
      <c r="G1806" s="487">
        <v>2624028.865979379</v>
      </c>
      <c r="H1806" s="468"/>
      <c r="I1806" s="519"/>
      <c r="J1806" s="468">
        <v>1400000</v>
      </c>
      <c r="K1806" s="519"/>
      <c r="L1806" s="580">
        <v>1.0714E-2</v>
      </c>
      <c r="M1806" s="468">
        <v>0</v>
      </c>
      <c r="N1806" s="468">
        <v>0</v>
      </c>
      <c r="O1806" s="468">
        <v>2539969.5999999996</v>
      </c>
      <c r="P1806" s="469">
        <v>2539969.5999999996</v>
      </c>
      <c r="Q1806" s="470">
        <v>-84059.265979379416</v>
      </c>
      <c r="R1806" s="472">
        <v>-3.203442883925959</v>
      </c>
      <c r="T1806" s="5"/>
      <c r="U1806"/>
      <c r="V1806"/>
    </row>
    <row r="1807" spans="1:22" s="437" customFormat="1" hidden="1">
      <c r="A1807" s="471">
        <v>1746</v>
      </c>
      <c r="B1807" s="465">
        <v>6</v>
      </c>
      <c r="C1807" s="497">
        <v>137</v>
      </c>
      <c r="D1807" s="466">
        <v>20092.1052631579</v>
      </c>
      <c r="E1807" s="467">
        <v>22.833333333333332</v>
      </c>
      <c r="F1807" s="468">
        <v>458769.7368421054</v>
      </c>
      <c r="G1807" s="487">
        <v>2752618.4210526324</v>
      </c>
      <c r="H1807" s="468"/>
      <c r="I1807" s="519"/>
      <c r="J1807" s="468">
        <v>1400000</v>
      </c>
      <c r="K1807" s="519"/>
      <c r="L1807" s="580">
        <v>1.0714E-2</v>
      </c>
      <c r="M1807" s="468">
        <v>0</v>
      </c>
      <c r="N1807" s="468">
        <v>0</v>
      </c>
      <c r="O1807" s="468">
        <v>2554969.2000000002</v>
      </c>
      <c r="P1807" s="469">
        <v>2554969.2000000002</v>
      </c>
      <c r="Q1807" s="470">
        <v>-197649.2210526322</v>
      </c>
      <c r="R1807" s="472">
        <v>-7.1804075545294381</v>
      </c>
      <c r="T1807" s="5"/>
      <c r="U1807"/>
      <c r="V1807"/>
    </row>
    <row r="1808" spans="1:22" s="437" customFormat="1">
      <c r="A1808" s="496" t="s">
        <v>60</v>
      </c>
      <c r="B1808" s="465"/>
      <c r="C1808" s="497"/>
      <c r="D1808" s="466"/>
      <c r="E1808" s="467"/>
      <c r="F1808" s="468"/>
      <c r="G1808" s="487"/>
      <c r="H1808" s="468"/>
      <c r="I1808" s="519"/>
      <c r="J1808" s="468"/>
      <c r="K1808" s="519"/>
      <c r="L1808" s="580"/>
      <c r="M1808" s="468"/>
      <c r="N1808" s="468"/>
      <c r="O1808" s="468"/>
      <c r="P1808" s="469"/>
      <c r="Q1808" s="470"/>
      <c r="R1808" s="472"/>
      <c r="T1808" s="5"/>
      <c r="U1808"/>
      <c r="V1808"/>
    </row>
    <row r="1809" spans="1:22" s="437" customFormat="1">
      <c r="A1809" s="471">
        <v>1747</v>
      </c>
      <c r="B1809" s="465">
        <v>5</v>
      </c>
      <c r="C1809" s="465">
        <v>137</v>
      </c>
      <c r="D1809" s="466">
        <v>18558.358479179198</v>
      </c>
      <c r="E1809" s="467">
        <v>27.4</v>
      </c>
      <c r="F1809" s="468">
        <v>508499.02232951001</v>
      </c>
      <c r="G1809" s="487">
        <v>2542495.11164755</v>
      </c>
      <c r="H1809" s="468"/>
      <c r="I1809" s="519"/>
      <c r="J1809" s="468">
        <v>1400000</v>
      </c>
      <c r="K1809" s="519"/>
      <c r="L1809" s="580">
        <v>1.0714E-2</v>
      </c>
      <c r="M1809" s="468">
        <v>0</v>
      </c>
      <c r="N1809" s="468">
        <v>0</v>
      </c>
      <c r="O1809" s="468">
        <v>2554969.2000000002</v>
      </c>
      <c r="P1809" s="469">
        <v>2554969.2000000002</v>
      </c>
      <c r="Q1809" s="470">
        <v>12474.08835245017</v>
      </c>
      <c r="R1809" s="472">
        <v>0.49062388735003992</v>
      </c>
      <c r="T1809" s="5"/>
      <c r="U1809"/>
      <c r="V1809"/>
    </row>
    <row r="1810" spans="1:22" s="437" customFormat="1">
      <c r="A1810" s="471">
        <v>1748</v>
      </c>
      <c r="B1810" s="465">
        <v>8</v>
      </c>
      <c r="C1810" s="497">
        <v>138</v>
      </c>
      <c r="D1810" s="466">
        <v>18271.684145589101</v>
      </c>
      <c r="E1810" s="467">
        <v>17.25</v>
      </c>
      <c r="F1810" s="468">
        <v>315186.55151141196</v>
      </c>
      <c r="G1810" s="487">
        <v>2521492.4120912957</v>
      </c>
      <c r="H1810" s="468"/>
      <c r="I1810" s="519"/>
      <c r="J1810" s="468">
        <v>1400000</v>
      </c>
      <c r="K1810" s="519"/>
      <c r="L1810" s="580">
        <v>1.0714E-2</v>
      </c>
      <c r="M1810" s="468">
        <v>0</v>
      </c>
      <c r="N1810" s="468">
        <v>0</v>
      </c>
      <c r="O1810" s="468">
        <v>2569968.7999999998</v>
      </c>
      <c r="P1810" s="469">
        <v>2569968.7999999998</v>
      </c>
      <c r="Q1810" s="470">
        <v>48476.387908704113</v>
      </c>
      <c r="R1810" s="472">
        <v>1.9225276140529104</v>
      </c>
      <c r="T1810" s="5"/>
      <c r="U1810"/>
      <c r="V1810"/>
    </row>
    <row r="1811" spans="1:22" s="437" customFormat="1">
      <c r="A1811" s="471">
        <v>1749</v>
      </c>
      <c r="B1811" s="465">
        <v>5</v>
      </c>
      <c r="C1811" s="497">
        <v>139</v>
      </c>
      <c r="D1811" s="466">
        <v>19143.263144296601</v>
      </c>
      <c r="E1811" s="467">
        <v>27.8</v>
      </c>
      <c r="F1811" s="468">
        <v>532182.71541144548</v>
      </c>
      <c r="G1811" s="487">
        <v>2660913.5770572275</v>
      </c>
      <c r="H1811" s="468"/>
      <c r="I1811" s="519"/>
      <c r="J1811" s="468">
        <v>1400000</v>
      </c>
      <c r="K1811" s="519"/>
      <c r="L1811" s="580">
        <v>1.0714E-2</v>
      </c>
      <c r="M1811" s="468">
        <v>0</v>
      </c>
      <c r="N1811" s="468">
        <v>0</v>
      </c>
      <c r="O1811" s="468">
        <v>2584968.4</v>
      </c>
      <c r="P1811" s="469">
        <v>2584968.4</v>
      </c>
      <c r="Q1811" s="470">
        <v>-75945.177057227585</v>
      </c>
      <c r="R1811" s="472">
        <v>-2.8541016029997195</v>
      </c>
      <c r="T1811" s="5"/>
      <c r="U1811"/>
      <c r="V1811"/>
    </row>
    <row r="1812" spans="1:22" s="437" customFormat="1">
      <c r="A1812" s="471">
        <v>1750</v>
      </c>
      <c r="B1812" s="465">
        <v>7</v>
      </c>
      <c r="C1812" s="465">
        <v>139</v>
      </c>
      <c r="D1812" s="466">
        <v>20390.1058361166</v>
      </c>
      <c r="E1812" s="467">
        <v>19.857142857142858</v>
      </c>
      <c r="F1812" s="468">
        <v>404889.24446002959</v>
      </c>
      <c r="G1812" s="487">
        <v>2834224.7112202072</v>
      </c>
      <c r="H1812" s="468"/>
      <c r="I1812" s="519"/>
      <c r="J1812" s="468">
        <v>1400000</v>
      </c>
      <c r="K1812" s="519"/>
      <c r="L1812" s="580">
        <v>1.0714E-2</v>
      </c>
      <c r="M1812" s="468">
        <v>0</v>
      </c>
      <c r="N1812" s="468">
        <v>0</v>
      </c>
      <c r="O1812" s="468">
        <v>2584968.4</v>
      </c>
      <c r="P1812" s="469">
        <v>2584968.4</v>
      </c>
      <c r="Q1812" s="470">
        <v>-249256.31122020725</v>
      </c>
      <c r="R1812" s="472">
        <v>-8.7945147833001585</v>
      </c>
      <c r="T1812" s="5"/>
      <c r="U1812"/>
      <c r="V1812"/>
    </row>
    <row r="1813" spans="1:22" s="437" customFormat="1">
      <c r="A1813" s="471">
        <v>1751</v>
      </c>
      <c r="B1813" s="465">
        <v>6</v>
      </c>
      <c r="C1813" s="497">
        <v>141</v>
      </c>
      <c r="D1813" s="466">
        <v>19077.924780959798</v>
      </c>
      <c r="E1813" s="467">
        <v>23.5</v>
      </c>
      <c r="F1813" s="468">
        <v>448331.23235255526</v>
      </c>
      <c r="G1813" s="487">
        <v>2689987.3941153316</v>
      </c>
      <c r="H1813" s="468"/>
      <c r="I1813" s="519"/>
      <c r="J1813" s="468">
        <v>1400000</v>
      </c>
      <c r="K1813" s="519"/>
      <c r="L1813" s="580">
        <v>1.0714E-2</v>
      </c>
      <c r="M1813" s="468">
        <v>0</v>
      </c>
      <c r="N1813" s="468">
        <v>0</v>
      </c>
      <c r="O1813" s="468">
        <v>2614967.5999999996</v>
      </c>
      <c r="P1813" s="469">
        <v>2614967.5999999996</v>
      </c>
      <c r="Q1813" s="470">
        <v>-75019.794115331955</v>
      </c>
      <c r="R1813" s="472">
        <v>-2.7888529990678279</v>
      </c>
      <c r="T1813" s="5"/>
      <c r="U1813"/>
      <c r="V1813"/>
    </row>
    <row r="1814" spans="1:22" s="437" customFormat="1">
      <c r="A1814" s="471">
        <v>1752</v>
      </c>
      <c r="B1814" s="465">
        <v>7</v>
      </c>
      <c r="C1814" s="465">
        <v>141</v>
      </c>
      <c r="D1814" s="466">
        <v>19183.087764253702</v>
      </c>
      <c r="E1814" s="467">
        <v>20.142857142857142</v>
      </c>
      <c r="F1814" s="468">
        <v>386402.19639425311</v>
      </c>
      <c r="G1814" s="487">
        <v>2704815.3747597719</v>
      </c>
      <c r="H1814" s="468"/>
      <c r="I1814" s="519"/>
      <c r="J1814" s="468">
        <v>1400000</v>
      </c>
      <c r="K1814" s="519"/>
      <c r="L1814" s="580">
        <v>1.0714E-2</v>
      </c>
      <c r="M1814" s="468">
        <v>0</v>
      </c>
      <c r="N1814" s="468">
        <v>0</v>
      </c>
      <c r="O1814" s="468">
        <v>2614967.5999999996</v>
      </c>
      <c r="P1814" s="469">
        <v>2614967.5999999996</v>
      </c>
      <c r="Q1814" s="470">
        <v>-89847.774759772234</v>
      </c>
      <c r="R1814" s="472">
        <v>-3.3217710753271632</v>
      </c>
      <c r="T1814" s="5"/>
      <c r="U1814"/>
      <c r="V1814"/>
    </row>
    <row r="1815" spans="1:22" s="437" customFormat="1">
      <c r="A1815" s="471">
        <v>1753</v>
      </c>
      <c r="B1815" s="465">
        <v>9</v>
      </c>
      <c r="C1815" s="497">
        <v>145</v>
      </c>
      <c r="D1815" s="466">
        <v>19685.335458257599</v>
      </c>
      <c r="E1815" s="467">
        <v>16.111111111111111</v>
      </c>
      <c r="F1815" s="468">
        <v>317152.62682748353</v>
      </c>
      <c r="G1815" s="487">
        <v>2854373.6414473518</v>
      </c>
      <c r="H1815" s="468"/>
      <c r="I1815" s="519"/>
      <c r="J1815" s="468">
        <v>1400000</v>
      </c>
      <c r="K1815" s="519"/>
      <c r="L1815" s="580">
        <v>1.0714E-2</v>
      </c>
      <c r="M1815" s="468">
        <v>0</v>
      </c>
      <c r="N1815" s="468">
        <v>0</v>
      </c>
      <c r="O1815" s="468">
        <v>2674966</v>
      </c>
      <c r="P1815" s="469">
        <v>2674966</v>
      </c>
      <c r="Q1815" s="470">
        <v>-179407.64144735178</v>
      </c>
      <c r="R1815" s="472">
        <v>-6.2853593812049269</v>
      </c>
      <c r="T1815" s="5"/>
      <c r="U1815"/>
      <c r="V1815"/>
    </row>
    <row r="1816" spans="1:22" s="437" customFormat="1">
      <c r="A1816" s="471">
        <v>1754</v>
      </c>
      <c r="B1816" s="465">
        <v>7</v>
      </c>
      <c r="C1816" s="497">
        <v>147</v>
      </c>
      <c r="D1816" s="466">
        <v>19560.161507402401</v>
      </c>
      <c r="E1816" s="467">
        <v>21</v>
      </c>
      <c r="F1816" s="468">
        <v>410763.3916554504</v>
      </c>
      <c r="G1816" s="487">
        <v>2875343.7415881529</v>
      </c>
      <c r="H1816" s="468"/>
      <c r="I1816" s="519"/>
      <c r="J1816" s="468">
        <v>1400000</v>
      </c>
      <c r="K1816" s="519"/>
      <c r="L1816" s="580">
        <v>1.0714E-2</v>
      </c>
      <c r="M1816" s="468">
        <v>0</v>
      </c>
      <c r="N1816" s="468">
        <v>0</v>
      </c>
      <c r="O1816" s="468">
        <v>2704965.2</v>
      </c>
      <c r="P1816" s="469">
        <v>2704965.2</v>
      </c>
      <c r="Q1816" s="470">
        <v>-170378.54158815276</v>
      </c>
      <c r="R1816" s="472">
        <v>-5.9255016756378041</v>
      </c>
      <c r="T1816" s="5"/>
      <c r="U1816"/>
      <c r="V1816"/>
    </row>
    <row r="1817" spans="1:22" s="437" customFormat="1">
      <c r="A1817" s="471">
        <v>1755</v>
      </c>
      <c r="B1817" s="465">
        <v>7</v>
      </c>
      <c r="C1817" s="497">
        <v>148</v>
      </c>
      <c r="D1817" s="466">
        <v>19060.9802673456</v>
      </c>
      <c r="E1817" s="467">
        <v>21.142857142857142</v>
      </c>
      <c r="F1817" s="468">
        <v>403003.58279530698</v>
      </c>
      <c r="G1817" s="487">
        <v>2821025.0795671488</v>
      </c>
      <c r="H1817" s="468"/>
      <c r="I1817" s="519"/>
      <c r="J1817" s="468">
        <v>1400000</v>
      </c>
      <c r="K1817" s="519"/>
      <c r="L1817" s="580">
        <v>1.0714E-2</v>
      </c>
      <c r="M1817" s="468">
        <v>0</v>
      </c>
      <c r="N1817" s="468">
        <v>0</v>
      </c>
      <c r="O1817" s="468">
        <v>2719964.8</v>
      </c>
      <c r="P1817" s="469">
        <v>2719964.8</v>
      </c>
      <c r="Q1817" s="470">
        <v>-101060.279567149</v>
      </c>
      <c r="R1817" s="472">
        <v>-3.5823956440208349</v>
      </c>
      <c r="T1817" s="5"/>
      <c r="U1817"/>
      <c r="V1817"/>
    </row>
    <row r="1818" spans="1:22" s="437" customFormat="1">
      <c r="A1818" s="471">
        <v>1756</v>
      </c>
      <c r="B1818" s="465">
        <v>7</v>
      </c>
      <c r="C1818" s="497">
        <v>149</v>
      </c>
      <c r="D1818" s="466">
        <v>18778.776650719901</v>
      </c>
      <c r="E1818" s="467">
        <v>21.285714285714285</v>
      </c>
      <c r="F1818" s="468">
        <v>399719.67442246649</v>
      </c>
      <c r="G1818" s="487">
        <v>2798037.7209572652</v>
      </c>
      <c r="H1818" s="468"/>
      <c r="I1818" s="519"/>
      <c r="J1818" s="468">
        <v>1400000</v>
      </c>
      <c r="K1818" s="519"/>
      <c r="L1818" s="580">
        <v>1.0714E-2</v>
      </c>
      <c r="M1818" s="468">
        <v>0</v>
      </c>
      <c r="N1818" s="468">
        <v>0</v>
      </c>
      <c r="O1818" s="468">
        <v>2734964.4</v>
      </c>
      <c r="P1818" s="469">
        <v>2734964.4</v>
      </c>
      <c r="Q1818" s="470">
        <v>-63073.320957265329</v>
      </c>
      <c r="R1818" s="472">
        <v>-2.2541983792729781</v>
      </c>
      <c r="T1818" s="5"/>
      <c r="U1818"/>
      <c r="V1818"/>
    </row>
    <row r="1819" spans="1:22" s="437" customFormat="1">
      <c r="A1819" s="471">
        <v>1757</v>
      </c>
      <c r="B1819" s="465">
        <v>8</v>
      </c>
      <c r="C1819" s="497">
        <v>150</v>
      </c>
      <c r="D1819" s="466">
        <v>19036.745073108701</v>
      </c>
      <c r="E1819" s="467">
        <v>18.75</v>
      </c>
      <c r="F1819" s="468">
        <v>356938.97012078814</v>
      </c>
      <c r="G1819" s="487">
        <v>2855511.7609663052</v>
      </c>
      <c r="H1819" s="468"/>
      <c r="I1819" s="519"/>
      <c r="J1819" s="468">
        <v>1400000</v>
      </c>
      <c r="K1819" s="519"/>
      <c r="L1819" s="580">
        <v>1.0714E-2</v>
      </c>
      <c r="M1819" s="468">
        <v>0</v>
      </c>
      <c r="N1819" s="468">
        <v>0</v>
      </c>
      <c r="O1819" s="468">
        <v>2749964</v>
      </c>
      <c r="P1819" s="469">
        <v>2749964</v>
      </c>
      <c r="Q1819" s="470">
        <v>-105547.76096630516</v>
      </c>
      <c r="R1819" s="472">
        <v>-3.6962817806986692</v>
      </c>
      <c r="T1819" s="5"/>
      <c r="U1819"/>
      <c r="V1819"/>
    </row>
    <row r="1820" spans="1:22" s="437" customFormat="1">
      <c r="A1820" s="471">
        <v>1758</v>
      </c>
      <c r="B1820" s="465">
        <v>8</v>
      </c>
      <c r="C1820" s="497">
        <v>152</v>
      </c>
      <c r="D1820" s="466">
        <v>19560.161507402401</v>
      </c>
      <c r="E1820" s="467">
        <v>19</v>
      </c>
      <c r="F1820" s="468">
        <v>371643.06864064559</v>
      </c>
      <c r="G1820" s="487">
        <v>2973144.5491251647</v>
      </c>
      <c r="H1820" s="468"/>
      <c r="I1820" s="519"/>
      <c r="J1820" s="468">
        <v>1400000</v>
      </c>
      <c r="K1820" s="519"/>
      <c r="L1820" s="580">
        <v>1.0714E-2</v>
      </c>
      <c r="M1820" s="468">
        <v>0</v>
      </c>
      <c r="N1820" s="468">
        <v>0</v>
      </c>
      <c r="O1820" s="468">
        <v>2779963.2</v>
      </c>
      <c r="P1820" s="469">
        <v>2779963.2</v>
      </c>
      <c r="Q1820" s="470">
        <v>-193181.34912516456</v>
      </c>
      <c r="R1820" s="472">
        <v>-6.4975431208686842</v>
      </c>
      <c r="T1820" s="5"/>
      <c r="U1820"/>
      <c r="V1820"/>
    </row>
    <row r="1821" spans="1:22" s="437" customFormat="1">
      <c r="A1821" s="471">
        <v>1759</v>
      </c>
      <c r="B1821" s="465">
        <v>8</v>
      </c>
      <c r="C1821" s="465">
        <v>152</v>
      </c>
      <c r="D1821" s="466">
        <v>14856.8722680603</v>
      </c>
      <c r="E1821" s="467">
        <v>19</v>
      </c>
      <c r="F1821" s="468">
        <v>282280.57309314574</v>
      </c>
      <c r="G1821" s="487">
        <v>2258244.5847451659</v>
      </c>
      <c r="H1821" s="468"/>
      <c r="I1821" s="519"/>
      <c r="J1821" s="468">
        <v>1400000</v>
      </c>
      <c r="K1821" s="519"/>
      <c r="L1821" s="580">
        <v>1.0714E-2</v>
      </c>
      <c r="M1821" s="468">
        <v>0</v>
      </c>
      <c r="N1821" s="468">
        <v>0</v>
      </c>
      <c r="O1821" s="468">
        <v>2779963.2</v>
      </c>
      <c r="P1821" s="469">
        <v>2779963.2</v>
      </c>
      <c r="Q1821" s="470">
        <v>521718.61525483429</v>
      </c>
      <c r="R1821" s="472">
        <v>23.102839204359626</v>
      </c>
      <c r="T1821" s="5"/>
      <c r="U1821"/>
      <c r="V1821"/>
    </row>
    <row r="1822" spans="1:22" s="437" customFormat="1">
      <c r="A1822" s="471">
        <v>1760</v>
      </c>
      <c r="B1822" s="465">
        <v>8</v>
      </c>
      <c r="C1822" s="497">
        <v>153</v>
      </c>
      <c r="D1822" s="466">
        <v>19495.166043976398</v>
      </c>
      <c r="E1822" s="467">
        <v>19.125</v>
      </c>
      <c r="F1822" s="468">
        <v>372845.05059104861</v>
      </c>
      <c r="G1822" s="487">
        <v>2982760.4047283889</v>
      </c>
      <c r="H1822" s="468"/>
      <c r="I1822" s="519"/>
      <c r="J1822" s="468">
        <v>1400000</v>
      </c>
      <c r="K1822" s="519"/>
      <c r="L1822" s="580">
        <v>1.0714E-2</v>
      </c>
      <c r="M1822" s="468">
        <v>0</v>
      </c>
      <c r="N1822" s="468">
        <v>0</v>
      </c>
      <c r="O1822" s="468">
        <v>2794962.8</v>
      </c>
      <c r="P1822" s="469">
        <v>2794962.8</v>
      </c>
      <c r="Q1822" s="470">
        <v>-187797.60472838907</v>
      </c>
      <c r="R1822" s="472">
        <v>-6.2961009013893516</v>
      </c>
      <c r="T1822" s="5"/>
      <c r="U1822"/>
      <c r="V1822"/>
    </row>
    <row r="1823" spans="1:22" s="437" customFormat="1" hidden="1">
      <c r="A1823" s="471">
        <v>1761</v>
      </c>
      <c r="B1823" s="465">
        <v>8</v>
      </c>
      <c r="C1823" s="497">
        <v>154</v>
      </c>
      <c r="D1823" s="466">
        <v>19036.745073108701</v>
      </c>
      <c r="E1823" s="467">
        <v>19.25</v>
      </c>
      <c r="F1823" s="468">
        <v>366457.34265734249</v>
      </c>
      <c r="G1823" s="487">
        <v>2931658.74125874</v>
      </c>
      <c r="H1823" s="468"/>
      <c r="I1823" s="519"/>
      <c r="J1823" s="468">
        <v>1400000</v>
      </c>
      <c r="K1823" s="519"/>
      <c r="L1823" s="580">
        <v>1.0714E-2</v>
      </c>
      <c r="M1823" s="468">
        <v>0</v>
      </c>
      <c r="N1823" s="468">
        <v>0</v>
      </c>
      <c r="O1823" s="468">
        <v>2809962.4</v>
      </c>
      <c r="P1823" s="469">
        <v>2809962.4</v>
      </c>
      <c r="Q1823" s="470">
        <v>-121696.34125874005</v>
      </c>
      <c r="R1823" s="472">
        <v>-4.1511087066869408</v>
      </c>
      <c r="T1823" s="5"/>
      <c r="U1823"/>
      <c r="V1823"/>
    </row>
    <row r="1824" spans="1:22" s="437" customFormat="1" hidden="1">
      <c r="A1824" s="471">
        <v>1762</v>
      </c>
      <c r="B1824" s="465">
        <v>7</v>
      </c>
      <c r="C1824" s="497">
        <v>156</v>
      </c>
      <c r="D1824" s="466">
        <v>19036.745073108701</v>
      </c>
      <c r="E1824" s="467">
        <v>22.285714285714285</v>
      </c>
      <c r="F1824" s="468">
        <v>424247.4616292796</v>
      </c>
      <c r="G1824" s="487">
        <v>2969732.2314049574</v>
      </c>
      <c r="H1824" s="468"/>
      <c r="I1824" s="519"/>
      <c r="J1824" s="468">
        <v>1400000</v>
      </c>
      <c r="K1824" s="519"/>
      <c r="L1824" s="580">
        <v>1.0714E-2</v>
      </c>
      <c r="M1824" s="468">
        <v>0</v>
      </c>
      <c r="N1824" s="468">
        <v>0</v>
      </c>
      <c r="O1824" s="468">
        <v>2839961.5999999996</v>
      </c>
      <c r="P1824" s="469">
        <v>2839961.5999999996</v>
      </c>
      <c r="Q1824" s="470">
        <v>-129770.63140495773</v>
      </c>
      <c r="R1824" s="472">
        <v>-4.369775498027451</v>
      </c>
      <c r="T1824" s="5"/>
      <c r="U1824"/>
      <c r="V1824"/>
    </row>
    <row r="1825" spans="1:22" s="437" customFormat="1" hidden="1">
      <c r="A1825" s="471">
        <v>1763</v>
      </c>
      <c r="B1825" s="465">
        <v>8</v>
      </c>
      <c r="C1825" s="497">
        <v>158</v>
      </c>
      <c r="D1825" s="466">
        <v>18470.974693197801</v>
      </c>
      <c r="E1825" s="467">
        <v>19.75</v>
      </c>
      <c r="F1825" s="468">
        <v>364801.75019065657</v>
      </c>
      <c r="G1825" s="487">
        <v>2918414.0015252526</v>
      </c>
      <c r="H1825" s="468"/>
      <c r="I1825" s="519"/>
      <c r="J1825" s="468">
        <v>1400000</v>
      </c>
      <c r="K1825" s="519"/>
      <c r="L1825" s="580">
        <v>1.0714E-2</v>
      </c>
      <c r="M1825" s="468">
        <v>0</v>
      </c>
      <c r="N1825" s="468">
        <v>0</v>
      </c>
      <c r="O1825" s="468">
        <v>2869960.8</v>
      </c>
      <c r="P1825" s="469">
        <v>2869960.8</v>
      </c>
      <c r="Q1825" s="470">
        <v>-48453.201525252778</v>
      </c>
      <c r="R1825" s="472">
        <v>-1.6602579860132778</v>
      </c>
      <c r="T1825" s="5"/>
      <c r="U1825"/>
      <c r="V1825"/>
    </row>
    <row r="1826" spans="1:22" s="437" customFormat="1" hidden="1">
      <c r="A1826" s="471">
        <v>1764</v>
      </c>
      <c r="B1826" s="465">
        <v>7</v>
      </c>
      <c r="C1826" s="465">
        <v>158</v>
      </c>
      <c r="D1826" s="466">
        <v>18470.974693197801</v>
      </c>
      <c r="E1826" s="467">
        <v>22.571428571428573</v>
      </c>
      <c r="F1826" s="468">
        <v>416916.28593217896</v>
      </c>
      <c r="G1826" s="487">
        <v>2918414.0015252526</v>
      </c>
      <c r="H1826" s="468"/>
      <c r="I1826" s="519"/>
      <c r="J1826" s="468">
        <v>1400000</v>
      </c>
      <c r="K1826" s="519"/>
      <c r="L1826" s="580">
        <v>1.0714E-2</v>
      </c>
      <c r="M1826" s="468">
        <v>0</v>
      </c>
      <c r="N1826" s="468">
        <v>0</v>
      </c>
      <c r="O1826" s="468">
        <v>2869960.8</v>
      </c>
      <c r="P1826" s="469">
        <v>2869960.8</v>
      </c>
      <c r="Q1826" s="470">
        <v>-48453.201525252778</v>
      </c>
      <c r="R1826" s="472">
        <v>-1.6602579860132778</v>
      </c>
      <c r="T1826" s="5"/>
      <c r="U1826"/>
      <c r="V1826"/>
    </row>
    <row r="1827" spans="1:22" s="437" customFormat="1">
      <c r="A1827" s="496" t="s">
        <v>60</v>
      </c>
      <c r="B1827" s="465"/>
      <c r="C1827" s="465"/>
      <c r="D1827" s="466"/>
      <c r="E1827" s="467"/>
      <c r="F1827" s="468"/>
      <c r="G1827" s="487"/>
      <c r="H1827" s="468"/>
      <c r="I1827" s="519"/>
      <c r="J1827" s="468"/>
      <c r="K1827" s="519"/>
      <c r="L1827" s="580"/>
      <c r="M1827" s="468"/>
      <c r="N1827" s="468"/>
      <c r="O1827" s="468"/>
      <c r="P1827" s="469"/>
      <c r="Q1827" s="470"/>
      <c r="R1827" s="472"/>
      <c r="T1827" s="5"/>
      <c r="U1827"/>
      <c r="V1827"/>
    </row>
    <row r="1828" spans="1:22" s="437" customFormat="1">
      <c r="A1828" s="471">
        <v>1765</v>
      </c>
      <c r="B1828" s="465">
        <v>8</v>
      </c>
      <c r="C1828" s="497">
        <v>160</v>
      </c>
      <c r="D1828" s="466">
        <v>19036.745073108701</v>
      </c>
      <c r="E1828" s="467">
        <v>20</v>
      </c>
      <c r="F1828" s="468">
        <v>380734.90146217402</v>
      </c>
      <c r="G1828" s="487">
        <v>3045879.2116973922</v>
      </c>
      <c r="H1828" s="468"/>
      <c r="I1828" s="519"/>
      <c r="J1828" s="468">
        <v>1400000</v>
      </c>
      <c r="K1828" s="519"/>
      <c r="L1828" s="580">
        <v>1.0714E-2</v>
      </c>
      <c r="M1828" s="468">
        <v>0</v>
      </c>
      <c r="N1828" s="468">
        <v>0</v>
      </c>
      <c r="O1828" s="468">
        <v>2899960</v>
      </c>
      <c r="P1828" s="469">
        <v>2899960</v>
      </c>
      <c r="Q1828" s="470">
        <v>-145919.21169739217</v>
      </c>
      <c r="R1828" s="472">
        <v>-4.7907090713579237</v>
      </c>
      <c r="T1828" s="5"/>
      <c r="U1828"/>
      <c r="V1828"/>
    </row>
    <row r="1829" spans="1:22" s="437" customFormat="1">
      <c r="A1829" s="471">
        <v>1766</v>
      </c>
      <c r="B1829" s="465">
        <v>8</v>
      </c>
      <c r="C1829" s="465">
        <v>160</v>
      </c>
      <c r="D1829" s="466">
        <v>19339.536534480001</v>
      </c>
      <c r="E1829" s="467">
        <v>20</v>
      </c>
      <c r="F1829" s="468">
        <v>386790.73068959999</v>
      </c>
      <c r="G1829" s="487">
        <v>3094325.8455167999</v>
      </c>
      <c r="H1829" s="468"/>
      <c r="I1829" s="519"/>
      <c r="J1829" s="468">
        <v>1400000</v>
      </c>
      <c r="K1829" s="519"/>
      <c r="L1829" s="580">
        <v>1.0714E-2</v>
      </c>
      <c r="M1829" s="468">
        <v>0</v>
      </c>
      <c r="N1829" s="468">
        <v>0</v>
      </c>
      <c r="O1829" s="468">
        <v>2899960</v>
      </c>
      <c r="P1829" s="469">
        <v>2899960</v>
      </c>
      <c r="Q1829" s="470">
        <v>-194365.84551679995</v>
      </c>
      <c r="R1829" s="472">
        <v>-6.2813632183697194</v>
      </c>
      <c r="T1829" s="5"/>
      <c r="U1829"/>
      <c r="V1829"/>
    </row>
    <row r="1830" spans="1:22" s="437" customFormat="1">
      <c r="A1830" s="471">
        <v>1767</v>
      </c>
      <c r="B1830" s="465">
        <v>7</v>
      </c>
      <c r="C1830" s="497">
        <v>162</v>
      </c>
      <c r="D1830" s="466">
        <v>17773.8503155996</v>
      </c>
      <c r="E1830" s="467">
        <v>23.142857142857142</v>
      </c>
      <c r="F1830" s="468">
        <v>411337.67873244791</v>
      </c>
      <c r="G1830" s="487">
        <v>2879363.7511271355</v>
      </c>
      <c r="H1830" s="468"/>
      <c r="I1830" s="519"/>
      <c r="J1830" s="468">
        <v>1400000</v>
      </c>
      <c r="K1830" s="519"/>
      <c r="L1830" s="580">
        <v>1.0714E-2</v>
      </c>
      <c r="M1830" s="468">
        <v>0</v>
      </c>
      <c r="N1830" s="468">
        <v>0</v>
      </c>
      <c r="O1830" s="468">
        <v>2929959.2</v>
      </c>
      <c r="P1830" s="469">
        <v>2929959.2</v>
      </c>
      <c r="Q1830" s="470">
        <v>50595.448872864712</v>
      </c>
      <c r="R1830" s="472">
        <v>1.7571746137687256</v>
      </c>
      <c r="T1830" s="5"/>
      <c r="U1830"/>
      <c r="V1830"/>
    </row>
    <row r="1831" spans="1:22" s="437" customFormat="1">
      <c r="A1831" s="471">
        <v>1768</v>
      </c>
      <c r="B1831" s="465">
        <v>8</v>
      </c>
      <c r="C1831" s="497">
        <v>164</v>
      </c>
      <c r="D1831" s="466">
        <v>14856.8722680603</v>
      </c>
      <c r="E1831" s="467">
        <v>20.5</v>
      </c>
      <c r="F1831" s="468">
        <v>304565.88149523619</v>
      </c>
      <c r="G1831" s="487">
        <v>2436527.0519618895</v>
      </c>
      <c r="H1831" s="468"/>
      <c r="I1831" s="519"/>
      <c r="J1831" s="468">
        <v>1400000</v>
      </c>
      <c r="K1831" s="519"/>
      <c r="L1831" s="580">
        <v>1.0714E-2</v>
      </c>
      <c r="M1831" s="468">
        <v>0</v>
      </c>
      <c r="N1831" s="468">
        <v>0</v>
      </c>
      <c r="O1831" s="468">
        <v>2959958.4</v>
      </c>
      <c r="P1831" s="469">
        <v>2959958.4</v>
      </c>
      <c r="Q1831" s="470">
        <v>523431.34803811042</v>
      </c>
      <c r="R1831" s="472">
        <v>21.482681574031531</v>
      </c>
      <c r="T1831" s="5"/>
      <c r="U1831"/>
      <c r="V1831"/>
    </row>
    <row r="1832" spans="1:22" s="437" customFormat="1">
      <c r="A1832" s="471">
        <v>1769</v>
      </c>
      <c r="B1832" s="465">
        <v>8</v>
      </c>
      <c r="C1832" s="497">
        <v>166</v>
      </c>
      <c r="D1832" s="466">
        <v>19998.070296347301</v>
      </c>
      <c r="E1832" s="467">
        <v>20.75</v>
      </c>
      <c r="F1832" s="468">
        <v>414959.9586492065</v>
      </c>
      <c r="G1832" s="487">
        <v>3319679.669193652</v>
      </c>
      <c r="H1832" s="468"/>
      <c r="I1832" s="519"/>
      <c r="J1832" s="468">
        <v>1400000</v>
      </c>
      <c r="K1832" s="519"/>
      <c r="L1832" s="580">
        <v>1.0714E-2</v>
      </c>
      <c r="M1832" s="468">
        <v>0</v>
      </c>
      <c r="N1832" s="468">
        <v>0</v>
      </c>
      <c r="O1832" s="468">
        <v>2989957.5999999996</v>
      </c>
      <c r="P1832" s="469">
        <v>2989957.5999999996</v>
      </c>
      <c r="Q1832" s="470">
        <v>-329722.06919365237</v>
      </c>
      <c r="R1832" s="472">
        <v>-9.9323459505278606</v>
      </c>
      <c r="T1832" s="5"/>
      <c r="U1832"/>
      <c r="V1832"/>
    </row>
    <row r="1833" spans="1:22" s="437" customFormat="1">
      <c r="A1833" s="471">
        <v>1770</v>
      </c>
      <c r="B1833" s="465">
        <v>7</v>
      </c>
      <c r="C1833" s="497">
        <v>167</v>
      </c>
      <c r="D1833" s="466">
        <v>18305.209699330899</v>
      </c>
      <c r="E1833" s="467">
        <v>23.857142857142858</v>
      </c>
      <c r="F1833" s="468">
        <v>436710.00282689428</v>
      </c>
      <c r="G1833" s="487">
        <v>3056970.0197882601</v>
      </c>
      <c r="H1833" s="468"/>
      <c r="I1833" s="519"/>
      <c r="J1833" s="468">
        <v>1400000</v>
      </c>
      <c r="K1833" s="519"/>
      <c r="L1833" s="580">
        <v>1.0714E-2</v>
      </c>
      <c r="M1833" s="468">
        <v>0</v>
      </c>
      <c r="N1833" s="468">
        <v>0</v>
      </c>
      <c r="O1833" s="468">
        <v>3004957.2</v>
      </c>
      <c r="P1833" s="469">
        <v>3004957.2</v>
      </c>
      <c r="Q1833" s="470">
        <v>-52012.81978825992</v>
      </c>
      <c r="R1833" s="472">
        <v>-1.7014501107820053</v>
      </c>
      <c r="T1833" s="5"/>
      <c r="U1833"/>
      <c r="V1833"/>
    </row>
    <row r="1834" spans="1:22" s="437" customFormat="1">
      <c r="A1834" s="471">
        <v>1771</v>
      </c>
      <c r="B1834" s="465">
        <v>9</v>
      </c>
      <c r="C1834" s="497">
        <v>169</v>
      </c>
      <c r="D1834" s="466">
        <v>19152.5030327612</v>
      </c>
      <c r="E1834" s="467">
        <v>18.777777777777779</v>
      </c>
      <c r="F1834" s="468">
        <v>359641.44583740481</v>
      </c>
      <c r="G1834" s="487">
        <v>3236773.0125366431</v>
      </c>
      <c r="H1834" s="468"/>
      <c r="I1834" s="519"/>
      <c r="J1834" s="468">
        <v>1400000</v>
      </c>
      <c r="K1834" s="519"/>
      <c r="L1834" s="580">
        <v>1.0714E-2</v>
      </c>
      <c r="M1834" s="468">
        <v>0</v>
      </c>
      <c r="N1834" s="468">
        <v>0</v>
      </c>
      <c r="O1834" s="468">
        <v>3034956.4</v>
      </c>
      <c r="P1834" s="469">
        <v>3034956.4</v>
      </c>
      <c r="Q1834" s="470">
        <v>-201816.61253664317</v>
      </c>
      <c r="R1834" s="472">
        <v>-6.235117870637481</v>
      </c>
      <c r="T1834" s="5"/>
      <c r="U1834"/>
      <c r="V1834"/>
    </row>
    <row r="1835" spans="1:22" s="437" customFormat="1">
      <c r="A1835" s="471">
        <v>1772</v>
      </c>
      <c r="B1835" s="465">
        <v>7</v>
      </c>
      <c r="C1835" s="497">
        <v>171</v>
      </c>
      <c r="D1835" s="466">
        <v>19761.171643291698</v>
      </c>
      <c r="E1835" s="467">
        <v>24.428571428571427</v>
      </c>
      <c r="F1835" s="468">
        <v>482737.1930004115</v>
      </c>
      <c r="G1835" s="487">
        <v>3379160.3510028804</v>
      </c>
      <c r="H1835" s="468"/>
      <c r="I1835" s="519"/>
      <c r="J1835" s="468">
        <v>1400000</v>
      </c>
      <c r="K1835" s="519"/>
      <c r="L1835" s="580">
        <v>1.0714E-2</v>
      </c>
      <c r="M1835" s="468">
        <v>0</v>
      </c>
      <c r="N1835" s="468">
        <v>0</v>
      </c>
      <c r="O1835" s="468">
        <v>3064955.5999999996</v>
      </c>
      <c r="P1835" s="469">
        <v>3064955.5999999996</v>
      </c>
      <c r="Q1835" s="470">
        <v>-314204.75100288074</v>
      </c>
      <c r="R1835" s="472">
        <v>-9.2983084069872604</v>
      </c>
      <c r="T1835" s="5"/>
      <c r="U1835"/>
      <c r="V1835"/>
    </row>
    <row r="1836" spans="1:22" s="437" customFormat="1">
      <c r="A1836" s="471">
        <v>1773</v>
      </c>
      <c r="B1836" s="465">
        <v>8</v>
      </c>
      <c r="C1836" s="497">
        <v>174</v>
      </c>
      <c r="D1836" s="466">
        <v>19036.745073108701</v>
      </c>
      <c r="E1836" s="467">
        <v>21.75</v>
      </c>
      <c r="F1836" s="468">
        <v>414049.20534011425</v>
      </c>
      <c r="G1836" s="487">
        <v>3312393.642720914</v>
      </c>
      <c r="H1836" s="468"/>
      <c r="I1836" s="519"/>
      <c r="J1836" s="468">
        <v>1400000</v>
      </c>
      <c r="K1836" s="519"/>
      <c r="L1836" s="580">
        <v>1.0714E-2</v>
      </c>
      <c r="M1836" s="468">
        <v>0</v>
      </c>
      <c r="N1836" s="468">
        <v>0</v>
      </c>
      <c r="O1836" s="468">
        <v>3109954.4</v>
      </c>
      <c r="P1836" s="469">
        <v>3109954.4</v>
      </c>
      <c r="Q1836" s="470">
        <v>-202439.24272091407</v>
      </c>
      <c r="R1836" s="472">
        <v>-6.1115695945673849</v>
      </c>
      <c r="T1836" s="5"/>
      <c r="U1836"/>
      <c r="V1836"/>
    </row>
    <row r="1837" spans="1:22" s="437" customFormat="1">
      <c r="A1837" s="471">
        <v>1774</v>
      </c>
      <c r="B1837" s="465">
        <v>9</v>
      </c>
      <c r="C1837" s="497">
        <v>175</v>
      </c>
      <c r="D1837" s="466">
        <v>19035.145379618301</v>
      </c>
      <c r="E1837" s="467">
        <v>19.444444444444443</v>
      </c>
      <c r="F1837" s="468">
        <v>370127.82682591141</v>
      </c>
      <c r="G1837" s="487">
        <v>3331150.4414332029</v>
      </c>
      <c r="H1837" s="468"/>
      <c r="I1837" s="519"/>
      <c r="J1837" s="468">
        <v>1400000</v>
      </c>
      <c r="K1837" s="519"/>
      <c r="L1837" s="580">
        <v>1.0714E-2</v>
      </c>
      <c r="M1837" s="468">
        <v>0</v>
      </c>
      <c r="N1837" s="468">
        <v>0</v>
      </c>
      <c r="O1837" s="468">
        <v>3124954</v>
      </c>
      <c r="P1837" s="469">
        <v>3124954</v>
      </c>
      <c r="Q1837" s="470">
        <v>-206196.44143320294</v>
      </c>
      <c r="R1837" s="472">
        <v>-6.1899468384408465</v>
      </c>
      <c r="T1837" s="5"/>
      <c r="U1837"/>
      <c r="V1837"/>
    </row>
    <row r="1838" spans="1:22" s="437" customFormat="1">
      <c r="A1838" s="471">
        <v>1775</v>
      </c>
      <c r="B1838" s="465">
        <v>8</v>
      </c>
      <c r="C1838" s="497">
        <v>177</v>
      </c>
      <c r="D1838" s="466">
        <v>14856.8722680603</v>
      </c>
      <c r="E1838" s="467">
        <v>22.125</v>
      </c>
      <c r="F1838" s="468">
        <v>328708.29893083416</v>
      </c>
      <c r="G1838" s="487">
        <v>2629666.3914466733</v>
      </c>
      <c r="H1838" s="468"/>
      <c r="I1838" s="519"/>
      <c r="J1838" s="468">
        <v>1400000</v>
      </c>
      <c r="K1838" s="519"/>
      <c r="L1838" s="580">
        <v>1.0714E-2</v>
      </c>
      <c r="M1838" s="468">
        <v>0</v>
      </c>
      <c r="N1838" s="468">
        <v>0</v>
      </c>
      <c r="O1838" s="468">
        <v>3154953.1999999997</v>
      </c>
      <c r="P1838" s="469">
        <v>3154953.1999999997</v>
      </c>
      <c r="Q1838" s="470">
        <v>525286.80855332641</v>
      </c>
      <c r="R1838" s="472">
        <v>19.975416283293157</v>
      </c>
      <c r="T1838" s="5"/>
      <c r="U1838"/>
      <c r="V1838"/>
    </row>
    <row r="1839" spans="1:22" s="437" customFormat="1">
      <c r="A1839" s="471">
        <v>1776</v>
      </c>
      <c r="B1839" s="465">
        <v>9</v>
      </c>
      <c r="C1839" s="497">
        <v>185</v>
      </c>
      <c r="D1839" s="466">
        <v>18058.933209540399</v>
      </c>
      <c r="E1839" s="467">
        <v>20.555555555555557</v>
      </c>
      <c r="F1839" s="468">
        <v>371211.40486277483</v>
      </c>
      <c r="G1839" s="487">
        <v>3340902.6437649736</v>
      </c>
      <c r="H1839" s="468"/>
      <c r="I1839" s="519"/>
      <c r="J1839" s="468">
        <v>1400000</v>
      </c>
      <c r="K1839" s="519"/>
      <c r="L1839" s="580">
        <v>1.0714E-2</v>
      </c>
      <c r="M1839" s="468">
        <v>0</v>
      </c>
      <c r="N1839" s="468">
        <v>0</v>
      </c>
      <c r="O1839" s="468">
        <v>3274950</v>
      </c>
      <c r="P1839" s="469">
        <v>3274950</v>
      </c>
      <c r="Q1839" s="470">
        <v>-65952.643764973618</v>
      </c>
      <c r="R1839" s="472">
        <v>-1.9740965480708894</v>
      </c>
      <c r="T1839" s="5"/>
      <c r="U1839"/>
      <c r="V1839"/>
    </row>
    <row r="1840" spans="1:22" s="437" customFormat="1">
      <c r="A1840" s="471">
        <v>1777</v>
      </c>
      <c r="B1840" s="465">
        <v>9</v>
      </c>
      <c r="C1840" s="465">
        <v>185</v>
      </c>
      <c r="D1840" s="466">
        <v>17690.9717226838</v>
      </c>
      <c r="E1840" s="467">
        <v>20.555555555555557</v>
      </c>
      <c r="F1840" s="468">
        <v>363647.75207738928</v>
      </c>
      <c r="G1840" s="487">
        <v>3272829.7686965032</v>
      </c>
      <c r="H1840" s="468"/>
      <c r="I1840" s="519"/>
      <c r="J1840" s="468">
        <v>1400000</v>
      </c>
      <c r="K1840" s="519"/>
      <c r="L1840" s="580">
        <v>1.0714E-2</v>
      </c>
      <c r="M1840" s="468">
        <v>0</v>
      </c>
      <c r="N1840" s="468">
        <v>0</v>
      </c>
      <c r="O1840" s="468">
        <v>3274950</v>
      </c>
      <c r="P1840" s="469">
        <v>3274950</v>
      </c>
      <c r="Q1840" s="470">
        <v>2120.2313034967519</v>
      </c>
      <c r="R1840" s="472">
        <v>6.4782816502599871E-2</v>
      </c>
      <c r="T1840" s="5"/>
      <c r="U1840"/>
      <c r="V1840"/>
    </row>
    <row r="1841" spans="1:23" s="437" customFormat="1">
      <c r="A1841" s="471">
        <v>1778</v>
      </c>
      <c r="B1841" s="465">
        <v>8</v>
      </c>
      <c r="C1841" s="465">
        <v>185</v>
      </c>
      <c r="D1841" s="466">
        <v>17690.9717226838</v>
      </c>
      <c r="E1841" s="467">
        <v>23.125</v>
      </c>
      <c r="F1841" s="468">
        <v>409103.72108706291</v>
      </c>
      <c r="G1841" s="487">
        <v>3272829.7686965032</v>
      </c>
      <c r="H1841" s="468"/>
      <c r="I1841" s="519"/>
      <c r="J1841" s="468">
        <v>1400000</v>
      </c>
      <c r="K1841" s="519"/>
      <c r="L1841" s="580">
        <v>1.0714E-2</v>
      </c>
      <c r="M1841" s="468">
        <v>0</v>
      </c>
      <c r="N1841" s="468">
        <v>0</v>
      </c>
      <c r="O1841" s="468">
        <v>3274950</v>
      </c>
      <c r="P1841" s="469">
        <v>3274950</v>
      </c>
      <c r="Q1841" s="470">
        <v>2120.2313034967519</v>
      </c>
      <c r="R1841" s="472">
        <v>6.4782816502599871E-2</v>
      </c>
      <c r="T1841" s="5"/>
      <c r="U1841"/>
      <c r="V1841"/>
    </row>
    <row r="1842" spans="1:23" s="437" customFormat="1">
      <c r="A1842" s="471">
        <v>1779</v>
      </c>
      <c r="B1842" s="465">
        <v>9</v>
      </c>
      <c r="C1842" s="497">
        <v>187</v>
      </c>
      <c r="D1842" s="466">
        <v>19560.161507402401</v>
      </c>
      <c r="E1842" s="467">
        <v>20.777777777777779</v>
      </c>
      <c r="F1842" s="468">
        <v>406416.68909824989</v>
      </c>
      <c r="G1842" s="487">
        <v>3657750.2018842492</v>
      </c>
      <c r="H1842" s="468"/>
      <c r="I1842" s="519"/>
      <c r="J1842" s="468">
        <v>1400000</v>
      </c>
      <c r="K1842" s="519"/>
      <c r="L1842" s="580">
        <v>1.0714E-2</v>
      </c>
      <c r="M1842" s="468">
        <v>0</v>
      </c>
      <c r="N1842" s="468">
        <v>0</v>
      </c>
      <c r="O1842" s="468">
        <v>3304949.1999999997</v>
      </c>
      <c r="P1842" s="469">
        <v>3304949.1999999997</v>
      </c>
      <c r="Q1842" s="470">
        <v>-352801.0018842495</v>
      </c>
      <c r="R1842" s="472">
        <v>-9.6453005922194563</v>
      </c>
      <c r="T1842" s="5"/>
      <c r="U1842"/>
      <c r="V1842"/>
    </row>
    <row r="1843" spans="1:23" s="437" customFormat="1" hidden="1">
      <c r="A1843" s="471">
        <v>1780</v>
      </c>
      <c r="B1843" s="465">
        <v>10</v>
      </c>
      <c r="C1843" s="497">
        <v>188</v>
      </c>
      <c r="D1843" s="466">
        <v>17274.171443879</v>
      </c>
      <c r="E1843" s="467">
        <v>18.8</v>
      </c>
      <c r="F1843" s="468">
        <v>324754.42314492521</v>
      </c>
      <c r="G1843" s="487">
        <v>3247544.231449252</v>
      </c>
      <c r="H1843" s="468"/>
      <c r="I1843" s="519"/>
      <c r="J1843" s="468">
        <v>1400000</v>
      </c>
      <c r="K1843" s="519"/>
      <c r="L1843" s="580">
        <v>1.0714E-2</v>
      </c>
      <c r="M1843" s="468">
        <v>0</v>
      </c>
      <c r="N1843" s="468">
        <v>0</v>
      </c>
      <c r="O1843" s="468">
        <v>3319948.8</v>
      </c>
      <c r="P1843" s="469">
        <v>3319948.8</v>
      </c>
      <c r="Q1843" s="470">
        <v>72404.568550747819</v>
      </c>
      <c r="R1843" s="472">
        <v>2.2295175489707333</v>
      </c>
      <c r="T1843" s="5"/>
      <c r="U1843"/>
      <c r="V1843"/>
    </row>
    <row r="1844" spans="1:23" s="437" customFormat="1" hidden="1">
      <c r="A1844" s="471">
        <v>1781</v>
      </c>
      <c r="B1844" s="465">
        <v>8</v>
      </c>
      <c r="C1844" s="465">
        <v>188</v>
      </c>
      <c r="D1844" s="466">
        <v>19490.011649531501</v>
      </c>
      <c r="E1844" s="467">
        <v>23.5</v>
      </c>
      <c r="F1844" s="468">
        <v>458015.27376399026</v>
      </c>
      <c r="G1844" s="487">
        <v>3664122.1901119221</v>
      </c>
      <c r="H1844" s="468"/>
      <c r="I1844" s="519"/>
      <c r="J1844" s="468">
        <v>1400000</v>
      </c>
      <c r="K1844" s="519"/>
      <c r="L1844" s="580">
        <v>1.0714E-2</v>
      </c>
      <c r="M1844" s="468">
        <v>0</v>
      </c>
      <c r="N1844" s="468">
        <v>0</v>
      </c>
      <c r="O1844" s="468">
        <v>3319948.8</v>
      </c>
      <c r="P1844" s="469">
        <v>3319948.8</v>
      </c>
      <c r="Q1844" s="470">
        <v>-344173.39011192229</v>
      </c>
      <c r="R1844" s="472">
        <v>-9.3930653033546747</v>
      </c>
      <c r="T1844" s="5"/>
      <c r="U1844"/>
      <c r="V1844"/>
    </row>
    <row r="1845" spans="1:23" s="437" customFormat="1" hidden="1">
      <c r="A1845" s="471">
        <v>1782</v>
      </c>
      <c r="B1845" s="465">
        <v>10</v>
      </c>
      <c r="C1845" s="497">
        <v>189</v>
      </c>
      <c r="D1845" s="466">
        <v>19036.745073108701</v>
      </c>
      <c r="E1845" s="467">
        <v>18.899999999999999</v>
      </c>
      <c r="F1845" s="468">
        <v>359794.48188175447</v>
      </c>
      <c r="G1845" s="487">
        <v>3597944.8188175447</v>
      </c>
      <c r="H1845" s="468"/>
      <c r="I1845" s="519"/>
      <c r="J1845" s="468">
        <v>1400000</v>
      </c>
      <c r="K1845" s="519"/>
      <c r="L1845" s="580">
        <v>1.0714E-2</v>
      </c>
      <c r="M1845" s="468">
        <v>0</v>
      </c>
      <c r="N1845" s="468">
        <v>0</v>
      </c>
      <c r="O1845" s="468">
        <v>3334948.4</v>
      </c>
      <c r="P1845" s="469">
        <v>3334948.4</v>
      </c>
      <c r="Q1845" s="470">
        <v>-262996.41881754482</v>
      </c>
      <c r="R1845" s="472">
        <v>-7.3096290260498762</v>
      </c>
      <c r="T1845" s="5"/>
      <c r="U1845"/>
      <c r="V1845"/>
    </row>
    <row r="1846" spans="1:23" s="437" customFormat="1" hidden="1">
      <c r="A1846" s="471">
        <v>1783</v>
      </c>
      <c r="B1846" s="465">
        <v>10</v>
      </c>
      <c r="C1846" s="497">
        <v>190</v>
      </c>
      <c r="D1846" s="466">
        <v>17991.694739989802</v>
      </c>
      <c r="E1846" s="467">
        <v>19</v>
      </c>
      <c r="F1846" s="468">
        <v>341842.20005980623</v>
      </c>
      <c r="G1846" s="487">
        <v>3418422.0005980623</v>
      </c>
      <c r="H1846" s="468"/>
      <c r="I1846" s="519"/>
      <c r="J1846" s="468">
        <v>1400000</v>
      </c>
      <c r="K1846" s="519"/>
      <c r="L1846" s="580">
        <v>1.0714E-2</v>
      </c>
      <c r="M1846" s="468">
        <v>0</v>
      </c>
      <c r="N1846" s="468">
        <v>0</v>
      </c>
      <c r="O1846" s="468">
        <v>3349948</v>
      </c>
      <c r="P1846" s="469">
        <v>3349948</v>
      </c>
      <c r="Q1846" s="470">
        <v>-68474.000598062295</v>
      </c>
      <c r="R1846" s="472">
        <v>-2.0030879916547093</v>
      </c>
      <c r="T1846" s="5"/>
      <c r="U1846"/>
      <c r="V1846"/>
    </row>
    <row r="1847" spans="1:23" s="437" customFormat="1" hidden="1">
      <c r="A1847" s="471">
        <v>1784</v>
      </c>
      <c r="B1847" s="465">
        <v>10</v>
      </c>
      <c r="C1847" s="497">
        <v>191</v>
      </c>
      <c r="D1847" s="466">
        <v>20092.1052631579</v>
      </c>
      <c r="E1847" s="467">
        <v>19.100000000000001</v>
      </c>
      <c r="F1847" s="468">
        <v>383759.2105263159</v>
      </c>
      <c r="G1847" s="487">
        <v>3837592.1052631591</v>
      </c>
      <c r="H1847" s="468"/>
      <c r="I1847" s="519"/>
      <c r="J1847" s="468">
        <v>1400000</v>
      </c>
      <c r="K1847" s="519"/>
      <c r="L1847" s="580">
        <v>1.0714E-2</v>
      </c>
      <c r="M1847" s="468">
        <v>0</v>
      </c>
      <c r="N1847" s="468">
        <v>0</v>
      </c>
      <c r="O1847" s="468">
        <v>3364947.5999999996</v>
      </c>
      <c r="P1847" s="469">
        <v>3364947.5999999996</v>
      </c>
      <c r="Q1847" s="470">
        <v>-472644.50526315952</v>
      </c>
      <c r="R1847" s="472">
        <v>-12.316173587467503</v>
      </c>
      <c r="T1847" s="5"/>
      <c r="U1847"/>
      <c r="V1847"/>
    </row>
    <row r="1848" spans="1:23" s="437" customFormat="1" hidden="1">
      <c r="A1848" s="471">
        <v>1785</v>
      </c>
      <c r="B1848" s="465">
        <v>10</v>
      </c>
      <c r="C1848" s="497">
        <v>194</v>
      </c>
      <c r="D1848" s="466">
        <v>17194.7682941698</v>
      </c>
      <c r="E1848" s="467">
        <v>19.399999999999999</v>
      </c>
      <c r="F1848" s="468">
        <v>333578.50490689412</v>
      </c>
      <c r="G1848" s="487">
        <v>3335785.0490689413</v>
      </c>
      <c r="H1848" s="468"/>
      <c r="I1848" s="519"/>
      <c r="J1848" s="468">
        <v>1400000</v>
      </c>
      <c r="K1848" s="519"/>
      <c r="L1848" s="580">
        <v>1.0714E-2</v>
      </c>
      <c r="M1848" s="468">
        <v>0</v>
      </c>
      <c r="N1848" s="468">
        <v>0</v>
      </c>
      <c r="O1848" s="468">
        <v>3409946.4</v>
      </c>
      <c r="P1848" s="469">
        <v>3409946.4</v>
      </c>
      <c r="Q1848" s="470">
        <v>74161.350931058638</v>
      </c>
      <c r="R1848" s="472">
        <v>2.223205327686145</v>
      </c>
      <c r="T1848" s="5"/>
      <c r="U1848"/>
      <c r="V1848"/>
    </row>
    <row r="1849" spans="1:23" s="437" customFormat="1" hidden="1">
      <c r="A1849" s="471">
        <v>1786</v>
      </c>
      <c r="B1849" s="465">
        <v>8</v>
      </c>
      <c r="C1849" s="497">
        <v>195</v>
      </c>
      <c r="D1849" s="466">
        <v>20092.1052631579</v>
      </c>
      <c r="E1849" s="467">
        <v>24.375</v>
      </c>
      <c r="F1849" s="468">
        <v>489745.06578947383</v>
      </c>
      <c r="G1849" s="487">
        <v>3917960.5263157906</v>
      </c>
      <c r="H1849" s="468"/>
      <c r="I1849" s="519"/>
      <c r="J1849" s="468">
        <v>1400000</v>
      </c>
      <c r="K1849" s="519"/>
      <c r="L1849" s="580">
        <v>1.0714E-2</v>
      </c>
      <c r="M1849" s="468">
        <v>0</v>
      </c>
      <c r="N1849" s="468">
        <v>0</v>
      </c>
      <c r="O1849" s="468">
        <v>3424946</v>
      </c>
      <c r="P1849" s="469">
        <v>3424946</v>
      </c>
      <c r="Q1849" s="470">
        <v>-493014.5263157906</v>
      </c>
      <c r="R1849" s="472">
        <v>-12.583448021090476</v>
      </c>
      <c r="T1849" s="5"/>
      <c r="U1849"/>
      <c r="V1849"/>
    </row>
    <row r="1850" spans="1:23" s="437" customFormat="1" hidden="1">
      <c r="A1850" s="471">
        <v>1787</v>
      </c>
      <c r="B1850" s="465">
        <v>10</v>
      </c>
      <c r="C1850" s="497">
        <v>196</v>
      </c>
      <c r="D1850" s="466">
        <v>17911.666554564599</v>
      </c>
      <c r="E1850" s="467">
        <v>19.600000000000001</v>
      </c>
      <c r="F1850" s="468">
        <v>351068.66446946614</v>
      </c>
      <c r="G1850" s="487">
        <v>3510686.6446946613</v>
      </c>
      <c r="H1850" s="468"/>
      <c r="I1850" s="519"/>
      <c r="J1850" s="468">
        <v>1400000</v>
      </c>
      <c r="K1850" s="519"/>
      <c r="L1850" s="580">
        <v>1.0714E-2</v>
      </c>
      <c r="M1850" s="468">
        <v>0</v>
      </c>
      <c r="N1850" s="468">
        <v>0</v>
      </c>
      <c r="O1850" s="468">
        <v>3439945.5999999996</v>
      </c>
      <c r="P1850" s="469">
        <v>3439945.5999999996</v>
      </c>
      <c r="Q1850" s="470">
        <v>-70741.044694661628</v>
      </c>
      <c r="R1850" s="472">
        <v>-2.0150201898983369</v>
      </c>
      <c r="T1850" s="5"/>
      <c r="U1850"/>
      <c r="V1850"/>
    </row>
    <row r="1851" spans="1:23" s="437" customFormat="1" hidden="1">
      <c r="A1851" s="471">
        <v>1788</v>
      </c>
      <c r="B1851" s="465">
        <v>10</v>
      </c>
      <c r="C1851" s="497">
        <v>198</v>
      </c>
      <c r="D1851" s="466">
        <v>19345.725486443302</v>
      </c>
      <c r="E1851" s="467">
        <v>19.8</v>
      </c>
      <c r="F1851" s="468">
        <v>383045.36463157739</v>
      </c>
      <c r="G1851" s="487">
        <v>3830453.6463157739</v>
      </c>
      <c r="H1851" s="468"/>
      <c r="I1851" s="519"/>
      <c r="J1851" s="468">
        <v>1400000</v>
      </c>
      <c r="K1851" s="519"/>
      <c r="L1851" s="580">
        <v>1.0714E-2</v>
      </c>
      <c r="M1851" s="468">
        <v>0</v>
      </c>
      <c r="N1851" s="468">
        <v>0</v>
      </c>
      <c r="O1851" s="468">
        <v>3469944.8</v>
      </c>
      <c r="P1851" s="469">
        <v>3469944.8</v>
      </c>
      <c r="Q1851" s="470">
        <v>-360508.84631577414</v>
      </c>
      <c r="R1851" s="472">
        <v>-9.411648843800009</v>
      </c>
      <c r="T1851" s="5"/>
      <c r="U1851"/>
      <c r="V1851"/>
    </row>
    <row r="1852" spans="1:23" s="437" customFormat="1" hidden="1">
      <c r="A1852" s="471">
        <v>1789</v>
      </c>
      <c r="B1852" s="465">
        <v>9</v>
      </c>
      <c r="C1852" s="497">
        <v>199</v>
      </c>
      <c r="D1852" s="466">
        <v>19036.745073108701</v>
      </c>
      <c r="E1852" s="467">
        <v>22.111111111111111</v>
      </c>
      <c r="F1852" s="468">
        <v>420923.58550540346</v>
      </c>
      <c r="G1852" s="487">
        <v>3788312.2695486313</v>
      </c>
      <c r="H1852" s="468"/>
      <c r="I1852" s="519"/>
      <c r="J1852" s="468">
        <v>1400000</v>
      </c>
      <c r="K1852" s="519"/>
      <c r="L1852" s="580">
        <v>1.0714E-2</v>
      </c>
      <c r="M1852" s="468">
        <v>0</v>
      </c>
      <c r="N1852" s="468">
        <v>0</v>
      </c>
      <c r="O1852" s="468">
        <v>3484944.4</v>
      </c>
      <c r="P1852" s="469">
        <v>3484944.4</v>
      </c>
      <c r="Q1852" s="470">
        <v>-303367.86954863137</v>
      </c>
      <c r="R1852" s="472">
        <v>-8.0079953278185485</v>
      </c>
      <c r="T1852" s="5"/>
      <c r="U1852"/>
      <c r="V1852"/>
    </row>
    <row r="1853" spans="1:23" s="437" customFormat="1">
      <c r="A1853" s="496" t="s">
        <v>60</v>
      </c>
      <c r="B1853" s="465"/>
      <c r="C1853" s="497"/>
      <c r="D1853" s="466"/>
      <c r="E1853" s="467"/>
      <c r="F1853" s="468"/>
      <c r="G1853" s="487"/>
      <c r="H1853" s="468"/>
      <c r="I1853" s="519"/>
      <c r="J1853" s="468"/>
      <c r="K1853" s="519"/>
      <c r="L1853" s="580"/>
      <c r="M1853" s="468"/>
      <c r="N1853" s="468"/>
      <c r="O1853" s="468"/>
      <c r="P1853" s="469"/>
      <c r="Q1853" s="470"/>
      <c r="R1853" s="472"/>
      <c r="T1853" s="5"/>
      <c r="U1853"/>
      <c r="V1853"/>
    </row>
    <row r="1854" spans="1:23" s="437" customFormat="1">
      <c r="A1854" s="471">
        <v>1790</v>
      </c>
      <c r="B1854" s="465">
        <v>8</v>
      </c>
      <c r="C1854" s="497">
        <v>200</v>
      </c>
      <c r="D1854" s="466">
        <v>17143</v>
      </c>
      <c r="E1854" s="467">
        <v>25</v>
      </c>
      <c r="F1854" s="468">
        <v>428575</v>
      </c>
      <c r="G1854" s="487">
        <v>3428600</v>
      </c>
      <c r="H1854" s="468"/>
      <c r="I1854" s="519"/>
      <c r="J1854" s="468">
        <v>1400000</v>
      </c>
      <c r="K1854" s="519"/>
      <c r="L1854" s="580">
        <v>1.0714E-2</v>
      </c>
      <c r="M1854" s="468">
        <v>0</v>
      </c>
      <c r="N1854" s="468">
        <v>0</v>
      </c>
      <c r="O1854" s="468">
        <v>3499944</v>
      </c>
      <c r="P1854" s="469">
        <v>3499944</v>
      </c>
      <c r="Q1854" s="470">
        <v>71344</v>
      </c>
      <c r="R1854" s="472">
        <v>2.0808493262556027</v>
      </c>
      <c r="T1854" s="5"/>
      <c r="U1854"/>
      <c r="V1854"/>
      <c r="W1854"/>
    </row>
    <row r="1855" spans="1:23" s="437" customFormat="1">
      <c r="A1855" s="471">
        <v>1791</v>
      </c>
      <c r="B1855" s="465">
        <v>10</v>
      </c>
      <c r="C1855" s="465">
        <v>200</v>
      </c>
      <c r="D1855" s="466">
        <v>19318.057434906099</v>
      </c>
      <c r="E1855" s="467">
        <v>20</v>
      </c>
      <c r="F1855" s="468">
        <v>386361.14869812195</v>
      </c>
      <c r="G1855" s="487">
        <v>3863611.4869812196</v>
      </c>
      <c r="H1855" s="468"/>
      <c r="I1855" s="519"/>
      <c r="J1855" s="468">
        <v>1400000</v>
      </c>
      <c r="K1855" s="519"/>
      <c r="L1855" s="580">
        <v>1.0714E-2</v>
      </c>
      <c r="M1855" s="468">
        <v>0</v>
      </c>
      <c r="N1855" s="468">
        <v>0</v>
      </c>
      <c r="O1855" s="468">
        <v>3499944</v>
      </c>
      <c r="P1855" s="469">
        <v>3499944</v>
      </c>
      <c r="Q1855" s="470">
        <v>-363667.48698121961</v>
      </c>
      <c r="R1855" s="472">
        <v>-9.4126308560430942</v>
      </c>
      <c r="T1855" s="5"/>
      <c r="U1855"/>
      <c r="V1855"/>
    </row>
    <row r="1856" spans="1:23" s="437" customFormat="1">
      <c r="A1856" s="471">
        <v>1792</v>
      </c>
      <c r="B1856" s="465">
        <v>9</v>
      </c>
      <c r="C1856" s="497">
        <v>210</v>
      </c>
      <c r="D1856" s="466">
        <v>16940</v>
      </c>
      <c r="E1856" s="467">
        <v>23.333333333333332</v>
      </c>
      <c r="F1856" s="468">
        <v>395266.66666666669</v>
      </c>
      <c r="G1856" s="487">
        <v>3557400</v>
      </c>
      <c r="H1856" s="468"/>
      <c r="I1856" s="519"/>
      <c r="J1856" s="468">
        <v>1400000</v>
      </c>
      <c r="K1856" s="519"/>
      <c r="L1856" s="580">
        <v>1.0714E-2</v>
      </c>
      <c r="M1856" s="468">
        <v>0</v>
      </c>
      <c r="N1856" s="468">
        <v>0</v>
      </c>
      <c r="O1856" s="468">
        <v>3649940</v>
      </c>
      <c r="P1856" s="469">
        <v>3649940</v>
      </c>
      <c r="Q1856" s="470">
        <v>92540</v>
      </c>
      <c r="R1856" s="472">
        <v>2.6013380558835166</v>
      </c>
      <c r="T1856" s="5"/>
      <c r="U1856"/>
      <c r="V1856"/>
    </row>
    <row r="1857" spans="1:22" s="437" customFormat="1">
      <c r="A1857" s="471">
        <v>1793</v>
      </c>
      <c r="B1857" s="465">
        <v>10</v>
      </c>
      <c r="C1857" s="465">
        <v>210</v>
      </c>
      <c r="D1857" s="466">
        <v>19185.1460949137</v>
      </c>
      <c r="E1857" s="467">
        <v>21</v>
      </c>
      <c r="F1857" s="468">
        <v>402888.06799318769</v>
      </c>
      <c r="G1857" s="487">
        <v>4028880.6799318772</v>
      </c>
      <c r="H1857" s="468"/>
      <c r="I1857" s="519"/>
      <c r="J1857" s="468">
        <v>1400000</v>
      </c>
      <c r="K1857" s="519"/>
      <c r="L1857" s="580">
        <v>1.0714E-2</v>
      </c>
      <c r="M1857" s="468">
        <v>0</v>
      </c>
      <c r="N1857" s="468">
        <v>0</v>
      </c>
      <c r="O1857" s="468">
        <v>3649940</v>
      </c>
      <c r="P1857" s="469">
        <v>3649940</v>
      </c>
      <c r="Q1857" s="470">
        <v>-378940.67993187718</v>
      </c>
      <c r="R1857" s="472">
        <v>-9.4056069175591688</v>
      </c>
      <c r="T1857" s="5"/>
      <c r="U1857"/>
      <c r="V1857"/>
    </row>
    <row r="1858" spans="1:22" s="437" customFormat="1" hidden="1">
      <c r="A1858" s="471">
        <v>1794</v>
      </c>
      <c r="B1858" s="465">
        <v>9</v>
      </c>
      <c r="C1858" s="497">
        <v>212</v>
      </c>
      <c r="D1858" s="466">
        <v>19036.745073108701</v>
      </c>
      <c r="E1858" s="467">
        <v>23.555555555555557</v>
      </c>
      <c r="F1858" s="468">
        <v>448421.10616656049</v>
      </c>
      <c r="G1858" s="487">
        <v>4035789.9554990446</v>
      </c>
      <c r="H1858" s="468"/>
      <c r="I1858" s="519"/>
      <c r="J1858" s="468">
        <v>1400000</v>
      </c>
      <c r="K1858" s="519"/>
      <c r="L1858" s="580">
        <v>1.0714E-2</v>
      </c>
      <c r="M1858" s="468">
        <v>0</v>
      </c>
      <c r="N1858" s="468">
        <v>0</v>
      </c>
      <c r="O1858" s="468">
        <v>3679939.1999999997</v>
      </c>
      <c r="P1858" s="469">
        <v>3679939.1999999997</v>
      </c>
      <c r="Q1858" s="470">
        <v>-355850.7554990449</v>
      </c>
      <c r="R1858" s="472">
        <v>-8.8173755181231286</v>
      </c>
      <c r="T1858" s="5"/>
      <c r="U1858"/>
      <c r="V1858"/>
    </row>
    <row r="1859" spans="1:22" s="437" customFormat="1" hidden="1">
      <c r="A1859" s="471">
        <v>1795</v>
      </c>
      <c r="B1859" s="465">
        <v>10</v>
      </c>
      <c r="C1859" s="465">
        <v>212</v>
      </c>
      <c r="D1859" s="466">
        <v>18414.7975606912</v>
      </c>
      <c r="E1859" s="467">
        <v>21.2</v>
      </c>
      <c r="F1859" s="468">
        <v>390393.70828665345</v>
      </c>
      <c r="G1859" s="487">
        <v>3903937.0828665346</v>
      </c>
      <c r="H1859" s="468"/>
      <c r="I1859" s="519"/>
      <c r="J1859" s="468">
        <v>1400000</v>
      </c>
      <c r="K1859" s="519"/>
      <c r="L1859" s="580">
        <v>1.0714E-2</v>
      </c>
      <c r="M1859" s="468">
        <v>0</v>
      </c>
      <c r="N1859" s="468">
        <v>0</v>
      </c>
      <c r="O1859" s="468">
        <v>3679939.1999999997</v>
      </c>
      <c r="P1859" s="469">
        <v>3679939.1999999997</v>
      </c>
      <c r="Q1859" s="470">
        <v>-223997.88286653487</v>
      </c>
      <c r="R1859" s="472">
        <v>-5.7377431580444522</v>
      </c>
      <c r="T1859" s="5"/>
      <c r="U1859"/>
      <c r="V1859"/>
    </row>
    <row r="1860" spans="1:22" s="437" customFormat="1" hidden="1">
      <c r="A1860" s="471">
        <v>1796</v>
      </c>
      <c r="B1860" s="465">
        <v>10</v>
      </c>
      <c r="C1860" s="497">
        <v>216</v>
      </c>
      <c r="D1860" s="466">
        <v>17649.972607989999</v>
      </c>
      <c r="E1860" s="467">
        <v>21.6</v>
      </c>
      <c r="F1860" s="468">
        <v>381239.40833258396</v>
      </c>
      <c r="G1860" s="487">
        <v>3812394.0833258396</v>
      </c>
      <c r="H1860" s="468"/>
      <c r="I1860" s="519"/>
      <c r="J1860" s="468">
        <v>1400000</v>
      </c>
      <c r="K1860" s="519"/>
      <c r="L1860" s="580">
        <v>1.0714E-2</v>
      </c>
      <c r="M1860" s="468">
        <v>0</v>
      </c>
      <c r="N1860" s="468">
        <v>0</v>
      </c>
      <c r="O1860" s="468">
        <v>3739937.5999999996</v>
      </c>
      <c r="P1860" s="469">
        <v>3739937.5999999996</v>
      </c>
      <c r="Q1860" s="470">
        <v>-72456.483325839974</v>
      </c>
      <c r="R1860" s="472">
        <v>-1.9005507233037804</v>
      </c>
      <c r="T1860" s="5"/>
      <c r="U1860"/>
      <c r="V1860"/>
    </row>
    <row r="1861" spans="1:22" s="437" customFormat="1" hidden="1">
      <c r="A1861" s="471">
        <v>1797</v>
      </c>
      <c r="B1861" s="465">
        <v>11</v>
      </c>
      <c r="C1861" s="497">
        <v>221</v>
      </c>
      <c r="D1861" s="466">
        <v>19902.057613168701</v>
      </c>
      <c r="E1861" s="467">
        <v>20.09090909090909</v>
      </c>
      <c r="F1861" s="468">
        <v>399850.43022820749</v>
      </c>
      <c r="G1861" s="487">
        <v>4398354.7325102827</v>
      </c>
      <c r="H1861" s="468"/>
      <c r="I1861" s="519"/>
      <c r="J1861" s="468">
        <v>1400000</v>
      </c>
      <c r="K1861" s="519"/>
      <c r="L1861" s="580">
        <v>1.0714E-2</v>
      </c>
      <c r="M1861" s="468">
        <v>0</v>
      </c>
      <c r="N1861" s="468">
        <v>0</v>
      </c>
      <c r="O1861" s="468">
        <v>3814935.5999999996</v>
      </c>
      <c r="P1861" s="469">
        <v>3814935.5999999996</v>
      </c>
      <c r="Q1861" s="470">
        <v>-583419.13251028303</v>
      </c>
      <c r="R1861" s="472">
        <v>-13.264485654100639</v>
      </c>
      <c r="T1861" s="5"/>
      <c r="U1861"/>
      <c r="V1861"/>
    </row>
    <row r="1862" spans="1:22" s="437" customFormat="1" hidden="1">
      <c r="A1862" s="471">
        <v>1798</v>
      </c>
      <c r="B1862" s="465">
        <v>10</v>
      </c>
      <c r="C1862" s="465">
        <v>221</v>
      </c>
      <c r="D1862" s="466">
        <v>16887</v>
      </c>
      <c r="E1862" s="467">
        <v>22.1</v>
      </c>
      <c r="F1862" s="468">
        <v>373202.7</v>
      </c>
      <c r="G1862" s="487">
        <v>3732027</v>
      </c>
      <c r="H1862" s="468"/>
      <c r="I1862" s="519"/>
      <c r="J1862" s="468">
        <v>1400000</v>
      </c>
      <c r="K1862" s="519"/>
      <c r="L1862" s="580">
        <v>1.0714E-2</v>
      </c>
      <c r="M1862" s="468">
        <v>0</v>
      </c>
      <c r="N1862" s="468">
        <v>0</v>
      </c>
      <c r="O1862" s="468">
        <v>3814935.5999999996</v>
      </c>
      <c r="P1862" s="469">
        <v>3814935.5999999996</v>
      </c>
      <c r="Q1862" s="470">
        <v>82908.599999999627</v>
      </c>
      <c r="R1862" s="472">
        <v>2.2215434132711209</v>
      </c>
      <c r="T1862" s="5"/>
      <c r="U1862"/>
      <c r="V1862"/>
    </row>
    <row r="1863" spans="1:22" s="437" customFormat="1" hidden="1">
      <c r="A1863" s="471">
        <v>1799</v>
      </c>
      <c r="B1863" s="465">
        <v>10</v>
      </c>
      <c r="C1863" s="497">
        <v>222</v>
      </c>
      <c r="D1863" s="466">
        <v>18271.7020779741</v>
      </c>
      <c r="E1863" s="467">
        <v>22.2</v>
      </c>
      <c r="F1863" s="468">
        <v>405631.786131025</v>
      </c>
      <c r="G1863" s="487">
        <v>4056317.8613102501</v>
      </c>
      <c r="H1863" s="468"/>
      <c r="I1863" s="519"/>
      <c r="J1863" s="468">
        <v>1400000</v>
      </c>
      <c r="K1863" s="519"/>
      <c r="L1863" s="580">
        <v>1.0714E-2</v>
      </c>
      <c r="M1863" s="468">
        <v>0</v>
      </c>
      <c r="N1863" s="468">
        <v>0</v>
      </c>
      <c r="O1863" s="468">
        <v>3829935.1999999997</v>
      </c>
      <c r="P1863" s="469">
        <v>3829935.1999999997</v>
      </c>
      <c r="Q1863" s="470">
        <v>-226382.66131025041</v>
      </c>
      <c r="R1863" s="472">
        <v>-5.5809891889765595</v>
      </c>
      <c r="T1863" s="5"/>
      <c r="U1863"/>
      <c r="V1863"/>
    </row>
    <row r="1864" spans="1:22" s="437" customFormat="1" hidden="1">
      <c r="A1864" s="471">
        <v>1800</v>
      </c>
      <c r="B1864" s="465">
        <v>11</v>
      </c>
      <c r="C1864" s="497">
        <v>228</v>
      </c>
      <c r="D1864" s="466">
        <v>19902.057613168701</v>
      </c>
      <c r="E1864" s="467">
        <v>20.727272727272727</v>
      </c>
      <c r="F1864" s="468">
        <v>412515.37598204217</v>
      </c>
      <c r="G1864" s="487">
        <v>4537669.1358024636</v>
      </c>
      <c r="H1864" s="468"/>
      <c r="I1864" s="519"/>
      <c r="J1864" s="468">
        <v>1400000</v>
      </c>
      <c r="K1864" s="519"/>
      <c r="L1864" s="580">
        <v>1.0714E-2</v>
      </c>
      <c r="M1864" s="468">
        <v>0</v>
      </c>
      <c r="N1864" s="468">
        <v>0</v>
      </c>
      <c r="O1864" s="468">
        <v>3919932.8</v>
      </c>
      <c r="P1864" s="469">
        <v>3919932.8</v>
      </c>
      <c r="Q1864" s="470">
        <v>-617736.33580246381</v>
      </c>
      <c r="R1864" s="472">
        <v>-13.613516484233941</v>
      </c>
      <c r="T1864" s="5"/>
      <c r="U1864"/>
      <c r="V1864"/>
    </row>
    <row r="1865" spans="1:22" s="437" customFormat="1" hidden="1">
      <c r="A1865" s="471">
        <v>1801</v>
      </c>
      <c r="B1865" s="465">
        <v>9</v>
      </c>
      <c r="C1865" s="497">
        <v>231</v>
      </c>
      <c r="D1865" s="466">
        <v>16698</v>
      </c>
      <c r="E1865" s="467">
        <v>25.666666666666668</v>
      </c>
      <c r="F1865" s="468">
        <v>428582</v>
      </c>
      <c r="G1865" s="487">
        <v>3857238</v>
      </c>
      <c r="H1865" s="468"/>
      <c r="I1865" s="519"/>
      <c r="J1865" s="468">
        <v>1400000</v>
      </c>
      <c r="K1865" s="519"/>
      <c r="L1865" s="580">
        <v>1.0714E-2</v>
      </c>
      <c r="M1865" s="468">
        <v>0</v>
      </c>
      <c r="N1865" s="468">
        <v>0</v>
      </c>
      <c r="O1865" s="468">
        <v>3964931.5999999996</v>
      </c>
      <c r="P1865" s="469">
        <v>3964931.5999999996</v>
      </c>
      <c r="Q1865" s="470">
        <v>107693.59999999963</v>
      </c>
      <c r="R1865" s="472">
        <v>2.7919874272730851</v>
      </c>
      <c r="T1865" s="5"/>
      <c r="U1865"/>
      <c r="V1865"/>
    </row>
    <row r="1866" spans="1:22" s="437" customFormat="1" hidden="1">
      <c r="A1866" s="471">
        <v>1802</v>
      </c>
      <c r="B1866" s="465">
        <v>11</v>
      </c>
      <c r="C1866" s="497">
        <v>236</v>
      </c>
      <c r="D1866" s="466">
        <v>18085.238527531601</v>
      </c>
      <c r="E1866" s="467">
        <v>21.454545454545453</v>
      </c>
      <c r="F1866" s="468">
        <v>388010.57204522344</v>
      </c>
      <c r="G1866" s="487">
        <v>4268116.2924974579</v>
      </c>
      <c r="H1866" s="468"/>
      <c r="I1866" s="519"/>
      <c r="J1866" s="468">
        <v>1400000</v>
      </c>
      <c r="K1866" s="519"/>
      <c r="L1866" s="580">
        <v>1.0714E-2</v>
      </c>
      <c r="M1866" s="468">
        <v>0</v>
      </c>
      <c r="N1866" s="468">
        <v>0</v>
      </c>
      <c r="O1866" s="468">
        <v>4039929.5999999996</v>
      </c>
      <c r="P1866" s="469">
        <v>4039929.5999999996</v>
      </c>
      <c r="Q1866" s="470">
        <v>-228186.69249745831</v>
      </c>
      <c r="R1866" s="472">
        <v>-5.346309164503495</v>
      </c>
      <c r="T1866" s="5"/>
      <c r="U1866"/>
      <c r="V1866"/>
    </row>
    <row r="1867" spans="1:22" s="437" customFormat="1" hidden="1">
      <c r="A1867" s="471">
        <v>1803</v>
      </c>
      <c r="B1867" s="465">
        <v>9</v>
      </c>
      <c r="C1867" s="465">
        <v>236</v>
      </c>
      <c r="D1867" s="466">
        <v>17395.815376671701</v>
      </c>
      <c r="E1867" s="467">
        <v>26.222222222222221</v>
      </c>
      <c r="F1867" s="468">
        <v>456156.93654383568</v>
      </c>
      <c r="G1867" s="487">
        <v>4105412.4288945212</v>
      </c>
      <c r="H1867" s="468"/>
      <c r="I1867" s="519"/>
      <c r="J1867" s="468">
        <v>1400000</v>
      </c>
      <c r="K1867" s="519"/>
      <c r="L1867" s="580">
        <v>1.0714E-2</v>
      </c>
      <c r="M1867" s="468">
        <v>0</v>
      </c>
      <c r="N1867" s="468">
        <v>0</v>
      </c>
      <c r="O1867" s="468">
        <v>4039929.5999999996</v>
      </c>
      <c r="P1867" s="469">
        <v>4039929.5999999996</v>
      </c>
      <c r="Q1867" s="470">
        <v>-65482.828894521575</v>
      </c>
      <c r="R1867" s="472">
        <v>-1.5950365530547685</v>
      </c>
      <c r="T1867" s="5"/>
      <c r="U1867"/>
      <c r="V1867"/>
    </row>
    <row r="1868" spans="1:22" s="437" customFormat="1" hidden="1">
      <c r="A1868" s="471">
        <v>1804</v>
      </c>
      <c r="B1868" s="465">
        <v>11</v>
      </c>
      <c r="C1868" s="497">
        <v>237</v>
      </c>
      <c r="D1868" s="466">
        <v>16667</v>
      </c>
      <c r="E1868" s="467">
        <v>21.545454545454547</v>
      </c>
      <c r="F1868" s="468">
        <v>359098.09090909088</v>
      </c>
      <c r="G1868" s="487">
        <v>3950079</v>
      </c>
      <c r="H1868" s="468"/>
      <c r="I1868" s="519"/>
      <c r="J1868" s="468">
        <v>1400000</v>
      </c>
      <c r="K1868" s="519"/>
      <c r="L1868" s="580">
        <v>1.0714E-2</v>
      </c>
      <c r="M1868" s="468">
        <v>0</v>
      </c>
      <c r="N1868" s="468">
        <v>0</v>
      </c>
      <c r="O1868" s="468">
        <v>4054929.1999999997</v>
      </c>
      <c r="P1868" s="469">
        <v>4054929.1999999997</v>
      </c>
      <c r="Q1868" s="470">
        <v>104850.19999999972</v>
      </c>
      <c r="R1868" s="472">
        <v>2.6543823553908652</v>
      </c>
      <c r="T1868" s="5"/>
      <c r="U1868"/>
      <c r="V1868"/>
    </row>
    <row r="1869" spans="1:22" s="437" customFormat="1">
      <c r="A1869" s="496" t="s">
        <v>60</v>
      </c>
      <c r="B1869" s="465"/>
      <c r="C1869" s="497"/>
      <c r="D1869" s="466"/>
      <c r="E1869" s="467"/>
      <c r="F1869" s="468"/>
      <c r="G1869" s="487"/>
      <c r="H1869" s="468"/>
      <c r="I1869" s="519"/>
      <c r="J1869" s="468"/>
      <c r="K1869" s="519"/>
      <c r="L1869" s="580"/>
      <c r="M1869" s="468"/>
      <c r="N1869" s="468"/>
      <c r="O1869" s="468"/>
      <c r="P1869" s="469"/>
      <c r="Q1869" s="470"/>
      <c r="R1869" s="472"/>
      <c r="T1869" s="5"/>
      <c r="U1869"/>
      <c r="V1869"/>
    </row>
    <row r="1870" spans="1:22" s="437" customFormat="1">
      <c r="A1870" s="471">
        <v>1805</v>
      </c>
      <c r="B1870" s="465">
        <v>10</v>
      </c>
      <c r="C1870" s="497">
        <v>241</v>
      </c>
      <c r="D1870" s="466">
        <v>17333.4156631978</v>
      </c>
      <c r="E1870" s="467">
        <v>24.1</v>
      </c>
      <c r="F1870" s="468">
        <v>417735.31748306699</v>
      </c>
      <c r="G1870" s="487">
        <v>4177353.17483067</v>
      </c>
      <c r="H1870" s="468"/>
      <c r="I1870" s="519"/>
      <c r="J1870" s="468">
        <v>1400000</v>
      </c>
      <c r="K1870" s="519"/>
      <c r="L1870" s="580">
        <v>1.0714E-2</v>
      </c>
      <c r="M1870" s="468">
        <v>0</v>
      </c>
      <c r="N1870" s="468">
        <v>0</v>
      </c>
      <c r="O1870" s="468">
        <v>4114927.5999999996</v>
      </c>
      <c r="P1870" s="469">
        <v>4114927.5999999996</v>
      </c>
      <c r="Q1870" s="470">
        <v>-62425.574830670375</v>
      </c>
      <c r="R1870" s="472">
        <v>-1.4943810642297706</v>
      </c>
      <c r="T1870" s="5"/>
      <c r="U1870"/>
      <c r="V1870"/>
    </row>
    <row r="1871" spans="1:22" s="437" customFormat="1">
      <c r="A1871" s="471">
        <v>1806</v>
      </c>
      <c r="B1871" s="465">
        <v>10</v>
      </c>
      <c r="C1871" s="497">
        <v>242</v>
      </c>
      <c r="D1871" s="466">
        <v>16464</v>
      </c>
      <c r="E1871" s="467">
        <v>24.2</v>
      </c>
      <c r="F1871" s="468">
        <v>398428.8</v>
      </c>
      <c r="G1871" s="487">
        <v>3984288</v>
      </c>
      <c r="H1871" s="468"/>
      <c r="I1871" s="519"/>
      <c r="J1871" s="468">
        <v>1400000</v>
      </c>
      <c r="K1871" s="519"/>
      <c r="L1871" s="580">
        <v>1.0714E-2</v>
      </c>
      <c r="M1871" s="468">
        <v>0</v>
      </c>
      <c r="N1871" s="468">
        <v>0</v>
      </c>
      <c r="O1871" s="468">
        <v>4129927.1999999997</v>
      </c>
      <c r="P1871" s="469">
        <v>4129927.1999999997</v>
      </c>
      <c r="Q1871" s="470">
        <v>145639.19999999972</v>
      </c>
      <c r="R1871" s="472">
        <v>3.6553381683251729</v>
      </c>
      <c r="T1871" s="5"/>
      <c r="U1871"/>
      <c r="V1871"/>
    </row>
    <row r="1872" spans="1:22" s="437" customFormat="1">
      <c r="A1872" s="471">
        <v>1807</v>
      </c>
      <c r="B1872" s="465">
        <v>12</v>
      </c>
      <c r="C1872" s="497">
        <v>244</v>
      </c>
      <c r="D1872" s="466">
        <v>17985.187626214101</v>
      </c>
      <c r="E1872" s="467">
        <v>20.333333333333332</v>
      </c>
      <c r="F1872" s="468">
        <v>365698.81506635342</v>
      </c>
      <c r="G1872" s="487">
        <v>4388385.780796241</v>
      </c>
      <c r="H1872" s="468"/>
      <c r="I1872" s="519"/>
      <c r="J1872" s="468">
        <v>1400000</v>
      </c>
      <c r="K1872" s="519"/>
      <c r="L1872" s="580">
        <v>1.0714E-2</v>
      </c>
      <c r="M1872" s="468">
        <v>0</v>
      </c>
      <c r="N1872" s="468">
        <v>0</v>
      </c>
      <c r="O1872" s="468">
        <v>4159926.4</v>
      </c>
      <c r="P1872" s="469">
        <v>4159926.4</v>
      </c>
      <c r="Q1872" s="470">
        <v>-228459.38079624111</v>
      </c>
      <c r="R1872" s="472">
        <v>-5.2060003884797226</v>
      </c>
      <c r="T1872" s="5"/>
      <c r="U1872"/>
      <c r="V1872"/>
    </row>
    <row r="1873" spans="1:23" s="437" customFormat="1">
      <c r="A1873" s="471">
        <v>1808</v>
      </c>
      <c r="B1873" s="465">
        <v>10</v>
      </c>
      <c r="C1873" s="497">
        <v>245</v>
      </c>
      <c r="D1873" s="466">
        <v>16423</v>
      </c>
      <c r="E1873" s="467">
        <v>24.5</v>
      </c>
      <c r="F1873" s="468">
        <v>402363.5</v>
      </c>
      <c r="G1873" s="487">
        <v>4023635</v>
      </c>
      <c r="H1873" s="468"/>
      <c r="I1873" s="519"/>
      <c r="J1873" s="468">
        <v>1400000</v>
      </c>
      <c r="K1873" s="519"/>
      <c r="L1873" s="580">
        <v>1.0714E-2</v>
      </c>
      <c r="M1873" s="468">
        <v>0</v>
      </c>
      <c r="N1873" s="468">
        <v>0</v>
      </c>
      <c r="O1873" s="468">
        <v>4174925.9999999995</v>
      </c>
      <c r="P1873" s="469">
        <v>4174925.9999999995</v>
      </c>
      <c r="Q1873" s="470">
        <v>151290.99999999953</v>
      </c>
      <c r="R1873" s="472">
        <v>3.760057758718176</v>
      </c>
      <c r="T1873" s="5"/>
      <c r="U1873"/>
      <c r="V1873"/>
    </row>
    <row r="1874" spans="1:23" s="437" customFormat="1">
      <c r="A1874" s="471">
        <v>1809</v>
      </c>
      <c r="B1874" s="465">
        <v>11</v>
      </c>
      <c r="C1874" s="497">
        <v>259</v>
      </c>
      <c r="D1874" s="466">
        <v>16429</v>
      </c>
      <c r="E1874" s="467">
        <v>23.545454545454547</v>
      </c>
      <c r="F1874" s="468">
        <v>386828.27272727271</v>
      </c>
      <c r="G1874" s="487">
        <v>4255111</v>
      </c>
      <c r="H1874" s="468"/>
      <c r="I1874" s="519"/>
      <c r="J1874" s="468">
        <v>1400000</v>
      </c>
      <c r="K1874" s="519"/>
      <c r="L1874" s="580">
        <v>1.0714E-2</v>
      </c>
      <c r="M1874" s="468">
        <v>0</v>
      </c>
      <c r="N1874" s="468">
        <v>0</v>
      </c>
      <c r="O1874" s="468">
        <v>4384920.4000000004</v>
      </c>
      <c r="P1874" s="469">
        <v>4384920.4000000004</v>
      </c>
      <c r="Q1874" s="470">
        <v>129809.40000000037</v>
      </c>
      <c r="R1874" s="472">
        <v>3.0506701235291018</v>
      </c>
      <c r="T1874" s="5"/>
      <c r="U1874"/>
      <c r="V1874"/>
    </row>
    <row r="1875" spans="1:23" s="437" customFormat="1">
      <c r="A1875" s="471">
        <v>1810</v>
      </c>
      <c r="B1875" s="465">
        <v>11</v>
      </c>
      <c r="C1875" s="497">
        <v>268</v>
      </c>
      <c r="D1875" s="466">
        <v>19560.161507402401</v>
      </c>
      <c r="E1875" s="467">
        <v>24.363636363636363</v>
      </c>
      <c r="F1875" s="468">
        <v>476556.66218034941</v>
      </c>
      <c r="G1875" s="487">
        <v>5242123.2839838434</v>
      </c>
      <c r="H1875" s="468"/>
      <c r="I1875" s="519"/>
      <c r="J1875" s="468">
        <v>1400000</v>
      </c>
      <c r="K1875" s="519"/>
      <c r="L1875" s="580">
        <v>1.0714E-2</v>
      </c>
      <c r="M1875" s="468">
        <v>0</v>
      </c>
      <c r="N1875" s="468">
        <v>0</v>
      </c>
      <c r="O1875" s="468">
        <v>4519916.8</v>
      </c>
      <c r="P1875" s="469">
        <v>4519916.8</v>
      </c>
      <c r="Q1875" s="470">
        <v>-722206.48398384359</v>
      </c>
      <c r="R1875" s="472">
        <v>-13.776983959732249</v>
      </c>
      <c r="T1875" s="5"/>
      <c r="U1875"/>
      <c r="V1875"/>
    </row>
    <row r="1876" spans="1:23" s="437" customFormat="1">
      <c r="A1876" s="471">
        <v>1811</v>
      </c>
      <c r="B1876" s="465">
        <v>13</v>
      </c>
      <c r="C1876" s="497">
        <v>284</v>
      </c>
      <c r="D1876" s="466">
        <v>19036.745073108701</v>
      </c>
      <c r="E1876" s="467">
        <v>21.846153846153847</v>
      </c>
      <c r="F1876" s="468">
        <v>415879.66159714392</v>
      </c>
      <c r="G1876" s="487">
        <v>5406435.6007628711</v>
      </c>
      <c r="H1876" s="468"/>
      <c r="I1876" s="519"/>
      <c r="J1876" s="468">
        <v>1400000</v>
      </c>
      <c r="K1876" s="519"/>
      <c r="L1876" s="580">
        <v>1.0714E-2</v>
      </c>
      <c r="M1876" s="468">
        <v>0</v>
      </c>
      <c r="N1876" s="468">
        <v>0</v>
      </c>
      <c r="O1876" s="468">
        <v>4759910.3999999994</v>
      </c>
      <c r="P1876" s="469">
        <v>4759910.3999999994</v>
      </c>
      <c r="Q1876" s="470">
        <v>-646525.20076287165</v>
      </c>
      <c r="R1876" s="472">
        <v>-11.958437101731946</v>
      </c>
      <c r="T1876" s="5"/>
      <c r="U1876"/>
      <c r="V1876"/>
    </row>
    <row r="1877" spans="1:23" s="437" customFormat="1">
      <c r="A1877" s="471">
        <v>1812</v>
      </c>
      <c r="B1877" s="465">
        <v>12</v>
      </c>
      <c r="C1877" s="497">
        <v>289</v>
      </c>
      <c r="D1877" s="466">
        <v>19036.745073108701</v>
      </c>
      <c r="E1877" s="467">
        <v>24.083333333333332</v>
      </c>
      <c r="F1877" s="468">
        <v>458468.27717736788</v>
      </c>
      <c r="G1877" s="487">
        <v>5501619.3261284148</v>
      </c>
      <c r="H1877" s="468"/>
      <c r="I1877" s="519"/>
      <c r="J1877" s="468">
        <v>1400000</v>
      </c>
      <c r="K1877" s="519"/>
      <c r="L1877" s="580">
        <v>1.0714E-2</v>
      </c>
      <c r="M1877" s="468">
        <v>0</v>
      </c>
      <c r="N1877" s="468">
        <v>0</v>
      </c>
      <c r="O1877" s="468">
        <v>4834908.3999999994</v>
      </c>
      <c r="P1877" s="469">
        <v>4834908.3999999994</v>
      </c>
      <c r="Q1877" s="470">
        <v>-666710.92612841539</v>
      </c>
      <c r="R1877" s="472">
        <v>-12.118448889439819</v>
      </c>
      <c r="T1877" s="5"/>
      <c r="U1877"/>
      <c r="V1877"/>
    </row>
    <row r="1878" spans="1:23" s="437" customFormat="1">
      <c r="A1878" s="471">
        <v>1813</v>
      </c>
      <c r="B1878" s="465">
        <v>13</v>
      </c>
      <c r="C1878" s="497">
        <v>295</v>
      </c>
      <c r="D1878" s="466">
        <v>20092.1052631579</v>
      </c>
      <c r="E1878" s="467">
        <v>22.692307692307693</v>
      </c>
      <c r="F1878" s="468">
        <v>455936.23481781385</v>
      </c>
      <c r="G1878" s="487">
        <v>5927171.0526315803</v>
      </c>
      <c r="H1878" s="468"/>
      <c r="I1878" s="519"/>
      <c r="J1878" s="468">
        <v>1400000</v>
      </c>
      <c r="K1878" s="519"/>
      <c r="L1878" s="580">
        <v>1.0714E-2</v>
      </c>
      <c r="M1878" s="468">
        <v>0</v>
      </c>
      <c r="N1878" s="468">
        <v>0</v>
      </c>
      <c r="O1878" s="468">
        <v>4924906</v>
      </c>
      <c r="P1878" s="469">
        <v>4924906</v>
      </c>
      <c r="Q1878" s="470">
        <v>-1002265.0526315803</v>
      </c>
      <c r="R1878" s="472">
        <v>-16.90966978566594</v>
      </c>
      <c r="T1878" s="5"/>
      <c r="U1878"/>
      <c r="V1878"/>
    </row>
    <row r="1879" spans="1:23" s="437" customFormat="1">
      <c r="A1879" s="471">
        <v>1814</v>
      </c>
      <c r="B1879" s="465">
        <v>13</v>
      </c>
      <c r="C1879" s="497">
        <v>301</v>
      </c>
      <c r="D1879" s="466">
        <v>18269.7499816253</v>
      </c>
      <c r="E1879" s="467">
        <v>23.153846153846153</v>
      </c>
      <c r="F1879" s="468">
        <v>423014.98034378578</v>
      </c>
      <c r="G1879" s="487">
        <v>5499194.7444692152</v>
      </c>
      <c r="H1879" s="468"/>
      <c r="I1879" s="519"/>
      <c r="J1879" s="468">
        <v>1400000</v>
      </c>
      <c r="K1879" s="519"/>
      <c r="L1879" s="580">
        <v>1.0714E-2</v>
      </c>
      <c r="M1879" s="468">
        <v>0</v>
      </c>
      <c r="N1879" s="468">
        <v>0</v>
      </c>
      <c r="O1879" s="468">
        <v>5014903.5999999996</v>
      </c>
      <c r="P1879" s="469">
        <v>5014903.5999999996</v>
      </c>
      <c r="Q1879" s="470">
        <v>-484291.14446921553</v>
      </c>
      <c r="R1879" s="472">
        <v>-8.8065829084574432</v>
      </c>
      <c r="T1879" s="5"/>
      <c r="U1879"/>
      <c r="V1879"/>
    </row>
    <row r="1880" spans="1:23" s="437" customFormat="1">
      <c r="A1880" s="471">
        <v>1815</v>
      </c>
      <c r="B1880" s="465">
        <v>14</v>
      </c>
      <c r="C1880" s="497">
        <v>326</v>
      </c>
      <c r="D1880" s="466">
        <v>15841</v>
      </c>
      <c r="E1880" s="467">
        <v>23.285714285714285</v>
      </c>
      <c r="F1880" s="468">
        <v>368869</v>
      </c>
      <c r="G1880" s="487">
        <v>5164166</v>
      </c>
      <c r="H1880" s="468"/>
      <c r="I1880" s="519"/>
      <c r="J1880" s="468">
        <v>1400000</v>
      </c>
      <c r="K1880" s="519"/>
      <c r="L1880" s="580">
        <v>1.0714E-2</v>
      </c>
      <c r="M1880" s="468">
        <v>0</v>
      </c>
      <c r="N1880" s="468">
        <v>0</v>
      </c>
      <c r="O1880" s="468">
        <v>5389893.5999999996</v>
      </c>
      <c r="P1880" s="469">
        <v>5389893.5999999996</v>
      </c>
      <c r="Q1880" s="470">
        <v>225727.59999999963</v>
      </c>
      <c r="R1880" s="472">
        <v>4.3710368721687161</v>
      </c>
      <c r="T1880" s="5"/>
      <c r="U1880"/>
      <c r="V1880"/>
    </row>
    <row r="1881" spans="1:23" s="437" customFormat="1">
      <c r="A1881" s="471">
        <v>1816</v>
      </c>
      <c r="B1881" s="465">
        <v>15</v>
      </c>
      <c r="C1881" s="497">
        <v>353</v>
      </c>
      <c r="D1881" s="466">
        <v>16212.747730769999</v>
      </c>
      <c r="E1881" s="467">
        <v>23.533333333333335</v>
      </c>
      <c r="F1881" s="468">
        <v>381539.99659745395</v>
      </c>
      <c r="G1881" s="487">
        <v>5723099.9489618093</v>
      </c>
      <c r="H1881" s="468"/>
      <c r="I1881" s="519"/>
      <c r="J1881" s="468">
        <v>1400000</v>
      </c>
      <c r="K1881" s="519"/>
      <c r="L1881" s="580">
        <v>1.0714E-2</v>
      </c>
      <c r="M1881" s="468">
        <v>0</v>
      </c>
      <c r="N1881" s="468">
        <v>0</v>
      </c>
      <c r="O1881" s="468">
        <v>5794882.7999999998</v>
      </c>
      <c r="P1881" s="469">
        <v>5794882.7999999998</v>
      </c>
      <c r="Q1881" s="470">
        <v>71782.851038190536</v>
      </c>
      <c r="R1881" s="472">
        <v>1.2542652002995709</v>
      </c>
      <c r="T1881" s="5"/>
      <c r="U1881"/>
      <c r="V1881"/>
    </row>
    <row r="1882" spans="1:23" s="437" customFormat="1">
      <c r="A1882" s="471">
        <v>1817</v>
      </c>
      <c r="B1882" s="465">
        <v>15</v>
      </c>
      <c r="C1882" s="497">
        <v>369</v>
      </c>
      <c r="D1882" s="466">
        <v>14931.439319663001</v>
      </c>
      <c r="E1882" s="467">
        <v>24.6</v>
      </c>
      <c r="F1882" s="468">
        <v>367313.40726370981</v>
      </c>
      <c r="G1882" s="487">
        <v>5509701.1089556469</v>
      </c>
      <c r="H1882" s="468"/>
      <c r="I1882" s="519"/>
      <c r="J1882" s="468">
        <v>1400000</v>
      </c>
      <c r="K1882" s="519"/>
      <c r="L1882" s="580">
        <v>1.0714E-2</v>
      </c>
      <c r="M1882" s="468">
        <v>0</v>
      </c>
      <c r="N1882" s="468">
        <v>0</v>
      </c>
      <c r="O1882" s="468">
        <v>6034876.3999999994</v>
      </c>
      <c r="P1882" s="469">
        <v>6034876.3999999994</v>
      </c>
      <c r="Q1882" s="470">
        <v>525175.29104435258</v>
      </c>
      <c r="R1882" s="472">
        <v>9.5318290531352972</v>
      </c>
      <c r="T1882" s="5"/>
      <c r="U1882"/>
      <c r="V1882"/>
    </row>
    <row r="1883" spans="1:23" s="437" customFormat="1">
      <c r="A1883" s="471">
        <v>1818</v>
      </c>
      <c r="B1883" s="465">
        <v>18</v>
      </c>
      <c r="C1883" s="497">
        <v>407</v>
      </c>
      <c r="D1883" s="466">
        <v>15806.070897355199</v>
      </c>
      <c r="E1883" s="467">
        <v>22.611111111111111</v>
      </c>
      <c r="F1883" s="468">
        <v>357392.82529019815</v>
      </c>
      <c r="G1883" s="487">
        <v>6433070.8552235663</v>
      </c>
      <c r="H1883" s="468"/>
      <c r="I1883" s="519"/>
      <c r="J1883" s="468">
        <v>1400000</v>
      </c>
      <c r="K1883" s="519"/>
      <c r="L1883" s="580">
        <v>1.0714E-2</v>
      </c>
      <c r="M1883" s="468">
        <v>0</v>
      </c>
      <c r="N1883" s="468">
        <v>0</v>
      </c>
      <c r="O1883" s="468">
        <v>6604861.1999999993</v>
      </c>
      <c r="P1883" s="469">
        <v>6604861.1999999993</v>
      </c>
      <c r="Q1883" s="470">
        <v>171790.34477643296</v>
      </c>
      <c r="R1883" s="472">
        <v>2.6704251926114182</v>
      </c>
      <c r="T1883" s="5"/>
      <c r="U1883"/>
      <c r="V1883"/>
    </row>
    <row r="1884" spans="1:23" s="437" customFormat="1" ht="24" thickBot="1">
      <c r="A1884" s="473">
        <v>1819</v>
      </c>
      <c r="B1884" s="474">
        <v>20</v>
      </c>
      <c r="C1884" s="594">
        <v>444</v>
      </c>
      <c r="D1884" s="475">
        <v>20092.1052631579</v>
      </c>
      <c r="E1884" s="476">
        <v>22.2</v>
      </c>
      <c r="F1884" s="477">
        <v>446044.73684210534</v>
      </c>
      <c r="G1884" s="489">
        <v>8920894.736842107</v>
      </c>
      <c r="H1884" s="477"/>
      <c r="I1884" s="520"/>
      <c r="J1884" s="468">
        <v>1400000</v>
      </c>
      <c r="K1884" s="520"/>
      <c r="L1884" s="581">
        <v>1.0714E-2</v>
      </c>
      <c r="M1884" s="477">
        <v>0</v>
      </c>
      <c r="N1884" s="477">
        <v>0</v>
      </c>
      <c r="O1884" s="477">
        <v>7159846.3999999994</v>
      </c>
      <c r="P1884" s="478">
        <v>7159846.3999999994</v>
      </c>
      <c r="Q1884" s="479">
        <v>-1761048.3368421076</v>
      </c>
      <c r="R1884" s="480">
        <v>-19.740714230930365</v>
      </c>
      <c r="T1884" s="5"/>
      <c r="U1884"/>
      <c r="V1884"/>
    </row>
    <row r="1885" spans="1:23" customFormat="1" ht="13.5" thickBot="1"/>
    <row r="1886" spans="1:23" customFormat="1" ht="37.5" customHeight="1" thickBot="1">
      <c r="A1886" s="236" t="s">
        <v>65</v>
      </c>
      <c r="B1886" s="490">
        <v>5391</v>
      </c>
      <c r="C1886" s="490">
        <v>86541</v>
      </c>
      <c r="D1886" s="491" t="s">
        <v>91</v>
      </c>
      <c r="E1886" s="492">
        <v>16.052865887590428</v>
      </c>
      <c r="F1886" s="521">
        <v>372562.03559156467</v>
      </c>
      <c r="G1886" s="521">
        <v>2008481933.874125</v>
      </c>
      <c r="H1886" s="491" t="s">
        <v>91</v>
      </c>
      <c r="I1886" s="491" t="s">
        <v>91</v>
      </c>
      <c r="J1886" s="491" t="s">
        <v>91</v>
      </c>
      <c r="K1886" s="491" t="s">
        <v>91</v>
      </c>
      <c r="L1886" s="491" t="s">
        <v>91</v>
      </c>
      <c r="M1886" s="521">
        <v>491718931.93100089</v>
      </c>
      <c r="N1886" s="521">
        <v>735424001.19999981</v>
      </c>
      <c r="O1886" s="521">
        <v>830272867.19999993</v>
      </c>
      <c r="P1886" s="521">
        <v>2057415800.3309965</v>
      </c>
      <c r="Q1886" s="521">
        <v>48933866.45687151</v>
      </c>
      <c r="R1886" s="522">
        <v>2.4363607972556593</v>
      </c>
    </row>
    <row r="1887" spans="1:23" ht="34.5" customHeight="1">
      <c r="A1887" s="881" t="s">
        <v>261</v>
      </c>
      <c r="B1887" s="441"/>
      <c r="C1887" s="441"/>
      <c r="D1887" s="441"/>
      <c r="E1887" s="442"/>
      <c r="F1887" s="511"/>
      <c r="G1887" s="443"/>
      <c r="H1887" s="511"/>
      <c r="I1887" s="516"/>
      <c r="J1887" s="511"/>
      <c r="K1887" s="516"/>
      <c r="L1887" s="516"/>
      <c r="M1887" s="442"/>
      <c r="N1887" s="442"/>
      <c r="O1887" s="442"/>
      <c r="P1887" s="445"/>
      <c r="U1887" s="439"/>
      <c r="V1887" s="439"/>
      <c r="W1887" s="439"/>
    </row>
    <row r="1888" spans="1:23">
      <c r="B1888" s="444"/>
      <c r="C1888" s="444"/>
      <c r="D1888" s="444"/>
      <c r="E1888" s="444"/>
      <c r="F1888" s="512"/>
      <c r="G1888" s="445"/>
      <c r="H1888" s="512"/>
      <c r="I1888" s="517"/>
      <c r="J1888" s="512"/>
      <c r="K1888" s="517"/>
      <c r="L1888" s="517"/>
      <c r="M1888" s="444"/>
      <c r="N1888" s="444"/>
      <c r="O1888" s="444"/>
      <c r="P1888" s="445"/>
      <c r="Q1888" s="446"/>
      <c r="R1888" s="446"/>
      <c r="U1888" s="439"/>
      <c r="V1888" s="439"/>
      <c r="W1888" s="439"/>
    </row>
    <row r="1889" spans="2:23">
      <c r="B1889" s="5"/>
      <c r="C1889" s="5"/>
      <c r="D1889" s="5"/>
      <c r="E1889" s="5"/>
      <c r="F1889" s="510"/>
      <c r="G1889" s="13"/>
      <c r="H1889" s="510"/>
      <c r="I1889" s="515"/>
      <c r="J1889" s="510"/>
      <c r="K1889" s="515"/>
      <c r="L1889" s="515"/>
      <c r="M1889" s="5"/>
      <c r="N1889" s="5"/>
      <c r="O1889" s="5"/>
      <c r="U1889" s="439"/>
      <c r="V1889" s="439"/>
      <c r="W1889" s="439"/>
    </row>
    <row r="1890" spans="2:23">
      <c r="B1890" s="5"/>
      <c r="C1890" s="5"/>
      <c r="D1890" s="5"/>
      <c r="E1890" s="5"/>
      <c r="F1890" s="510"/>
      <c r="G1890" s="13"/>
      <c r="H1890" s="510"/>
      <c r="I1890" s="515"/>
      <c r="J1890" s="510"/>
      <c r="K1890" s="515"/>
      <c r="L1890" s="515"/>
      <c r="M1890" s="5"/>
      <c r="N1890" s="5"/>
      <c r="O1890" s="5"/>
      <c r="U1890" s="439"/>
      <c r="V1890" s="439"/>
      <c r="W1890" s="439"/>
    </row>
    <row r="1891" spans="2:23">
      <c r="B1891" s="5"/>
      <c r="C1891" s="5"/>
      <c r="D1891" s="5"/>
      <c r="E1891" s="5"/>
      <c r="F1891" s="510"/>
      <c r="G1891" s="13"/>
      <c r="H1891" s="510"/>
      <c r="I1891" s="515"/>
      <c r="J1891" s="510"/>
      <c r="K1891" s="515"/>
      <c r="L1891" s="515"/>
      <c r="M1891" s="5"/>
      <c r="N1891" s="5"/>
      <c r="O1891" s="5"/>
      <c r="U1891" s="439"/>
      <c r="V1891" s="439"/>
      <c r="W1891" s="439"/>
    </row>
    <row r="1892" spans="2:23">
      <c r="B1892" s="5"/>
      <c r="C1892" s="5"/>
      <c r="D1892" s="5"/>
      <c r="E1892" s="5"/>
      <c r="F1892" s="510"/>
      <c r="G1892" s="13"/>
      <c r="H1892" s="510"/>
      <c r="I1892" s="515"/>
      <c r="J1892" s="510"/>
      <c r="K1892" s="515"/>
      <c r="L1892" s="515"/>
      <c r="M1892" s="5"/>
      <c r="N1892" s="5"/>
      <c r="O1892" s="5"/>
      <c r="U1892" s="439"/>
      <c r="V1892" s="439"/>
      <c r="W1892" s="439"/>
    </row>
    <row r="1893" spans="2:23">
      <c r="B1893" s="5"/>
      <c r="C1893" s="5"/>
      <c r="D1893" s="5"/>
      <c r="E1893" s="5"/>
      <c r="F1893" s="510"/>
      <c r="G1893" s="13"/>
      <c r="H1893" s="510"/>
      <c r="I1893" s="515"/>
      <c r="J1893" s="510"/>
      <c r="K1893" s="515"/>
      <c r="L1893" s="515"/>
      <c r="M1893" s="5"/>
      <c r="N1893" s="5"/>
      <c r="O1893" s="5"/>
      <c r="U1893" s="439"/>
      <c r="V1893" s="439"/>
      <c r="W1893" s="439"/>
    </row>
    <row r="1894" spans="2:23">
      <c r="B1894" s="5"/>
      <c r="C1894" s="5"/>
      <c r="D1894" s="5"/>
      <c r="E1894" s="5"/>
      <c r="F1894" s="510"/>
      <c r="G1894" s="13"/>
      <c r="H1894" s="510"/>
      <c r="I1894" s="515"/>
      <c r="J1894" s="510"/>
      <c r="K1894" s="515"/>
      <c r="L1894" s="515"/>
      <c r="M1894" s="5"/>
      <c r="N1894" s="5"/>
      <c r="O1894" s="5"/>
      <c r="U1894" s="439"/>
      <c r="V1894" s="439"/>
      <c r="W1894" s="439"/>
    </row>
    <row r="1895" spans="2:23">
      <c r="B1895" s="5"/>
      <c r="C1895" s="5"/>
      <c r="D1895" s="5"/>
      <c r="E1895" s="5"/>
      <c r="F1895" s="510"/>
      <c r="G1895" s="13"/>
      <c r="H1895" s="510"/>
      <c r="I1895" s="515"/>
      <c r="J1895" s="510"/>
      <c r="K1895" s="515"/>
      <c r="L1895" s="515"/>
      <c r="M1895" s="5"/>
      <c r="N1895" s="5"/>
      <c r="O1895" s="5"/>
      <c r="U1895" s="439"/>
      <c r="V1895" s="439"/>
      <c r="W1895" s="439"/>
    </row>
    <row r="1896" spans="2:23">
      <c r="B1896" s="5"/>
      <c r="C1896" s="5"/>
      <c r="D1896" s="5"/>
      <c r="E1896" s="5"/>
      <c r="F1896" s="510"/>
      <c r="G1896" s="13"/>
      <c r="H1896" s="510"/>
      <c r="I1896" s="515"/>
      <c r="J1896" s="510"/>
      <c r="K1896" s="515"/>
      <c r="L1896" s="515"/>
      <c r="M1896" s="5"/>
      <c r="N1896" s="5"/>
      <c r="O1896" s="5"/>
      <c r="U1896" s="439"/>
      <c r="V1896" s="439"/>
      <c r="W1896" s="439"/>
    </row>
    <row r="1897" spans="2:23">
      <c r="B1897" s="5"/>
      <c r="C1897" s="5"/>
      <c r="D1897" s="5"/>
      <c r="E1897" s="5"/>
      <c r="F1897" s="510"/>
      <c r="G1897" s="13"/>
      <c r="H1897" s="510"/>
      <c r="I1897" s="515"/>
      <c r="J1897" s="510"/>
      <c r="K1897" s="515"/>
      <c r="L1897" s="515"/>
      <c r="M1897" s="5"/>
      <c r="N1897" s="5"/>
      <c r="O1897" s="5"/>
      <c r="U1897" s="439"/>
      <c r="V1897" s="439"/>
      <c r="W1897" s="439"/>
    </row>
    <row r="1898" spans="2:23">
      <c r="B1898" s="5"/>
      <c r="C1898" s="5"/>
      <c r="D1898" s="5"/>
      <c r="E1898" s="5"/>
      <c r="F1898" s="510"/>
      <c r="G1898" s="13"/>
      <c r="H1898" s="510"/>
      <c r="I1898" s="515"/>
      <c r="J1898" s="510"/>
      <c r="K1898" s="515"/>
      <c r="L1898" s="515"/>
      <c r="M1898" s="5"/>
      <c r="N1898" s="5"/>
      <c r="O1898" s="5"/>
      <c r="U1898" s="439"/>
      <c r="V1898" s="439"/>
      <c r="W1898" s="439"/>
    </row>
    <row r="1899" spans="2:23">
      <c r="B1899" s="5"/>
      <c r="C1899" s="5"/>
      <c r="D1899" s="5"/>
      <c r="E1899" s="5"/>
      <c r="F1899" s="510"/>
      <c r="G1899" s="13"/>
      <c r="H1899" s="510"/>
      <c r="I1899" s="515"/>
      <c r="J1899" s="510"/>
      <c r="K1899" s="515"/>
      <c r="L1899" s="515"/>
      <c r="M1899" s="5"/>
      <c r="N1899" s="5"/>
      <c r="O1899" s="5"/>
      <c r="U1899" s="439"/>
      <c r="V1899" s="439"/>
      <c r="W1899" s="439"/>
    </row>
    <row r="1900" spans="2:23">
      <c r="B1900" s="5"/>
      <c r="C1900" s="5"/>
      <c r="D1900" s="5"/>
      <c r="E1900" s="5"/>
      <c r="F1900" s="510"/>
      <c r="G1900" s="13"/>
      <c r="H1900" s="510"/>
      <c r="I1900" s="515"/>
      <c r="J1900" s="510"/>
      <c r="K1900" s="515"/>
      <c r="L1900" s="515"/>
      <c r="M1900" s="5"/>
      <c r="N1900" s="5"/>
      <c r="O1900" s="5"/>
      <c r="U1900" s="439"/>
      <c r="V1900" s="439"/>
      <c r="W1900" s="439"/>
    </row>
    <row r="1901" spans="2:23">
      <c r="B1901" s="5"/>
      <c r="C1901" s="5"/>
      <c r="D1901" s="5"/>
      <c r="E1901" s="5"/>
      <c r="F1901" s="510"/>
      <c r="G1901" s="13"/>
      <c r="H1901" s="510"/>
      <c r="I1901" s="515"/>
      <c r="J1901" s="510"/>
      <c r="K1901" s="515"/>
      <c r="L1901" s="515"/>
      <c r="M1901" s="5"/>
      <c r="N1901" s="5"/>
      <c r="O1901" s="5"/>
      <c r="U1901" s="439"/>
      <c r="V1901" s="439"/>
      <c r="W1901" s="439"/>
    </row>
    <row r="1902" spans="2:23">
      <c r="B1902" s="5"/>
      <c r="C1902" s="5"/>
      <c r="D1902" s="5"/>
      <c r="E1902" s="5"/>
      <c r="F1902" s="510"/>
      <c r="G1902" s="13"/>
      <c r="H1902" s="510"/>
      <c r="I1902" s="515"/>
      <c r="J1902" s="510"/>
      <c r="K1902" s="515"/>
      <c r="L1902" s="515"/>
      <c r="M1902" s="5"/>
      <c r="N1902" s="5"/>
      <c r="O1902" s="5"/>
      <c r="U1902" s="439"/>
      <c r="V1902" s="439"/>
      <c r="W1902" s="439"/>
    </row>
    <row r="1903" spans="2:23">
      <c r="B1903" s="5"/>
      <c r="C1903" s="5"/>
      <c r="D1903" s="5"/>
      <c r="E1903" s="5"/>
      <c r="F1903" s="510"/>
      <c r="G1903" s="13"/>
      <c r="H1903" s="510"/>
      <c r="I1903" s="515"/>
      <c r="J1903" s="510"/>
      <c r="K1903" s="515"/>
      <c r="L1903" s="515"/>
      <c r="M1903" s="5"/>
      <c r="N1903" s="5"/>
      <c r="O1903" s="5"/>
      <c r="U1903" s="439"/>
      <c r="V1903" s="439"/>
      <c r="W1903" s="439"/>
    </row>
  </sheetData>
  <mergeCells count="2">
    <mergeCell ref="A1:R1"/>
    <mergeCell ref="P2:R2"/>
  </mergeCells>
  <conditionalFormatting sqref="P5">
    <cfRule type="expression" dxfId="58" priority="5">
      <formula>#REF!&lt;$F5</formula>
    </cfRule>
  </conditionalFormatting>
  <conditionalFormatting sqref="P5:P763 P765:P1884">
    <cfRule type="expression" dxfId="57" priority="8">
      <formula>$P5&lt;$G5</formula>
    </cfRule>
  </conditionalFormatting>
  <pageMargins left="0.70866141732283472" right="0.31496062992125984" top="0.78740157480314965" bottom="0.39370078740157483" header="0.31496062992125984" footer="0.31496062992125984"/>
  <pageSetup paperSize="9" scale="50" orientation="portrait" r:id="rId1"/>
  <headerFooter>
    <oddHeader>&amp;R&amp;"Arial,tučné kurzíva"Příloha č. 2 k č.j. 4 906/2011-26</oddHeader>
    <oddFooter>&amp;C 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X64"/>
  <sheetViews>
    <sheetView zoomScale="80" zoomScaleNormal="80" workbookViewId="0">
      <selection activeCell="A15" sqref="A15:M15"/>
    </sheetView>
  </sheetViews>
  <sheetFormatPr defaultRowHeight="16.5"/>
  <cols>
    <col min="1" max="2" width="9.140625" style="5"/>
    <col min="3" max="4" width="11.28515625" style="5" customWidth="1"/>
    <col min="5" max="7" width="10.7109375" style="5" customWidth="1"/>
    <col min="8" max="10" width="10.42578125" style="5" customWidth="1"/>
    <col min="11" max="13" width="9.140625" style="5"/>
    <col min="14" max="14" width="10.42578125" style="5" customWidth="1"/>
    <col min="15" max="17" width="9.140625" style="5"/>
    <col min="18" max="18" width="10.5703125" style="5" bestFit="1" customWidth="1"/>
    <col min="19" max="19" width="10" style="5" customWidth="1"/>
    <col min="20" max="20" width="9.42578125" style="5" customWidth="1"/>
    <col min="21" max="21" width="10" style="5" customWidth="1"/>
    <col min="22" max="22" width="7.7109375" style="5" customWidth="1"/>
    <col min="23" max="23" width="8" style="5" customWidth="1"/>
    <col min="24" max="16384" width="9.140625" style="5"/>
  </cols>
  <sheetData>
    <row r="1" spans="1:19" ht="20.25">
      <c r="A1" s="910" t="s">
        <v>169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</row>
    <row r="2" spans="1:19" ht="20.25" customHeight="1">
      <c r="A2" s="911" t="s">
        <v>40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</row>
    <row r="3" spans="1:19" s="342" customFormat="1" ht="18" customHeight="1">
      <c r="A3" s="914" t="s">
        <v>239</v>
      </c>
      <c r="B3" s="914"/>
      <c r="C3" s="914"/>
      <c r="D3" s="914"/>
      <c r="E3" s="914"/>
      <c r="F3" s="914"/>
      <c r="G3" s="914"/>
      <c r="H3" s="914"/>
      <c r="I3" s="914"/>
      <c r="J3" s="914"/>
      <c r="K3" s="914"/>
      <c r="L3" s="914"/>
      <c r="M3" s="914"/>
    </row>
    <row r="4" spans="1:19" s="342" customFormat="1" ht="15.75">
      <c r="A4" s="447" t="s">
        <v>45</v>
      </c>
      <c r="B4" s="447"/>
      <c r="C4" s="447"/>
    </row>
    <row r="5" spans="1:19" s="342" customFormat="1" ht="15.75">
      <c r="A5" s="447" t="s">
        <v>270</v>
      </c>
      <c r="B5" s="447"/>
      <c r="C5" s="447"/>
    </row>
    <row r="6" spans="1:19" s="342" customFormat="1" ht="15.75">
      <c r="A6" s="447" t="s">
        <v>269</v>
      </c>
      <c r="B6" s="447"/>
      <c r="C6" s="447"/>
    </row>
    <row r="7" spans="1:19" s="342" customFormat="1" ht="33" customHeight="1">
      <c r="A7" s="912" t="s">
        <v>271</v>
      </c>
      <c r="B7" s="912"/>
      <c r="C7" s="912"/>
      <c r="D7" s="912"/>
      <c r="E7" s="912"/>
      <c r="F7" s="912"/>
      <c r="G7" s="912"/>
      <c r="H7" s="912"/>
      <c r="I7" s="912"/>
      <c r="J7" s="912"/>
      <c r="K7" s="912"/>
      <c r="L7" s="912"/>
      <c r="M7" s="912"/>
      <c r="N7" s="912"/>
    </row>
    <row r="8" spans="1:19" s="342" customFormat="1" ht="33" customHeight="1">
      <c r="A8" s="912" t="s">
        <v>272</v>
      </c>
      <c r="B8" s="912"/>
      <c r="C8" s="912"/>
      <c r="D8" s="912"/>
      <c r="E8" s="912"/>
      <c r="F8" s="912"/>
      <c r="G8" s="912"/>
      <c r="H8" s="912"/>
      <c r="I8" s="912"/>
      <c r="J8" s="912"/>
      <c r="K8" s="912"/>
      <c r="L8" s="912"/>
      <c r="M8" s="912"/>
      <c r="N8" s="912"/>
    </row>
    <row r="9" spans="1:19" s="343" customFormat="1" ht="8.25" customHeight="1">
      <c r="A9" s="448"/>
      <c r="B9" s="448"/>
      <c r="C9" s="448"/>
    </row>
    <row r="10" spans="1:19" s="342" customFormat="1" ht="15.75">
      <c r="A10" s="447" t="s">
        <v>46</v>
      </c>
      <c r="B10" s="447"/>
      <c r="C10" s="447"/>
    </row>
    <row r="11" spans="1:19" s="342" customFormat="1" ht="8.25" customHeight="1">
      <c r="A11" s="447"/>
      <c r="B11" s="447"/>
      <c r="C11" s="447"/>
    </row>
    <row r="12" spans="1:19" s="342" customFormat="1" ht="18.75">
      <c r="A12" s="447" t="s">
        <v>173</v>
      </c>
      <c r="B12" s="447"/>
      <c r="C12" s="447"/>
    </row>
    <row r="13" spans="1:19" s="342" customFormat="1" ht="34.5" customHeight="1">
      <c r="A13" s="912" t="s">
        <v>175</v>
      </c>
      <c r="B13" s="912"/>
      <c r="C13" s="912"/>
      <c r="D13" s="912"/>
      <c r="E13" s="912"/>
      <c r="F13" s="912"/>
      <c r="G13" s="912"/>
      <c r="H13" s="912"/>
      <c r="I13" s="912"/>
      <c r="J13" s="912"/>
      <c r="K13" s="912"/>
      <c r="L13" s="912"/>
      <c r="M13" s="912"/>
    </row>
    <row r="14" spans="1:19" s="342" customFormat="1" ht="18.75">
      <c r="A14" s="447" t="s">
        <v>170</v>
      </c>
      <c r="B14" s="447"/>
      <c r="C14" s="447"/>
      <c r="R14" s="284"/>
      <c r="S14" s="284"/>
    </row>
    <row r="15" spans="1:19" s="342" customFormat="1" ht="38.25" customHeight="1">
      <c r="A15" s="912" t="s">
        <v>222</v>
      </c>
      <c r="B15" s="912"/>
      <c r="C15" s="912"/>
      <c r="D15" s="912"/>
      <c r="E15" s="912"/>
      <c r="F15" s="912"/>
      <c r="G15" s="912"/>
      <c r="H15" s="912"/>
      <c r="I15" s="912"/>
      <c r="J15" s="912"/>
      <c r="K15" s="912"/>
      <c r="L15" s="912"/>
      <c r="M15" s="912"/>
      <c r="R15" s="284"/>
      <c r="S15" s="344"/>
    </row>
    <row r="16" spans="1:19" s="343" customFormat="1" ht="31.5" customHeight="1">
      <c r="A16" s="913" t="s">
        <v>167</v>
      </c>
      <c r="B16" s="913"/>
      <c r="C16" s="913"/>
      <c r="D16" s="913"/>
      <c r="E16" s="913"/>
      <c r="F16" s="913"/>
      <c r="G16" s="913"/>
      <c r="H16" s="913"/>
      <c r="I16" s="913"/>
      <c r="J16" s="913"/>
      <c r="K16" s="913"/>
      <c r="L16" s="913"/>
      <c r="M16" s="913"/>
    </row>
    <row r="17" spans="1:19" s="343" customFormat="1" ht="12" customHeight="1">
      <c r="A17" s="449"/>
      <c r="B17" s="448"/>
      <c r="C17" s="448"/>
      <c r="R17" s="256"/>
      <c r="S17" s="256"/>
    </row>
    <row r="18" spans="1:19" s="343" customFormat="1" ht="15.75">
      <c r="A18" s="447" t="s">
        <v>71</v>
      </c>
      <c r="B18" s="448"/>
      <c r="C18" s="448"/>
    </row>
    <row r="19" spans="1:19" s="343" customFormat="1" ht="5.25" customHeight="1">
      <c r="A19" s="448"/>
      <c r="B19" s="448"/>
      <c r="C19" s="448"/>
    </row>
    <row r="20" spans="1:19" s="342" customFormat="1" ht="18.75">
      <c r="A20" s="447" t="s">
        <v>174</v>
      </c>
      <c r="B20" s="447"/>
      <c r="C20" s="447"/>
    </row>
    <row r="21" spans="1:19" s="342" customFormat="1" ht="33" customHeight="1">
      <c r="A21" s="913" t="s">
        <v>183</v>
      </c>
      <c r="B21" s="913"/>
      <c r="C21" s="913"/>
      <c r="D21" s="913"/>
      <c r="E21" s="913"/>
      <c r="F21" s="913"/>
      <c r="G21" s="913"/>
      <c r="H21" s="913"/>
      <c r="I21" s="913"/>
      <c r="J21" s="913"/>
      <c r="K21" s="913"/>
      <c r="L21" s="913"/>
      <c r="M21" s="913"/>
      <c r="N21" s="913"/>
    </row>
    <row r="22" spans="1:19" s="342" customFormat="1">
      <c r="A22" s="450" t="s">
        <v>176</v>
      </c>
      <c r="B22" s="447"/>
      <c r="C22" s="447"/>
    </row>
    <row r="23" spans="1:19" s="342" customFormat="1" ht="15.75">
      <c r="A23" s="447" t="s">
        <v>177</v>
      </c>
      <c r="B23" s="447"/>
      <c r="C23" s="447"/>
    </row>
    <row r="24" spans="1:19" s="342" customFormat="1" ht="18.75">
      <c r="A24" s="447" t="s">
        <v>171</v>
      </c>
      <c r="B24" s="447"/>
      <c r="C24" s="447"/>
    </row>
    <row r="25" spans="1:19" s="342" customFormat="1" ht="35.25" customHeight="1">
      <c r="A25" s="913" t="s">
        <v>225</v>
      </c>
      <c r="B25" s="913"/>
      <c r="C25" s="913"/>
      <c r="D25" s="913"/>
      <c r="E25" s="913"/>
      <c r="F25" s="913"/>
      <c r="G25" s="913"/>
      <c r="H25" s="913"/>
      <c r="I25" s="913"/>
      <c r="J25" s="913"/>
      <c r="K25" s="913"/>
      <c r="L25" s="913"/>
      <c r="M25" s="913"/>
    </row>
    <row r="26" spans="1:19" s="343" customFormat="1" ht="33" customHeight="1">
      <c r="A26" s="913" t="s">
        <v>47</v>
      </c>
      <c r="B26" s="913"/>
      <c r="C26" s="913"/>
      <c r="D26" s="913"/>
      <c r="E26" s="913"/>
      <c r="F26" s="913"/>
      <c r="G26" s="913"/>
      <c r="H26" s="913"/>
      <c r="I26" s="913"/>
      <c r="J26" s="913"/>
      <c r="K26" s="913"/>
      <c r="L26" s="913"/>
      <c r="M26" s="913"/>
    </row>
    <row r="27" spans="1:19" s="343" customFormat="1" ht="11.25" customHeight="1">
      <c r="A27" s="448"/>
      <c r="B27" s="448"/>
      <c r="C27" s="448"/>
    </row>
    <row r="28" spans="1:19" s="342" customFormat="1" ht="15.75">
      <c r="A28" s="918" t="s">
        <v>69</v>
      </c>
      <c r="B28" s="918"/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</row>
    <row r="29" spans="1:19" s="342" customFormat="1" ht="15.75">
      <c r="A29" s="447" t="s">
        <v>48</v>
      </c>
      <c r="B29" s="447"/>
      <c r="C29" s="447"/>
    </row>
    <row r="30" spans="1:19" s="342" customFormat="1" ht="18.75">
      <c r="A30" s="450" t="s">
        <v>178</v>
      </c>
      <c r="B30" s="447"/>
      <c r="C30" s="447"/>
    </row>
    <row r="31" spans="1:19" s="342" customFormat="1" ht="15.75">
      <c r="A31" s="447" t="s">
        <v>179</v>
      </c>
      <c r="B31" s="447"/>
      <c r="C31" s="447"/>
    </row>
    <row r="32" spans="1:19" s="342" customFormat="1" ht="18.75">
      <c r="A32" s="447" t="s">
        <v>172</v>
      </c>
      <c r="B32" s="447"/>
      <c r="C32" s="447"/>
    </row>
    <row r="33" spans="1:24" s="343" customFormat="1" ht="33.75" customHeight="1">
      <c r="A33" s="913" t="s">
        <v>226</v>
      </c>
      <c r="B33" s="913"/>
      <c r="C33" s="913"/>
      <c r="D33" s="913"/>
      <c r="E33" s="913"/>
      <c r="F33" s="913"/>
      <c r="G33" s="913"/>
      <c r="H33" s="913"/>
      <c r="I33" s="913"/>
      <c r="J33" s="913"/>
      <c r="K33" s="913"/>
      <c r="L33" s="913"/>
      <c r="M33" s="913"/>
    </row>
    <row r="34" spans="1:24" s="343" customFormat="1" ht="30.75" customHeight="1">
      <c r="A34" s="913" t="s">
        <v>180</v>
      </c>
      <c r="B34" s="913"/>
      <c r="C34" s="913"/>
      <c r="D34" s="913"/>
      <c r="E34" s="913"/>
      <c r="F34" s="913"/>
      <c r="G34" s="913"/>
      <c r="H34" s="913"/>
      <c r="I34" s="913"/>
      <c r="J34" s="913"/>
      <c r="K34" s="913"/>
      <c r="L34" s="913"/>
      <c r="M34" s="913"/>
    </row>
    <row r="35" spans="1:24" s="343" customFormat="1" ht="11.25" customHeight="1">
      <c r="A35" s="913"/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</row>
    <row r="36" spans="1:24" s="343" customFormat="1" ht="31.5" customHeight="1">
      <c r="A36" s="913" t="s">
        <v>181</v>
      </c>
      <c r="B36" s="913"/>
      <c r="C36" s="913"/>
      <c r="D36" s="913"/>
      <c r="E36" s="913"/>
      <c r="F36" s="913"/>
      <c r="G36" s="913"/>
      <c r="H36" s="913"/>
      <c r="I36" s="913"/>
      <c r="J36" s="913"/>
      <c r="K36" s="913"/>
      <c r="L36" s="913"/>
      <c r="M36" s="913"/>
    </row>
    <row r="37" spans="1:24" s="343" customFormat="1" ht="9.75" customHeight="1">
      <c r="A37" s="451"/>
      <c r="B37" s="448"/>
      <c r="C37" s="448"/>
    </row>
    <row r="38" spans="1:24" s="343" customFormat="1" ht="15.75">
      <c r="A38" s="453" t="s">
        <v>182</v>
      </c>
      <c r="B38" s="448"/>
      <c r="C38" s="448"/>
    </row>
    <row r="39" spans="1:24" s="343" customFormat="1" ht="18.75">
      <c r="A39" s="32" t="s">
        <v>31</v>
      </c>
      <c r="B39" s="448"/>
      <c r="C39" s="448"/>
      <c r="R39" s="454"/>
      <c r="S39" s="454"/>
      <c r="T39" s="454"/>
      <c r="U39" s="454"/>
      <c r="V39" s="454"/>
      <c r="W39" s="454"/>
      <c r="X39" s="454"/>
    </row>
    <row r="40" spans="1:24" ht="3.75" customHeight="1">
      <c r="R40" s="455"/>
      <c r="S40" s="455">
        <v>21</v>
      </c>
      <c r="T40" s="456"/>
      <c r="U40" s="457">
        <v>21.875000000000004</v>
      </c>
      <c r="V40" s="456"/>
      <c r="W40" s="457">
        <v>18.918918918918919</v>
      </c>
      <c r="X40" s="456"/>
    </row>
    <row r="41" spans="1:24" ht="2.25" customHeight="1">
      <c r="D41" s="345"/>
      <c r="R41" s="458">
        <f>E54/25000/12</f>
        <v>1.3333333333333333</v>
      </c>
      <c r="S41" s="458">
        <f>C54/R41</f>
        <v>21.000000000000004</v>
      </c>
      <c r="T41" s="455">
        <f>F54/25000/12</f>
        <v>1.28</v>
      </c>
      <c r="U41" s="458">
        <f>C54/T41</f>
        <v>21.875000000000004</v>
      </c>
      <c r="V41" s="455">
        <f>G54/25000/12</f>
        <v>1.4800000000000002</v>
      </c>
      <c r="W41" s="458">
        <f>D54/V41</f>
        <v>18.918918918918919</v>
      </c>
      <c r="X41" s="456"/>
    </row>
    <row r="42" spans="1:24" ht="6" customHeight="1" thickBot="1">
      <c r="A42" s="346"/>
      <c r="B42" s="346"/>
      <c r="C42" s="346"/>
      <c r="D42" s="347"/>
      <c r="E42" s="348"/>
      <c r="F42" s="348"/>
      <c r="G42" s="348"/>
      <c r="R42" s="456"/>
      <c r="S42" s="456"/>
      <c r="T42" s="456"/>
      <c r="U42" s="456"/>
      <c r="V42" s="456"/>
      <c r="W42" s="456"/>
      <c r="X42" s="456"/>
    </row>
    <row r="43" spans="1:24" ht="45.75" thickBot="1">
      <c r="A43" s="349" t="s">
        <v>18</v>
      </c>
      <c r="B43" s="350" t="s">
        <v>19</v>
      </c>
      <c r="C43" s="351" t="s">
        <v>20</v>
      </c>
      <c r="D43" s="352" t="s">
        <v>49</v>
      </c>
      <c r="E43" s="353" t="s">
        <v>50</v>
      </c>
      <c r="F43" s="353" t="s">
        <v>51</v>
      </c>
      <c r="G43" s="353" t="s">
        <v>52</v>
      </c>
      <c r="H43" s="353" t="s">
        <v>53</v>
      </c>
      <c r="I43" s="353" t="s">
        <v>54</v>
      </c>
      <c r="J43" s="354" t="s">
        <v>55</v>
      </c>
      <c r="O43" s="10"/>
      <c r="R43" s="459">
        <f>C54/S41</f>
        <v>1.3333333333333333</v>
      </c>
      <c r="S43" s="460">
        <f>R43*25000*12</f>
        <v>399999.99999999994</v>
      </c>
      <c r="T43" s="459">
        <f>C54/U41</f>
        <v>1.28</v>
      </c>
      <c r="U43" s="460">
        <f>T43*25000*12</f>
        <v>384000</v>
      </c>
      <c r="V43" s="459">
        <f>D54/W41</f>
        <v>1.4800000000000002</v>
      </c>
      <c r="W43" s="460">
        <f>V43*25000*12</f>
        <v>444000.00000000012</v>
      </c>
      <c r="X43" s="456"/>
    </row>
    <row r="44" spans="1:24">
      <c r="A44" s="355">
        <v>14</v>
      </c>
      <c r="B44" s="356">
        <v>23.6</v>
      </c>
      <c r="C44" s="357">
        <f>E44/12/25000*$S$40</f>
        <v>14.000000000000002</v>
      </c>
      <c r="D44" s="358">
        <f t="shared" ref="D44:D58" si="0">C44</f>
        <v>14.000000000000002</v>
      </c>
      <c r="E44" s="359">
        <f t="shared" ref="E44:G53" si="1">E$54-E$54*H44*($A$54-$A44)</f>
        <v>200000</v>
      </c>
      <c r="F44" s="360">
        <f t="shared" si="1"/>
        <v>184000</v>
      </c>
      <c r="G44" s="361">
        <f t="shared" si="1"/>
        <v>214000</v>
      </c>
      <c r="H44" s="362">
        <v>0.05</v>
      </c>
      <c r="I44" s="363">
        <v>5.2083333333333336E-2</v>
      </c>
      <c r="J44" s="364">
        <v>5.18018018018018E-2</v>
      </c>
      <c r="R44" s="456"/>
      <c r="S44" s="456"/>
      <c r="T44" s="456"/>
      <c r="U44" s="456"/>
      <c r="V44" s="456"/>
      <c r="W44" s="456"/>
      <c r="X44" s="456"/>
    </row>
    <row r="45" spans="1:24">
      <c r="A45" s="365">
        <v>15</v>
      </c>
      <c r="B45" s="366">
        <v>23.6</v>
      </c>
      <c r="C45" s="367">
        <f t="shared" ref="C45:C53" si="2">E45/12/25000*$S$40</f>
        <v>15.399999999999999</v>
      </c>
      <c r="D45" s="368">
        <f t="shared" si="0"/>
        <v>15.399999999999999</v>
      </c>
      <c r="E45" s="369">
        <f t="shared" si="1"/>
        <v>220000</v>
      </c>
      <c r="F45" s="370">
        <f t="shared" si="1"/>
        <v>204000</v>
      </c>
      <c r="G45" s="371">
        <f t="shared" si="1"/>
        <v>237000</v>
      </c>
      <c r="H45" s="372">
        <v>0.05</v>
      </c>
      <c r="I45" s="373">
        <v>5.2083333333333336E-2</v>
      </c>
      <c r="J45" s="374">
        <v>5.18018018018018E-2</v>
      </c>
    </row>
    <row r="46" spans="1:24">
      <c r="A46" s="365">
        <v>16</v>
      </c>
      <c r="B46" s="366">
        <v>23.6</v>
      </c>
      <c r="C46" s="367">
        <f t="shared" si="2"/>
        <v>16.8</v>
      </c>
      <c r="D46" s="368">
        <f t="shared" si="0"/>
        <v>16.8</v>
      </c>
      <c r="E46" s="369">
        <f t="shared" si="1"/>
        <v>240000</v>
      </c>
      <c r="F46" s="370">
        <f t="shared" si="1"/>
        <v>224000</v>
      </c>
      <c r="G46" s="371">
        <f t="shared" si="1"/>
        <v>260000</v>
      </c>
      <c r="H46" s="372">
        <v>0.05</v>
      </c>
      <c r="I46" s="373">
        <v>5.2083333333333336E-2</v>
      </c>
      <c r="J46" s="374">
        <v>5.18018018018018E-2</v>
      </c>
    </row>
    <row r="47" spans="1:24">
      <c r="A47" s="375">
        <v>17</v>
      </c>
      <c r="B47" s="376">
        <v>23.6</v>
      </c>
      <c r="C47" s="377">
        <f t="shared" si="2"/>
        <v>18.2</v>
      </c>
      <c r="D47" s="378">
        <f t="shared" si="0"/>
        <v>18.2</v>
      </c>
      <c r="E47" s="379">
        <f t="shared" si="1"/>
        <v>260000</v>
      </c>
      <c r="F47" s="380">
        <f t="shared" si="1"/>
        <v>244000</v>
      </c>
      <c r="G47" s="381">
        <f t="shared" si="1"/>
        <v>283000</v>
      </c>
      <c r="H47" s="382">
        <v>0.05</v>
      </c>
      <c r="I47" s="383">
        <v>5.2083333333333336E-2</v>
      </c>
      <c r="J47" s="384">
        <v>5.18018018018018E-2</v>
      </c>
      <c r="K47" s="12"/>
      <c r="L47" s="12"/>
      <c r="M47" s="12"/>
    </row>
    <row r="48" spans="1:24">
      <c r="A48" s="375">
        <v>18</v>
      </c>
      <c r="B48" s="376">
        <v>23.6</v>
      </c>
      <c r="C48" s="377">
        <f t="shared" si="2"/>
        <v>19.599999999999998</v>
      </c>
      <c r="D48" s="378">
        <f t="shared" si="0"/>
        <v>19.599999999999998</v>
      </c>
      <c r="E48" s="379">
        <f t="shared" si="1"/>
        <v>280000</v>
      </c>
      <c r="F48" s="380">
        <f t="shared" si="1"/>
        <v>264000</v>
      </c>
      <c r="G48" s="381">
        <f t="shared" si="1"/>
        <v>306000</v>
      </c>
      <c r="H48" s="382">
        <v>0.05</v>
      </c>
      <c r="I48" s="383">
        <v>5.2083333333333336E-2</v>
      </c>
      <c r="J48" s="384">
        <v>5.18018018018018E-2</v>
      </c>
    </row>
    <row r="49" spans="1:14">
      <c r="A49" s="375">
        <v>19</v>
      </c>
      <c r="B49" s="376">
        <v>23.6</v>
      </c>
      <c r="C49" s="377">
        <f t="shared" si="2"/>
        <v>21</v>
      </c>
      <c r="D49" s="378">
        <f t="shared" si="0"/>
        <v>21</v>
      </c>
      <c r="E49" s="379">
        <f t="shared" si="1"/>
        <v>300000</v>
      </c>
      <c r="F49" s="380">
        <f t="shared" si="1"/>
        <v>284000</v>
      </c>
      <c r="G49" s="381">
        <f t="shared" si="1"/>
        <v>329000</v>
      </c>
      <c r="H49" s="382">
        <v>0.05</v>
      </c>
      <c r="I49" s="383">
        <v>5.2083333333333336E-2</v>
      </c>
      <c r="J49" s="384">
        <v>5.18018018018018E-2</v>
      </c>
    </row>
    <row r="50" spans="1:14">
      <c r="A50" s="375">
        <v>20</v>
      </c>
      <c r="B50" s="376">
        <v>23.6</v>
      </c>
      <c r="C50" s="377">
        <f t="shared" si="2"/>
        <v>22.4</v>
      </c>
      <c r="D50" s="378">
        <f t="shared" si="0"/>
        <v>22.4</v>
      </c>
      <c r="E50" s="379">
        <f t="shared" si="1"/>
        <v>320000</v>
      </c>
      <c r="F50" s="380">
        <f t="shared" si="1"/>
        <v>304000</v>
      </c>
      <c r="G50" s="381">
        <f t="shared" si="1"/>
        <v>352000</v>
      </c>
      <c r="H50" s="382">
        <v>0.05</v>
      </c>
      <c r="I50" s="383">
        <v>5.2083333333333336E-2</v>
      </c>
      <c r="J50" s="384">
        <v>5.18018018018018E-2</v>
      </c>
    </row>
    <row r="51" spans="1:14">
      <c r="A51" s="385">
        <v>21</v>
      </c>
      <c r="B51" s="386">
        <v>23.6</v>
      </c>
      <c r="C51" s="387">
        <f t="shared" si="2"/>
        <v>23.8</v>
      </c>
      <c r="D51" s="388">
        <f t="shared" si="0"/>
        <v>23.8</v>
      </c>
      <c r="E51" s="389">
        <f t="shared" si="1"/>
        <v>340000</v>
      </c>
      <c r="F51" s="390">
        <f t="shared" si="1"/>
        <v>324000</v>
      </c>
      <c r="G51" s="391">
        <f t="shared" si="1"/>
        <v>375000</v>
      </c>
      <c r="H51" s="392">
        <v>0.05</v>
      </c>
      <c r="I51" s="393">
        <v>5.2083333333333336E-2</v>
      </c>
      <c r="J51" s="394">
        <v>5.18018018018018E-2</v>
      </c>
    </row>
    <row r="52" spans="1:14" s="401" customFormat="1">
      <c r="A52" s="395">
        <v>22</v>
      </c>
      <c r="B52" s="396">
        <v>23.6</v>
      </c>
      <c r="C52" s="377">
        <f t="shared" si="2"/>
        <v>25.2</v>
      </c>
      <c r="D52" s="378">
        <f t="shared" si="0"/>
        <v>25.2</v>
      </c>
      <c r="E52" s="397">
        <f t="shared" si="1"/>
        <v>360000</v>
      </c>
      <c r="F52" s="398">
        <f t="shared" si="1"/>
        <v>344000</v>
      </c>
      <c r="G52" s="399">
        <f t="shared" si="1"/>
        <v>398000</v>
      </c>
      <c r="H52" s="382">
        <v>0.05</v>
      </c>
      <c r="I52" s="383">
        <v>5.2083333333333336E-2</v>
      </c>
      <c r="J52" s="384">
        <v>5.18018018018018E-2</v>
      </c>
      <c r="K52" s="400"/>
      <c r="L52" s="400"/>
      <c r="M52" s="400"/>
    </row>
    <row r="53" spans="1:14">
      <c r="A53" s="375">
        <v>23</v>
      </c>
      <c r="B53" s="376">
        <v>23.6</v>
      </c>
      <c r="C53" s="377">
        <f t="shared" si="2"/>
        <v>26.599999999999998</v>
      </c>
      <c r="D53" s="378">
        <f t="shared" si="0"/>
        <v>26.599999999999998</v>
      </c>
      <c r="E53" s="379">
        <f>E$54-E$54*H53*($A$54-$A53)</f>
        <v>380000</v>
      </c>
      <c r="F53" s="380">
        <f t="shared" si="1"/>
        <v>364000</v>
      </c>
      <c r="G53" s="381">
        <f t="shared" si="1"/>
        <v>421000</v>
      </c>
      <c r="H53" s="382">
        <v>0.05</v>
      </c>
      <c r="I53" s="383">
        <v>5.2083333333333336E-2</v>
      </c>
      <c r="J53" s="384">
        <v>5.18018018018018E-2</v>
      </c>
    </row>
    <row r="54" spans="1:14">
      <c r="A54" s="402">
        <v>24</v>
      </c>
      <c r="B54" s="403">
        <v>23.6</v>
      </c>
      <c r="C54" s="404">
        <f>E54/12/25000*$S$40</f>
        <v>28.000000000000004</v>
      </c>
      <c r="D54" s="405">
        <f t="shared" si="0"/>
        <v>28.000000000000004</v>
      </c>
      <c r="E54" s="406">
        <v>400000</v>
      </c>
      <c r="F54" s="407">
        <v>384000</v>
      </c>
      <c r="G54" s="408">
        <v>444000</v>
      </c>
      <c r="H54" s="409">
        <v>0</v>
      </c>
      <c r="I54" s="410">
        <v>0</v>
      </c>
      <c r="J54" s="411">
        <v>0</v>
      </c>
      <c r="K54" s="13"/>
    </row>
    <row r="55" spans="1:14">
      <c r="A55" s="375">
        <v>25</v>
      </c>
      <c r="B55" s="376">
        <v>23.6</v>
      </c>
      <c r="C55" s="377">
        <f t="shared" ref="C55:C64" si="3">E55/12/25000*$S$40</f>
        <v>29.166666666666671</v>
      </c>
      <c r="D55" s="378">
        <f t="shared" si="0"/>
        <v>29.166666666666671</v>
      </c>
      <c r="E55" s="379">
        <f t="shared" ref="E55:G58" si="4">E$54-E$54*H55*($A$54-$A55)</f>
        <v>416666.66666666669</v>
      </c>
      <c r="F55" s="380">
        <f t="shared" si="4"/>
        <v>400000</v>
      </c>
      <c r="G55" s="381">
        <f>G$54-G$54*J55*($A$54-$A55)</f>
        <v>462500</v>
      </c>
      <c r="H55" s="382">
        <v>4.1666666666666664E-2</v>
      </c>
      <c r="I55" s="383">
        <v>4.1666666666666664E-2</v>
      </c>
      <c r="J55" s="384">
        <v>4.1666666666666664E-2</v>
      </c>
      <c r="K55" s="12"/>
      <c r="L55" s="12"/>
      <c r="M55" s="12"/>
    </row>
    <row r="56" spans="1:14" s="401" customFormat="1">
      <c r="A56" s="412">
        <v>26</v>
      </c>
      <c r="B56" s="396">
        <v>23.6</v>
      </c>
      <c r="C56" s="377">
        <f t="shared" si="3"/>
        <v>30.333333333333332</v>
      </c>
      <c r="D56" s="378">
        <f t="shared" si="0"/>
        <v>30.333333333333332</v>
      </c>
      <c r="E56" s="397">
        <f t="shared" si="4"/>
        <v>433333.33333333331</v>
      </c>
      <c r="F56" s="398">
        <f t="shared" si="4"/>
        <v>416000</v>
      </c>
      <c r="G56" s="399">
        <f t="shared" si="4"/>
        <v>481000</v>
      </c>
      <c r="H56" s="382">
        <v>4.1666666666666664E-2</v>
      </c>
      <c r="I56" s="383">
        <v>4.1666666666666664E-2</v>
      </c>
      <c r="J56" s="384">
        <v>4.1666666666666664E-2</v>
      </c>
    </row>
    <row r="57" spans="1:14">
      <c r="A57" s="375">
        <v>27</v>
      </c>
      <c r="B57" s="376">
        <v>23.6</v>
      </c>
      <c r="C57" s="377">
        <f t="shared" si="3"/>
        <v>31.5</v>
      </c>
      <c r="D57" s="378">
        <f t="shared" si="0"/>
        <v>31.5</v>
      </c>
      <c r="E57" s="379">
        <f t="shared" si="4"/>
        <v>450000</v>
      </c>
      <c r="F57" s="380">
        <f t="shared" si="4"/>
        <v>432000</v>
      </c>
      <c r="G57" s="381">
        <f t="shared" si="4"/>
        <v>499500</v>
      </c>
      <c r="H57" s="382">
        <v>4.1666666666666664E-2</v>
      </c>
      <c r="I57" s="383">
        <v>4.1666666666666664E-2</v>
      </c>
      <c r="J57" s="384">
        <v>4.1666666666666664E-2</v>
      </c>
    </row>
    <row r="58" spans="1:14">
      <c r="A58" s="413">
        <v>28</v>
      </c>
      <c r="B58" s="414">
        <v>23.6</v>
      </c>
      <c r="C58" s="415">
        <f>E58/12/25000*$S$40</f>
        <v>32.666666666666664</v>
      </c>
      <c r="D58" s="416">
        <f t="shared" si="0"/>
        <v>32.666666666666664</v>
      </c>
      <c r="E58" s="417">
        <f t="shared" si="4"/>
        <v>466666.66666666663</v>
      </c>
      <c r="F58" s="418">
        <f t="shared" si="4"/>
        <v>448000</v>
      </c>
      <c r="G58" s="419">
        <f t="shared" si="4"/>
        <v>518000</v>
      </c>
      <c r="H58" s="420">
        <v>4.1666666666666664E-2</v>
      </c>
      <c r="I58" s="421">
        <v>4.1666666666666664E-2</v>
      </c>
      <c r="J58" s="422">
        <v>4.1666666666666664E-2</v>
      </c>
    </row>
    <row r="59" spans="1:14">
      <c r="A59" s="375">
        <v>29</v>
      </c>
      <c r="B59" s="376">
        <v>23.6</v>
      </c>
      <c r="C59" s="377">
        <f t="shared" si="3"/>
        <v>32.666666666666664</v>
      </c>
      <c r="D59" s="378">
        <f>G59/12/25000*$W$40</f>
        <v>33.838000000000001</v>
      </c>
      <c r="E59" s="379">
        <f>E58</f>
        <v>466666.66666666663</v>
      </c>
      <c r="F59" s="380">
        <f>F58</f>
        <v>448000</v>
      </c>
      <c r="G59" s="381">
        <f>G$54-G$54*J59*($A$54-$A59)</f>
        <v>536574</v>
      </c>
      <c r="H59" s="382"/>
      <c r="I59" s="383"/>
      <c r="J59" s="384">
        <v>4.1700000000000001E-2</v>
      </c>
    </row>
    <row r="60" spans="1:14">
      <c r="A60" s="413">
        <v>30</v>
      </c>
      <c r="B60" s="414">
        <v>23.6</v>
      </c>
      <c r="C60" s="415">
        <f t="shared" si="3"/>
        <v>32.666666666666664</v>
      </c>
      <c r="D60" s="416">
        <f t="shared" ref="D60:D64" si="5">G60/12/25000*$W$40</f>
        <v>35.005600000000001</v>
      </c>
      <c r="E60" s="379">
        <f>E59</f>
        <v>466666.66666666663</v>
      </c>
      <c r="F60" s="380">
        <f>F59</f>
        <v>448000</v>
      </c>
      <c r="G60" s="419">
        <f>G$54-G$54*J60*($A$54-$A60)</f>
        <v>555088.80000000005</v>
      </c>
      <c r="H60" s="382"/>
      <c r="I60" s="383"/>
      <c r="J60" s="422">
        <v>4.1700000000000001E-2</v>
      </c>
      <c r="L60" s="15"/>
      <c r="N60" s="15"/>
    </row>
    <row r="61" spans="1:14">
      <c r="A61" s="375">
        <v>31</v>
      </c>
      <c r="B61" s="376">
        <v>23.6</v>
      </c>
      <c r="C61" s="377">
        <f t="shared" si="3"/>
        <v>32.666666666666664</v>
      </c>
      <c r="D61" s="378">
        <f t="shared" si="5"/>
        <v>35.005600000000001</v>
      </c>
      <c r="E61" s="379">
        <f t="shared" ref="E61:G64" si="6">E60</f>
        <v>466666.66666666663</v>
      </c>
      <c r="F61" s="380">
        <f t="shared" si="6"/>
        <v>448000</v>
      </c>
      <c r="G61" s="381">
        <f>G60</f>
        <v>555088.80000000005</v>
      </c>
      <c r="H61" s="423"/>
      <c r="I61" s="424"/>
      <c r="J61" s="425"/>
    </row>
    <row r="62" spans="1:14">
      <c r="A62" s="375">
        <v>32</v>
      </c>
      <c r="B62" s="376">
        <v>23.6</v>
      </c>
      <c r="C62" s="377">
        <f t="shared" si="3"/>
        <v>32.666666666666664</v>
      </c>
      <c r="D62" s="378">
        <f t="shared" si="5"/>
        <v>35.005600000000001</v>
      </c>
      <c r="E62" s="379">
        <f t="shared" si="6"/>
        <v>466666.66666666663</v>
      </c>
      <c r="F62" s="380">
        <f t="shared" si="6"/>
        <v>448000</v>
      </c>
      <c r="G62" s="381">
        <f>G61</f>
        <v>555088.80000000005</v>
      </c>
      <c r="H62" s="423"/>
      <c r="I62" s="424"/>
      <c r="J62" s="425"/>
    </row>
    <row r="63" spans="1:14">
      <c r="A63" s="375">
        <v>33</v>
      </c>
      <c r="B63" s="376">
        <v>23.6</v>
      </c>
      <c r="C63" s="377">
        <f t="shared" si="3"/>
        <v>32.666666666666664</v>
      </c>
      <c r="D63" s="378">
        <f t="shared" si="5"/>
        <v>35.005600000000001</v>
      </c>
      <c r="E63" s="379">
        <f t="shared" si="6"/>
        <v>466666.66666666663</v>
      </c>
      <c r="F63" s="380">
        <f t="shared" si="6"/>
        <v>448000</v>
      </c>
      <c r="G63" s="381">
        <f t="shared" si="6"/>
        <v>555088.80000000005</v>
      </c>
      <c r="H63" s="423"/>
      <c r="I63" s="424"/>
      <c r="J63" s="425"/>
    </row>
    <row r="64" spans="1:14" ht="17.25" thickBot="1">
      <c r="A64" s="426">
        <v>34</v>
      </c>
      <c r="B64" s="427">
        <v>23.6</v>
      </c>
      <c r="C64" s="428">
        <f t="shared" si="3"/>
        <v>32.666666666666664</v>
      </c>
      <c r="D64" s="429">
        <f t="shared" si="5"/>
        <v>35.005600000000001</v>
      </c>
      <c r="E64" s="430">
        <f t="shared" si="6"/>
        <v>466666.66666666663</v>
      </c>
      <c r="F64" s="431">
        <f t="shared" si="6"/>
        <v>448000</v>
      </c>
      <c r="G64" s="432">
        <f t="shared" si="6"/>
        <v>555088.80000000005</v>
      </c>
      <c r="H64" s="433"/>
      <c r="I64" s="434"/>
      <c r="J64" s="435"/>
    </row>
  </sheetData>
  <mergeCells count="16">
    <mergeCell ref="A33:M33"/>
    <mergeCell ref="A34:M34"/>
    <mergeCell ref="A35:M35"/>
    <mergeCell ref="A36:M36"/>
    <mergeCell ref="A7:N7"/>
    <mergeCell ref="A21:N21"/>
    <mergeCell ref="A1:M1"/>
    <mergeCell ref="A2:M2"/>
    <mergeCell ref="A28:M28"/>
    <mergeCell ref="A13:M13"/>
    <mergeCell ref="A15:M15"/>
    <mergeCell ref="A16:M16"/>
    <mergeCell ref="A25:M25"/>
    <mergeCell ref="A26:M26"/>
    <mergeCell ref="A3:M3"/>
    <mergeCell ref="A8:N8"/>
  </mergeCells>
  <pageMargins left="0.70866141732283472" right="0.31496062992125984" top="0.59055118110236227" bottom="0.39370078740157483" header="0.31496062992125984" footer="0.31496062992125984"/>
  <pageSetup paperSize="9" scale="65" orientation="portrait" r:id="rId1"/>
  <headerFooter>
    <oddHeader>&amp;R&amp;"Arial,tučné kurzíva"Příloha č. 2 k č.j. 4 906/2011-26</oddHeader>
  </headerFooter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Y64"/>
  <sheetViews>
    <sheetView zoomScale="80" zoomScaleNormal="80" workbookViewId="0">
      <selection activeCell="D12" sqref="D12"/>
    </sheetView>
  </sheetViews>
  <sheetFormatPr defaultRowHeight="16.5"/>
  <cols>
    <col min="1" max="2" width="9.140625" style="5"/>
    <col min="3" max="4" width="11.28515625" style="5" customWidth="1"/>
    <col min="5" max="7" width="10.7109375" style="5" customWidth="1"/>
    <col min="8" max="10" width="10.42578125" style="5" customWidth="1"/>
    <col min="11" max="13" width="9.140625" style="5"/>
    <col min="14" max="14" width="10.42578125" style="5" customWidth="1"/>
    <col min="15" max="17" width="9.140625" style="5"/>
    <col min="18" max="18" width="10.5703125" style="5" bestFit="1" customWidth="1"/>
    <col min="19" max="19" width="10" style="5" customWidth="1"/>
    <col min="20" max="20" width="9.42578125" style="5" customWidth="1"/>
    <col min="21" max="21" width="10" style="5" customWidth="1"/>
    <col min="22" max="22" width="7.7109375" style="5" customWidth="1"/>
    <col min="23" max="23" width="8" style="5" customWidth="1"/>
    <col min="24" max="16384" width="9.140625" style="5"/>
  </cols>
  <sheetData>
    <row r="1" spans="1:19" ht="20.25">
      <c r="A1" s="910" t="s">
        <v>169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</row>
    <row r="2" spans="1:19" ht="20.25" customHeight="1">
      <c r="A2" s="911" t="s">
        <v>40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</row>
    <row r="3" spans="1:19" s="342" customFormat="1" ht="18" customHeight="1">
      <c r="A3" s="919" t="s">
        <v>240</v>
      </c>
      <c r="B3" s="919"/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</row>
    <row r="4" spans="1:19" s="342" customFormat="1" ht="15.75">
      <c r="A4" s="447" t="s">
        <v>45</v>
      </c>
      <c r="B4" s="447"/>
      <c r="C4" s="447"/>
    </row>
    <row r="5" spans="1:19" s="342" customFormat="1" ht="15.75">
      <c r="A5" s="447" t="s">
        <v>273</v>
      </c>
      <c r="B5" s="447"/>
      <c r="C5" s="447"/>
    </row>
    <row r="6" spans="1:19" s="342" customFormat="1" ht="15.75">
      <c r="A6" s="447" t="s">
        <v>269</v>
      </c>
      <c r="B6" s="447"/>
      <c r="C6" s="447"/>
    </row>
    <row r="7" spans="1:19" s="342" customFormat="1" ht="33" customHeight="1">
      <c r="A7" s="912" t="s">
        <v>274</v>
      </c>
      <c r="B7" s="912"/>
      <c r="C7" s="912"/>
      <c r="D7" s="912"/>
      <c r="E7" s="912"/>
      <c r="F7" s="912"/>
      <c r="G7" s="912"/>
      <c r="H7" s="912"/>
      <c r="I7" s="912"/>
      <c r="J7" s="912"/>
      <c r="K7" s="912"/>
      <c r="L7" s="912"/>
      <c r="M7" s="912"/>
      <c r="N7" s="912"/>
    </row>
    <row r="8" spans="1:19" s="342" customFormat="1" ht="30.75" customHeight="1">
      <c r="A8" s="912" t="s">
        <v>275</v>
      </c>
      <c r="B8" s="912"/>
      <c r="C8" s="912"/>
      <c r="D8" s="912"/>
      <c r="E8" s="912"/>
      <c r="F8" s="912"/>
      <c r="G8" s="912"/>
      <c r="H8" s="912"/>
      <c r="I8" s="912"/>
      <c r="J8" s="912"/>
      <c r="K8" s="912"/>
      <c r="L8" s="912"/>
      <c r="M8" s="912"/>
      <c r="N8" s="912"/>
    </row>
    <row r="9" spans="1:19" s="343" customFormat="1" ht="8.25" customHeight="1">
      <c r="A9" s="448"/>
      <c r="B9" s="448"/>
      <c r="C9" s="448"/>
    </row>
    <row r="10" spans="1:19" s="342" customFormat="1" ht="15.75">
      <c r="A10" s="447" t="s">
        <v>46</v>
      </c>
      <c r="B10" s="447"/>
      <c r="C10" s="447"/>
    </row>
    <row r="11" spans="1:19" s="342" customFormat="1" ht="8.25" customHeight="1">
      <c r="A11" s="447"/>
      <c r="B11" s="447"/>
      <c r="C11" s="447"/>
    </row>
    <row r="12" spans="1:19" s="342" customFormat="1" ht="18.75">
      <c r="A12" s="447" t="s">
        <v>173</v>
      </c>
      <c r="B12" s="447"/>
      <c r="C12" s="447"/>
    </row>
    <row r="13" spans="1:19" s="342" customFormat="1" ht="34.5" customHeight="1">
      <c r="A13" s="912" t="s">
        <v>175</v>
      </c>
      <c r="B13" s="912"/>
      <c r="C13" s="912"/>
      <c r="D13" s="912"/>
      <c r="E13" s="912"/>
      <c r="F13" s="912"/>
      <c r="G13" s="912"/>
      <c r="H13" s="912"/>
      <c r="I13" s="912"/>
      <c r="J13" s="912"/>
      <c r="K13" s="912"/>
      <c r="L13" s="912"/>
      <c r="M13" s="912"/>
    </row>
    <row r="14" spans="1:19" s="342" customFormat="1" ht="18.75">
      <c r="A14" s="447" t="s">
        <v>170</v>
      </c>
      <c r="B14" s="447"/>
      <c r="C14" s="447"/>
      <c r="R14" s="284"/>
      <c r="S14" s="284"/>
    </row>
    <row r="15" spans="1:19" s="342" customFormat="1" ht="38.25" customHeight="1">
      <c r="A15" s="912" t="s">
        <v>222</v>
      </c>
      <c r="B15" s="912"/>
      <c r="C15" s="912"/>
      <c r="D15" s="912"/>
      <c r="E15" s="912"/>
      <c r="F15" s="912"/>
      <c r="G15" s="912"/>
      <c r="H15" s="912"/>
      <c r="I15" s="912"/>
      <c r="J15" s="912"/>
      <c r="K15" s="912"/>
      <c r="L15" s="912"/>
      <c r="M15" s="912"/>
      <c r="R15" s="284"/>
      <c r="S15" s="344"/>
    </row>
    <row r="16" spans="1:19" s="343" customFormat="1" ht="31.5" customHeight="1">
      <c r="A16" s="913" t="s">
        <v>167</v>
      </c>
      <c r="B16" s="913"/>
      <c r="C16" s="913"/>
      <c r="D16" s="913"/>
      <c r="E16" s="913"/>
      <c r="F16" s="913"/>
      <c r="G16" s="913"/>
      <c r="H16" s="913"/>
      <c r="I16" s="913"/>
      <c r="J16" s="913"/>
      <c r="K16" s="913"/>
      <c r="L16" s="913"/>
      <c r="M16" s="913"/>
    </row>
    <row r="17" spans="1:19" s="343" customFormat="1" ht="12" customHeight="1">
      <c r="A17" s="449"/>
      <c r="B17" s="448"/>
      <c r="C17" s="448"/>
      <c r="R17" s="256"/>
      <c r="S17" s="256"/>
    </row>
    <row r="18" spans="1:19" s="343" customFormat="1" ht="15.75">
      <c r="A18" s="447" t="s">
        <v>71</v>
      </c>
      <c r="B18" s="448"/>
      <c r="C18" s="448"/>
    </row>
    <row r="19" spans="1:19" s="343" customFormat="1" ht="5.25" customHeight="1">
      <c r="A19" s="448"/>
      <c r="B19" s="448"/>
      <c r="C19" s="448"/>
    </row>
    <row r="20" spans="1:19" s="342" customFormat="1" ht="18.75">
      <c r="A20" s="447" t="s">
        <v>174</v>
      </c>
      <c r="B20" s="447"/>
      <c r="C20" s="447"/>
    </row>
    <row r="21" spans="1:19" s="342" customFormat="1" ht="33" customHeight="1">
      <c r="A21" s="913" t="s">
        <v>183</v>
      </c>
      <c r="B21" s="913"/>
      <c r="C21" s="913"/>
      <c r="D21" s="913"/>
      <c r="E21" s="913"/>
      <c r="F21" s="913"/>
      <c r="G21" s="913"/>
      <c r="H21" s="913"/>
      <c r="I21" s="913"/>
      <c r="J21" s="913"/>
      <c r="K21" s="913"/>
      <c r="L21" s="913"/>
      <c r="M21" s="913"/>
      <c r="N21" s="913"/>
    </row>
    <row r="22" spans="1:19" s="342" customFormat="1">
      <c r="A22" s="450" t="s">
        <v>176</v>
      </c>
      <c r="B22" s="447"/>
      <c r="C22" s="447"/>
    </row>
    <row r="23" spans="1:19" s="342" customFormat="1" ht="15.75">
      <c r="A23" s="447" t="s">
        <v>177</v>
      </c>
      <c r="B23" s="447"/>
      <c r="C23" s="447"/>
    </row>
    <row r="24" spans="1:19" s="342" customFormat="1" ht="18.75">
      <c r="A24" s="447" t="s">
        <v>171</v>
      </c>
      <c r="B24" s="447"/>
      <c r="C24" s="447"/>
    </row>
    <row r="25" spans="1:19" s="342" customFormat="1" ht="35.25" customHeight="1">
      <c r="A25" s="913" t="s">
        <v>225</v>
      </c>
      <c r="B25" s="913"/>
      <c r="C25" s="913"/>
      <c r="D25" s="913"/>
      <c r="E25" s="913"/>
      <c r="F25" s="913"/>
      <c r="G25" s="913"/>
      <c r="H25" s="913"/>
      <c r="I25" s="913"/>
      <c r="J25" s="913"/>
      <c r="K25" s="913"/>
      <c r="L25" s="913"/>
      <c r="M25" s="913"/>
    </row>
    <row r="26" spans="1:19" s="343" customFormat="1" ht="33" customHeight="1">
      <c r="A26" s="913" t="s">
        <v>47</v>
      </c>
      <c r="B26" s="913"/>
      <c r="C26" s="913"/>
      <c r="D26" s="913"/>
      <c r="E26" s="913"/>
      <c r="F26" s="913"/>
      <c r="G26" s="913"/>
      <c r="H26" s="913"/>
      <c r="I26" s="913"/>
      <c r="J26" s="913"/>
      <c r="K26" s="913"/>
      <c r="L26" s="913"/>
      <c r="M26" s="913"/>
    </row>
    <row r="27" spans="1:19" s="343" customFormat="1" ht="11.25" customHeight="1">
      <c r="A27" s="448"/>
      <c r="B27" s="448"/>
      <c r="C27" s="448"/>
    </row>
    <row r="28" spans="1:19" s="342" customFormat="1" ht="15.75">
      <c r="A28" s="918" t="s">
        <v>69</v>
      </c>
      <c r="B28" s="918"/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</row>
    <row r="29" spans="1:19" s="342" customFormat="1" ht="15.75">
      <c r="A29" s="447" t="s">
        <v>48</v>
      </c>
      <c r="B29" s="447"/>
      <c r="C29" s="447"/>
    </row>
    <row r="30" spans="1:19" s="342" customFormat="1" ht="18.75">
      <c r="A30" s="450" t="s">
        <v>178</v>
      </c>
      <c r="B30" s="447"/>
      <c r="C30" s="447"/>
    </row>
    <row r="31" spans="1:19" s="342" customFormat="1" ht="15.75">
      <c r="A31" s="447" t="s">
        <v>179</v>
      </c>
      <c r="B31" s="447"/>
      <c r="C31" s="447"/>
    </row>
    <row r="32" spans="1:19" s="342" customFormat="1" ht="18.75">
      <c r="A32" s="447" t="s">
        <v>172</v>
      </c>
      <c r="B32" s="447"/>
      <c r="C32" s="447"/>
    </row>
    <row r="33" spans="1:25" s="343" customFormat="1" ht="33.75" customHeight="1">
      <c r="A33" s="913" t="s">
        <v>226</v>
      </c>
      <c r="B33" s="913"/>
      <c r="C33" s="913"/>
      <c r="D33" s="913"/>
      <c r="E33" s="913"/>
      <c r="F33" s="913"/>
      <c r="G33" s="913"/>
      <c r="H33" s="913"/>
      <c r="I33" s="913"/>
      <c r="J33" s="913"/>
      <c r="K33" s="913"/>
      <c r="L33" s="913"/>
      <c r="M33" s="913"/>
    </row>
    <row r="34" spans="1:25" s="343" customFormat="1" ht="30.75" customHeight="1">
      <c r="A34" s="913" t="s">
        <v>180</v>
      </c>
      <c r="B34" s="913"/>
      <c r="C34" s="913"/>
      <c r="D34" s="913"/>
      <c r="E34" s="913"/>
      <c r="F34" s="913"/>
      <c r="G34" s="913"/>
      <c r="H34" s="913"/>
      <c r="I34" s="913"/>
      <c r="J34" s="913"/>
      <c r="K34" s="913"/>
      <c r="L34" s="913"/>
      <c r="M34" s="913"/>
    </row>
    <row r="35" spans="1:25" s="343" customFormat="1" ht="8.25" customHeight="1">
      <c r="A35" s="913"/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</row>
    <row r="36" spans="1:25" s="343" customFormat="1" ht="31.5" customHeight="1">
      <c r="A36" s="913" t="s">
        <v>181</v>
      </c>
      <c r="B36" s="913"/>
      <c r="C36" s="913"/>
      <c r="D36" s="913"/>
      <c r="E36" s="913"/>
      <c r="F36" s="913"/>
      <c r="G36" s="913"/>
      <c r="H36" s="913"/>
      <c r="I36" s="913"/>
      <c r="J36" s="913"/>
      <c r="K36" s="913"/>
      <c r="L36" s="913"/>
      <c r="M36" s="913"/>
      <c r="R36" s="649"/>
      <c r="S36" s="649"/>
      <c r="T36" s="649"/>
      <c r="U36" s="649"/>
      <c r="V36" s="649"/>
      <c r="W36" s="649"/>
      <c r="X36" s="649"/>
      <c r="Y36" s="649"/>
    </row>
    <row r="37" spans="1:25" s="343" customFormat="1" ht="10.5" customHeight="1">
      <c r="A37" s="451"/>
      <c r="B37" s="448"/>
      <c r="C37" s="448"/>
      <c r="R37" s="649"/>
      <c r="S37" s="649"/>
      <c r="T37" s="649"/>
      <c r="U37" s="649"/>
      <c r="V37" s="649"/>
      <c r="W37" s="649"/>
      <c r="X37" s="649"/>
      <c r="Y37" s="649"/>
    </row>
    <row r="38" spans="1:25" s="343" customFormat="1" ht="15.75">
      <c r="A38" s="453" t="s">
        <v>182</v>
      </c>
      <c r="B38" s="448"/>
      <c r="C38" s="448"/>
      <c r="R38" s="454"/>
      <c r="S38" s="454"/>
      <c r="T38" s="454"/>
      <c r="U38" s="454"/>
      <c r="V38" s="454"/>
      <c r="W38" s="454"/>
      <c r="X38" s="454"/>
      <c r="Y38" s="649"/>
    </row>
    <row r="39" spans="1:25" s="343" customFormat="1" ht="18.75">
      <c r="A39" s="32" t="s">
        <v>31</v>
      </c>
      <c r="B39" s="448"/>
      <c r="C39" s="448"/>
      <c r="R39" s="454"/>
      <c r="S39" s="454"/>
      <c r="T39" s="454"/>
      <c r="U39" s="454"/>
      <c r="V39" s="454"/>
      <c r="W39" s="454"/>
      <c r="X39" s="454"/>
      <c r="Y39" s="649"/>
    </row>
    <row r="40" spans="1:25" ht="4.5" customHeight="1">
      <c r="R40" s="455"/>
      <c r="S40" s="455">
        <v>21</v>
      </c>
      <c r="T40" s="456"/>
      <c r="U40" s="457">
        <v>21.875000000000004</v>
      </c>
      <c r="V40" s="456"/>
      <c r="W40" s="457">
        <v>18.918918918918919</v>
      </c>
      <c r="X40" s="456"/>
      <c r="Y40" s="650"/>
    </row>
    <row r="41" spans="1:25" ht="3.75" customHeight="1">
      <c r="D41" s="345"/>
      <c r="R41" s="458">
        <f>E54/25000/12</f>
        <v>1.3333333333333333</v>
      </c>
      <c r="S41" s="458">
        <f>C54/R41</f>
        <v>21.000000000000004</v>
      </c>
      <c r="T41" s="455">
        <f>F54/25000/12</f>
        <v>1.28</v>
      </c>
      <c r="U41" s="458">
        <f>C54/T41</f>
        <v>21.875000000000004</v>
      </c>
      <c r="V41" s="455">
        <f>G54/25000/12</f>
        <v>1.4800000000000002</v>
      </c>
      <c r="W41" s="458">
        <f>D54/V41</f>
        <v>18.918918918918919</v>
      </c>
      <c r="X41" s="456"/>
      <c r="Y41" s="650"/>
    </row>
    <row r="42" spans="1:25" ht="6" customHeight="1" thickBot="1">
      <c r="A42" s="346"/>
      <c r="B42" s="346"/>
      <c r="C42" s="346"/>
      <c r="D42" s="347"/>
      <c r="E42" s="348"/>
      <c r="F42" s="348"/>
      <c r="G42" s="348"/>
      <c r="R42" s="456"/>
      <c r="S42" s="456"/>
      <c r="T42" s="456"/>
      <c r="U42" s="456"/>
      <c r="V42" s="456"/>
      <c r="W42" s="456"/>
      <c r="X42" s="456"/>
      <c r="Y42" s="650"/>
    </row>
    <row r="43" spans="1:25" ht="45.75" thickBot="1">
      <c r="A43" s="349" t="s">
        <v>18</v>
      </c>
      <c r="B43" s="350" t="s">
        <v>19</v>
      </c>
      <c r="C43" s="351" t="s">
        <v>20</v>
      </c>
      <c r="D43" s="352" t="s">
        <v>49</v>
      </c>
      <c r="E43" s="353" t="s">
        <v>50</v>
      </c>
      <c r="F43" s="353" t="s">
        <v>51</v>
      </c>
      <c r="G43" s="353" t="s">
        <v>52</v>
      </c>
      <c r="H43" s="353" t="s">
        <v>53</v>
      </c>
      <c r="I43" s="353" t="s">
        <v>54</v>
      </c>
      <c r="J43" s="354" t="s">
        <v>55</v>
      </c>
      <c r="O43" s="10"/>
      <c r="R43" s="459">
        <f>C54/S41</f>
        <v>1.3333333333333333</v>
      </c>
      <c r="S43" s="460">
        <f>R43*25000*12</f>
        <v>399999.99999999994</v>
      </c>
      <c r="T43" s="459">
        <f>C54/U41</f>
        <v>1.28</v>
      </c>
      <c r="U43" s="460">
        <f>T43*25000*12</f>
        <v>384000</v>
      </c>
      <c r="V43" s="459">
        <f>D54/W41</f>
        <v>1.4800000000000002</v>
      </c>
      <c r="W43" s="460">
        <f>V43*25000*12</f>
        <v>444000.00000000012</v>
      </c>
      <c r="X43" s="456"/>
      <c r="Y43" s="650"/>
    </row>
    <row r="44" spans="1:25">
      <c r="A44" s="355">
        <v>14</v>
      </c>
      <c r="B44" s="356">
        <v>23.6</v>
      </c>
      <c r="C44" s="357">
        <f>E44/12/25000*$S$40</f>
        <v>7.0000000000000009</v>
      </c>
      <c r="D44" s="358">
        <f t="shared" ref="D44:D54" si="0">C44</f>
        <v>7.0000000000000009</v>
      </c>
      <c r="E44" s="359">
        <f t="shared" ref="E44:G53" si="1">E$54-E$54*H44*($A$54-$A44)</f>
        <v>100000</v>
      </c>
      <c r="F44" s="360">
        <f t="shared" si="1"/>
        <v>84096</v>
      </c>
      <c r="G44" s="361">
        <f t="shared" si="1"/>
        <v>99012</v>
      </c>
      <c r="H44" s="610">
        <v>7.4999999999999997E-2</v>
      </c>
      <c r="I44" s="611">
        <v>7.8100000000000003E-2</v>
      </c>
      <c r="J44" s="612">
        <v>7.7700000000000005E-2</v>
      </c>
      <c r="R44" s="456"/>
      <c r="S44" s="456"/>
      <c r="T44" s="456"/>
      <c r="U44" s="456"/>
      <c r="V44" s="456"/>
      <c r="W44" s="456"/>
      <c r="X44" s="456"/>
      <c r="Y44" s="650"/>
    </row>
    <row r="45" spans="1:25">
      <c r="A45" s="365">
        <v>15</v>
      </c>
      <c r="B45" s="366">
        <v>23.6</v>
      </c>
      <c r="C45" s="367">
        <f t="shared" ref="C45:C53" si="2">E45/12/25000*$S$40</f>
        <v>9.1</v>
      </c>
      <c r="D45" s="368">
        <f t="shared" si="0"/>
        <v>9.1</v>
      </c>
      <c r="E45" s="369">
        <f t="shared" si="1"/>
        <v>130000</v>
      </c>
      <c r="F45" s="370">
        <f t="shared" si="1"/>
        <v>114086.39999999997</v>
      </c>
      <c r="G45" s="371">
        <f t="shared" si="1"/>
        <v>133510.79999999999</v>
      </c>
      <c r="H45" s="613">
        <v>7.4999999999999997E-2</v>
      </c>
      <c r="I45" s="614">
        <v>7.8100000000000003E-2</v>
      </c>
      <c r="J45" s="615">
        <v>7.7700000000000005E-2</v>
      </c>
      <c r="R45" s="456"/>
      <c r="S45" s="456"/>
      <c r="T45" s="456"/>
      <c r="U45" s="456"/>
      <c r="V45" s="456"/>
      <c r="W45" s="456"/>
      <c r="X45" s="456"/>
    </row>
    <row r="46" spans="1:25">
      <c r="A46" s="365">
        <v>16</v>
      </c>
      <c r="B46" s="366">
        <v>23.6</v>
      </c>
      <c r="C46" s="367">
        <f t="shared" si="2"/>
        <v>11.2</v>
      </c>
      <c r="D46" s="368">
        <f t="shared" si="0"/>
        <v>11.2</v>
      </c>
      <c r="E46" s="369">
        <f t="shared" si="1"/>
        <v>160000</v>
      </c>
      <c r="F46" s="370">
        <f t="shared" si="1"/>
        <v>144076.79999999999</v>
      </c>
      <c r="G46" s="371">
        <f t="shared" si="1"/>
        <v>168009.59999999998</v>
      </c>
      <c r="H46" s="613">
        <v>7.4999999999999997E-2</v>
      </c>
      <c r="I46" s="614">
        <v>7.8100000000000003E-2</v>
      </c>
      <c r="J46" s="615">
        <v>7.7700000000000005E-2</v>
      </c>
    </row>
    <row r="47" spans="1:25">
      <c r="A47" s="375">
        <v>17</v>
      </c>
      <c r="B47" s="376">
        <v>23.6</v>
      </c>
      <c r="C47" s="377">
        <f t="shared" si="2"/>
        <v>13.299999999999999</v>
      </c>
      <c r="D47" s="378">
        <f t="shared" si="0"/>
        <v>13.299999999999999</v>
      </c>
      <c r="E47" s="379">
        <f t="shared" si="1"/>
        <v>190000</v>
      </c>
      <c r="F47" s="380">
        <f t="shared" si="1"/>
        <v>174067.19999999998</v>
      </c>
      <c r="G47" s="381">
        <f t="shared" si="1"/>
        <v>202508.39999999997</v>
      </c>
      <c r="H47" s="616">
        <v>7.4999999999999997E-2</v>
      </c>
      <c r="I47" s="617">
        <v>7.8100000000000003E-2</v>
      </c>
      <c r="J47" s="618">
        <v>7.7700000000000005E-2</v>
      </c>
      <c r="K47" s="12"/>
      <c r="L47" s="12"/>
      <c r="M47" s="12"/>
    </row>
    <row r="48" spans="1:25">
      <c r="A48" s="375">
        <v>18</v>
      </c>
      <c r="B48" s="376">
        <v>23.6</v>
      </c>
      <c r="C48" s="377">
        <f t="shared" si="2"/>
        <v>15.399999999999999</v>
      </c>
      <c r="D48" s="378">
        <f t="shared" si="0"/>
        <v>15.399999999999999</v>
      </c>
      <c r="E48" s="379">
        <f t="shared" si="1"/>
        <v>220000</v>
      </c>
      <c r="F48" s="380">
        <f t="shared" si="1"/>
        <v>204057.59999999998</v>
      </c>
      <c r="G48" s="381">
        <f t="shared" si="1"/>
        <v>237007.19999999998</v>
      </c>
      <c r="H48" s="616">
        <v>7.4999999999999997E-2</v>
      </c>
      <c r="I48" s="617">
        <v>7.8100000000000003E-2</v>
      </c>
      <c r="J48" s="618">
        <v>7.7700000000000005E-2</v>
      </c>
    </row>
    <row r="49" spans="1:14">
      <c r="A49" s="375">
        <v>19</v>
      </c>
      <c r="B49" s="376">
        <v>23.6</v>
      </c>
      <c r="C49" s="377">
        <f t="shared" si="2"/>
        <v>17.5</v>
      </c>
      <c r="D49" s="378">
        <f t="shared" si="0"/>
        <v>17.5</v>
      </c>
      <c r="E49" s="379">
        <f t="shared" si="1"/>
        <v>250000</v>
      </c>
      <c r="F49" s="380">
        <f t="shared" si="1"/>
        <v>234048</v>
      </c>
      <c r="G49" s="381">
        <f t="shared" si="1"/>
        <v>271506</v>
      </c>
      <c r="H49" s="616">
        <v>7.4999999999999997E-2</v>
      </c>
      <c r="I49" s="617">
        <v>7.8100000000000003E-2</v>
      </c>
      <c r="J49" s="618">
        <v>7.7700000000000005E-2</v>
      </c>
    </row>
    <row r="50" spans="1:14">
      <c r="A50" s="375">
        <v>20</v>
      </c>
      <c r="B50" s="376">
        <v>23.6</v>
      </c>
      <c r="C50" s="377">
        <f t="shared" si="2"/>
        <v>19.599999999999998</v>
      </c>
      <c r="D50" s="378">
        <f t="shared" si="0"/>
        <v>19.599999999999998</v>
      </c>
      <c r="E50" s="379">
        <f t="shared" si="1"/>
        <v>280000</v>
      </c>
      <c r="F50" s="380">
        <f t="shared" si="1"/>
        <v>264038.40000000002</v>
      </c>
      <c r="G50" s="381">
        <f t="shared" si="1"/>
        <v>306004.8</v>
      </c>
      <c r="H50" s="616">
        <v>7.4999999999999997E-2</v>
      </c>
      <c r="I50" s="617">
        <v>7.8100000000000003E-2</v>
      </c>
      <c r="J50" s="618">
        <v>7.7700000000000005E-2</v>
      </c>
    </row>
    <row r="51" spans="1:14">
      <c r="A51" s="375">
        <v>21</v>
      </c>
      <c r="B51" s="376">
        <v>23.6</v>
      </c>
      <c r="C51" s="377">
        <f t="shared" si="2"/>
        <v>21.699999999999996</v>
      </c>
      <c r="D51" s="378">
        <f t="shared" si="0"/>
        <v>21.699999999999996</v>
      </c>
      <c r="E51" s="379">
        <f t="shared" si="1"/>
        <v>310000</v>
      </c>
      <c r="F51" s="380">
        <f t="shared" si="1"/>
        <v>294028.79999999999</v>
      </c>
      <c r="G51" s="381">
        <f t="shared" si="1"/>
        <v>340503.6</v>
      </c>
      <c r="H51" s="616">
        <v>7.4999999999999997E-2</v>
      </c>
      <c r="I51" s="617">
        <v>7.8100000000000003E-2</v>
      </c>
      <c r="J51" s="618">
        <v>7.7700000000000005E-2</v>
      </c>
    </row>
    <row r="52" spans="1:14" s="401" customFormat="1">
      <c r="A52" s="385">
        <v>22</v>
      </c>
      <c r="B52" s="386">
        <v>23.6</v>
      </c>
      <c r="C52" s="387">
        <f t="shared" si="2"/>
        <v>23.8</v>
      </c>
      <c r="D52" s="388">
        <f t="shared" si="0"/>
        <v>23.8</v>
      </c>
      <c r="E52" s="389">
        <f t="shared" si="1"/>
        <v>340000</v>
      </c>
      <c r="F52" s="390">
        <f t="shared" si="1"/>
        <v>324019.20000000001</v>
      </c>
      <c r="G52" s="391">
        <f t="shared" si="1"/>
        <v>375002.4</v>
      </c>
      <c r="H52" s="619">
        <v>7.4999999999999997E-2</v>
      </c>
      <c r="I52" s="620">
        <v>7.8100000000000003E-2</v>
      </c>
      <c r="J52" s="621">
        <v>7.7700000000000005E-2</v>
      </c>
      <c r="K52" s="400"/>
      <c r="L52" s="400"/>
      <c r="M52" s="400"/>
    </row>
    <row r="53" spans="1:14">
      <c r="A53" s="375">
        <v>23</v>
      </c>
      <c r="B53" s="376">
        <v>23.6</v>
      </c>
      <c r="C53" s="377">
        <f t="shared" si="2"/>
        <v>25.900000000000002</v>
      </c>
      <c r="D53" s="378">
        <f t="shared" si="0"/>
        <v>25.900000000000002</v>
      </c>
      <c r="E53" s="379">
        <f>E$54-E$54*H53*($A$54-$A53)</f>
        <v>370000</v>
      </c>
      <c r="F53" s="380">
        <f t="shared" si="1"/>
        <v>354009.59999999998</v>
      </c>
      <c r="G53" s="381">
        <f t="shared" si="1"/>
        <v>409501.2</v>
      </c>
      <c r="H53" s="616">
        <v>7.4999999999999997E-2</v>
      </c>
      <c r="I53" s="617">
        <v>7.8100000000000003E-2</v>
      </c>
      <c r="J53" s="618">
        <v>7.7700000000000005E-2</v>
      </c>
    </row>
    <row r="54" spans="1:14">
      <c r="A54" s="402">
        <v>24</v>
      </c>
      <c r="B54" s="403">
        <v>23.6</v>
      </c>
      <c r="C54" s="404">
        <f>E54/12/25000*$S$40</f>
        <v>28.000000000000004</v>
      </c>
      <c r="D54" s="405">
        <f t="shared" si="0"/>
        <v>28.000000000000004</v>
      </c>
      <c r="E54" s="406">
        <v>400000</v>
      </c>
      <c r="F54" s="407">
        <v>384000</v>
      </c>
      <c r="G54" s="408">
        <v>444000</v>
      </c>
      <c r="H54" s="622">
        <v>7.4999999999999997E-2</v>
      </c>
      <c r="I54" s="623">
        <v>7.8100000000000003E-2</v>
      </c>
      <c r="J54" s="624">
        <v>7.7700000000000005E-2</v>
      </c>
      <c r="K54" s="13"/>
    </row>
    <row r="55" spans="1:14">
      <c r="A55" s="375">
        <v>25</v>
      </c>
      <c r="B55" s="376">
        <v>23.6</v>
      </c>
      <c r="C55" s="377">
        <f>E55/12/25000*$S$40</f>
        <v>29.166666666666671</v>
      </c>
      <c r="D55" s="378">
        <f>G55/12/25000*$W$40</f>
        <v>29.166666666666664</v>
      </c>
      <c r="E55" s="379">
        <f t="shared" ref="E55:G56" si="3">E$54-E$54*H55*($A$54-$A55)</f>
        <v>416666.66666666669</v>
      </c>
      <c r="F55" s="380">
        <f t="shared" si="3"/>
        <v>400000</v>
      </c>
      <c r="G55" s="381">
        <f t="shared" si="3"/>
        <v>462500</v>
      </c>
      <c r="H55" s="616">
        <v>4.1666666666666664E-2</v>
      </c>
      <c r="I55" s="617">
        <v>4.1666666666666664E-2</v>
      </c>
      <c r="J55" s="618">
        <v>4.1666666666666664E-2</v>
      </c>
      <c r="K55" s="12"/>
      <c r="L55" s="12"/>
      <c r="M55" s="12"/>
    </row>
    <row r="56" spans="1:14" s="401" customFormat="1">
      <c r="A56" s="634">
        <v>26</v>
      </c>
      <c r="B56" s="635">
        <v>23.6</v>
      </c>
      <c r="C56" s="630">
        <f>E56/12/25000*$S$40</f>
        <v>30.333333333333332</v>
      </c>
      <c r="D56" s="629">
        <f>G56/12/25000*$W$40</f>
        <v>30.333333333333336</v>
      </c>
      <c r="E56" s="636">
        <f t="shared" si="3"/>
        <v>433333.33333333331</v>
      </c>
      <c r="F56" s="637">
        <f t="shared" si="3"/>
        <v>416000</v>
      </c>
      <c r="G56" s="638">
        <f t="shared" si="3"/>
        <v>481000</v>
      </c>
      <c r="H56" s="625">
        <v>4.1666666666666664E-2</v>
      </c>
      <c r="I56" s="626">
        <v>4.1666666666666664E-2</v>
      </c>
      <c r="J56" s="627">
        <v>4.1666666666666664E-2</v>
      </c>
    </row>
    <row r="57" spans="1:14">
      <c r="A57" s="639">
        <v>27</v>
      </c>
      <c r="B57" s="640">
        <v>23.6</v>
      </c>
      <c r="C57" s="628">
        <f>C56</f>
        <v>30.333333333333332</v>
      </c>
      <c r="D57" s="629">
        <f>G57/12/25000*$W$40</f>
        <v>31.5</v>
      </c>
      <c r="E57" s="641">
        <f>E56</f>
        <v>433333.33333333331</v>
      </c>
      <c r="F57" s="642">
        <f>F56</f>
        <v>416000</v>
      </c>
      <c r="G57" s="643">
        <f>G$54-G$54*J57*($A$54-$A57)</f>
        <v>499500</v>
      </c>
      <c r="H57" s="616"/>
      <c r="I57" s="617"/>
      <c r="J57" s="618">
        <v>4.1666666666666664E-2</v>
      </c>
    </row>
    <row r="58" spans="1:14">
      <c r="A58" s="634">
        <v>28</v>
      </c>
      <c r="B58" s="635">
        <v>23.6</v>
      </c>
      <c r="C58" s="628">
        <v>30.333333333333332</v>
      </c>
      <c r="D58" s="631">
        <f>G58/12/25000*$W$40</f>
        <v>32.666666666666664</v>
      </c>
      <c r="E58" s="641">
        <f t="shared" ref="E58:E64" si="4">E57</f>
        <v>433333.33333333331</v>
      </c>
      <c r="F58" s="642">
        <f t="shared" ref="F58:F64" si="5">F57</f>
        <v>416000</v>
      </c>
      <c r="G58" s="638">
        <f>G$54-G$54*J58*($A$54-$A58)</f>
        <v>518000</v>
      </c>
      <c r="H58" s="616"/>
      <c r="I58" s="617"/>
      <c r="J58" s="627">
        <v>4.1666666666666664E-2</v>
      </c>
    </row>
    <row r="59" spans="1:14">
      <c r="A59" s="639">
        <v>29</v>
      </c>
      <c r="B59" s="640">
        <v>23.6</v>
      </c>
      <c r="C59" s="628">
        <v>30.333333333333332</v>
      </c>
      <c r="D59" s="629">
        <f>D58</f>
        <v>32.666666666666664</v>
      </c>
      <c r="E59" s="641">
        <f t="shared" si="4"/>
        <v>433333.33333333331</v>
      </c>
      <c r="F59" s="642">
        <f t="shared" si="5"/>
        <v>416000</v>
      </c>
      <c r="G59" s="643">
        <f>G58</f>
        <v>518000</v>
      </c>
      <c r="H59" s="382"/>
      <c r="I59" s="383"/>
      <c r="J59" s="384"/>
    </row>
    <row r="60" spans="1:14">
      <c r="A60" s="639">
        <v>30</v>
      </c>
      <c r="B60" s="640">
        <v>23.6</v>
      </c>
      <c r="C60" s="628">
        <v>30.333333333333332</v>
      </c>
      <c r="D60" s="629">
        <f t="shared" ref="D60:D64" si="6">D59</f>
        <v>32.666666666666664</v>
      </c>
      <c r="E60" s="641">
        <f t="shared" si="4"/>
        <v>433333.33333333331</v>
      </c>
      <c r="F60" s="642">
        <f t="shared" si="5"/>
        <v>416000</v>
      </c>
      <c r="G60" s="643">
        <f t="shared" ref="G60:G64" si="7">G59</f>
        <v>518000</v>
      </c>
      <c r="H60" s="382"/>
      <c r="I60" s="383"/>
      <c r="J60" s="425"/>
      <c r="L60" s="15"/>
      <c r="N60" s="15"/>
    </row>
    <row r="61" spans="1:14">
      <c r="A61" s="639">
        <v>31</v>
      </c>
      <c r="B61" s="640">
        <v>23.6</v>
      </c>
      <c r="C61" s="628">
        <v>30.333333333333332</v>
      </c>
      <c r="D61" s="629">
        <f t="shared" si="6"/>
        <v>32.666666666666664</v>
      </c>
      <c r="E61" s="641">
        <f t="shared" si="4"/>
        <v>433333.33333333331</v>
      </c>
      <c r="F61" s="642">
        <f t="shared" si="5"/>
        <v>416000</v>
      </c>
      <c r="G61" s="643">
        <f t="shared" si="7"/>
        <v>518000</v>
      </c>
      <c r="H61" s="423"/>
      <c r="I61" s="424"/>
      <c r="J61" s="425"/>
    </row>
    <row r="62" spans="1:14">
      <c r="A62" s="639">
        <v>32</v>
      </c>
      <c r="B62" s="640">
        <v>23.6</v>
      </c>
      <c r="C62" s="628">
        <v>30.333333333333332</v>
      </c>
      <c r="D62" s="629">
        <f t="shared" si="6"/>
        <v>32.666666666666664</v>
      </c>
      <c r="E62" s="641">
        <f t="shared" si="4"/>
        <v>433333.33333333331</v>
      </c>
      <c r="F62" s="642">
        <f t="shared" si="5"/>
        <v>416000</v>
      </c>
      <c r="G62" s="643">
        <f t="shared" si="7"/>
        <v>518000</v>
      </c>
      <c r="H62" s="423"/>
      <c r="I62" s="424"/>
      <c r="J62" s="425"/>
    </row>
    <row r="63" spans="1:14">
      <c r="A63" s="639">
        <v>33</v>
      </c>
      <c r="B63" s="640">
        <v>23.6</v>
      </c>
      <c r="C63" s="628">
        <v>30.333333333333332</v>
      </c>
      <c r="D63" s="629">
        <f t="shared" si="6"/>
        <v>32.666666666666664</v>
      </c>
      <c r="E63" s="641">
        <f t="shared" si="4"/>
        <v>433333.33333333331</v>
      </c>
      <c r="F63" s="642">
        <f t="shared" si="5"/>
        <v>416000</v>
      </c>
      <c r="G63" s="643">
        <f t="shared" si="7"/>
        <v>518000</v>
      </c>
      <c r="H63" s="423"/>
      <c r="I63" s="424"/>
      <c r="J63" s="425"/>
    </row>
    <row r="64" spans="1:14" ht="17.25" thickBot="1">
      <c r="A64" s="644">
        <v>34</v>
      </c>
      <c r="B64" s="645">
        <v>23.6</v>
      </c>
      <c r="C64" s="632">
        <v>30.333333333333332</v>
      </c>
      <c r="D64" s="633">
        <f t="shared" si="6"/>
        <v>32.666666666666664</v>
      </c>
      <c r="E64" s="646">
        <f t="shared" si="4"/>
        <v>433333.33333333331</v>
      </c>
      <c r="F64" s="647">
        <f t="shared" si="5"/>
        <v>416000</v>
      </c>
      <c r="G64" s="648">
        <f t="shared" si="7"/>
        <v>518000</v>
      </c>
      <c r="H64" s="433"/>
      <c r="I64" s="434"/>
      <c r="J64" s="435"/>
    </row>
  </sheetData>
  <mergeCells count="16">
    <mergeCell ref="A1:M1"/>
    <mergeCell ref="A2:M2"/>
    <mergeCell ref="A3:M3"/>
    <mergeCell ref="A7:N7"/>
    <mergeCell ref="A13:M13"/>
    <mergeCell ref="A34:M34"/>
    <mergeCell ref="A35:M35"/>
    <mergeCell ref="A36:M36"/>
    <mergeCell ref="A8:N8"/>
    <mergeCell ref="A16:M16"/>
    <mergeCell ref="A21:N21"/>
    <mergeCell ref="A25:M25"/>
    <mergeCell ref="A26:M26"/>
    <mergeCell ref="A28:M28"/>
    <mergeCell ref="A33:M33"/>
    <mergeCell ref="A15:M15"/>
  </mergeCells>
  <pageMargins left="0.70866141732283472" right="0.31496062992125984" top="0.59055118110236227" bottom="0.39370078740157483" header="0.31496062992125984" footer="0.31496062992125984"/>
  <pageSetup paperSize="9" scale="65" orientation="portrait" r:id="rId1"/>
  <headerFooter>
    <oddHeader>&amp;R&amp;"Arial,tučné kurzíva"Příloha č. 2 k č.j. 4 906/2011-26</oddHeader>
  </headerFooter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Q2018"/>
  <sheetViews>
    <sheetView zoomScale="60" zoomScaleNormal="60" zoomScaleSheetLayoutView="40" workbookViewId="0">
      <pane ySplit="3" topLeftCell="A1974" activePane="bottomLeft" state="frozen"/>
      <selection activeCell="A24" sqref="A24:M24"/>
      <selection pane="bottomLeft" activeCell="H2" sqref="H2:L2"/>
    </sheetView>
  </sheetViews>
  <sheetFormatPr defaultRowHeight="23.25"/>
  <cols>
    <col min="1" max="1" width="16.140625" style="438" customWidth="1"/>
    <col min="2" max="2" width="11.85546875" style="436" bestFit="1" customWidth="1"/>
    <col min="3" max="3" width="12.42578125" style="436" bestFit="1" customWidth="1"/>
    <col min="4" max="4" width="16.140625" style="438" customWidth="1"/>
    <col min="5" max="5" width="12.5703125" style="438" bestFit="1" customWidth="1"/>
    <col min="6" max="6" width="18.42578125" style="438" hidden="1" customWidth="1"/>
    <col min="7" max="7" width="20.140625" style="463" customWidth="1"/>
    <col min="8" max="8" width="18.140625" style="439" hidden="1" customWidth="1"/>
    <col min="9" max="9" width="20.5703125" style="464" customWidth="1"/>
    <col min="10" max="10" width="14.7109375" style="440" hidden="1" customWidth="1"/>
    <col min="11" max="11" width="16.5703125" style="440" customWidth="1"/>
    <col min="12" max="12" width="13.7109375" style="440" customWidth="1"/>
    <col min="13" max="13" width="20.7109375" style="439" hidden="1" customWidth="1"/>
    <col min="14" max="14" width="20.28515625" style="439" customWidth="1"/>
    <col min="15" max="15" width="18" style="439" hidden="1" customWidth="1"/>
    <col min="16" max="16" width="17.42578125" style="439" customWidth="1"/>
    <col min="17" max="17" width="13.85546875" style="439" customWidth="1"/>
    <col min="18" max="16384" width="9.140625" style="439"/>
  </cols>
  <sheetData>
    <row r="1" spans="1:17" ht="48" customHeight="1" thickBot="1">
      <c r="A1" s="927" t="s">
        <v>184</v>
      </c>
      <c r="B1" s="927"/>
      <c r="C1" s="927"/>
      <c r="D1" s="927"/>
      <c r="E1" s="927"/>
      <c r="F1" s="927"/>
      <c r="G1" s="927"/>
      <c r="H1" s="927"/>
      <c r="I1" s="927"/>
      <c r="J1" s="927"/>
      <c r="K1" s="927"/>
      <c r="L1" s="927"/>
      <c r="M1" s="927"/>
      <c r="N1" s="927"/>
      <c r="O1" s="927"/>
      <c r="P1" s="927"/>
      <c r="Q1" s="927"/>
    </row>
    <row r="2" spans="1:17" ht="48" customHeight="1" thickBot="1">
      <c r="A2" s="924"/>
      <c r="B2" s="925"/>
      <c r="C2" s="925"/>
      <c r="D2" s="925"/>
      <c r="E2" s="925"/>
      <c r="F2" s="925"/>
      <c r="G2" s="926"/>
      <c r="H2" s="916" t="s">
        <v>239</v>
      </c>
      <c r="I2" s="917"/>
      <c r="J2" s="917"/>
      <c r="K2" s="917"/>
      <c r="L2" s="920"/>
      <c r="M2" s="921" t="s">
        <v>240</v>
      </c>
      <c r="N2" s="922"/>
      <c r="O2" s="922"/>
      <c r="P2" s="922"/>
      <c r="Q2" s="923"/>
    </row>
    <row r="3" spans="1:17" s="462" customFormat="1" ht="157.5" customHeight="1" thickBot="1">
      <c r="A3" s="796" t="s">
        <v>57</v>
      </c>
      <c r="B3" s="797" t="s">
        <v>23</v>
      </c>
      <c r="C3" s="797" t="s">
        <v>24</v>
      </c>
      <c r="D3" s="798" t="s">
        <v>58</v>
      </c>
      <c r="E3" s="799" t="s">
        <v>25</v>
      </c>
      <c r="F3" s="800" t="s">
        <v>185</v>
      </c>
      <c r="G3" s="800" t="s">
        <v>258</v>
      </c>
      <c r="H3" s="801" t="s">
        <v>186</v>
      </c>
      <c r="I3" s="802" t="s">
        <v>254</v>
      </c>
      <c r="J3" s="803" t="s">
        <v>162</v>
      </c>
      <c r="K3" s="804" t="s">
        <v>163</v>
      </c>
      <c r="L3" s="805" t="s">
        <v>26</v>
      </c>
      <c r="M3" s="806" t="s">
        <v>186</v>
      </c>
      <c r="N3" s="807" t="s">
        <v>254</v>
      </c>
      <c r="O3" s="803" t="s">
        <v>162</v>
      </c>
      <c r="P3" s="804" t="s">
        <v>163</v>
      </c>
      <c r="Q3" s="805" t="s">
        <v>26</v>
      </c>
    </row>
    <row r="4" spans="1:17" s="462" customFormat="1" ht="26.25" thickBot="1">
      <c r="A4" s="819" t="s">
        <v>187</v>
      </c>
      <c r="B4" s="820"/>
      <c r="C4" s="820"/>
      <c r="D4" s="820"/>
      <c r="E4" s="820"/>
      <c r="F4" s="820"/>
      <c r="G4" s="820"/>
      <c r="H4" s="820"/>
      <c r="I4" s="820"/>
      <c r="J4" s="820"/>
      <c r="K4" s="820"/>
      <c r="L4" s="820"/>
      <c r="M4" s="820"/>
      <c r="N4" s="820"/>
      <c r="O4" s="820"/>
      <c r="P4" s="820"/>
      <c r="Q4" s="821"/>
    </row>
    <row r="5" spans="1:17" s="437" customFormat="1">
      <c r="A5" s="808">
        <v>1</v>
      </c>
      <c r="B5" s="809">
        <v>5</v>
      </c>
      <c r="C5" s="810">
        <v>33</v>
      </c>
      <c r="D5" s="811">
        <v>19295.37</v>
      </c>
      <c r="E5" s="812">
        <v>6.6</v>
      </c>
      <c r="F5" s="813">
        <v>127349.442</v>
      </c>
      <c r="G5" s="814">
        <v>636747.21</v>
      </c>
      <c r="H5" s="829">
        <v>43800.000000000058</v>
      </c>
      <c r="I5" s="824">
        <v>219000.00000000029</v>
      </c>
      <c r="J5" s="825">
        <v>-83549.441999999937</v>
      </c>
      <c r="K5" s="825">
        <v>-417747.20999999967</v>
      </c>
      <c r="L5" s="826">
        <v>-65.606445295614208</v>
      </c>
      <c r="M5" s="815">
        <v>0</v>
      </c>
      <c r="N5" s="816">
        <v>0</v>
      </c>
      <c r="O5" s="817">
        <v>-127349.442</v>
      </c>
      <c r="P5" s="817">
        <v>-636747.21</v>
      </c>
      <c r="Q5" s="818">
        <v>-100</v>
      </c>
    </row>
    <row r="6" spans="1:17" s="437" customFormat="1">
      <c r="A6" s="606">
        <v>2</v>
      </c>
      <c r="B6" s="465">
        <v>5</v>
      </c>
      <c r="C6" s="465">
        <v>37</v>
      </c>
      <c r="D6" s="466">
        <v>21259.834710743798</v>
      </c>
      <c r="E6" s="467">
        <v>7.4</v>
      </c>
      <c r="F6" s="486">
        <v>157322.77685950411</v>
      </c>
      <c r="G6" s="487">
        <v>786613.8842975205</v>
      </c>
      <c r="H6" s="822">
        <v>62199.999999999942</v>
      </c>
      <c r="I6" s="827">
        <v>310999.99999999971</v>
      </c>
      <c r="J6" s="470">
        <v>-95122.776859504171</v>
      </c>
      <c r="K6" s="470">
        <v>-475613.8842975208</v>
      </c>
      <c r="L6" s="472">
        <v>-60.463448941314347</v>
      </c>
      <c r="M6" s="468">
        <v>0</v>
      </c>
      <c r="N6" s="469">
        <v>0</v>
      </c>
      <c r="O6" s="470">
        <v>-157322.77685950411</v>
      </c>
      <c r="P6" s="470">
        <v>-786613.8842975205</v>
      </c>
      <c r="Q6" s="472">
        <v>-100</v>
      </c>
    </row>
    <row r="7" spans="1:17" s="437" customFormat="1">
      <c r="A7" s="606">
        <v>3</v>
      </c>
      <c r="B7" s="465">
        <v>5</v>
      </c>
      <c r="C7" s="465">
        <v>42</v>
      </c>
      <c r="D7" s="466">
        <v>19858.322237017299</v>
      </c>
      <c r="E7" s="467">
        <v>8.4</v>
      </c>
      <c r="F7" s="486">
        <v>166809.9067909453</v>
      </c>
      <c r="G7" s="487">
        <v>834049.53395472653</v>
      </c>
      <c r="H7" s="822">
        <v>85200</v>
      </c>
      <c r="I7" s="827">
        <v>426000</v>
      </c>
      <c r="J7" s="470">
        <v>-81609.906790945301</v>
      </c>
      <c r="K7" s="470">
        <v>-408049.53395472653</v>
      </c>
      <c r="L7" s="472">
        <v>-48.923896884147901</v>
      </c>
      <c r="M7" s="468">
        <v>0</v>
      </c>
      <c r="N7" s="469">
        <v>0</v>
      </c>
      <c r="O7" s="470">
        <v>-166809.9067909453</v>
      </c>
      <c r="P7" s="470">
        <v>-834049.53395472653</v>
      </c>
      <c r="Q7" s="472">
        <v>-100</v>
      </c>
    </row>
    <row r="8" spans="1:17" s="437" customFormat="1">
      <c r="A8" s="606">
        <v>4</v>
      </c>
      <c r="B8" s="465">
        <v>5</v>
      </c>
      <c r="C8" s="465">
        <v>45</v>
      </c>
      <c r="D8" s="466">
        <v>19858.322237017299</v>
      </c>
      <c r="E8" s="467">
        <v>9</v>
      </c>
      <c r="F8" s="486">
        <v>178724.90013315569</v>
      </c>
      <c r="G8" s="487">
        <v>893624.50066577841</v>
      </c>
      <c r="H8" s="822">
        <v>99000</v>
      </c>
      <c r="I8" s="827">
        <v>495000</v>
      </c>
      <c r="J8" s="470">
        <v>-79724.900133155694</v>
      </c>
      <c r="K8" s="470">
        <v>-398624.50066577841</v>
      </c>
      <c r="L8" s="472">
        <v>-44.607606479991382</v>
      </c>
      <c r="M8" s="468">
        <v>0</v>
      </c>
      <c r="N8" s="469">
        <v>0</v>
      </c>
      <c r="O8" s="470">
        <v>-178724.90013315569</v>
      </c>
      <c r="P8" s="470">
        <v>-893624.50066577841</v>
      </c>
      <c r="Q8" s="472">
        <v>-100</v>
      </c>
    </row>
    <row r="9" spans="1:17" s="437" customFormat="1">
      <c r="A9" s="606">
        <v>5</v>
      </c>
      <c r="B9" s="465">
        <v>5</v>
      </c>
      <c r="C9" s="465">
        <v>49</v>
      </c>
      <c r="D9" s="466">
        <v>20030</v>
      </c>
      <c r="E9" s="467">
        <v>9.8000000000000007</v>
      </c>
      <c r="F9" s="486">
        <v>196294</v>
      </c>
      <c r="G9" s="487">
        <v>981470</v>
      </c>
      <c r="H9" s="822">
        <v>117400</v>
      </c>
      <c r="I9" s="827">
        <v>587000</v>
      </c>
      <c r="J9" s="470">
        <v>-78894</v>
      </c>
      <c r="K9" s="470">
        <v>-394470</v>
      </c>
      <c r="L9" s="472">
        <v>-40.191753186546705</v>
      </c>
      <c r="M9" s="468">
        <v>0</v>
      </c>
      <c r="N9" s="469">
        <v>0</v>
      </c>
      <c r="O9" s="470">
        <v>-196294</v>
      </c>
      <c r="P9" s="470">
        <v>-981470</v>
      </c>
      <c r="Q9" s="472">
        <v>-100</v>
      </c>
    </row>
    <row r="10" spans="1:17" s="437" customFormat="1">
      <c r="A10" s="606">
        <v>6</v>
      </c>
      <c r="B10" s="465">
        <v>5</v>
      </c>
      <c r="C10" s="465">
        <v>53</v>
      </c>
      <c r="D10" s="466">
        <v>20296.920008863301</v>
      </c>
      <c r="E10" s="467">
        <v>10.6</v>
      </c>
      <c r="F10" s="486">
        <v>215147.35209395099</v>
      </c>
      <c r="G10" s="487">
        <v>1075736.7604697549</v>
      </c>
      <c r="H10" s="822">
        <v>135800</v>
      </c>
      <c r="I10" s="827">
        <v>679000</v>
      </c>
      <c r="J10" s="470">
        <v>-79347.352093950991</v>
      </c>
      <c r="K10" s="470">
        <v>-396736.76046975492</v>
      </c>
      <c r="L10" s="472">
        <v>-36.880468814369337</v>
      </c>
      <c r="M10" s="468">
        <v>0</v>
      </c>
      <c r="N10" s="469">
        <v>0</v>
      </c>
      <c r="O10" s="470">
        <v>-215147.35209395099</v>
      </c>
      <c r="P10" s="470">
        <v>-1075736.7604697549</v>
      </c>
      <c r="Q10" s="472">
        <v>-100</v>
      </c>
    </row>
    <row r="11" spans="1:17" s="437" customFormat="1">
      <c r="A11" s="606">
        <v>7</v>
      </c>
      <c r="B11" s="465">
        <v>5</v>
      </c>
      <c r="C11" s="465">
        <v>53</v>
      </c>
      <c r="D11" s="466">
        <v>20823</v>
      </c>
      <c r="E11" s="467">
        <v>10.6</v>
      </c>
      <c r="F11" s="486">
        <v>220723.8</v>
      </c>
      <c r="G11" s="487">
        <v>1103619</v>
      </c>
      <c r="H11" s="822">
        <v>135800</v>
      </c>
      <c r="I11" s="827">
        <v>679000</v>
      </c>
      <c r="J11" s="470">
        <v>-84923.799999999988</v>
      </c>
      <c r="K11" s="470">
        <v>-424619</v>
      </c>
      <c r="L11" s="472">
        <v>-38.475144048806698</v>
      </c>
      <c r="M11" s="468">
        <v>0</v>
      </c>
      <c r="N11" s="469">
        <v>0</v>
      </c>
      <c r="O11" s="470">
        <v>-220723.8</v>
      </c>
      <c r="P11" s="470">
        <v>-1103619</v>
      </c>
      <c r="Q11" s="472">
        <v>-100</v>
      </c>
    </row>
    <row r="12" spans="1:17" s="437" customFormat="1">
      <c r="A12" s="606">
        <v>8</v>
      </c>
      <c r="B12" s="465">
        <v>5</v>
      </c>
      <c r="C12" s="465">
        <v>55</v>
      </c>
      <c r="D12" s="466">
        <v>19295.37</v>
      </c>
      <c r="E12" s="467">
        <v>11</v>
      </c>
      <c r="F12" s="486">
        <v>212249.06999999998</v>
      </c>
      <c r="G12" s="487">
        <v>1061245.3499999999</v>
      </c>
      <c r="H12" s="822">
        <v>145000</v>
      </c>
      <c r="I12" s="827">
        <v>725000</v>
      </c>
      <c r="J12" s="470">
        <v>-67249.069999999978</v>
      </c>
      <c r="K12" s="470">
        <v>-336245.34999999986</v>
      </c>
      <c r="L12" s="472">
        <v>-31.684035176220078</v>
      </c>
      <c r="M12" s="468">
        <v>0</v>
      </c>
      <c r="N12" s="469">
        <v>0</v>
      </c>
      <c r="O12" s="470">
        <v>-212249.06999999998</v>
      </c>
      <c r="P12" s="470">
        <v>-1061245.3499999999</v>
      </c>
      <c r="Q12" s="472">
        <v>-100</v>
      </c>
    </row>
    <row r="13" spans="1:17" s="437" customFormat="1" ht="17.25" customHeight="1">
      <c r="A13" s="607" t="s">
        <v>60</v>
      </c>
      <c r="B13" s="465"/>
      <c r="C13" s="465"/>
      <c r="D13" s="466"/>
      <c r="E13" s="467"/>
      <c r="F13" s="486"/>
      <c r="G13" s="487"/>
      <c r="H13" s="822"/>
      <c r="I13" s="827"/>
      <c r="J13" s="470"/>
      <c r="K13" s="470"/>
      <c r="L13" s="472"/>
      <c r="M13" s="468"/>
      <c r="N13" s="469"/>
      <c r="O13" s="470"/>
      <c r="P13" s="470"/>
      <c r="Q13" s="472"/>
    </row>
    <row r="14" spans="1:17" s="437" customFormat="1" hidden="1">
      <c r="A14" s="606">
        <v>9</v>
      </c>
      <c r="B14" s="465">
        <v>5</v>
      </c>
      <c r="C14" s="465">
        <v>55</v>
      </c>
      <c r="D14" s="466">
        <v>19295.37</v>
      </c>
      <c r="E14" s="467">
        <v>11</v>
      </c>
      <c r="F14" s="486">
        <v>212249.06999999998</v>
      </c>
      <c r="G14" s="487">
        <v>1061245.3499999999</v>
      </c>
      <c r="H14" s="822">
        <v>145000</v>
      </c>
      <c r="I14" s="827">
        <v>725000</v>
      </c>
      <c r="J14" s="470">
        <v>-67249.069999999978</v>
      </c>
      <c r="K14" s="470">
        <v>-336245.34999999986</v>
      </c>
      <c r="L14" s="472">
        <v>-31.684035176220078</v>
      </c>
      <c r="M14" s="468">
        <v>0</v>
      </c>
      <c r="N14" s="469">
        <v>0</v>
      </c>
      <c r="O14" s="470">
        <v>-212249.06999999998</v>
      </c>
      <c r="P14" s="470">
        <v>-1061245.3499999999</v>
      </c>
      <c r="Q14" s="472">
        <v>-100</v>
      </c>
    </row>
    <row r="15" spans="1:17" s="437" customFormat="1" hidden="1">
      <c r="A15" s="606">
        <v>10</v>
      </c>
      <c r="B15" s="465">
        <v>5</v>
      </c>
      <c r="C15" s="465">
        <v>55</v>
      </c>
      <c r="D15" s="466">
        <v>20823</v>
      </c>
      <c r="E15" s="467">
        <v>11</v>
      </c>
      <c r="F15" s="486">
        <v>229053</v>
      </c>
      <c r="G15" s="487">
        <v>1145265</v>
      </c>
      <c r="H15" s="822">
        <v>145000</v>
      </c>
      <c r="I15" s="827">
        <v>725000</v>
      </c>
      <c r="J15" s="470">
        <v>-84053</v>
      </c>
      <c r="K15" s="470">
        <v>-420265</v>
      </c>
      <c r="L15" s="472">
        <v>-36.695873880717564</v>
      </c>
      <c r="M15" s="468">
        <v>0</v>
      </c>
      <c r="N15" s="469">
        <v>0</v>
      </c>
      <c r="O15" s="470">
        <v>-229053</v>
      </c>
      <c r="P15" s="470">
        <v>-1145265</v>
      </c>
      <c r="Q15" s="472">
        <v>-100</v>
      </c>
    </row>
    <row r="16" spans="1:17" s="437" customFormat="1" hidden="1">
      <c r="A16" s="606">
        <v>11</v>
      </c>
      <c r="B16" s="465">
        <v>5</v>
      </c>
      <c r="C16" s="465">
        <v>56</v>
      </c>
      <c r="D16" s="466">
        <v>19093</v>
      </c>
      <c r="E16" s="467">
        <v>11.2</v>
      </c>
      <c r="F16" s="486">
        <v>213841.6</v>
      </c>
      <c r="G16" s="487">
        <v>1069208</v>
      </c>
      <c r="H16" s="822">
        <v>149600</v>
      </c>
      <c r="I16" s="827">
        <v>748000</v>
      </c>
      <c r="J16" s="470">
        <v>-64241.600000000006</v>
      </c>
      <c r="K16" s="470">
        <v>-321208</v>
      </c>
      <c r="L16" s="472">
        <v>-30.041675707626581</v>
      </c>
      <c r="M16" s="468">
        <v>2415.3599999999278</v>
      </c>
      <c r="N16" s="469">
        <v>12076.799999999639</v>
      </c>
      <c r="O16" s="470">
        <v>-211426.24000000008</v>
      </c>
      <c r="P16" s="470">
        <v>-1057131.2000000004</v>
      </c>
      <c r="Q16" s="472">
        <v>-98.87049105506135</v>
      </c>
    </row>
    <row r="17" spans="1:17" s="437" customFormat="1" hidden="1">
      <c r="A17" s="606">
        <v>12</v>
      </c>
      <c r="B17" s="465">
        <v>5</v>
      </c>
      <c r="C17" s="465">
        <v>57</v>
      </c>
      <c r="D17" s="466">
        <v>21062</v>
      </c>
      <c r="E17" s="467">
        <v>11.4</v>
      </c>
      <c r="F17" s="486">
        <v>240106.8</v>
      </c>
      <c r="G17" s="487">
        <v>1200534</v>
      </c>
      <c r="H17" s="822">
        <v>154200</v>
      </c>
      <c r="I17" s="827">
        <v>771000</v>
      </c>
      <c r="J17" s="470">
        <v>-85906.799999999988</v>
      </c>
      <c r="K17" s="470">
        <v>-429534</v>
      </c>
      <c r="L17" s="472">
        <v>-35.778578532553013</v>
      </c>
      <c r="M17" s="468">
        <v>9315.1199999999953</v>
      </c>
      <c r="N17" s="469">
        <v>46575.599999999977</v>
      </c>
      <c r="O17" s="470">
        <v>-230791.67999999999</v>
      </c>
      <c r="P17" s="470">
        <v>-1153958.3999999999</v>
      </c>
      <c r="Q17" s="472">
        <v>-96.120426410247447</v>
      </c>
    </row>
    <row r="18" spans="1:17" s="437" customFormat="1" hidden="1">
      <c r="A18" s="606">
        <v>13</v>
      </c>
      <c r="B18" s="465">
        <v>5</v>
      </c>
      <c r="C18" s="465">
        <v>59</v>
      </c>
      <c r="D18" s="466">
        <v>20823</v>
      </c>
      <c r="E18" s="467">
        <v>11.8</v>
      </c>
      <c r="F18" s="486">
        <v>245711.4</v>
      </c>
      <c r="G18" s="487">
        <v>1228557</v>
      </c>
      <c r="H18" s="822">
        <v>163400</v>
      </c>
      <c r="I18" s="827">
        <v>817000</v>
      </c>
      <c r="J18" s="470">
        <v>-82311.399999999994</v>
      </c>
      <c r="K18" s="470">
        <v>-411557</v>
      </c>
      <c r="L18" s="472">
        <v>-33.499219002455732</v>
      </c>
      <c r="M18" s="468">
        <v>23114.640000000014</v>
      </c>
      <c r="N18" s="469">
        <v>115573.20000000007</v>
      </c>
      <c r="O18" s="470">
        <v>-222596.75999999998</v>
      </c>
      <c r="P18" s="470">
        <v>-1112983.7999999998</v>
      </c>
      <c r="Q18" s="472">
        <v>-90.59276858949157</v>
      </c>
    </row>
    <row r="19" spans="1:17" s="437" customFormat="1" hidden="1">
      <c r="A19" s="606">
        <v>14</v>
      </c>
      <c r="B19" s="465">
        <v>5</v>
      </c>
      <c r="C19" s="465">
        <v>60</v>
      </c>
      <c r="D19" s="466">
        <v>19610</v>
      </c>
      <c r="E19" s="467">
        <v>12</v>
      </c>
      <c r="F19" s="486">
        <v>235320</v>
      </c>
      <c r="G19" s="487">
        <v>1176600</v>
      </c>
      <c r="H19" s="822">
        <v>168000</v>
      </c>
      <c r="I19" s="827">
        <v>840000</v>
      </c>
      <c r="J19" s="470">
        <v>-67320</v>
      </c>
      <c r="K19" s="470">
        <v>-336600</v>
      </c>
      <c r="L19" s="472">
        <v>-28.607853136155029</v>
      </c>
      <c r="M19" s="468">
        <v>30014.399999999965</v>
      </c>
      <c r="N19" s="469">
        <v>150071.99999999983</v>
      </c>
      <c r="O19" s="470">
        <v>-205305.60000000003</v>
      </c>
      <c r="P19" s="470">
        <v>-1026528.0000000002</v>
      </c>
      <c r="Q19" s="472">
        <v>-87.245283018867937</v>
      </c>
    </row>
    <row r="20" spans="1:17" s="437" customFormat="1" hidden="1">
      <c r="A20" s="606">
        <v>15</v>
      </c>
      <c r="B20" s="465">
        <v>5</v>
      </c>
      <c r="C20" s="465">
        <v>60</v>
      </c>
      <c r="D20" s="466">
        <v>19093</v>
      </c>
      <c r="E20" s="467">
        <v>12</v>
      </c>
      <c r="F20" s="486">
        <v>229116</v>
      </c>
      <c r="G20" s="487">
        <v>1145580</v>
      </c>
      <c r="H20" s="822">
        <v>168000</v>
      </c>
      <c r="I20" s="827">
        <v>840000</v>
      </c>
      <c r="J20" s="470">
        <v>-61116</v>
      </c>
      <c r="K20" s="470">
        <v>-305580</v>
      </c>
      <c r="L20" s="472">
        <v>-26.674697533127329</v>
      </c>
      <c r="M20" s="468">
        <v>30014.399999999965</v>
      </c>
      <c r="N20" s="469">
        <v>150071.99999999983</v>
      </c>
      <c r="O20" s="470">
        <v>-199101.60000000003</v>
      </c>
      <c r="P20" s="470">
        <v>-995508.00000000023</v>
      </c>
      <c r="Q20" s="472">
        <v>-86.899910962132736</v>
      </c>
    </row>
    <row r="21" spans="1:17" s="437" customFormat="1" hidden="1">
      <c r="A21" s="606">
        <v>16</v>
      </c>
      <c r="B21" s="465">
        <v>5</v>
      </c>
      <c r="C21" s="465">
        <v>60</v>
      </c>
      <c r="D21" s="466">
        <v>19056</v>
      </c>
      <c r="E21" s="467">
        <v>12</v>
      </c>
      <c r="F21" s="486">
        <v>228672</v>
      </c>
      <c r="G21" s="487">
        <v>1143360</v>
      </c>
      <c r="H21" s="822">
        <v>168000</v>
      </c>
      <c r="I21" s="827">
        <v>840000</v>
      </c>
      <c r="J21" s="470">
        <v>-60672</v>
      </c>
      <c r="K21" s="470">
        <v>-303360</v>
      </c>
      <c r="L21" s="472">
        <v>-26.532325776658269</v>
      </c>
      <c r="M21" s="468">
        <v>30014.399999999965</v>
      </c>
      <c r="N21" s="469">
        <v>150071.99999999983</v>
      </c>
      <c r="O21" s="470">
        <v>-198657.60000000003</v>
      </c>
      <c r="P21" s="470">
        <v>-993288.00000000023</v>
      </c>
      <c r="Q21" s="472">
        <v>-86.874475230898426</v>
      </c>
    </row>
    <row r="22" spans="1:17" s="437" customFormat="1" hidden="1">
      <c r="A22" s="606">
        <v>17</v>
      </c>
      <c r="B22" s="465">
        <v>5</v>
      </c>
      <c r="C22" s="465">
        <v>61</v>
      </c>
      <c r="D22" s="466">
        <v>20296.920008863301</v>
      </c>
      <c r="E22" s="467">
        <v>12.2</v>
      </c>
      <c r="F22" s="486">
        <v>247622.42410813225</v>
      </c>
      <c r="G22" s="487">
        <v>1238112.1205406613</v>
      </c>
      <c r="H22" s="822">
        <v>172600</v>
      </c>
      <c r="I22" s="827">
        <v>863000</v>
      </c>
      <c r="J22" s="470">
        <v>-75022.424108132254</v>
      </c>
      <c r="K22" s="470">
        <v>-375112.12054066127</v>
      </c>
      <c r="L22" s="472">
        <v>-30.2971043023839</v>
      </c>
      <c r="M22" s="468">
        <v>36914.159999999916</v>
      </c>
      <c r="N22" s="469">
        <v>184570.79999999958</v>
      </c>
      <c r="O22" s="470">
        <v>-210708.26410813234</v>
      </c>
      <c r="P22" s="470">
        <v>-1053541.3205406617</v>
      </c>
      <c r="Q22" s="472">
        <v>-85.092561736702748</v>
      </c>
    </row>
    <row r="23" spans="1:17" s="437" customFormat="1" hidden="1">
      <c r="A23" s="606">
        <v>18</v>
      </c>
      <c r="B23" s="465">
        <v>5</v>
      </c>
      <c r="C23" s="465">
        <v>61</v>
      </c>
      <c r="D23" s="466">
        <v>19858.322237017299</v>
      </c>
      <c r="E23" s="467">
        <v>12.2</v>
      </c>
      <c r="F23" s="486">
        <v>242271.53129161103</v>
      </c>
      <c r="G23" s="487">
        <v>1211357.6564580551</v>
      </c>
      <c r="H23" s="822">
        <v>172600</v>
      </c>
      <c r="I23" s="827">
        <v>863000</v>
      </c>
      <c r="J23" s="470">
        <v>-69671.531291611027</v>
      </c>
      <c r="K23" s="470">
        <v>-348357.65645805513</v>
      </c>
      <c r="L23" s="472">
        <v>-28.757622045055982</v>
      </c>
      <c r="M23" s="468">
        <v>36914.159999999916</v>
      </c>
      <c r="N23" s="469">
        <v>184570.79999999958</v>
      </c>
      <c r="O23" s="470">
        <v>-205357.37129161111</v>
      </c>
      <c r="P23" s="470">
        <v>-1026786.8564580556</v>
      </c>
      <c r="Q23" s="472">
        <v>-84.763310900293916</v>
      </c>
    </row>
    <row r="24" spans="1:17" s="437" customFormat="1" hidden="1">
      <c r="A24" s="606">
        <v>19</v>
      </c>
      <c r="B24" s="465">
        <v>5</v>
      </c>
      <c r="C24" s="465">
        <v>61</v>
      </c>
      <c r="D24" s="466">
        <v>20816</v>
      </c>
      <c r="E24" s="467">
        <v>12.2</v>
      </c>
      <c r="F24" s="486">
        <v>253955.20000000001</v>
      </c>
      <c r="G24" s="487">
        <v>1269776</v>
      </c>
      <c r="H24" s="822">
        <v>172600</v>
      </c>
      <c r="I24" s="827">
        <v>863000</v>
      </c>
      <c r="J24" s="470">
        <v>-81355.200000000012</v>
      </c>
      <c r="K24" s="470">
        <v>-406776</v>
      </c>
      <c r="L24" s="472">
        <v>-32.035256612189869</v>
      </c>
      <c r="M24" s="468">
        <v>36914.159999999916</v>
      </c>
      <c r="N24" s="469">
        <v>184570.79999999958</v>
      </c>
      <c r="O24" s="470">
        <v>-217041.0400000001</v>
      </c>
      <c r="P24" s="470">
        <v>-1085205.2000000004</v>
      </c>
      <c r="Q24" s="472">
        <v>-85.464302365141606</v>
      </c>
    </row>
    <row r="25" spans="1:17" s="437" customFormat="1" hidden="1">
      <c r="A25" s="606">
        <v>20</v>
      </c>
      <c r="B25" s="465">
        <v>5</v>
      </c>
      <c r="C25" s="465">
        <v>61</v>
      </c>
      <c r="D25" s="466">
        <v>18404</v>
      </c>
      <c r="E25" s="467">
        <v>12.2</v>
      </c>
      <c r="F25" s="486">
        <v>224528.8</v>
      </c>
      <c r="G25" s="487">
        <v>1122644</v>
      </c>
      <c r="H25" s="822">
        <v>172600</v>
      </c>
      <c r="I25" s="827">
        <v>863000</v>
      </c>
      <c r="J25" s="470">
        <v>-51928.799999999988</v>
      </c>
      <c r="K25" s="470">
        <v>-259644</v>
      </c>
      <c r="L25" s="472">
        <v>-23.127901632218226</v>
      </c>
      <c r="M25" s="468">
        <v>36914.159999999916</v>
      </c>
      <c r="N25" s="469">
        <v>184570.79999999958</v>
      </c>
      <c r="O25" s="470">
        <v>-187614.64000000007</v>
      </c>
      <c r="P25" s="470">
        <v>-938073.20000000042</v>
      </c>
      <c r="Q25" s="472">
        <v>-83.55927613740424</v>
      </c>
    </row>
    <row r="26" spans="1:17" s="437" customFormat="1" hidden="1">
      <c r="A26" s="606">
        <v>21</v>
      </c>
      <c r="B26" s="465">
        <v>5</v>
      </c>
      <c r="C26" s="465">
        <v>61</v>
      </c>
      <c r="D26" s="466">
        <v>18404</v>
      </c>
      <c r="E26" s="467">
        <v>12.2</v>
      </c>
      <c r="F26" s="486">
        <v>224528.8</v>
      </c>
      <c r="G26" s="487">
        <v>1122644</v>
      </c>
      <c r="H26" s="822">
        <v>172600</v>
      </c>
      <c r="I26" s="827">
        <v>863000</v>
      </c>
      <c r="J26" s="470">
        <v>-51928.799999999988</v>
      </c>
      <c r="K26" s="470">
        <v>-259644</v>
      </c>
      <c r="L26" s="472">
        <v>-23.127901632218226</v>
      </c>
      <c r="M26" s="468">
        <v>36914.159999999916</v>
      </c>
      <c r="N26" s="469">
        <v>184570.79999999958</v>
      </c>
      <c r="O26" s="470">
        <v>-187614.64000000007</v>
      </c>
      <c r="P26" s="470">
        <v>-938073.20000000042</v>
      </c>
      <c r="Q26" s="472">
        <v>-83.55927613740424</v>
      </c>
    </row>
    <row r="27" spans="1:17" s="437" customFormat="1" hidden="1">
      <c r="A27" s="606">
        <v>22</v>
      </c>
      <c r="B27" s="465">
        <v>5</v>
      </c>
      <c r="C27" s="465">
        <v>61</v>
      </c>
      <c r="D27" s="466">
        <v>20823</v>
      </c>
      <c r="E27" s="467">
        <v>12.2</v>
      </c>
      <c r="F27" s="486">
        <v>254040.6</v>
      </c>
      <c r="G27" s="487">
        <v>1270203</v>
      </c>
      <c r="H27" s="822">
        <v>172600</v>
      </c>
      <c r="I27" s="827">
        <v>863000</v>
      </c>
      <c r="J27" s="470">
        <v>-81440.600000000006</v>
      </c>
      <c r="K27" s="470">
        <v>-407203</v>
      </c>
      <c r="L27" s="472">
        <v>-32.058104098321294</v>
      </c>
      <c r="M27" s="468">
        <v>36914.159999999916</v>
      </c>
      <c r="N27" s="469">
        <v>184570.79999999958</v>
      </c>
      <c r="O27" s="470">
        <v>-217126.44000000009</v>
      </c>
      <c r="P27" s="470">
        <v>-1085632.2000000004</v>
      </c>
      <c r="Q27" s="472">
        <v>-85.469188783210271</v>
      </c>
    </row>
    <row r="28" spans="1:17" s="437" customFormat="1" hidden="1">
      <c r="A28" s="606">
        <v>23</v>
      </c>
      <c r="B28" s="465">
        <v>5</v>
      </c>
      <c r="C28" s="465">
        <v>62</v>
      </c>
      <c r="D28" s="466">
        <v>19533</v>
      </c>
      <c r="E28" s="467">
        <v>12.4</v>
      </c>
      <c r="F28" s="486">
        <v>242209.2</v>
      </c>
      <c r="G28" s="487">
        <v>1211046</v>
      </c>
      <c r="H28" s="822">
        <v>177200</v>
      </c>
      <c r="I28" s="827">
        <v>886000</v>
      </c>
      <c r="J28" s="470">
        <v>-65009.200000000012</v>
      </c>
      <c r="K28" s="470">
        <v>-325046</v>
      </c>
      <c r="L28" s="472">
        <v>-26.84010351382193</v>
      </c>
      <c r="M28" s="468">
        <v>43813.919999999984</v>
      </c>
      <c r="N28" s="469">
        <v>219069.59999999992</v>
      </c>
      <c r="O28" s="470">
        <v>-198395.28000000003</v>
      </c>
      <c r="P28" s="470">
        <v>-991976.40000000014</v>
      </c>
      <c r="Q28" s="472">
        <v>-81.910711896988232</v>
      </c>
    </row>
    <row r="29" spans="1:17" s="437" customFormat="1" hidden="1">
      <c r="A29" s="606">
        <v>24</v>
      </c>
      <c r="B29" s="465">
        <v>5</v>
      </c>
      <c r="C29" s="465">
        <v>62</v>
      </c>
      <c r="D29" s="466">
        <v>19533</v>
      </c>
      <c r="E29" s="467">
        <v>12.4</v>
      </c>
      <c r="F29" s="486">
        <v>242209.2</v>
      </c>
      <c r="G29" s="487">
        <v>1211046</v>
      </c>
      <c r="H29" s="822">
        <v>177200</v>
      </c>
      <c r="I29" s="827">
        <v>886000</v>
      </c>
      <c r="J29" s="470">
        <v>-65009.200000000012</v>
      </c>
      <c r="K29" s="470">
        <v>-325046</v>
      </c>
      <c r="L29" s="472">
        <v>-26.84010351382193</v>
      </c>
      <c r="M29" s="468">
        <v>43813.919999999984</v>
      </c>
      <c r="N29" s="469">
        <v>219069.59999999992</v>
      </c>
      <c r="O29" s="470">
        <v>-198395.28000000003</v>
      </c>
      <c r="P29" s="470">
        <v>-991976.40000000014</v>
      </c>
      <c r="Q29" s="472">
        <v>-81.910711896988232</v>
      </c>
    </row>
    <row r="30" spans="1:17" s="437" customFormat="1" hidden="1">
      <c r="A30" s="606">
        <v>25</v>
      </c>
      <c r="B30" s="465">
        <v>5</v>
      </c>
      <c r="C30" s="465">
        <v>62</v>
      </c>
      <c r="D30" s="466">
        <v>21259.834710743798</v>
      </c>
      <c r="E30" s="467">
        <v>12.4</v>
      </c>
      <c r="F30" s="486">
        <v>263621.95041322312</v>
      </c>
      <c r="G30" s="487">
        <v>1318109.7520661156</v>
      </c>
      <c r="H30" s="822">
        <v>177200</v>
      </c>
      <c r="I30" s="827">
        <v>886000</v>
      </c>
      <c r="J30" s="470">
        <v>-86421.950413223123</v>
      </c>
      <c r="K30" s="470">
        <v>-432109.75206611562</v>
      </c>
      <c r="L30" s="472">
        <v>-32.782532060686947</v>
      </c>
      <c r="M30" s="468">
        <v>43813.919999999984</v>
      </c>
      <c r="N30" s="469">
        <v>219069.59999999992</v>
      </c>
      <c r="O30" s="470">
        <v>-219808.03041322314</v>
      </c>
      <c r="P30" s="470">
        <v>-1099040.1520661158</v>
      </c>
      <c r="Q30" s="472">
        <v>-83.380018268083376</v>
      </c>
    </row>
    <row r="31" spans="1:17" s="437" customFormat="1" hidden="1">
      <c r="A31" s="606">
        <v>26</v>
      </c>
      <c r="B31" s="465">
        <v>5</v>
      </c>
      <c r="C31" s="465">
        <v>62</v>
      </c>
      <c r="D31" s="466">
        <v>19533</v>
      </c>
      <c r="E31" s="467">
        <v>12.4</v>
      </c>
      <c r="F31" s="486">
        <v>242209.2</v>
      </c>
      <c r="G31" s="487">
        <v>1211046</v>
      </c>
      <c r="H31" s="822">
        <v>177200</v>
      </c>
      <c r="I31" s="827">
        <v>886000</v>
      </c>
      <c r="J31" s="470">
        <v>-65009.200000000012</v>
      </c>
      <c r="K31" s="470">
        <v>-325046</v>
      </c>
      <c r="L31" s="472">
        <v>-26.84010351382193</v>
      </c>
      <c r="M31" s="468">
        <v>43813.919999999984</v>
      </c>
      <c r="N31" s="469">
        <v>219069.59999999992</v>
      </c>
      <c r="O31" s="470">
        <v>-198395.28000000003</v>
      </c>
      <c r="P31" s="470">
        <v>-991976.40000000014</v>
      </c>
      <c r="Q31" s="472">
        <v>-81.910711896988232</v>
      </c>
    </row>
    <row r="32" spans="1:17" s="437" customFormat="1" hidden="1">
      <c r="A32" s="606">
        <v>27</v>
      </c>
      <c r="B32" s="465">
        <v>5</v>
      </c>
      <c r="C32" s="465">
        <v>63</v>
      </c>
      <c r="D32" s="466">
        <v>19858.322237017299</v>
      </c>
      <c r="E32" s="467">
        <v>12.6</v>
      </c>
      <c r="F32" s="486">
        <v>250214.86018641797</v>
      </c>
      <c r="G32" s="487">
        <v>1251074.3009320898</v>
      </c>
      <c r="H32" s="822">
        <v>181800</v>
      </c>
      <c r="I32" s="827">
        <v>909000</v>
      </c>
      <c r="J32" s="470">
        <v>-68414.860186417965</v>
      </c>
      <c r="K32" s="470">
        <v>-342074.3009320898</v>
      </c>
      <c r="L32" s="472">
        <v>-27.34244486336533</v>
      </c>
      <c r="M32" s="468">
        <v>50713.679999999935</v>
      </c>
      <c r="N32" s="469">
        <v>253568.39999999967</v>
      </c>
      <c r="O32" s="470">
        <v>-199501.18018641803</v>
      </c>
      <c r="P32" s="470">
        <v>-997505.90093209012</v>
      </c>
      <c r="Q32" s="472">
        <v>-79.731947190420016</v>
      </c>
    </row>
    <row r="33" spans="1:17" s="437" customFormat="1" hidden="1">
      <c r="A33" s="606">
        <v>28</v>
      </c>
      <c r="B33" s="465">
        <v>5</v>
      </c>
      <c r="C33" s="465">
        <v>63</v>
      </c>
      <c r="D33" s="466">
        <v>19056</v>
      </c>
      <c r="E33" s="467">
        <v>12.6</v>
      </c>
      <c r="F33" s="486">
        <v>240105.60000000001</v>
      </c>
      <c r="G33" s="487">
        <v>1200528</v>
      </c>
      <c r="H33" s="822">
        <v>181800</v>
      </c>
      <c r="I33" s="827">
        <v>909000</v>
      </c>
      <c r="J33" s="470">
        <v>-58305.600000000006</v>
      </c>
      <c r="K33" s="470">
        <v>-291528</v>
      </c>
      <c r="L33" s="472">
        <v>-24.283315341249846</v>
      </c>
      <c r="M33" s="468">
        <v>50713.679999999935</v>
      </c>
      <c r="N33" s="469">
        <v>253568.39999999967</v>
      </c>
      <c r="O33" s="470">
        <v>-189391.92000000007</v>
      </c>
      <c r="P33" s="470">
        <v>-946959.60000000033</v>
      </c>
      <c r="Q33" s="472">
        <v>-78.878593418895719</v>
      </c>
    </row>
    <row r="34" spans="1:17" s="437" customFormat="1" hidden="1">
      <c r="A34" s="606">
        <v>29</v>
      </c>
      <c r="B34" s="465">
        <v>5</v>
      </c>
      <c r="C34" s="465">
        <v>63</v>
      </c>
      <c r="D34" s="466">
        <v>20712</v>
      </c>
      <c r="E34" s="467">
        <v>12.6</v>
      </c>
      <c r="F34" s="486">
        <v>260971.2</v>
      </c>
      <c r="G34" s="487">
        <v>1304856</v>
      </c>
      <c r="H34" s="822">
        <v>181800</v>
      </c>
      <c r="I34" s="827">
        <v>909000</v>
      </c>
      <c r="J34" s="470">
        <v>-79171.200000000012</v>
      </c>
      <c r="K34" s="470">
        <v>-395856</v>
      </c>
      <c r="L34" s="472">
        <v>-30.337140650002752</v>
      </c>
      <c r="M34" s="468">
        <v>50713.679999999935</v>
      </c>
      <c r="N34" s="469">
        <v>253568.39999999967</v>
      </c>
      <c r="O34" s="470">
        <v>-210257.52000000008</v>
      </c>
      <c r="P34" s="470">
        <v>-1051287.6000000003</v>
      </c>
      <c r="Q34" s="472">
        <v>-80.567326969412747</v>
      </c>
    </row>
    <row r="35" spans="1:17" s="437" customFormat="1" hidden="1">
      <c r="A35" s="606">
        <v>30</v>
      </c>
      <c r="B35" s="465">
        <v>5</v>
      </c>
      <c r="C35" s="465">
        <v>63</v>
      </c>
      <c r="D35" s="466">
        <v>19056</v>
      </c>
      <c r="E35" s="467">
        <v>12.6</v>
      </c>
      <c r="F35" s="486">
        <v>240105.60000000001</v>
      </c>
      <c r="G35" s="487">
        <v>1200528</v>
      </c>
      <c r="H35" s="822">
        <v>181800</v>
      </c>
      <c r="I35" s="827">
        <v>909000</v>
      </c>
      <c r="J35" s="470">
        <v>-58305.600000000006</v>
      </c>
      <c r="K35" s="470">
        <v>-291528</v>
      </c>
      <c r="L35" s="472">
        <v>-24.283315341249846</v>
      </c>
      <c r="M35" s="468">
        <v>50713.679999999935</v>
      </c>
      <c r="N35" s="469">
        <v>253568.39999999967</v>
      </c>
      <c r="O35" s="470">
        <v>-189391.92000000007</v>
      </c>
      <c r="P35" s="470">
        <v>-946959.60000000033</v>
      </c>
      <c r="Q35" s="472">
        <v>-78.878593418895719</v>
      </c>
    </row>
    <row r="36" spans="1:17" s="437" customFormat="1" hidden="1">
      <c r="A36" s="606">
        <v>31</v>
      </c>
      <c r="B36" s="465">
        <v>5</v>
      </c>
      <c r="C36" s="465">
        <v>63</v>
      </c>
      <c r="D36" s="466">
        <v>18404</v>
      </c>
      <c r="E36" s="467">
        <v>12.6</v>
      </c>
      <c r="F36" s="486">
        <v>231890.4</v>
      </c>
      <c r="G36" s="487">
        <v>1159452</v>
      </c>
      <c r="H36" s="822">
        <v>181800</v>
      </c>
      <c r="I36" s="827">
        <v>909000</v>
      </c>
      <c r="J36" s="470">
        <v>-50090.399999999994</v>
      </c>
      <c r="K36" s="470">
        <v>-250452</v>
      </c>
      <c r="L36" s="472">
        <v>-21.600894215543207</v>
      </c>
      <c r="M36" s="468">
        <v>50713.679999999935</v>
      </c>
      <c r="N36" s="469">
        <v>253568.39999999967</v>
      </c>
      <c r="O36" s="470">
        <v>-181176.72000000006</v>
      </c>
      <c r="P36" s="470">
        <v>-905883.60000000033</v>
      </c>
      <c r="Q36" s="472">
        <v>-78.130323635648594</v>
      </c>
    </row>
    <row r="37" spans="1:17" s="437" customFormat="1" hidden="1">
      <c r="A37" s="606">
        <v>32</v>
      </c>
      <c r="B37" s="465">
        <v>5</v>
      </c>
      <c r="C37" s="465">
        <v>63</v>
      </c>
      <c r="D37" s="466">
        <v>20712</v>
      </c>
      <c r="E37" s="467">
        <v>12.6</v>
      </c>
      <c r="F37" s="486">
        <v>260971.2</v>
      </c>
      <c r="G37" s="487">
        <v>1304856</v>
      </c>
      <c r="H37" s="822">
        <v>181800</v>
      </c>
      <c r="I37" s="827">
        <v>909000</v>
      </c>
      <c r="J37" s="470">
        <v>-79171.200000000012</v>
      </c>
      <c r="K37" s="470">
        <v>-395856</v>
      </c>
      <c r="L37" s="472">
        <v>-30.337140650002752</v>
      </c>
      <c r="M37" s="468">
        <v>50713.679999999935</v>
      </c>
      <c r="N37" s="469">
        <v>253568.39999999967</v>
      </c>
      <c r="O37" s="470">
        <v>-210257.52000000008</v>
      </c>
      <c r="P37" s="470">
        <v>-1051287.6000000003</v>
      </c>
      <c r="Q37" s="472">
        <v>-80.567326969412747</v>
      </c>
    </row>
    <row r="38" spans="1:17" s="437" customFormat="1" hidden="1">
      <c r="A38" s="606">
        <v>33</v>
      </c>
      <c r="B38" s="465">
        <v>5</v>
      </c>
      <c r="C38" s="465">
        <v>64</v>
      </c>
      <c r="D38" s="466">
        <v>19056</v>
      </c>
      <c r="E38" s="467">
        <v>12.8</v>
      </c>
      <c r="F38" s="486">
        <v>243916.79999999999</v>
      </c>
      <c r="G38" s="487">
        <v>1219584</v>
      </c>
      <c r="H38" s="822">
        <v>186400.00000000003</v>
      </c>
      <c r="I38" s="827">
        <v>932000.00000000012</v>
      </c>
      <c r="J38" s="470">
        <v>-57516.799999999959</v>
      </c>
      <c r="K38" s="470">
        <v>-287583.99999999988</v>
      </c>
      <c r="L38" s="472">
        <v>-23.580499580184707</v>
      </c>
      <c r="M38" s="468">
        <v>57613.440000000002</v>
      </c>
      <c r="N38" s="469">
        <v>288067.20000000001</v>
      </c>
      <c r="O38" s="470">
        <v>-186303.35999999999</v>
      </c>
      <c r="P38" s="470">
        <v>-931516.8</v>
      </c>
      <c r="Q38" s="472">
        <v>-76.379880352644832</v>
      </c>
    </row>
    <row r="39" spans="1:17" s="437" customFormat="1" hidden="1">
      <c r="A39" s="606">
        <v>34</v>
      </c>
      <c r="B39" s="465">
        <v>5</v>
      </c>
      <c r="C39" s="465">
        <v>64</v>
      </c>
      <c r="D39" s="466">
        <v>21259.834710743798</v>
      </c>
      <c r="E39" s="467">
        <v>12.8</v>
      </c>
      <c r="F39" s="486">
        <v>272125.88429752062</v>
      </c>
      <c r="G39" s="487">
        <v>1360629.4214876031</v>
      </c>
      <c r="H39" s="822">
        <v>186400.00000000003</v>
      </c>
      <c r="I39" s="827">
        <v>932000.00000000012</v>
      </c>
      <c r="J39" s="470">
        <v>-85725.884297520592</v>
      </c>
      <c r="K39" s="470">
        <v>-428629.42148760299</v>
      </c>
      <c r="L39" s="472">
        <v>-31.50228965495792</v>
      </c>
      <c r="M39" s="468">
        <v>57613.440000000002</v>
      </c>
      <c r="N39" s="469">
        <v>288067.20000000001</v>
      </c>
      <c r="O39" s="470">
        <v>-214512.44429752062</v>
      </c>
      <c r="P39" s="470">
        <v>-1072562.2214876032</v>
      </c>
      <c r="Q39" s="472">
        <v>-78.828386667910621</v>
      </c>
    </row>
    <row r="40" spans="1:17" s="437" customFormat="1" hidden="1">
      <c r="A40" s="606">
        <v>35</v>
      </c>
      <c r="B40" s="465">
        <v>5</v>
      </c>
      <c r="C40" s="465">
        <v>64</v>
      </c>
      <c r="D40" s="466">
        <v>19457</v>
      </c>
      <c r="E40" s="467">
        <v>12.8</v>
      </c>
      <c r="F40" s="486">
        <v>249049.60000000001</v>
      </c>
      <c r="G40" s="487">
        <v>1245248</v>
      </c>
      <c r="H40" s="822">
        <v>186400.00000000003</v>
      </c>
      <c r="I40" s="827">
        <v>932000.00000000012</v>
      </c>
      <c r="J40" s="470">
        <v>-62649.599999999977</v>
      </c>
      <c r="K40" s="470">
        <v>-313247.99999999988</v>
      </c>
      <c r="L40" s="472">
        <v>-25.155471038700711</v>
      </c>
      <c r="M40" s="468">
        <v>57613.440000000002</v>
      </c>
      <c r="N40" s="469">
        <v>288067.20000000001</v>
      </c>
      <c r="O40" s="470">
        <v>-191436.16</v>
      </c>
      <c r="P40" s="470">
        <v>-957180.8</v>
      </c>
      <c r="Q40" s="472">
        <v>-76.866680372102579</v>
      </c>
    </row>
    <row r="41" spans="1:17" s="437" customFormat="1" hidden="1">
      <c r="A41" s="606">
        <v>36</v>
      </c>
      <c r="B41" s="465">
        <v>5</v>
      </c>
      <c r="C41" s="465">
        <v>65</v>
      </c>
      <c r="D41" s="466">
        <v>23280.793537856302</v>
      </c>
      <c r="E41" s="467">
        <v>13</v>
      </c>
      <c r="F41" s="486">
        <v>302650.31599213195</v>
      </c>
      <c r="G41" s="487">
        <v>1513251.5799606596</v>
      </c>
      <c r="H41" s="822">
        <v>191000</v>
      </c>
      <c r="I41" s="827">
        <v>955000</v>
      </c>
      <c r="J41" s="470">
        <v>-111650.31599213195</v>
      </c>
      <c r="K41" s="470">
        <v>-558251.57996065961</v>
      </c>
      <c r="L41" s="472">
        <v>-36.890863842691161</v>
      </c>
      <c r="M41" s="468">
        <v>64513.199999999953</v>
      </c>
      <c r="N41" s="469">
        <v>322565.99999999977</v>
      </c>
      <c r="O41" s="470">
        <v>-238137.11599213199</v>
      </c>
      <c r="P41" s="470">
        <v>-1190685.5799606598</v>
      </c>
      <c r="Q41" s="472">
        <v>-78.683914540608924</v>
      </c>
    </row>
    <row r="42" spans="1:17" s="437" customFormat="1" hidden="1">
      <c r="A42" s="606">
        <v>37</v>
      </c>
      <c r="B42" s="465">
        <v>5</v>
      </c>
      <c r="C42" s="465">
        <v>65</v>
      </c>
      <c r="D42" s="466">
        <v>20609</v>
      </c>
      <c r="E42" s="467">
        <v>13</v>
      </c>
      <c r="F42" s="486">
        <v>267917</v>
      </c>
      <c r="G42" s="487">
        <v>1339585</v>
      </c>
      <c r="H42" s="822">
        <v>191000</v>
      </c>
      <c r="I42" s="827">
        <v>955000</v>
      </c>
      <c r="J42" s="470">
        <v>-76917</v>
      </c>
      <c r="K42" s="470">
        <v>-384585</v>
      </c>
      <c r="L42" s="472">
        <v>-28.709264436373942</v>
      </c>
      <c r="M42" s="468">
        <v>64513.199999999953</v>
      </c>
      <c r="N42" s="469">
        <v>322565.99999999977</v>
      </c>
      <c r="O42" s="470">
        <v>-203403.80000000005</v>
      </c>
      <c r="P42" s="470">
        <v>-1017019.0000000002</v>
      </c>
      <c r="Q42" s="472">
        <v>-75.920452976108294</v>
      </c>
    </row>
    <row r="43" spans="1:17" s="437" customFormat="1" hidden="1">
      <c r="A43" s="606">
        <v>38</v>
      </c>
      <c r="B43" s="465">
        <v>5</v>
      </c>
      <c r="C43" s="465">
        <v>65</v>
      </c>
      <c r="D43" s="466">
        <v>23280.793537856302</v>
      </c>
      <c r="E43" s="467">
        <v>13</v>
      </c>
      <c r="F43" s="486">
        <v>302650.31599213195</v>
      </c>
      <c r="G43" s="487">
        <v>1513251.5799606596</v>
      </c>
      <c r="H43" s="822">
        <v>191000</v>
      </c>
      <c r="I43" s="827">
        <v>955000</v>
      </c>
      <c r="J43" s="470">
        <v>-111650.31599213195</v>
      </c>
      <c r="K43" s="470">
        <v>-558251.57996065961</v>
      </c>
      <c r="L43" s="472">
        <v>-36.890863842691161</v>
      </c>
      <c r="M43" s="468">
        <v>64513.199999999953</v>
      </c>
      <c r="N43" s="469">
        <v>322565.99999999977</v>
      </c>
      <c r="O43" s="470">
        <v>-238137.11599213199</v>
      </c>
      <c r="P43" s="470">
        <v>-1190685.5799606598</v>
      </c>
      <c r="Q43" s="472">
        <v>-78.683914540608924</v>
      </c>
    </row>
    <row r="44" spans="1:17" s="437" customFormat="1" hidden="1">
      <c r="A44" s="606">
        <v>39</v>
      </c>
      <c r="B44" s="465">
        <v>5</v>
      </c>
      <c r="C44" s="465">
        <v>65</v>
      </c>
      <c r="D44" s="466">
        <v>23280.793537856302</v>
      </c>
      <c r="E44" s="467">
        <v>13</v>
      </c>
      <c r="F44" s="486">
        <v>302650.31599213195</v>
      </c>
      <c r="G44" s="487">
        <v>1513251.5799606596</v>
      </c>
      <c r="H44" s="822">
        <v>191000</v>
      </c>
      <c r="I44" s="827">
        <v>955000</v>
      </c>
      <c r="J44" s="470">
        <v>-111650.31599213195</v>
      </c>
      <c r="K44" s="470">
        <v>-558251.57996065961</v>
      </c>
      <c r="L44" s="472">
        <v>-36.890863842691161</v>
      </c>
      <c r="M44" s="468">
        <v>64513.199999999953</v>
      </c>
      <c r="N44" s="469">
        <v>322565.99999999977</v>
      </c>
      <c r="O44" s="470">
        <v>-238137.11599213199</v>
      </c>
      <c r="P44" s="470">
        <v>-1190685.5799606598</v>
      </c>
      <c r="Q44" s="472">
        <v>-78.683914540608924</v>
      </c>
    </row>
    <row r="45" spans="1:17" s="437" customFormat="1" hidden="1">
      <c r="A45" s="606">
        <v>40</v>
      </c>
      <c r="B45" s="465">
        <v>5</v>
      </c>
      <c r="C45" s="465">
        <v>65</v>
      </c>
      <c r="D45" s="466">
        <v>19419</v>
      </c>
      <c r="E45" s="467">
        <v>13</v>
      </c>
      <c r="F45" s="486">
        <v>252447</v>
      </c>
      <c r="G45" s="487">
        <v>1262235</v>
      </c>
      <c r="H45" s="822">
        <v>191000</v>
      </c>
      <c r="I45" s="827">
        <v>955000</v>
      </c>
      <c r="J45" s="470">
        <v>-61447</v>
      </c>
      <c r="K45" s="470">
        <v>-307235</v>
      </c>
      <c r="L45" s="472">
        <v>-24.34055465107528</v>
      </c>
      <c r="M45" s="468">
        <v>64513.199999999953</v>
      </c>
      <c r="N45" s="469">
        <v>322565.99999999977</v>
      </c>
      <c r="O45" s="470">
        <v>-187933.80000000005</v>
      </c>
      <c r="P45" s="470">
        <v>-939669.00000000023</v>
      </c>
      <c r="Q45" s="472">
        <v>-74.44485377128666</v>
      </c>
    </row>
    <row r="46" spans="1:17" s="437" customFormat="1" hidden="1">
      <c r="A46" s="606">
        <v>41</v>
      </c>
      <c r="B46" s="465">
        <v>5</v>
      </c>
      <c r="C46" s="465">
        <v>65</v>
      </c>
      <c r="D46" s="466">
        <v>19858.322237017299</v>
      </c>
      <c r="E46" s="467">
        <v>13</v>
      </c>
      <c r="F46" s="486">
        <v>258158.1890812249</v>
      </c>
      <c r="G46" s="487">
        <v>1290790.9454061245</v>
      </c>
      <c r="H46" s="822">
        <v>191000</v>
      </c>
      <c r="I46" s="827">
        <v>955000</v>
      </c>
      <c r="J46" s="470">
        <v>-67158.189081224904</v>
      </c>
      <c r="K46" s="470">
        <v>-335790.94540612446</v>
      </c>
      <c r="L46" s="472">
        <v>-26.014355508240243</v>
      </c>
      <c r="M46" s="468">
        <v>64513.199999999953</v>
      </c>
      <c r="N46" s="469">
        <v>322565.99999999977</v>
      </c>
      <c r="O46" s="470">
        <v>-193644.98908122495</v>
      </c>
      <c r="P46" s="470">
        <v>-968224.94540612469</v>
      </c>
      <c r="Q46" s="472">
        <v>-75.010205862692189</v>
      </c>
    </row>
    <row r="47" spans="1:17" s="437" customFormat="1" hidden="1">
      <c r="A47" s="606">
        <v>42</v>
      </c>
      <c r="B47" s="465">
        <v>5</v>
      </c>
      <c r="C47" s="465">
        <v>65</v>
      </c>
      <c r="D47" s="466">
        <v>18404</v>
      </c>
      <c r="E47" s="467">
        <v>13</v>
      </c>
      <c r="F47" s="486">
        <v>239252</v>
      </c>
      <c r="G47" s="487">
        <v>1196260</v>
      </c>
      <c r="H47" s="822">
        <v>191000</v>
      </c>
      <c r="I47" s="827">
        <v>955000</v>
      </c>
      <c r="J47" s="470">
        <v>-48252</v>
      </c>
      <c r="K47" s="470">
        <v>-241260</v>
      </c>
      <c r="L47" s="472">
        <v>-20.16785648604818</v>
      </c>
      <c r="M47" s="468">
        <v>64513.199999999953</v>
      </c>
      <c r="N47" s="469">
        <v>322565.99999999977</v>
      </c>
      <c r="O47" s="470">
        <v>-174738.80000000005</v>
      </c>
      <c r="P47" s="470">
        <v>-873694.00000000023</v>
      </c>
      <c r="Q47" s="472">
        <v>-73.035460518616375</v>
      </c>
    </row>
    <row r="48" spans="1:17" s="437" customFormat="1" hidden="1">
      <c r="A48" s="606">
        <v>43</v>
      </c>
      <c r="B48" s="465">
        <v>5</v>
      </c>
      <c r="C48" s="465">
        <v>66</v>
      </c>
      <c r="D48" s="466">
        <v>18404</v>
      </c>
      <c r="E48" s="467">
        <v>13.2</v>
      </c>
      <c r="F48" s="486">
        <v>242932.8</v>
      </c>
      <c r="G48" s="487">
        <v>1214664</v>
      </c>
      <c r="H48" s="822">
        <v>195599.99999999997</v>
      </c>
      <c r="I48" s="827">
        <v>977999.99999999988</v>
      </c>
      <c r="J48" s="470">
        <v>-47332.800000000017</v>
      </c>
      <c r="K48" s="470">
        <v>-236664.00000000012</v>
      </c>
      <c r="L48" s="472">
        <v>-19.483906660607389</v>
      </c>
      <c r="M48" s="468">
        <v>71412.959999999963</v>
      </c>
      <c r="N48" s="469">
        <v>357064.79999999981</v>
      </c>
      <c r="O48" s="470">
        <v>-171519.84000000003</v>
      </c>
      <c r="P48" s="470">
        <v>-857599.20000000019</v>
      </c>
      <c r="Q48" s="472">
        <v>-70.603821303669179</v>
      </c>
    </row>
    <row r="49" spans="1:17" s="437" customFormat="1" hidden="1">
      <c r="A49" s="606">
        <v>44</v>
      </c>
      <c r="B49" s="465">
        <v>5</v>
      </c>
      <c r="C49" s="465">
        <v>66</v>
      </c>
      <c r="D49" s="466">
        <v>19295.37</v>
      </c>
      <c r="E49" s="467">
        <v>13.2</v>
      </c>
      <c r="F49" s="486">
        <v>254698.88399999999</v>
      </c>
      <c r="G49" s="487">
        <v>1273494.42</v>
      </c>
      <c r="H49" s="822">
        <v>195599.99999999997</v>
      </c>
      <c r="I49" s="827">
        <v>977999.99999999988</v>
      </c>
      <c r="J49" s="470">
        <v>-59098.88400000002</v>
      </c>
      <c r="K49" s="470">
        <v>-295494.42000000004</v>
      </c>
      <c r="L49" s="472">
        <v>-23.203432646371553</v>
      </c>
      <c r="M49" s="468">
        <v>71412.959999999963</v>
      </c>
      <c r="N49" s="469">
        <v>357064.79999999981</v>
      </c>
      <c r="O49" s="470">
        <v>-183285.92400000003</v>
      </c>
      <c r="P49" s="470">
        <v>-916429.62000000011</v>
      </c>
      <c r="Q49" s="472">
        <v>-71.961808831482756</v>
      </c>
    </row>
    <row r="50" spans="1:17" s="437" customFormat="1" hidden="1">
      <c r="A50" s="606">
        <v>45</v>
      </c>
      <c r="B50" s="465">
        <v>5</v>
      </c>
      <c r="C50" s="465">
        <v>66</v>
      </c>
      <c r="D50" s="466">
        <v>19295.37</v>
      </c>
      <c r="E50" s="467">
        <v>13.2</v>
      </c>
      <c r="F50" s="486">
        <v>254698.88399999999</v>
      </c>
      <c r="G50" s="487">
        <v>1273494.42</v>
      </c>
      <c r="H50" s="822">
        <v>195599.99999999997</v>
      </c>
      <c r="I50" s="827">
        <v>977999.99999999988</v>
      </c>
      <c r="J50" s="470">
        <v>-59098.88400000002</v>
      </c>
      <c r="K50" s="470">
        <v>-295494.42000000004</v>
      </c>
      <c r="L50" s="472">
        <v>-23.203432646371553</v>
      </c>
      <c r="M50" s="468">
        <v>71412.959999999963</v>
      </c>
      <c r="N50" s="469">
        <v>357064.79999999981</v>
      </c>
      <c r="O50" s="470">
        <v>-183285.92400000003</v>
      </c>
      <c r="P50" s="470">
        <v>-916429.62000000011</v>
      </c>
      <c r="Q50" s="472">
        <v>-71.961808831482756</v>
      </c>
    </row>
    <row r="51" spans="1:17" s="437" customFormat="1" hidden="1">
      <c r="A51" s="606">
        <v>46</v>
      </c>
      <c r="B51" s="465">
        <v>5</v>
      </c>
      <c r="C51" s="465">
        <v>66</v>
      </c>
      <c r="D51" s="466">
        <v>18404</v>
      </c>
      <c r="E51" s="467">
        <v>13.2</v>
      </c>
      <c r="F51" s="486">
        <v>242932.8</v>
      </c>
      <c r="G51" s="487">
        <v>1214664</v>
      </c>
      <c r="H51" s="822">
        <v>195599.99999999997</v>
      </c>
      <c r="I51" s="827">
        <v>977999.99999999988</v>
      </c>
      <c r="J51" s="470">
        <v>-47332.800000000017</v>
      </c>
      <c r="K51" s="470">
        <v>-236664.00000000012</v>
      </c>
      <c r="L51" s="472">
        <v>-19.483906660607389</v>
      </c>
      <c r="M51" s="468">
        <v>71412.959999999963</v>
      </c>
      <c r="N51" s="469">
        <v>357064.79999999981</v>
      </c>
      <c r="O51" s="470">
        <v>-171519.84000000003</v>
      </c>
      <c r="P51" s="470">
        <v>-857599.20000000019</v>
      </c>
      <c r="Q51" s="472">
        <v>-70.603821303669179</v>
      </c>
    </row>
    <row r="52" spans="1:17" s="437" customFormat="1" hidden="1">
      <c r="A52" s="606">
        <v>47</v>
      </c>
      <c r="B52" s="465">
        <v>5</v>
      </c>
      <c r="C52" s="465">
        <v>66</v>
      </c>
      <c r="D52" s="466">
        <v>23187.820983125501</v>
      </c>
      <c r="E52" s="467">
        <v>13.2</v>
      </c>
      <c r="F52" s="486">
        <v>306079.2369772566</v>
      </c>
      <c r="G52" s="487">
        <v>1530396.184886283</v>
      </c>
      <c r="H52" s="822">
        <v>195599.99999999997</v>
      </c>
      <c r="I52" s="827">
        <v>977999.99999999988</v>
      </c>
      <c r="J52" s="470">
        <v>-110479.23697725663</v>
      </c>
      <c r="K52" s="470">
        <v>-552396.18488628312</v>
      </c>
      <c r="L52" s="472">
        <v>-36.094979217902925</v>
      </c>
      <c r="M52" s="468">
        <v>71412.959999999963</v>
      </c>
      <c r="N52" s="469">
        <v>357064.79999999981</v>
      </c>
      <c r="O52" s="470">
        <v>-234666.27697725664</v>
      </c>
      <c r="P52" s="470">
        <v>-1173331.3848862832</v>
      </c>
      <c r="Q52" s="472">
        <v>-76.668472940127486</v>
      </c>
    </row>
    <row r="53" spans="1:17" s="437" customFormat="1" hidden="1">
      <c r="A53" s="606">
        <v>48</v>
      </c>
      <c r="B53" s="465">
        <v>5</v>
      </c>
      <c r="C53" s="465">
        <v>67</v>
      </c>
      <c r="D53" s="466">
        <v>19357</v>
      </c>
      <c r="E53" s="467">
        <v>13.4</v>
      </c>
      <c r="F53" s="486">
        <v>259383.8</v>
      </c>
      <c r="G53" s="487">
        <v>1296919</v>
      </c>
      <c r="H53" s="822">
        <v>200200</v>
      </c>
      <c r="I53" s="827">
        <v>1001000</v>
      </c>
      <c r="J53" s="470">
        <v>-59183.799999999988</v>
      </c>
      <c r="K53" s="470">
        <v>-295919</v>
      </c>
      <c r="L53" s="472">
        <v>-22.817076471236831</v>
      </c>
      <c r="M53" s="468">
        <v>78312.719999999972</v>
      </c>
      <c r="N53" s="469">
        <v>391563.59999999986</v>
      </c>
      <c r="O53" s="470">
        <v>-181071.08000000002</v>
      </c>
      <c r="P53" s="470">
        <v>-905355.40000000014</v>
      </c>
      <c r="Q53" s="472">
        <v>-69.808168436116688</v>
      </c>
    </row>
    <row r="54" spans="1:17" s="437" customFormat="1" hidden="1">
      <c r="A54" s="606">
        <v>49</v>
      </c>
      <c r="B54" s="465">
        <v>5</v>
      </c>
      <c r="C54" s="465">
        <v>67</v>
      </c>
      <c r="D54" s="466">
        <v>19295.37</v>
      </c>
      <c r="E54" s="467">
        <v>13.4</v>
      </c>
      <c r="F54" s="486">
        <v>258557.95800000001</v>
      </c>
      <c r="G54" s="487">
        <v>1292789.79</v>
      </c>
      <c r="H54" s="822">
        <v>200200</v>
      </c>
      <c r="I54" s="827">
        <v>1001000</v>
      </c>
      <c r="J54" s="470">
        <v>-58357.958000000013</v>
      </c>
      <c r="K54" s="470">
        <v>-291789.79000000004</v>
      </c>
      <c r="L54" s="472">
        <v>-22.570551860561963</v>
      </c>
      <c r="M54" s="468">
        <v>78312.719999999972</v>
      </c>
      <c r="N54" s="469">
        <v>391563.59999999986</v>
      </c>
      <c r="O54" s="470">
        <v>-180245.23800000004</v>
      </c>
      <c r="P54" s="470">
        <v>-901226.19000000018</v>
      </c>
      <c r="Q54" s="472">
        <v>-69.711734805702648</v>
      </c>
    </row>
    <row r="55" spans="1:17" s="437" customFormat="1" hidden="1">
      <c r="A55" s="606">
        <v>50</v>
      </c>
      <c r="B55" s="465">
        <v>5</v>
      </c>
      <c r="C55" s="465">
        <v>67</v>
      </c>
      <c r="D55" s="466">
        <v>19858.322237017299</v>
      </c>
      <c r="E55" s="467">
        <v>13.4</v>
      </c>
      <c r="F55" s="486">
        <v>266101.51797603181</v>
      </c>
      <c r="G55" s="487">
        <v>1330507.5898801591</v>
      </c>
      <c r="H55" s="822">
        <v>200200</v>
      </c>
      <c r="I55" s="827">
        <v>1001000</v>
      </c>
      <c r="J55" s="470">
        <v>-65901.517976031813</v>
      </c>
      <c r="K55" s="470">
        <v>-329507.58988015912</v>
      </c>
      <c r="L55" s="472">
        <v>-24.765555069839053</v>
      </c>
      <c r="M55" s="468">
        <v>78312.719999999972</v>
      </c>
      <c r="N55" s="469">
        <v>391563.59999999986</v>
      </c>
      <c r="O55" s="470">
        <v>-187788.79797603184</v>
      </c>
      <c r="P55" s="470">
        <v>-938943.98988015926</v>
      </c>
      <c r="Q55" s="472">
        <v>-70.570359539604837</v>
      </c>
    </row>
    <row r="56" spans="1:17" s="437" customFormat="1" hidden="1">
      <c r="A56" s="606">
        <v>51</v>
      </c>
      <c r="B56" s="465">
        <v>5</v>
      </c>
      <c r="C56" s="465">
        <v>67</v>
      </c>
      <c r="D56" s="466">
        <v>20507</v>
      </c>
      <c r="E56" s="467">
        <v>13.4</v>
      </c>
      <c r="F56" s="486">
        <v>274793.8</v>
      </c>
      <c r="G56" s="487">
        <v>1373969</v>
      </c>
      <c r="H56" s="822">
        <v>200200</v>
      </c>
      <c r="I56" s="827">
        <v>1001000</v>
      </c>
      <c r="J56" s="470">
        <v>-74593.799999999988</v>
      </c>
      <c r="K56" s="470">
        <v>-372969</v>
      </c>
      <c r="L56" s="472">
        <v>-27.145372275502581</v>
      </c>
      <c r="M56" s="468">
        <v>78312.719999999972</v>
      </c>
      <c r="N56" s="469">
        <v>391563.59999999986</v>
      </c>
      <c r="O56" s="470">
        <v>-196481.08000000002</v>
      </c>
      <c r="P56" s="470">
        <v>-982405.40000000014</v>
      </c>
      <c r="Q56" s="472">
        <v>-71.501278413122876</v>
      </c>
    </row>
    <row r="57" spans="1:17" s="437" customFormat="1" hidden="1">
      <c r="A57" s="606">
        <v>52</v>
      </c>
      <c r="B57" s="465">
        <v>5</v>
      </c>
      <c r="C57" s="465">
        <v>67</v>
      </c>
      <c r="D57" s="466">
        <v>19357</v>
      </c>
      <c r="E57" s="467">
        <v>13.4</v>
      </c>
      <c r="F57" s="486">
        <v>259383.8</v>
      </c>
      <c r="G57" s="487">
        <v>1296919</v>
      </c>
      <c r="H57" s="822">
        <v>200200</v>
      </c>
      <c r="I57" s="827">
        <v>1001000</v>
      </c>
      <c r="J57" s="470">
        <v>-59183.799999999988</v>
      </c>
      <c r="K57" s="470">
        <v>-295919</v>
      </c>
      <c r="L57" s="472">
        <v>-22.817076471236831</v>
      </c>
      <c r="M57" s="468">
        <v>78312.719999999972</v>
      </c>
      <c r="N57" s="469">
        <v>391563.59999999986</v>
      </c>
      <c r="O57" s="470">
        <v>-181071.08000000002</v>
      </c>
      <c r="P57" s="470">
        <v>-905355.40000000014</v>
      </c>
      <c r="Q57" s="472">
        <v>-69.808168436116688</v>
      </c>
    </row>
    <row r="58" spans="1:17" s="437" customFormat="1" hidden="1">
      <c r="A58" s="606">
        <v>53</v>
      </c>
      <c r="B58" s="465">
        <v>5</v>
      </c>
      <c r="C58" s="465">
        <v>67</v>
      </c>
      <c r="D58" s="466">
        <v>19809</v>
      </c>
      <c r="E58" s="467">
        <v>13.4</v>
      </c>
      <c r="F58" s="486">
        <v>265440.59999999998</v>
      </c>
      <c r="G58" s="487">
        <v>1327203</v>
      </c>
      <c r="H58" s="822">
        <v>200200</v>
      </c>
      <c r="I58" s="827">
        <v>1001000</v>
      </c>
      <c r="J58" s="470">
        <v>-65240.599999999977</v>
      </c>
      <c r="K58" s="470">
        <v>-326203</v>
      </c>
      <c r="L58" s="472">
        <v>-24.5782295549362</v>
      </c>
      <c r="M58" s="468">
        <v>78312.719999999972</v>
      </c>
      <c r="N58" s="469">
        <v>391563.59999999986</v>
      </c>
      <c r="O58" s="470">
        <v>-187127.88</v>
      </c>
      <c r="P58" s="470">
        <v>-935639.40000000014</v>
      </c>
      <c r="Q58" s="472">
        <v>-70.497082963194032</v>
      </c>
    </row>
    <row r="59" spans="1:17" s="437" customFormat="1" hidden="1">
      <c r="A59" s="606">
        <v>54</v>
      </c>
      <c r="B59" s="465">
        <v>5</v>
      </c>
      <c r="C59" s="465">
        <v>67</v>
      </c>
      <c r="D59" s="466">
        <v>20296.920008863301</v>
      </c>
      <c r="E59" s="467">
        <v>13.4</v>
      </c>
      <c r="F59" s="486">
        <v>271978.72811876825</v>
      </c>
      <c r="G59" s="487">
        <v>1359893.6405938412</v>
      </c>
      <c r="H59" s="822">
        <v>200200</v>
      </c>
      <c r="I59" s="827">
        <v>1001000</v>
      </c>
      <c r="J59" s="470">
        <v>-71778.728118768253</v>
      </c>
      <c r="K59" s="470">
        <v>-358893.64059384121</v>
      </c>
      <c r="L59" s="472">
        <v>-26.391302222511953</v>
      </c>
      <c r="M59" s="468">
        <v>78312.719999999972</v>
      </c>
      <c r="N59" s="469">
        <v>391563.59999999986</v>
      </c>
      <c r="O59" s="470">
        <v>-193666.00811876828</v>
      </c>
      <c r="P59" s="470">
        <v>-968330.04059384135</v>
      </c>
      <c r="Q59" s="472">
        <v>-71.206306999934867</v>
      </c>
    </row>
    <row r="60" spans="1:17" s="437" customFormat="1" hidden="1">
      <c r="A60" s="606">
        <v>55</v>
      </c>
      <c r="B60" s="465">
        <v>5</v>
      </c>
      <c r="C60" s="465">
        <v>67</v>
      </c>
      <c r="D60" s="466">
        <v>19649.2929292929</v>
      </c>
      <c r="E60" s="467">
        <v>13.4</v>
      </c>
      <c r="F60" s="486">
        <v>263300.52525252488</v>
      </c>
      <c r="G60" s="487">
        <v>1316502.6262626243</v>
      </c>
      <c r="H60" s="822">
        <v>200200</v>
      </c>
      <c r="I60" s="827">
        <v>1001000</v>
      </c>
      <c r="J60" s="470">
        <v>-63100.52525252488</v>
      </c>
      <c r="K60" s="470">
        <v>-315502.62626262428</v>
      </c>
      <c r="L60" s="472">
        <v>-23.965210548671237</v>
      </c>
      <c r="M60" s="468">
        <v>78312.719999999972</v>
      </c>
      <c r="N60" s="469">
        <v>391563.59999999986</v>
      </c>
      <c r="O60" s="470">
        <v>-184987.80525252491</v>
      </c>
      <c r="P60" s="470">
        <v>-924939.02626262442</v>
      </c>
      <c r="Q60" s="472">
        <v>-70.257286830365331</v>
      </c>
    </row>
    <row r="61" spans="1:17" s="437" customFormat="1" hidden="1">
      <c r="A61" s="606">
        <v>56</v>
      </c>
      <c r="B61" s="465">
        <v>5</v>
      </c>
      <c r="C61" s="465">
        <v>67</v>
      </c>
      <c r="D61" s="466">
        <v>20507</v>
      </c>
      <c r="E61" s="467">
        <v>13.4</v>
      </c>
      <c r="F61" s="486">
        <v>274793.8</v>
      </c>
      <c r="G61" s="487">
        <v>1373969</v>
      </c>
      <c r="H61" s="822">
        <v>200200</v>
      </c>
      <c r="I61" s="827">
        <v>1001000</v>
      </c>
      <c r="J61" s="470">
        <v>-74593.799999999988</v>
      </c>
      <c r="K61" s="470">
        <v>-372969</v>
      </c>
      <c r="L61" s="472">
        <v>-27.145372275502581</v>
      </c>
      <c r="M61" s="468">
        <v>78312.719999999972</v>
      </c>
      <c r="N61" s="469">
        <v>391563.59999999986</v>
      </c>
      <c r="O61" s="470">
        <v>-196481.08000000002</v>
      </c>
      <c r="P61" s="470">
        <v>-982405.40000000014</v>
      </c>
      <c r="Q61" s="472">
        <v>-71.501278413122876</v>
      </c>
    </row>
    <row r="62" spans="1:17" s="437" customFormat="1" hidden="1">
      <c r="A62" s="606">
        <v>57</v>
      </c>
      <c r="B62" s="465">
        <v>5</v>
      </c>
      <c r="C62" s="465">
        <v>67</v>
      </c>
      <c r="D62" s="466">
        <v>20823</v>
      </c>
      <c r="E62" s="467">
        <v>13.4</v>
      </c>
      <c r="F62" s="486">
        <v>279028.2</v>
      </c>
      <c r="G62" s="487">
        <v>1395141</v>
      </c>
      <c r="H62" s="822">
        <v>200200</v>
      </c>
      <c r="I62" s="827">
        <v>1001000</v>
      </c>
      <c r="J62" s="470">
        <v>-78828.200000000012</v>
      </c>
      <c r="K62" s="470">
        <v>-394141</v>
      </c>
      <c r="L62" s="472">
        <v>-28.250979650085554</v>
      </c>
      <c r="M62" s="468">
        <v>78312.719999999972</v>
      </c>
      <c r="N62" s="469">
        <v>391563.59999999986</v>
      </c>
      <c r="O62" s="470">
        <v>-200715.48000000004</v>
      </c>
      <c r="P62" s="470">
        <v>-1003577.4000000001</v>
      </c>
      <c r="Q62" s="472">
        <v>-71.933761533780469</v>
      </c>
    </row>
    <row r="63" spans="1:17" s="437" customFormat="1" hidden="1">
      <c r="A63" s="606">
        <v>58</v>
      </c>
      <c r="B63" s="465">
        <v>5</v>
      </c>
      <c r="C63" s="465">
        <v>68</v>
      </c>
      <c r="D63" s="466">
        <v>19858.322237017299</v>
      </c>
      <c r="E63" s="467">
        <v>13.6</v>
      </c>
      <c r="F63" s="486">
        <v>270073.18242343527</v>
      </c>
      <c r="G63" s="487">
        <v>1350365.9121171762</v>
      </c>
      <c r="H63" s="822">
        <v>204800</v>
      </c>
      <c r="I63" s="827">
        <v>1024000</v>
      </c>
      <c r="J63" s="470">
        <v>-65273.182423435268</v>
      </c>
      <c r="K63" s="470">
        <v>-326365.91211717622</v>
      </c>
      <c r="L63" s="472">
        <v>-24.168701919132587</v>
      </c>
      <c r="M63" s="468">
        <v>85212.479999999981</v>
      </c>
      <c r="N63" s="469">
        <v>426062.39999999991</v>
      </c>
      <c r="O63" s="470">
        <v>-184860.70242343529</v>
      </c>
      <c r="P63" s="470">
        <v>-924303.51211717632</v>
      </c>
      <c r="Q63" s="472">
        <v>-68.448374164599841</v>
      </c>
    </row>
    <row r="64" spans="1:17" s="437" customFormat="1" hidden="1">
      <c r="A64" s="606">
        <v>59</v>
      </c>
      <c r="B64" s="465">
        <v>5</v>
      </c>
      <c r="C64" s="465">
        <v>68</v>
      </c>
      <c r="D64" s="466">
        <v>19295.37</v>
      </c>
      <c r="E64" s="467">
        <v>13.6</v>
      </c>
      <c r="F64" s="486">
        <v>262417.03200000001</v>
      </c>
      <c r="G64" s="487">
        <v>1312085.1599999999</v>
      </c>
      <c r="H64" s="822">
        <v>204800</v>
      </c>
      <c r="I64" s="827">
        <v>1024000</v>
      </c>
      <c r="J64" s="470">
        <v>-57617.032000000007</v>
      </c>
      <c r="K64" s="470">
        <v>-288085.15999999992</v>
      </c>
      <c r="L64" s="472">
        <v>-21.956285215511457</v>
      </c>
      <c r="M64" s="468">
        <v>85212.479999999981</v>
      </c>
      <c r="N64" s="469">
        <v>426062.39999999991</v>
      </c>
      <c r="O64" s="470">
        <v>-177204.55200000003</v>
      </c>
      <c r="P64" s="470">
        <v>-886022.76</v>
      </c>
      <c r="Q64" s="472">
        <v>-67.527839427739593</v>
      </c>
    </row>
    <row r="65" spans="1:17" s="437" customFormat="1" hidden="1">
      <c r="A65" s="606">
        <v>60</v>
      </c>
      <c r="B65" s="465">
        <v>5</v>
      </c>
      <c r="C65" s="465">
        <v>68</v>
      </c>
      <c r="D65" s="466">
        <v>20463</v>
      </c>
      <c r="E65" s="467">
        <v>13.6</v>
      </c>
      <c r="F65" s="486">
        <v>278296.8</v>
      </c>
      <c r="G65" s="487">
        <v>1391484</v>
      </c>
      <c r="H65" s="822">
        <v>204800</v>
      </c>
      <c r="I65" s="827">
        <v>1024000</v>
      </c>
      <c r="J65" s="470">
        <v>-73496.799999999988</v>
      </c>
      <c r="K65" s="470">
        <v>-367484</v>
      </c>
      <c r="L65" s="472">
        <v>-26.409502373006092</v>
      </c>
      <c r="M65" s="468">
        <v>85212.479999999981</v>
      </c>
      <c r="N65" s="469">
        <v>426062.39999999991</v>
      </c>
      <c r="O65" s="470">
        <v>-193084.32</v>
      </c>
      <c r="P65" s="470">
        <v>-965421.60000000009</v>
      </c>
      <c r="Q65" s="472">
        <v>-69.380718714695973</v>
      </c>
    </row>
    <row r="66" spans="1:17" s="437" customFormat="1" hidden="1">
      <c r="A66" s="606">
        <v>61</v>
      </c>
      <c r="B66" s="465">
        <v>5</v>
      </c>
      <c r="C66" s="465">
        <v>68</v>
      </c>
      <c r="D66" s="466">
        <v>18404</v>
      </c>
      <c r="E66" s="467">
        <v>13.6</v>
      </c>
      <c r="F66" s="486">
        <v>250294.39999999999</v>
      </c>
      <c r="G66" s="487">
        <v>1251472</v>
      </c>
      <c r="H66" s="822">
        <v>204800</v>
      </c>
      <c r="I66" s="827">
        <v>1024000</v>
      </c>
      <c r="J66" s="470">
        <v>-45494.399999999994</v>
      </c>
      <c r="K66" s="470">
        <v>-227472</v>
      </c>
      <c r="L66" s="472">
        <v>-18.176355523735253</v>
      </c>
      <c r="M66" s="468">
        <v>85212.479999999981</v>
      </c>
      <c r="N66" s="469">
        <v>426062.39999999991</v>
      </c>
      <c r="O66" s="470">
        <v>-165081.92000000001</v>
      </c>
      <c r="P66" s="470">
        <v>-825409.60000000009</v>
      </c>
      <c r="Q66" s="472">
        <v>-65.955099275093659</v>
      </c>
    </row>
    <row r="67" spans="1:17" s="437" customFormat="1" hidden="1">
      <c r="A67" s="606">
        <v>62</v>
      </c>
      <c r="B67" s="465">
        <v>5</v>
      </c>
      <c r="C67" s="465">
        <v>68</v>
      </c>
      <c r="D67" s="466">
        <v>23000.661594442601</v>
      </c>
      <c r="E67" s="467">
        <v>13.6</v>
      </c>
      <c r="F67" s="486">
        <v>312808.99768441939</v>
      </c>
      <c r="G67" s="487">
        <v>1564044.9884220969</v>
      </c>
      <c r="H67" s="822">
        <v>204800</v>
      </c>
      <c r="I67" s="827">
        <v>1024000</v>
      </c>
      <c r="J67" s="470">
        <v>-108008.99768441939</v>
      </c>
      <c r="K67" s="470">
        <v>-540044.98842209694</v>
      </c>
      <c r="L67" s="472">
        <v>-34.528737499228015</v>
      </c>
      <c r="M67" s="468">
        <v>85212.479999999981</v>
      </c>
      <c r="N67" s="469">
        <v>426062.39999999991</v>
      </c>
      <c r="O67" s="470">
        <v>-227596.51768441941</v>
      </c>
      <c r="P67" s="470">
        <v>-1137982.588422097</v>
      </c>
      <c r="Q67" s="472">
        <v>-72.758942156143632</v>
      </c>
    </row>
    <row r="68" spans="1:17" s="437" customFormat="1" hidden="1">
      <c r="A68" s="606">
        <v>63</v>
      </c>
      <c r="B68" s="465">
        <v>5</v>
      </c>
      <c r="C68" s="465">
        <v>68</v>
      </c>
      <c r="D68" s="466">
        <v>19093</v>
      </c>
      <c r="E68" s="467">
        <v>13.6</v>
      </c>
      <c r="F68" s="486">
        <v>259664.8</v>
      </c>
      <c r="G68" s="487">
        <v>1298324</v>
      </c>
      <c r="H68" s="822">
        <v>204800</v>
      </c>
      <c r="I68" s="827">
        <v>1024000</v>
      </c>
      <c r="J68" s="470">
        <v>-54864.799999999988</v>
      </c>
      <c r="K68" s="470">
        <v>-274324</v>
      </c>
      <c r="L68" s="472">
        <v>-21.12908642218737</v>
      </c>
      <c r="M68" s="468">
        <v>85212.479999999981</v>
      </c>
      <c r="N68" s="469">
        <v>426062.39999999991</v>
      </c>
      <c r="O68" s="470">
        <v>-174452.32</v>
      </c>
      <c r="P68" s="470">
        <v>-872261.60000000009</v>
      </c>
      <c r="Q68" s="472">
        <v>-67.183661397309152</v>
      </c>
    </row>
    <row r="69" spans="1:17" s="437" customFormat="1" hidden="1">
      <c r="A69" s="606">
        <v>64</v>
      </c>
      <c r="B69" s="465">
        <v>5</v>
      </c>
      <c r="C69" s="465">
        <v>68</v>
      </c>
      <c r="D69" s="466">
        <v>23000.661594442601</v>
      </c>
      <c r="E69" s="467">
        <v>13.6</v>
      </c>
      <c r="F69" s="486">
        <v>312808.99768441939</v>
      </c>
      <c r="G69" s="487">
        <v>1564044.9884220969</v>
      </c>
      <c r="H69" s="822">
        <v>204800</v>
      </c>
      <c r="I69" s="827">
        <v>1024000</v>
      </c>
      <c r="J69" s="470">
        <v>-108008.99768441939</v>
      </c>
      <c r="K69" s="470">
        <v>-540044.98842209694</v>
      </c>
      <c r="L69" s="472">
        <v>-34.528737499228015</v>
      </c>
      <c r="M69" s="468">
        <v>85212.479999999981</v>
      </c>
      <c r="N69" s="469">
        <v>426062.39999999991</v>
      </c>
      <c r="O69" s="470">
        <v>-227596.51768441941</v>
      </c>
      <c r="P69" s="470">
        <v>-1137982.588422097</v>
      </c>
      <c r="Q69" s="472">
        <v>-72.758942156143632</v>
      </c>
    </row>
    <row r="70" spans="1:17" s="437" customFormat="1" hidden="1">
      <c r="A70" s="606">
        <v>65</v>
      </c>
      <c r="B70" s="465">
        <v>5</v>
      </c>
      <c r="C70" s="465">
        <v>68</v>
      </c>
      <c r="D70" s="466">
        <v>21259.834710743798</v>
      </c>
      <c r="E70" s="467">
        <v>13.6</v>
      </c>
      <c r="F70" s="486">
        <v>289133.75206611567</v>
      </c>
      <c r="G70" s="487">
        <v>1445668.7603305783</v>
      </c>
      <c r="H70" s="822">
        <v>204800</v>
      </c>
      <c r="I70" s="827">
        <v>1024000</v>
      </c>
      <c r="J70" s="470">
        <v>-84333.752066115674</v>
      </c>
      <c r="K70" s="470">
        <v>-421668.76033057831</v>
      </c>
      <c r="L70" s="472">
        <v>-29.167729973922661</v>
      </c>
      <c r="M70" s="468">
        <v>85212.479999999981</v>
      </c>
      <c r="N70" s="469">
        <v>426062.39999999991</v>
      </c>
      <c r="O70" s="470">
        <v>-203921.27206611569</v>
      </c>
      <c r="P70" s="470">
        <v>-1019606.3603305784</v>
      </c>
      <c r="Q70" s="472">
        <v>-70.52835257347796</v>
      </c>
    </row>
    <row r="71" spans="1:17" s="437" customFormat="1" hidden="1">
      <c r="A71" s="606">
        <v>66</v>
      </c>
      <c r="B71" s="465">
        <v>5</v>
      </c>
      <c r="C71" s="465">
        <v>68</v>
      </c>
      <c r="D71" s="466">
        <v>19056</v>
      </c>
      <c r="E71" s="467">
        <v>13.6</v>
      </c>
      <c r="F71" s="486">
        <v>259161.60000000001</v>
      </c>
      <c r="G71" s="487">
        <v>1295808</v>
      </c>
      <c r="H71" s="822">
        <v>204800</v>
      </c>
      <c r="I71" s="827">
        <v>1024000</v>
      </c>
      <c r="J71" s="470">
        <v>-54361.600000000006</v>
      </c>
      <c r="K71" s="470">
        <v>-271808</v>
      </c>
      <c r="L71" s="472">
        <v>-20.975947053884525</v>
      </c>
      <c r="M71" s="468">
        <v>85212.479999999981</v>
      </c>
      <c r="N71" s="469">
        <v>426062.39999999991</v>
      </c>
      <c r="O71" s="470">
        <v>-173949.12000000002</v>
      </c>
      <c r="P71" s="470">
        <v>-869745.60000000009</v>
      </c>
      <c r="Q71" s="472">
        <v>-67.119943695362281</v>
      </c>
    </row>
    <row r="72" spans="1:17" s="437" customFormat="1" hidden="1">
      <c r="A72" s="606">
        <v>67</v>
      </c>
      <c r="B72" s="465">
        <v>5</v>
      </c>
      <c r="C72" s="465">
        <v>69</v>
      </c>
      <c r="D72" s="466">
        <v>20406</v>
      </c>
      <c r="E72" s="467">
        <v>13.8</v>
      </c>
      <c r="F72" s="486">
        <v>281602.8</v>
      </c>
      <c r="G72" s="487">
        <v>1408014</v>
      </c>
      <c r="H72" s="822">
        <v>209400.00000000003</v>
      </c>
      <c r="I72" s="827">
        <v>1047000.0000000001</v>
      </c>
      <c r="J72" s="470">
        <v>-72202.799999999959</v>
      </c>
      <c r="K72" s="470">
        <v>-361013.99999999988</v>
      </c>
      <c r="L72" s="472">
        <v>-25.639943921012147</v>
      </c>
      <c r="M72" s="468">
        <v>92112.239999999991</v>
      </c>
      <c r="N72" s="469">
        <v>460561.19999999995</v>
      </c>
      <c r="O72" s="470">
        <v>-189490.56</v>
      </c>
      <c r="P72" s="470">
        <v>-947452.8</v>
      </c>
      <c r="Q72" s="472">
        <v>-67.29001274135058</v>
      </c>
    </row>
    <row r="73" spans="1:17" s="437" customFormat="1" hidden="1">
      <c r="A73" s="606">
        <v>68</v>
      </c>
      <c r="B73" s="465">
        <v>5</v>
      </c>
      <c r="C73" s="465">
        <v>69</v>
      </c>
      <c r="D73" s="466">
        <v>19294</v>
      </c>
      <c r="E73" s="467">
        <v>13.8</v>
      </c>
      <c r="F73" s="486">
        <v>266257.2</v>
      </c>
      <c r="G73" s="487">
        <v>1331286</v>
      </c>
      <c r="H73" s="822">
        <v>209400.00000000003</v>
      </c>
      <c r="I73" s="827">
        <v>1047000.0000000001</v>
      </c>
      <c r="J73" s="470">
        <v>-56857.199999999983</v>
      </c>
      <c r="K73" s="470">
        <v>-284285.99999999988</v>
      </c>
      <c r="L73" s="472">
        <v>-21.354239434651902</v>
      </c>
      <c r="M73" s="468">
        <v>92112.239999999991</v>
      </c>
      <c r="N73" s="469">
        <v>460561.19999999995</v>
      </c>
      <c r="O73" s="470">
        <v>-174144.96000000002</v>
      </c>
      <c r="P73" s="470">
        <v>-870724.8</v>
      </c>
      <c r="Q73" s="472">
        <v>-65.404789053591799</v>
      </c>
    </row>
    <row r="74" spans="1:17" s="437" customFormat="1" hidden="1">
      <c r="A74" s="606">
        <v>69</v>
      </c>
      <c r="B74" s="465">
        <v>5</v>
      </c>
      <c r="C74" s="465">
        <v>69</v>
      </c>
      <c r="D74" s="466">
        <v>18404</v>
      </c>
      <c r="E74" s="467">
        <v>13.8</v>
      </c>
      <c r="F74" s="486">
        <v>253975.2</v>
      </c>
      <c r="G74" s="487">
        <v>1269876</v>
      </c>
      <c r="H74" s="822">
        <v>209400.00000000003</v>
      </c>
      <c r="I74" s="827">
        <v>1047000.0000000001</v>
      </c>
      <c r="J74" s="470">
        <v>-44575.199999999983</v>
      </c>
      <c r="K74" s="470">
        <v>-222875.99999999988</v>
      </c>
      <c r="L74" s="472">
        <v>-17.551004980013786</v>
      </c>
      <c r="M74" s="468">
        <v>92112.239999999991</v>
      </c>
      <c r="N74" s="469">
        <v>460561.19999999995</v>
      </c>
      <c r="O74" s="470">
        <v>-161862.96000000002</v>
      </c>
      <c r="P74" s="470">
        <v>-809314.8</v>
      </c>
      <c r="Q74" s="472">
        <v>-63.731797435340148</v>
      </c>
    </row>
    <row r="75" spans="1:17" s="437" customFormat="1" hidden="1">
      <c r="A75" s="606">
        <v>70</v>
      </c>
      <c r="B75" s="465">
        <v>5</v>
      </c>
      <c r="C75" s="465">
        <v>69</v>
      </c>
      <c r="D75" s="466">
        <v>20823</v>
      </c>
      <c r="E75" s="467">
        <v>13.8</v>
      </c>
      <c r="F75" s="486">
        <v>287357.40000000002</v>
      </c>
      <c r="G75" s="487">
        <v>1436787</v>
      </c>
      <c r="H75" s="822">
        <v>209400.00000000003</v>
      </c>
      <c r="I75" s="827">
        <v>1047000.0000000001</v>
      </c>
      <c r="J75" s="470">
        <v>-77957.399999999994</v>
      </c>
      <c r="K75" s="470">
        <v>-389786.99999999988</v>
      </c>
      <c r="L75" s="472">
        <v>-27.129073411716547</v>
      </c>
      <c r="M75" s="468">
        <v>92112.239999999991</v>
      </c>
      <c r="N75" s="469">
        <v>460561.19999999995</v>
      </c>
      <c r="O75" s="470">
        <v>-195245.16000000003</v>
      </c>
      <c r="P75" s="470">
        <v>-976225.8</v>
      </c>
      <c r="Q75" s="472">
        <v>-67.945060750132072</v>
      </c>
    </row>
    <row r="76" spans="1:17" s="437" customFormat="1" hidden="1">
      <c r="A76" s="606">
        <v>71</v>
      </c>
      <c r="B76" s="465">
        <v>5</v>
      </c>
      <c r="C76" s="465">
        <v>69</v>
      </c>
      <c r="D76" s="466">
        <v>20823</v>
      </c>
      <c r="E76" s="467">
        <v>13.8</v>
      </c>
      <c r="F76" s="486">
        <v>287357.40000000002</v>
      </c>
      <c r="G76" s="487">
        <v>1436787</v>
      </c>
      <c r="H76" s="822">
        <v>209400.00000000003</v>
      </c>
      <c r="I76" s="827">
        <v>1047000.0000000001</v>
      </c>
      <c r="J76" s="470">
        <v>-77957.399999999994</v>
      </c>
      <c r="K76" s="470">
        <v>-389786.99999999988</v>
      </c>
      <c r="L76" s="472">
        <v>-27.129073411716547</v>
      </c>
      <c r="M76" s="468">
        <v>92112.239999999991</v>
      </c>
      <c r="N76" s="469">
        <v>460561.19999999995</v>
      </c>
      <c r="O76" s="470">
        <v>-195245.16000000003</v>
      </c>
      <c r="P76" s="470">
        <v>-976225.8</v>
      </c>
      <c r="Q76" s="472">
        <v>-67.945060750132072</v>
      </c>
    </row>
    <row r="77" spans="1:17" s="437" customFormat="1" hidden="1">
      <c r="A77" s="606">
        <v>72</v>
      </c>
      <c r="B77" s="465">
        <v>5</v>
      </c>
      <c r="C77" s="465">
        <v>69</v>
      </c>
      <c r="D77" s="466">
        <v>20823</v>
      </c>
      <c r="E77" s="467">
        <v>13.8</v>
      </c>
      <c r="F77" s="486">
        <v>287357.40000000002</v>
      </c>
      <c r="G77" s="487">
        <v>1436787</v>
      </c>
      <c r="H77" s="822">
        <v>209400.00000000003</v>
      </c>
      <c r="I77" s="827">
        <v>1047000.0000000001</v>
      </c>
      <c r="J77" s="470">
        <v>-77957.399999999994</v>
      </c>
      <c r="K77" s="470">
        <v>-389786.99999999988</v>
      </c>
      <c r="L77" s="472">
        <v>-27.129073411716547</v>
      </c>
      <c r="M77" s="468">
        <v>92112.239999999991</v>
      </c>
      <c r="N77" s="469">
        <v>460561.19999999995</v>
      </c>
      <c r="O77" s="470">
        <v>-195245.16000000003</v>
      </c>
      <c r="P77" s="470">
        <v>-976225.8</v>
      </c>
      <c r="Q77" s="472">
        <v>-67.945060750132072</v>
      </c>
    </row>
    <row r="78" spans="1:17" s="437" customFormat="1" hidden="1">
      <c r="A78" s="606">
        <v>73</v>
      </c>
      <c r="B78" s="465">
        <v>5</v>
      </c>
      <c r="C78" s="465">
        <v>69</v>
      </c>
      <c r="D78" s="466">
        <v>18404</v>
      </c>
      <c r="E78" s="467">
        <v>13.8</v>
      </c>
      <c r="F78" s="486">
        <v>253975.2</v>
      </c>
      <c r="G78" s="487">
        <v>1269876</v>
      </c>
      <c r="H78" s="822">
        <v>209400.00000000003</v>
      </c>
      <c r="I78" s="827">
        <v>1047000.0000000001</v>
      </c>
      <c r="J78" s="470">
        <v>-44575.199999999983</v>
      </c>
      <c r="K78" s="470">
        <v>-222875.99999999988</v>
      </c>
      <c r="L78" s="472">
        <v>-17.551004980013786</v>
      </c>
      <c r="M78" s="468">
        <v>92112.239999999991</v>
      </c>
      <c r="N78" s="469">
        <v>460561.19999999995</v>
      </c>
      <c r="O78" s="470">
        <v>-161862.96000000002</v>
      </c>
      <c r="P78" s="470">
        <v>-809314.8</v>
      </c>
      <c r="Q78" s="472">
        <v>-63.731797435340148</v>
      </c>
    </row>
    <row r="79" spans="1:17" s="437" customFormat="1" hidden="1">
      <c r="A79" s="606">
        <v>74</v>
      </c>
      <c r="B79" s="465">
        <v>5</v>
      </c>
      <c r="C79" s="465">
        <v>70</v>
      </c>
      <c r="D79" s="466">
        <v>19257</v>
      </c>
      <c r="E79" s="467">
        <v>14</v>
      </c>
      <c r="F79" s="486">
        <v>269598</v>
      </c>
      <c r="G79" s="487">
        <v>1347990</v>
      </c>
      <c r="H79" s="822">
        <v>214000</v>
      </c>
      <c r="I79" s="827">
        <v>1070000</v>
      </c>
      <c r="J79" s="470">
        <v>-55598</v>
      </c>
      <c r="K79" s="470">
        <v>-277990</v>
      </c>
      <c r="L79" s="472">
        <v>-20.622556547155398</v>
      </c>
      <c r="M79" s="468">
        <v>99012</v>
      </c>
      <c r="N79" s="469">
        <v>495060</v>
      </c>
      <c r="O79" s="470">
        <v>-170586</v>
      </c>
      <c r="P79" s="470">
        <v>-852930</v>
      </c>
      <c r="Q79" s="472">
        <v>-63.274208265639956</v>
      </c>
    </row>
    <row r="80" spans="1:17" s="437" customFormat="1" hidden="1">
      <c r="A80" s="606">
        <v>75</v>
      </c>
      <c r="B80" s="465">
        <v>5</v>
      </c>
      <c r="C80" s="465">
        <v>70</v>
      </c>
      <c r="D80" s="466">
        <v>19809</v>
      </c>
      <c r="E80" s="467">
        <v>14</v>
      </c>
      <c r="F80" s="486">
        <v>277326</v>
      </c>
      <c r="G80" s="487">
        <v>1386630</v>
      </c>
      <c r="H80" s="822">
        <v>214000</v>
      </c>
      <c r="I80" s="827">
        <v>1070000</v>
      </c>
      <c r="J80" s="470">
        <v>-63326</v>
      </c>
      <c r="K80" s="470">
        <v>-316630</v>
      </c>
      <c r="L80" s="472">
        <v>-22.834498027592076</v>
      </c>
      <c r="M80" s="468">
        <v>99012</v>
      </c>
      <c r="N80" s="469">
        <v>495060</v>
      </c>
      <c r="O80" s="470">
        <v>-178314</v>
      </c>
      <c r="P80" s="470">
        <v>-891570</v>
      </c>
      <c r="Q80" s="472">
        <v>-64.297613638822185</v>
      </c>
    </row>
    <row r="81" spans="1:17" s="437" customFormat="1" hidden="1">
      <c r="A81" s="606">
        <v>76</v>
      </c>
      <c r="B81" s="465">
        <v>5</v>
      </c>
      <c r="C81" s="465">
        <v>70</v>
      </c>
      <c r="D81" s="466">
        <v>19809</v>
      </c>
      <c r="E81" s="467">
        <v>14</v>
      </c>
      <c r="F81" s="486">
        <v>277326</v>
      </c>
      <c r="G81" s="487">
        <v>1386630</v>
      </c>
      <c r="H81" s="822">
        <v>214000</v>
      </c>
      <c r="I81" s="827">
        <v>1070000</v>
      </c>
      <c r="J81" s="470">
        <v>-63326</v>
      </c>
      <c r="K81" s="470">
        <v>-316630</v>
      </c>
      <c r="L81" s="472">
        <v>-22.834498027592076</v>
      </c>
      <c r="M81" s="468">
        <v>99012</v>
      </c>
      <c r="N81" s="469">
        <v>495060</v>
      </c>
      <c r="O81" s="470">
        <v>-178314</v>
      </c>
      <c r="P81" s="470">
        <v>-891570</v>
      </c>
      <c r="Q81" s="472">
        <v>-64.297613638822185</v>
      </c>
    </row>
    <row r="82" spans="1:17" s="437" customFormat="1" hidden="1">
      <c r="A82" s="606">
        <v>77</v>
      </c>
      <c r="B82" s="465">
        <v>5</v>
      </c>
      <c r="C82" s="465">
        <v>70</v>
      </c>
      <c r="D82" s="466">
        <v>21259.834710743798</v>
      </c>
      <c r="E82" s="467">
        <v>14</v>
      </c>
      <c r="F82" s="486">
        <v>297637.68595041317</v>
      </c>
      <c r="G82" s="487">
        <v>1488188.4297520658</v>
      </c>
      <c r="H82" s="822">
        <v>214000</v>
      </c>
      <c r="I82" s="827">
        <v>1070000</v>
      </c>
      <c r="J82" s="470">
        <v>-83637.685950413172</v>
      </c>
      <c r="K82" s="470">
        <v>-418188.4297520658</v>
      </c>
      <c r="L82" s="472">
        <v>-28.100502691163683</v>
      </c>
      <c r="M82" s="468">
        <v>99012</v>
      </c>
      <c r="N82" s="469">
        <v>495060</v>
      </c>
      <c r="O82" s="470">
        <v>-198625.68595041317</v>
      </c>
      <c r="P82" s="470">
        <v>-993128.4297520658</v>
      </c>
      <c r="Q82" s="472">
        <v>-66.734051273165875</v>
      </c>
    </row>
    <row r="83" spans="1:17" s="437" customFormat="1" hidden="1">
      <c r="A83" s="606">
        <v>78</v>
      </c>
      <c r="B83" s="465">
        <v>5</v>
      </c>
      <c r="C83" s="465">
        <v>70</v>
      </c>
      <c r="D83" s="466">
        <v>19858.322237017299</v>
      </c>
      <c r="E83" s="467">
        <v>14</v>
      </c>
      <c r="F83" s="486">
        <v>278016.51131824218</v>
      </c>
      <c r="G83" s="487">
        <v>1390082.5565912109</v>
      </c>
      <c r="H83" s="822">
        <v>214000</v>
      </c>
      <c r="I83" s="827">
        <v>1070000</v>
      </c>
      <c r="J83" s="470">
        <v>-64016.511318242177</v>
      </c>
      <c r="K83" s="470">
        <v>-320082.55659121089</v>
      </c>
      <c r="L83" s="472">
        <v>-23.026154459208797</v>
      </c>
      <c r="M83" s="468">
        <v>99012</v>
      </c>
      <c r="N83" s="469">
        <v>495060</v>
      </c>
      <c r="O83" s="470">
        <v>-179004.51131824218</v>
      </c>
      <c r="P83" s="470">
        <v>-895022.55659121089</v>
      </c>
      <c r="Q83" s="472">
        <v>-64.386287875304589</v>
      </c>
    </row>
    <row r="84" spans="1:17" s="437" customFormat="1" hidden="1">
      <c r="A84" s="606">
        <v>79</v>
      </c>
      <c r="B84" s="465">
        <v>5</v>
      </c>
      <c r="C84" s="465">
        <v>71</v>
      </c>
      <c r="D84" s="466">
        <v>19858.322237017299</v>
      </c>
      <c r="E84" s="467">
        <v>14.2</v>
      </c>
      <c r="F84" s="486">
        <v>281988.17576564563</v>
      </c>
      <c r="G84" s="487">
        <v>1409940.8788282282</v>
      </c>
      <c r="H84" s="822">
        <v>218599.99999999997</v>
      </c>
      <c r="I84" s="827">
        <v>1092999.9999999998</v>
      </c>
      <c r="J84" s="470">
        <v>-63388.175765645661</v>
      </c>
      <c r="K84" s="470">
        <v>-316940.87882822845</v>
      </c>
      <c r="L84" s="472">
        <v>-22.479019055865052</v>
      </c>
      <c r="M84" s="468">
        <v>105911.75999999995</v>
      </c>
      <c r="N84" s="469">
        <v>529558.79999999981</v>
      </c>
      <c r="O84" s="470">
        <v>-176076.41576564568</v>
      </c>
      <c r="P84" s="470">
        <v>-880382.0788282284</v>
      </c>
      <c r="Q84" s="472">
        <v>-62.441063455078712</v>
      </c>
    </row>
    <row r="85" spans="1:17" s="437" customFormat="1" hidden="1">
      <c r="A85" s="606">
        <v>80</v>
      </c>
      <c r="B85" s="465">
        <v>5</v>
      </c>
      <c r="C85" s="465">
        <v>71</v>
      </c>
      <c r="D85" s="466">
        <v>20296.920008863301</v>
      </c>
      <c r="E85" s="467">
        <v>14.2</v>
      </c>
      <c r="F85" s="486">
        <v>288216.26412585884</v>
      </c>
      <c r="G85" s="487">
        <v>1441081.3206292943</v>
      </c>
      <c r="H85" s="822">
        <v>218599.99999999997</v>
      </c>
      <c r="I85" s="827">
        <v>1092999.9999999998</v>
      </c>
      <c r="J85" s="470">
        <v>-69616.26412585887</v>
      </c>
      <c r="K85" s="470">
        <v>-348081.3206292945</v>
      </c>
      <c r="L85" s="472">
        <v>-24.154176148594701</v>
      </c>
      <c r="M85" s="468">
        <v>105911.75999999995</v>
      </c>
      <c r="N85" s="469">
        <v>529558.79999999981</v>
      </c>
      <c r="O85" s="470">
        <v>-182304.50412585889</v>
      </c>
      <c r="P85" s="470">
        <v>-911522.52062929445</v>
      </c>
      <c r="Q85" s="472">
        <v>-63.252677526293169</v>
      </c>
    </row>
    <row r="86" spans="1:17" s="437" customFormat="1" hidden="1">
      <c r="A86" s="606">
        <v>81</v>
      </c>
      <c r="B86" s="465">
        <v>5</v>
      </c>
      <c r="C86" s="465">
        <v>71</v>
      </c>
      <c r="D86" s="466">
        <v>21062</v>
      </c>
      <c r="E86" s="467">
        <v>14.2</v>
      </c>
      <c r="F86" s="486">
        <v>299080.40000000002</v>
      </c>
      <c r="G86" s="487">
        <v>1495402</v>
      </c>
      <c r="H86" s="822">
        <v>218599.99999999997</v>
      </c>
      <c r="I86" s="827">
        <v>1092999.9999999998</v>
      </c>
      <c r="J86" s="470">
        <v>-80480.400000000052</v>
      </c>
      <c r="K86" s="470">
        <v>-402402.00000000023</v>
      </c>
      <c r="L86" s="472">
        <v>-26.909285931140943</v>
      </c>
      <c r="M86" s="468">
        <v>105911.75999999995</v>
      </c>
      <c r="N86" s="469">
        <v>529558.79999999981</v>
      </c>
      <c r="O86" s="470">
        <v>-193168.64000000007</v>
      </c>
      <c r="P86" s="470">
        <v>-965843.20000000019</v>
      </c>
      <c r="Q86" s="472">
        <v>-64.587528972142621</v>
      </c>
    </row>
    <row r="87" spans="1:17" s="437" customFormat="1" hidden="1">
      <c r="A87" s="606">
        <v>82</v>
      </c>
      <c r="B87" s="465">
        <v>5</v>
      </c>
      <c r="C87" s="465">
        <v>71</v>
      </c>
      <c r="D87" s="466">
        <v>21259.834710743798</v>
      </c>
      <c r="E87" s="467">
        <v>14.2</v>
      </c>
      <c r="F87" s="486">
        <v>301889.65289256198</v>
      </c>
      <c r="G87" s="487">
        <v>1509448.2644628098</v>
      </c>
      <c r="H87" s="822">
        <v>218599.99999999997</v>
      </c>
      <c r="I87" s="827">
        <v>1092999.9999999998</v>
      </c>
      <c r="J87" s="470">
        <v>-83289.652892562008</v>
      </c>
      <c r="K87" s="470">
        <v>-416448.26446281001</v>
      </c>
      <c r="L87" s="472">
        <v>-27.589436105053778</v>
      </c>
      <c r="M87" s="468">
        <v>105911.75999999995</v>
      </c>
      <c r="N87" s="469">
        <v>529558.79999999981</v>
      </c>
      <c r="O87" s="470">
        <v>-195977.89289256203</v>
      </c>
      <c r="P87" s="470">
        <v>-979889.46446280996</v>
      </c>
      <c r="Q87" s="472">
        <v>-64.917061918086887</v>
      </c>
    </row>
    <row r="88" spans="1:17" s="437" customFormat="1" hidden="1">
      <c r="A88" s="606">
        <v>83</v>
      </c>
      <c r="B88" s="465">
        <v>5</v>
      </c>
      <c r="C88" s="465">
        <v>71</v>
      </c>
      <c r="D88" s="466">
        <v>20306</v>
      </c>
      <c r="E88" s="467">
        <v>14.2</v>
      </c>
      <c r="F88" s="486">
        <v>288345.2</v>
      </c>
      <c r="G88" s="487">
        <v>1441726</v>
      </c>
      <c r="H88" s="822">
        <v>218599.99999999997</v>
      </c>
      <c r="I88" s="827">
        <v>1092999.9999999998</v>
      </c>
      <c r="J88" s="470">
        <v>-69745.200000000041</v>
      </c>
      <c r="K88" s="470">
        <v>-348726.00000000023</v>
      </c>
      <c r="L88" s="472">
        <v>-24.188091218442352</v>
      </c>
      <c r="M88" s="468">
        <v>105911.75999999995</v>
      </c>
      <c r="N88" s="469">
        <v>529558.79999999981</v>
      </c>
      <c r="O88" s="470">
        <v>-182433.44000000006</v>
      </c>
      <c r="P88" s="470">
        <v>-912167.20000000019</v>
      </c>
      <c r="Q88" s="472">
        <v>-63.269109386943164</v>
      </c>
    </row>
    <row r="89" spans="1:17" s="437" customFormat="1" hidden="1">
      <c r="A89" s="606">
        <v>84</v>
      </c>
      <c r="B89" s="465">
        <v>5</v>
      </c>
      <c r="C89" s="465">
        <v>71</v>
      </c>
      <c r="D89" s="466">
        <v>19056</v>
      </c>
      <c r="E89" s="467">
        <v>14.2</v>
      </c>
      <c r="F89" s="486">
        <v>270595.20000000001</v>
      </c>
      <c r="G89" s="487">
        <v>1352976</v>
      </c>
      <c r="H89" s="822">
        <v>218599.99999999997</v>
      </c>
      <c r="I89" s="827">
        <v>1092999.9999999998</v>
      </c>
      <c r="J89" s="470">
        <v>-51995.200000000041</v>
      </c>
      <c r="K89" s="470">
        <v>-259976.00000000023</v>
      </c>
      <c r="L89" s="472">
        <v>-19.215122810752021</v>
      </c>
      <c r="M89" s="468">
        <v>105911.75999999995</v>
      </c>
      <c r="N89" s="469">
        <v>529558.79999999981</v>
      </c>
      <c r="O89" s="470">
        <v>-164683.44000000006</v>
      </c>
      <c r="P89" s="470">
        <v>-823417.20000000019</v>
      </c>
      <c r="Q89" s="472">
        <v>-60.859704828467038</v>
      </c>
    </row>
    <row r="90" spans="1:17" s="437" customFormat="1" hidden="1">
      <c r="A90" s="606">
        <v>85</v>
      </c>
      <c r="B90" s="465">
        <v>5</v>
      </c>
      <c r="C90" s="465">
        <v>71</v>
      </c>
      <c r="D90" s="466">
        <v>19093</v>
      </c>
      <c r="E90" s="467">
        <v>14.2</v>
      </c>
      <c r="F90" s="486">
        <v>271120.59999999998</v>
      </c>
      <c r="G90" s="487">
        <v>1355603</v>
      </c>
      <c r="H90" s="822">
        <v>218599.99999999997</v>
      </c>
      <c r="I90" s="827">
        <v>1092999.9999999998</v>
      </c>
      <c r="J90" s="470">
        <v>-52520.600000000006</v>
      </c>
      <c r="K90" s="470">
        <v>-262603.00000000023</v>
      </c>
      <c r="L90" s="472">
        <v>-19.371674450410652</v>
      </c>
      <c r="M90" s="468">
        <v>105911.75999999995</v>
      </c>
      <c r="N90" s="469">
        <v>529558.79999999981</v>
      </c>
      <c r="O90" s="470">
        <v>-165208.84000000003</v>
      </c>
      <c r="P90" s="470">
        <v>-826044.20000000019</v>
      </c>
      <c r="Q90" s="472">
        <v>-60.935554140850982</v>
      </c>
    </row>
    <row r="91" spans="1:17" s="437" customFormat="1" hidden="1">
      <c r="A91" s="606">
        <v>86</v>
      </c>
      <c r="B91" s="465">
        <v>5</v>
      </c>
      <c r="C91" s="465">
        <v>71</v>
      </c>
      <c r="D91" s="466">
        <v>19056</v>
      </c>
      <c r="E91" s="467">
        <v>14.2</v>
      </c>
      <c r="F91" s="486">
        <v>270595.20000000001</v>
      </c>
      <c r="G91" s="487">
        <v>1352976</v>
      </c>
      <c r="H91" s="822">
        <v>218599.99999999997</v>
      </c>
      <c r="I91" s="827">
        <v>1092999.9999999998</v>
      </c>
      <c r="J91" s="470">
        <v>-51995.200000000041</v>
      </c>
      <c r="K91" s="470">
        <v>-259976.00000000023</v>
      </c>
      <c r="L91" s="472">
        <v>-19.215122810752021</v>
      </c>
      <c r="M91" s="468">
        <v>105911.75999999995</v>
      </c>
      <c r="N91" s="469">
        <v>529558.79999999981</v>
      </c>
      <c r="O91" s="470">
        <v>-164683.44000000006</v>
      </c>
      <c r="P91" s="470">
        <v>-823417.20000000019</v>
      </c>
      <c r="Q91" s="472">
        <v>-60.859704828467038</v>
      </c>
    </row>
    <row r="92" spans="1:17" s="437" customFormat="1" hidden="1">
      <c r="A92" s="606">
        <v>87</v>
      </c>
      <c r="B92" s="465">
        <v>5</v>
      </c>
      <c r="C92" s="465">
        <v>72</v>
      </c>
      <c r="D92" s="466">
        <v>20823</v>
      </c>
      <c r="E92" s="467">
        <v>14.4</v>
      </c>
      <c r="F92" s="486">
        <v>299851.2</v>
      </c>
      <c r="G92" s="487">
        <v>1499256</v>
      </c>
      <c r="H92" s="822">
        <v>223200</v>
      </c>
      <c r="I92" s="827">
        <v>1116000</v>
      </c>
      <c r="J92" s="470">
        <v>-76651.200000000012</v>
      </c>
      <c r="K92" s="470">
        <v>-383256</v>
      </c>
      <c r="L92" s="472">
        <v>-25.563079287326516</v>
      </c>
      <c r="M92" s="468">
        <v>112811.51999999996</v>
      </c>
      <c r="N92" s="469">
        <v>564057.59999999986</v>
      </c>
      <c r="O92" s="470">
        <v>-187039.68000000005</v>
      </c>
      <c r="P92" s="470">
        <v>-935198.40000000014</v>
      </c>
      <c r="Q92" s="472">
        <v>-62.377499239622864</v>
      </c>
    </row>
    <row r="93" spans="1:17" s="437" customFormat="1" hidden="1">
      <c r="A93" s="606">
        <v>88</v>
      </c>
      <c r="B93" s="465">
        <v>5</v>
      </c>
      <c r="C93" s="465">
        <v>72</v>
      </c>
      <c r="D93" s="466">
        <v>21062</v>
      </c>
      <c r="E93" s="467">
        <v>14.4</v>
      </c>
      <c r="F93" s="486">
        <v>303292.79999999999</v>
      </c>
      <c r="G93" s="487">
        <v>1516464</v>
      </c>
      <c r="H93" s="822">
        <v>223200</v>
      </c>
      <c r="I93" s="827">
        <v>1116000</v>
      </c>
      <c r="J93" s="470">
        <v>-80092.799999999988</v>
      </c>
      <c r="K93" s="470">
        <v>-400464</v>
      </c>
      <c r="L93" s="472">
        <v>-26.4077485518944</v>
      </c>
      <c r="M93" s="468">
        <v>112811.51999999996</v>
      </c>
      <c r="N93" s="469">
        <v>564057.59999999986</v>
      </c>
      <c r="O93" s="470">
        <v>-190481.28000000003</v>
      </c>
      <c r="P93" s="470">
        <v>-952406.40000000014</v>
      </c>
      <c r="Q93" s="472">
        <v>-62.804418700345025</v>
      </c>
    </row>
    <row r="94" spans="1:17" s="437" customFormat="1" hidden="1">
      <c r="A94" s="606">
        <v>89</v>
      </c>
      <c r="B94" s="465">
        <v>5</v>
      </c>
      <c r="C94" s="465">
        <v>72</v>
      </c>
      <c r="D94" s="466">
        <v>19295.37</v>
      </c>
      <c r="E94" s="467">
        <v>14.4</v>
      </c>
      <c r="F94" s="486">
        <v>277853.32799999998</v>
      </c>
      <c r="G94" s="487">
        <v>1389266.64</v>
      </c>
      <c r="H94" s="822">
        <v>223200</v>
      </c>
      <c r="I94" s="827">
        <v>1116000</v>
      </c>
      <c r="J94" s="470">
        <v>-54653.32799999998</v>
      </c>
      <c r="K94" s="470">
        <v>-273266.6399999999</v>
      </c>
      <c r="L94" s="472">
        <v>-19.66984825893465</v>
      </c>
      <c r="M94" s="468">
        <v>112811.51999999996</v>
      </c>
      <c r="N94" s="469">
        <v>564057.59999999986</v>
      </c>
      <c r="O94" s="470">
        <v>-165041.80800000002</v>
      </c>
      <c r="P94" s="470">
        <v>-825209.04</v>
      </c>
      <c r="Q94" s="472">
        <v>-59.398895520877119</v>
      </c>
    </row>
    <row r="95" spans="1:17" s="437" customFormat="1" hidden="1">
      <c r="A95" s="606">
        <v>90</v>
      </c>
      <c r="B95" s="465">
        <v>5</v>
      </c>
      <c r="C95" s="465">
        <v>72</v>
      </c>
      <c r="D95" s="466">
        <v>20823</v>
      </c>
      <c r="E95" s="467">
        <v>14.4</v>
      </c>
      <c r="F95" s="486">
        <v>299851.2</v>
      </c>
      <c r="G95" s="487">
        <v>1499256</v>
      </c>
      <c r="H95" s="822">
        <v>223200</v>
      </c>
      <c r="I95" s="827">
        <v>1116000</v>
      </c>
      <c r="J95" s="470">
        <v>-76651.200000000012</v>
      </c>
      <c r="K95" s="470">
        <v>-383256</v>
      </c>
      <c r="L95" s="472">
        <v>-25.563079287326516</v>
      </c>
      <c r="M95" s="468">
        <v>112811.51999999996</v>
      </c>
      <c r="N95" s="469">
        <v>564057.59999999986</v>
      </c>
      <c r="O95" s="470">
        <v>-187039.68000000005</v>
      </c>
      <c r="P95" s="470">
        <v>-935198.40000000014</v>
      </c>
      <c r="Q95" s="472">
        <v>-62.377499239622864</v>
      </c>
    </row>
    <row r="96" spans="1:17" s="437" customFormat="1" hidden="1">
      <c r="A96" s="606">
        <v>91</v>
      </c>
      <c r="B96" s="465">
        <v>5</v>
      </c>
      <c r="C96" s="465">
        <v>72</v>
      </c>
      <c r="D96" s="466">
        <v>22622.0067673087</v>
      </c>
      <c r="E96" s="467">
        <v>14.4</v>
      </c>
      <c r="F96" s="486">
        <v>325756.89744924527</v>
      </c>
      <c r="G96" s="487">
        <v>1628784.4872462263</v>
      </c>
      <c r="H96" s="822">
        <v>223200</v>
      </c>
      <c r="I96" s="827">
        <v>1116000</v>
      </c>
      <c r="J96" s="470">
        <v>-102556.89744924527</v>
      </c>
      <c r="K96" s="470">
        <v>-512784.48724622629</v>
      </c>
      <c r="L96" s="472">
        <v>-31.482648027498541</v>
      </c>
      <c r="M96" s="468">
        <v>112811.51999999996</v>
      </c>
      <c r="N96" s="469">
        <v>564057.59999999986</v>
      </c>
      <c r="O96" s="470">
        <v>-212945.37744924531</v>
      </c>
      <c r="P96" s="470">
        <v>-1064726.8872462264</v>
      </c>
      <c r="Q96" s="472">
        <v>-65.369414774225419</v>
      </c>
    </row>
    <row r="97" spans="1:17" s="437" customFormat="1" hidden="1">
      <c r="A97" s="606">
        <v>92</v>
      </c>
      <c r="B97" s="465">
        <v>5</v>
      </c>
      <c r="C97" s="465">
        <v>73</v>
      </c>
      <c r="D97" s="466">
        <v>21259.834710743798</v>
      </c>
      <c r="E97" s="467">
        <v>14.6</v>
      </c>
      <c r="F97" s="486">
        <v>310393.58677685948</v>
      </c>
      <c r="G97" s="487">
        <v>1551967.9338842973</v>
      </c>
      <c r="H97" s="822">
        <v>227800</v>
      </c>
      <c r="I97" s="827">
        <v>1139000</v>
      </c>
      <c r="J97" s="470">
        <v>-82593.586776859476</v>
      </c>
      <c r="K97" s="470">
        <v>-412967.93388429726</v>
      </c>
      <c r="L97" s="472">
        <v>-26.609308405664848</v>
      </c>
      <c r="M97" s="468">
        <v>119711.27999999997</v>
      </c>
      <c r="N97" s="469">
        <v>598556.39999999991</v>
      </c>
      <c r="O97" s="470">
        <v>-190682.30677685951</v>
      </c>
      <c r="P97" s="470">
        <v>-953411.53388429736</v>
      </c>
      <c r="Q97" s="472">
        <v>-61.432424798757232</v>
      </c>
    </row>
    <row r="98" spans="1:17" s="437" customFormat="1" hidden="1">
      <c r="A98" s="606">
        <v>93</v>
      </c>
      <c r="B98" s="465">
        <v>5</v>
      </c>
      <c r="C98" s="465">
        <v>73</v>
      </c>
      <c r="D98" s="466">
        <v>19295.37</v>
      </c>
      <c r="E98" s="467">
        <v>14.6</v>
      </c>
      <c r="F98" s="486">
        <v>281712.402</v>
      </c>
      <c r="G98" s="487">
        <v>1408562.01</v>
      </c>
      <c r="H98" s="822">
        <v>227800</v>
      </c>
      <c r="I98" s="827">
        <v>1139000</v>
      </c>
      <c r="J98" s="470">
        <v>-53912.402000000002</v>
      </c>
      <c r="K98" s="470">
        <v>-269562.01</v>
      </c>
      <c r="L98" s="472">
        <v>-19.137390337540054</v>
      </c>
      <c r="M98" s="468">
        <v>119711.27999999997</v>
      </c>
      <c r="N98" s="469">
        <v>598556.39999999991</v>
      </c>
      <c r="O98" s="470">
        <v>-162001.12200000003</v>
      </c>
      <c r="P98" s="470">
        <v>-810005.6100000001</v>
      </c>
      <c r="Q98" s="472">
        <v>-57.505853789142023</v>
      </c>
    </row>
    <row r="99" spans="1:17" s="437" customFormat="1" hidden="1">
      <c r="A99" s="606">
        <v>94</v>
      </c>
      <c r="B99" s="465">
        <v>5</v>
      </c>
      <c r="C99" s="465">
        <v>73</v>
      </c>
      <c r="D99" s="466">
        <v>18404</v>
      </c>
      <c r="E99" s="467">
        <v>14.6</v>
      </c>
      <c r="F99" s="486">
        <v>268698.40000000002</v>
      </c>
      <c r="G99" s="487">
        <v>1343492</v>
      </c>
      <c r="H99" s="822">
        <v>227800</v>
      </c>
      <c r="I99" s="827">
        <v>1139000</v>
      </c>
      <c r="J99" s="470">
        <v>-40898.400000000023</v>
      </c>
      <c r="K99" s="470">
        <v>-204492</v>
      </c>
      <c r="L99" s="472">
        <v>-15.220931721216061</v>
      </c>
      <c r="M99" s="468">
        <v>119711.27999999997</v>
      </c>
      <c r="N99" s="469">
        <v>598556.39999999991</v>
      </c>
      <c r="O99" s="470">
        <v>-148987.12000000005</v>
      </c>
      <c r="P99" s="470">
        <v>-744935.60000000009</v>
      </c>
      <c r="Q99" s="472">
        <v>-55.447713868039415</v>
      </c>
    </row>
    <row r="100" spans="1:17" s="437" customFormat="1" hidden="1">
      <c r="A100" s="606">
        <v>95</v>
      </c>
      <c r="B100" s="465">
        <v>5</v>
      </c>
      <c r="C100" s="465">
        <v>73</v>
      </c>
      <c r="D100" s="466">
        <v>18404</v>
      </c>
      <c r="E100" s="467">
        <v>14.6</v>
      </c>
      <c r="F100" s="486">
        <v>268698.40000000002</v>
      </c>
      <c r="G100" s="487">
        <v>1343492</v>
      </c>
      <c r="H100" s="822">
        <v>227800</v>
      </c>
      <c r="I100" s="827">
        <v>1139000</v>
      </c>
      <c r="J100" s="470">
        <v>-40898.400000000023</v>
      </c>
      <c r="K100" s="470">
        <v>-204492</v>
      </c>
      <c r="L100" s="472">
        <v>-15.220931721216061</v>
      </c>
      <c r="M100" s="468">
        <v>119711.27999999997</v>
      </c>
      <c r="N100" s="469">
        <v>598556.39999999991</v>
      </c>
      <c r="O100" s="470">
        <v>-148987.12000000005</v>
      </c>
      <c r="P100" s="470">
        <v>-744935.60000000009</v>
      </c>
      <c r="Q100" s="472">
        <v>-55.447713868039415</v>
      </c>
    </row>
    <row r="101" spans="1:17" s="437" customFormat="1" hidden="1">
      <c r="A101" s="606">
        <v>96</v>
      </c>
      <c r="B101" s="465">
        <v>5</v>
      </c>
      <c r="C101" s="465">
        <v>73</v>
      </c>
      <c r="D101" s="466">
        <v>19858.322237017299</v>
      </c>
      <c r="E101" s="467">
        <v>14.6</v>
      </c>
      <c r="F101" s="486">
        <v>289931.5046604526</v>
      </c>
      <c r="G101" s="487">
        <v>1449657.5233022629</v>
      </c>
      <c r="H101" s="822">
        <v>227800</v>
      </c>
      <c r="I101" s="827">
        <v>1139000</v>
      </c>
      <c r="J101" s="470">
        <v>-62131.5046604526</v>
      </c>
      <c r="K101" s="470">
        <v>-310657.52330226288</v>
      </c>
      <c r="L101" s="472">
        <v>-21.429718282329006</v>
      </c>
      <c r="M101" s="468">
        <v>119711.27999999997</v>
      </c>
      <c r="N101" s="469">
        <v>598556.39999999991</v>
      </c>
      <c r="O101" s="470">
        <v>-170220.22466045263</v>
      </c>
      <c r="P101" s="470">
        <v>-851101.12330226297</v>
      </c>
      <c r="Q101" s="472">
        <v>-58.710496073823563</v>
      </c>
    </row>
    <row r="102" spans="1:17" s="437" customFormat="1" hidden="1">
      <c r="A102" s="606">
        <v>97</v>
      </c>
      <c r="B102" s="465">
        <v>5</v>
      </c>
      <c r="C102" s="465">
        <v>73</v>
      </c>
      <c r="D102" s="466">
        <v>19809</v>
      </c>
      <c r="E102" s="467">
        <v>14.6</v>
      </c>
      <c r="F102" s="486">
        <v>289211.40000000002</v>
      </c>
      <c r="G102" s="487">
        <v>1446057</v>
      </c>
      <c r="H102" s="822">
        <v>227800</v>
      </c>
      <c r="I102" s="827">
        <v>1139000</v>
      </c>
      <c r="J102" s="470">
        <v>-61411.400000000023</v>
      </c>
      <c r="K102" s="470">
        <v>-307057</v>
      </c>
      <c r="L102" s="472">
        <v>-21.234086899755681</v>
      </c>
      <c r="M102" s="468">
        <v>119711.27999999997</v>
      </c>
      <c r="N102" s="469">
        <v>598556.39999999991</v>
      </c>
      <c r="O102" s="470">
        <v>-169500.12000000005</v>
      </c>
      <c r="P102" s="470">
        <v>-847500.60000000009</v>
      </c>
      <c r="Q102" s="472">
        <v>-58.607689738371313</v>
      </c>
    </row>
    <row r="103" spans="1:17" s="437" customFormat="1" hidden="1">
      <c r="A103" s="606">
        <v>98</v>
      </c>
      <c r="B103" s="465">
        <v>5</v>
      </c>
      <c r="C103" s="465">
        <v>73</v>
      </c>
      <c r="D103" s="466">
        <v>19858.322237017299</v>
      </c>
      <c r="E103" s="467">
        <v>14.6</v>
      </c>
      <c r="F103" s="486">
        <v>289931.5046604526</v>
      </c>
      <c r="G103" s="487">
        <v>1449657.5233022629</v>
      </c>
      <c r="H103" s="822">
        <v>227800</v>
      </c>
      <c r="I103" s="827">
        <v>1139000</v>
      </c>
      <c r="J103" s="470">
        <v>-62131.5046604526</v>
      </c>
      <c r="K103" s="470">
        <v>-310657.52330226288</v>
      </c>
      <c r="L103" s="472">
        <v>-21.429718282329006</v>
      </c>
      <c r="M103" s="468">
        <v>119711.27999999997</v>
      </c>
      <c r="N103" s="469">
        <v>598556.39999999991</v>
      </c>
      <c r="O103" s="470">
        <v>-170220.22466045263</v>
      </c>
      <c r="P103" s="470">
        <v>-851101.12330226297</v>
      </c>
      <c r="Q103" s="472">
        <v>-58.710496073823563</v>
      </c>
    </row>
    <row r="104" spans="1:17" s="437" customFormat="1" hidden="1">
      <c r="A104" s="606">
        <v>99</v>
      </c>
      <c r="B104" s="465">
        <v>5</v>
      </c>
      <c r="C104" s="465">
        <v>73</v>
      </c>
      <c r="D104" s="466">
        <v>19093</v>
      </c>
      <c r="E104" s="467">
        <v>14.6</v>
      </c>
      <c r="F104" s="486">
        <v>278757.8</v>
      </c>
      <c r="G104" s="487">
        <v>1393789</v>
      </c>
      <c r="H104" s="822">
        <v>227800</v>
      </c>
      <c r="I104" s="827">
        <v>1139000</v>
      </c>
      <c r="J104" s="470">
        <v>-50957.799999999988</v>
      </c>
      <c r="K104" s="470">
        <v>-254789</v>
      </c>
      <c r="L104" s="472">
        <v>-18.280313591225067</v>
      </c>
      <c r="M104" s="468">
        <v>119711.27999999997</v>
      </c>
      <c r="N104" s="469">
        <v>598556.39999999991</v>
      </c>
      <c r="O104" s="470">
        <v>-159046.52000000002</v>
      </c>
      <c r="P104" s="470">
        <v>-795232.60000000009</v>
      </c>
      <c r="Q104" s="472">
        <v>-57.055451004420334</v>
      </c>
    </row>
    <row r="105" spans="1:17" s="437" customFormat="1" hidden="1">
      <c r="A105" s="606">
        <v>100</v>
      </c>
      <c r="B105" s="465">
        <v>5</v>
      </c>
      <c r="C105" s="465">
        <v>73</v>
      </c>
      <c r="D105" s="466">
        <v>18404</v>
      </c>
      <c r="E105" s="467">
        <v>14.6</v>
      </c>
      <c r="F105" s="486">
        <v>268698.40000000002</v>
      </c>
      <c r="G105" s="487">
        <v>1343492</v>
      </c>
      <c r="H105" s="822">
        <v>227800</v>
      </c>
      <c r="I105" s="827">
        <v>1139000</v>
      </c>
      <c r="J105" s="470">
        <v>-40898.400000000023</v>
      </c>
      <c r="K105" s="470">
        <v>-204492</v>
      </c>
      <c r="L105" s="472">
        <v>-15.220931721216061</v>
      </c>
      <c r="M105" s="468">
        <v>119711.27999999997</v>
      </c>
      <c r="N105" s="469">
        <v>598556.39999999991</v>
      </c>
      <c r="O105" s="470">
        <v>-148987.12000000005</v>
      </c>
      <c r="P105" s="470">
        <v>-744935.60000000009</v>
      </c>
      <c r="Q105" s="472">
        <v>-55.447713868039415</v>
      </c>
    </row>
    <row r="106" spans="1:17" s="437" customFormat="1" hidden="1">
      <c r="A106" s="606">
        <v>101</v>
      </c>
      <c r="B106" s="465">
        <v>5</v>
      </c>
      <c r="C106" s="465">
        <v>73</v>
      </c>
      <c r="D106" s="466">
        <v>18404</v>
      </c>
      <c r="E106" s="467">
        <v>14.6</v>
      </c>
      <c r="F106" s="486">
        <v>268698.40000000002</v>
      </c>
      <c r="G106" s="487">
        <v>1343492</v>
      </c>
      <c r="H106" s="822">
        <v>227800</v>
      </c>
      <c r="I106" s="827">
        <v>1139000</v>
      </c>
      <c r="J106" s="470">
        <v>-40898.400000000023</v>
      </c>
      <c r="K106" s="470">
        <v>-204492</v>
      </c>
      <c r="L106" s="472">
        <v>-15.220931721216061</v>
      </c>
      <c r="M106" s="468">
        <v>119711.27999999997</v>
      </c>
      <c r="N106" s="469">
        <v>598556.39999999991</v>
      </c>
      <c r="O106" s="470">
        <v>-148987.12000000005</v>
      </c>
      <c r="P106" s="470">
        <v>-744935.60000000009</v>
      </c>
      <c r="Q106" s="472">
        <v>-55.447713868039415</v>
      </c>
    </row>
    <row r="107" spans="1:17" s="437" customFormat="1" hidden="1">
      <c r="A107" s="606">
        <v>102</v>
      </c>
      <c r="B107" s="465">
        <v>5</v>
      </c>
      <c r="C107" s="465">
        <v>73</v>
      </c>
      <c r="D107" s="466">
        <v>19056</v>
      </c>
      <c r="E107" s="467">
        <v>14.6</v>
      </c>
      <c r="F107" s="486">
        <v>278217.59999999998</v>
      </c>
      <c r="G107" s="487">
        <v>1391088</v>
      </c>
      <c r="H107" s="822">
        <v>227800</v>
      </c>
      <c r="I107" s="827">
        <v>1139000</v>
      </c>
      <c r="J107" s="470">
        <v>-50417.599999999977</v>
      </c>
      <c r="K107" s="470">
        <v>-252088</v>
      </c>
      <c r="L107" s="472">
        <v>-18.121642915473359</v>
      </c>
      <c r="M107" s="468">
        <v>119711.27999999997</v>
      </c>
      <c r="N107" s="469">
        <v>598556.39999999991</v>
      </c>
      <c r="O107" s="470">
        <v>-158506.32</v>
      </c>
      <c r="P107" s="470">
        <v>-792531.60000000009</v>
      </c>
      <c r="Q107" s="472">
        <v>-56.972067906559474</v>
      </c>
    </row>
    <row r="108" spans="1:17" s="437" customFormat="1" hidden="1">
      <c r="A108" s="606">
        <v>103</v>
      </c>
      <c r="B108" s="465">
        <v>5</v>
      </c>
      <c r="C108" s="465">
        <v>73</v>
      </c>
      <c r="D108" s="466">
        <v>19858.322237017299</v>
      </c>
      <c r="E108" s="467">
        <v>14.6</v>
      </c>
      <c r="F108" s="486">
        <v>289931.5046604526</v>
      </c>
      <c r="G108" s="487">
        <v>1449657.5233022629</v>
      </c>
      <c r="H108" s="822">
        <v>227800</v>
      </c>
      <c r="I108" s="827">
        <v>1139000</v>
      </c>
      <c r="J108" s="470">
        <v>-62131.5046604526</v>
      </c>
      <c r="K108" s="470">
        <v>-310657.52330226288</v>
      </c>
      <c r="L108" s="472">
        <v>-21.429718282329006</v>
      </c>
      <c r="M108" s="468">
        <v>119711.27999999997</v>
      </c>
      <c r="N108" s="469">
        <v>598556.39999999991</v>
      </c>
      <c r="O108" s="470">
        <v>-170220.22466045263</v>
      </c>
      <c r="P108" s="470">
        <v>-851101.12330226297</v>
      </c>
      <c r="Q108" s="472">
        <v>-58.710496073823563</v>
      </c>
    </row>
    <row r="109" spans="1:17" s="437" customFormat="1" hidden="1">
      <c r="A109" s="606">
        <v>104</v>
      </c>
      <c r="B109" s="465">
        <v>5</v>
      </c>
      <c r="C109" s="465">
        <v>73</v>
      </c>
      <c r="D109" s="466">
        <v>22526.545984691998</v>
      </c>
      <c r="E109" s="467">
        <v>14.6</v>
      </c>
      <c r="F109" s="486">
        <v>328887.57137650315</v>
      </c>
      <c r="G109" s="487">
        <v>1644437.8568825158</v>
      </c>
      <c r="H109" s="822">
        <v>227800</v>
      </c>
      <c r="I109" s="827">
        <v>1139000</v>
      </c>
      <c r="J109" s="470">
        <v>-101087.57137650315</v>
      </c>
      <c r="K109" s="470">
        <v>-505437.85688251583</v>
      </c>
      <c r="L109" s="472">
        <v>-30.73620901921538</v>
      </c>
      <c r="M109" s="468">
        <v>119711.27999999997</v>
      </c>
      <c r="N109" s="469">
        <v>598556.39999999991</v>
      </c>
      <c r="O109" s="470">
        <v>-209176.29137650318</v>
      </c>
      <c r="P109" s="470">
        <v>-1045881.4568825159</v>
      </c>
      <c r="Q109" s="472">
        <v>-63.601154188050124</v>
      </c>
    </row>
    <row r="110" spans="1:17" s="437" customFormat="1" hidden="1">
      <c r="A110" s="606">
        <v>105</v>
      </c>
      <c r="B110" s="465">
        <v>5</v>
      </c>
      <c r="C110" s="465">
        <v>74</v>
      </c>
      <c r="D110" s="466">
        <v>18404</v>
      </c>
      <c r="E110" s="467">
        <v>14.8</v>
      </c>
      <c r="F110" s="486">
        <v>272379.2</v>
      </c>
      <c r="G110" s="487">
        <v>1361896</v>
      </c>
      <c r="H110" s="822">
        <v>232400.00000000003</v>
      </c>
      <c r="I110" s="827">
        <v>1162000.0000000002</v>
      </c>
      <c r="J110" s="470">
        <v>-39979.199999999983</v>
      </c>
      <c r="K110" s="470">
        <v>-199895.99999999977</v>
      </c>
      <c r="L110" s="472">
        <v>-14.677772752104403</v>
      </c>
      <c r="M110" s="468">
        <v>126611.03999999998</v>
      </c>
      <c r="N110" s="469">
        <v>633055.19999999995</v>
      </c>
      <c r="O110" s="470">
        <v>-145768.16000000003</v>
      </c>
      <c r="P110" s="470">
        <v>-728840.8</v>
      </c>
      <c r="Q110" s="472">
        <v>-53.516626820256469</v>
      </c>
    </row>
    <row r="111" spans="1:17" s="437" customFormat="1" hidden="1">
      <c r="A111" s="606">
        <v>106</v>
      </c>
      <c r="B111" s="465">
        <v>5</v>
      </c>
      <c r="C111" s="465">
        <v>74</v>
      </c>
      <c r="D111" s="466">
        <v>20151</v>
      </c>
      <c r="E111" s="467">
        <v>14.8</v>
      </c>
      <c r="F111" s="486">
        <v>298234.8</v>
      </c>
      <c r="G111" s="487">
        <v>1491174</v>
      </c>
      <c r="H111" s="822">
        <v>232400.00000000003</v>
      </c>
      <c r="I111" s="827">
        <v>1162000.0000000002</v>
      </c>
      <c r="J111" s="470">
        <v>-65834.799999999959</v>
      </c>
      <c r="K111" s="470">
        <v>-329173.99999999977</v>
      </c>
      <c r="L111" s="472">
        <v>-22.074821583530806</v>
      </c>
      <c r="M111" s="468">
        <v>126611.03999999998</v>
      </c>
      <c r="N111" s="469">
        <v>633055.19999999995</v>
      </c>
      <c r="O111" s="470">
        <v>-171623.76</v>
      </c>
      <c r="P111" s="470">
        <v>-858118.8</v>
      </c>
      <c r="Q111" s="472">
        <v>-57.546523745719817</v>
      </c>
    </row>
    <row r="112" spans="1:17" s="437" customFormat="1" hidden="1">
      <c r="A112" s="606">
        <v>107</v>
      </c>
      <c r="B112" s="465">
        <v>5</v>
      </c>
      <c r="C112" s="465">
        <v>74</v>
      </c>
      <c r="D112" s="466">
        <v>19858.322237017299</v>
      </c>
      <c r="E112" s="467">
        <v>14.8</v>
      </c>
      <c r="F112" s="486">
        <v>293903.16910785605</v>
      </c>
      <c r="G112" s="487">
        <v>1469515.8455392802</v>
      </c>
      <c r="H112" s="822">
        <v>232400.00000000003</v>
      </c>
      <c r="I112" s="827">
        <v>1162000.0000000002</v>
      </c>
      <c r="J112" s="470">
        <v>-61503.169107856025</v>
      </c>
      <c r="K112" s="470">
        <v>-307515.84553927998</v>
      </c>
      <c r="L112" s="472">
        <v>-20.926337505835363</v>
      </c>
      <c r="M112" s="468">
        <v>126611.03999999998</v>
      </c>
      <c r="N112" s="469">
        <v>633055.19999999995</v>
      </c>
      <c r="O112" s="470">
        <v>-167292.12910785608</v>
      </c>
      <c r="P112" s="470">
        <v>-836460.64553928026</v>
      </c>
      <c r="Q112" s="472">
        <v>-56.920831992275488</v>
      </c>
    </row>
    <row r="113" spans="1:17" s="437" customFormat="1" hidden="1">
      <c r="A113" s="606">
        <v>108</v>
      </c>
      <c r="B113" s="465">
        <v>5</v>
      </c>
      <c r="C113" s="465">
        <v>74</v>
      </c>
      <c r="D113" s="466">
        <v>19093</v>
      </c>
      <c r="E113" s="467">
        <v>14.8</v>
      </c>
      <c r="F113" s="486">
        <v>282576.40000000002</v>
      </c>
      <c r="G113" s="487">
        <v>1412882</v>
      </c>
      <c r="H113" s="822">
        <v>232400.00000000003</v>
      </c>
      <c r="I113" s="827">
        <v>1162000.0000000002</v>
      </c>
      <c r="J113" s="470">
        <v>-50176.399999999994</v>
      </c>
      <c r="K113" s="470">
        <v>-250881.99999999977</v>
      </c>
      <c r="L113" s="472">
        <v>-17.756755341210365</v>
      </c>
      <c r="M113" s="468">
        <v>126611.03999999998</v>
      </c>
      <c r="N113" s="469">
        <v>633055.19999999995</v>
      </c>
      <c r="O113" s="470">
        <v>-155965.36000000004</v>
      </c>
      <c r="P113" s="470">
        <v>-779826.8</v>
      </c>
      <c r="Q113" s="472">
        <v>-55.194050175456979</v>
      </c>
    </row>
    <row r="114" spans="1:17" s="437" customFormat="1" hidden="1">
      <c r="A114" s="606">
        <v>109</v>
      </c>
      <c r="B114" s="465">
        <v>5</v>
      </c>
      <c r="C114" s="465">
        <v>74</v>
      </c>
      <c r="D114" s="466">
        <v>19056</v>
      </c>
      <c r="E114" s="467">
        <v>14.8</v>
      </c>
      <c r="F114" s="486">
        <v>282028.79999999999</v>
      </c>
      <c r="G114" s="487">
        <v>1410144</v>
      </c>
      <c r="H114" s="822">
        <v>232400.00000000003</v>
      </c>
      <c r="I114" s="827">
        <v>1162000.0000000002</v>
      </c>
      <c r="J114" s="470">
        <v>-49628.799999999959</v>
      </c>
      <c r="K114" s="470">
        <v>-248143.99999999977</v>
      </c>
      <c r="L114" s="472">
        <v>-17.597068100846428</v>
      </c>
      <c r="M114" s="468">
        <v>126611.03999999998</v>
      </c>
      <c r="N114" s="469">
        <v>633055.19999999995</v>
      </c>
      <c r="O114" s="470">
        <v>-155417.76</v>
      </c>
      <c r="P114" s="470">
        <v>-777088.8</v>
      </c>
      <c r="Q114" s="472">
        <v>-55.107052896725442</v>
      </c>
    </row>
    <row r="115" spans="1:17" s="437" customFormat="1" hidden="1">
      <c r="A115" s="606">
        <v>110</v>
      </c>
      <c r="B115" s="465">
        <v>5</v>
      </c>
      <c r="C115" s="465">
        <v>74</v>
      </c>
      <c r="D115" s="466">
        <v>20823</v>
      </c>
      <c r="E115" s="467">
        <v>14.8</v>
      </c>
      <c r="F115" s="486">
        <v>308180.40000000002</v>
      </c>
      <c r="G115" s="487">
        <v>1540902</v>
      </c>
      <c r="H115" s="822">
        <v>232400.00000000003</v>
      </c>
      <c r="I115" s="827">
        <v>1162000.0000000002</v>
      </c>
      <c r="J115" s="470">
        <v>-75780.399999999994</v>
      </c>
      <c r="K115" s="470">
        <v>-378901.99999999977</v>
      </c>
      <c r="L115" s="472">
        <v>-24.589623480273232</v>
      </c>
      <c r="M115" s="468">
        <v>126611.03999999998</v>
      </c>
      <c r="N115" s="469">
        <v>633055.19999999995</v>
      </c>
      <c r="O115" s="470">
        <v>-181569.36000000004</v>
      </c>
      <c r="P115" s="470">
        <v>-907846.8</v>
      </c>
      <c r="Q115" s="472">
        <v>-58.916582624981992</v>
      </c>
    </row>
    <row r="116" spans="1:17" s="437" customFormat="1" hidden="1">
      <c r="A116" s="606">
        <v>111</v>
      </c>
      <c r="B116" s="465">
        <v>5</v>
      </c>
      <c r="C116" s="465">
        <v>74</v>
      </c>
      <c r="D116" s="466">
        <v>18404</v>
      </c>
      <c r="E116" s="467">
        <v>14.8</v>
      </c>
      <c r="F116" s="486">
        <v>272379.2</v>
      </c>
      <c r="G116" s="487">
        <v>1361896</v>
      </c>
      <c r="H116" s="822">
        <v>232400.00000000003</v>
      </c>
      <c r="I116" s="827">
        <v>1162000.0000000002</v>
      </c>
      <c r="J116" s="470">
        <v>-39979.199999999983</v>
      </c>
      <c r="K116" s="470">
        <v>-199895.99999999977</v>
      </c>
      <c r="L116" s="472">
        <v>-14.677772752104403</v>
      </c>
      <c r="M116" s="468">
        <v>126611.03999999998</v>
      </c>
      <c r="N116" s="469">
        <v>633055.19999999995</v>
      </c>
      <c r="O116" s="470">
        <v>-145768.16000000003</v>
      </c>
      <c r="P116" s="470">
        <v>-728840.8</v>
      </c>
      <c r="Q116" s="472">
        <v>-53.516626820256469</v>
      </c>
    </row>
    <row r="117" spans="1:17" s="437" customFormat="1" hidden="1">
      <c r="A117" s="606">
        <v>112</v>
      </c>
      <c r="B117" s="465">
        <v>5</v>
      </c>
      <c r="C117" s="465">
        <v>74</v>
      </c>
      <c r="D117" s="466">
        <v>21259.834710743798</v>
      </c>
      <c r="E117" s="467">
        <v>14.8</v>
      </c>
      <c r="F117" s="486">
        <v>314645.55371900823</v>
      </c>
      <c r="G117" s="487">
        <v>1573227.768595041</v>
      </c>
      <c r="H117" s="822">
        <v>232400.00000000003</v>
      </c>
      <c r="I117" s="827">
        <v>1162000.0000000002</v>
      </c>
      <c r="J117" s="470">
        <v>-82245.553719008196</v>
      </c>
      <c r="K117" s="470">
        <v>-411227.76859504078</v>
      </c>
      <c r="L117" s="472">
        <v>-26.139112009336358</v>
      </c>
      <c r="M117" s="468">
        <v>126611.03999999998</v>
      </c>
      <c r="N117" s="469">
        <v>633055.19999999995</v>
      </c>
      <c r="O117" s="470">
        <v>-188034.51371900825</v>
      </c>
      <c r="P117" s="470">
        <v>-940172.56859504106</v>
      </c>
      <c r="Q117" s="472">
        <v>-59.760740775295048</v>
      </c>
    </row>
    <row r="118" spans="1:17" s="437" customFormat="1" hidden="1">
      <c r="A118" s="606">
        <v>113</v>
      </c>
      <c r="B118" s="465">
        <v>5</v>
      </c>
      <c r="C118" s="465">
        <v>74</v>
      </c>
      <c r="D118" s="466">
        <v>20823</v>
      </c>
      <c r="E118" s="467">
        <v>14.8</v>
      </c>
      <c r="F118" s="486">
        <v>308180.40000000002</v>
      </c>
      <c r="G118" s="487">
        <v>1540902</v>
      </c>
      <c r="H118" s="822">
        <v>232400.00000000003</v>
      </c>
      <c r="I118" s="827">
        <v>1162000.0000000002</v>
      </c>
      <c r="J118" s="470">
        <v>-75780.399999999994</v>
      </c>
      <c r="K118" s="470">
        <v>-378901.99999999977</v>
      </c>
      <c r="L118" s="472">
        <v>-24.589623480273232</v>
      </c>
      <c r="M118" s="468">
        <v>126611.03999999998</v>
      </c>
      <c r="N118" s="469">
        <v>633055.19999999995</v>
      </c>
      <c r="O118" s="470">
        <v>-181569.36000000004</v>
      </c>
      <c r="P118" s="470">
        <v>-907846.8</v>
      </c>
      <c r="Q118" s="472">
        <v>-58.916582624981992</v>
      </c>
    </row>
    <row r="119" spans="1:17" s="437" customFormat="1" hidden="1">
      <c r="A119" s="606">
        <v>114</v>
      </c>
      <c r="B119" s="465">
        <v>5</v>
      </c>
      <c r="C119" s="465">
        <v>75</v>
      </c>
      <c r="D119" s="466">
        <v>19110</v>
      </c>
      <c r="E119" s="467">
        <v>15</v>
      </c>
      <c r="F119" s="486">
        <v>286650</v>
      </c>
      <c r="G119" s="487">
        <v>1433250</v>
      </c>
      <c r="H119" s="822">
        <v>237000</v>
      </c>
      <c r="I119" s="827">
        <v>1185000</v>
      </c>
      <c r="J119" s="470">
        <v>-49650</v>
      </c>
      <c r="K119" s="470">
        <v>-248250</v>
      </c>
      <c r="L119" s="472">
        <v>-17.320774463631608</v>
      </c>
      <c r="M119" s="468">
        <v>133510.79999999999</v>
      </c>
      <c r="N119" s="469">
        <v>667554</v>
      </c>
      <c r="O119" s="470">
        <v>-153139.20000000001</v>
      </c>
      <c r="P119" s="470">
        <v>-765696</v>
      </c>
      <c r="Q119" s="472">
        <v>-53.423757195185765</v>
      </c>
    </row>
    <row r="120" spans="1:17" s="437" customFormat="1" hidden="1">
      <c r="A120" s="606">
        <v>115</v>
      </c>
      <c r="B120" s="465">
        <v>5</v>
      </c>
      <c r="C120" s="465">
        <v>75</v>
      </c>
      <c r="D120" s="466">
        <v>19295.37</v>
      </c>
      <c r="E120" s="467">
        <v>15</v>
      </c>
      <c r="F120" s="486">
        <v>289430.55</v>
      </c>
      <c r="G120" s="487">
        <v>1447152.75</v>
      </c>
      <c r="H120" s="822">
        <v>237000</v>
      </c>
      <c r="I120" s="827">
        <v>1185000</v>
      </c>
      <c r="J120" s="470">
        <v>-52430.549999999988</v>
      </c>
      <c r="K120" s="470">
        <v>-262152.75</v>
      </c>
      <c r="L120" s="472">
        <v>-18.115071128462418</v>
      </c>
      <c r="M120" s="468">
        <v>133510.79999999999</v>
      </c>
      <c r="N120" s="469">
        <v>667554</v>
      </c>
      <c r="O120" s="470">
        <v>-155919.75</v>
      </c>
      <c r="P120" s="470">
        <v>-779598.75</v>
      </c>
      <c r="Q120" s="472">
        <v>-53.871213664210636</v>
      </c>
    </row>
    <row r="121" spans="1:17" s="437" customFormat="1" hidden="1">
      <c r="A121" s="606">
        <v>116</v>
      </c>
      <c r="B121" s="465">
        <v>5</v>
      </c>
      <c r="C121" s="465">
        <v>75</v>
      </c>
      <c r="D121" s="466">
        <v>20109</v>
      </c>
      <c r="E121" s="467">
        <v>15</v>
      </c>
      <c r="F121" s="486">
        <v>301635</v>
      </c>
      <c r="G121" s="487">
        <v>1508175</v>
      </c>
      <c r="H121" s="822">
        <v>237000</v>
      </c>
      <c r="I121" s="827">
        <v>1185000</v>
      </c>
      <c r="J121" s="470">
        <v>-64635</v>
      </c>
      <c r="K121" s="470">
        <v>-323175</v>
      </c>
      <c r="L121" s="472">
        <v>-21.428216221592322</v>
      </c>
      <c r="M121" s="468">
        <v>133510.79999999999</v>
      </c>
      <c r="N121" s="469">
        <v>667554</v>
      </c>
      <c r="O121" s="470">
        <v>-168124.2</v>
      </c>
      <c r="P121" s="470">
        <v>-840621</v>
      </c>
      <c r="Q121" s="472">
        <v>-55.737629916952606</v>
      </c>
    </row>
    <row r="122" spans="1:17" s="437" customFormat="1" hidden="1">
      <c r="A122" s="606">
        <v>117</v>
      </c>
      <c r="B122" s="465">
        <v>5</v>
      </c>
      <c r="C122" s="465">
        <v>75</v>
      </c>
      <c r="D122" s="466">
        <v>21062</v>
      </c>
      <c r="E122" s="467">
        <v>15</v>
      </c>
      <c r="F122" s="486">
        <v>315930</v>
      </c>
      <c r="G122" s="487">
        <v>1579650</v>
      </c>
      <c r="H122" s="822">
        <v>237000</v>
      </c>
      <c r="I122" s="827">
        <v>1185000</v>
      </c>
      <c r="J122" s="470">
        <v>-78930</v>
      </c>
      <c r="K122" s="470">
        <v>-394650</v>
      </c>
      <c r="L122" s="472">
        <v>-24.983382394834294</v>
      </c>
      <c r="M122" s="468">
        <v>133510.79999999999</v>
      </c>
      <c r="N122" s="469">
        <v>667554</v>
      </c>
      <c r="O122" s="470">
        <v>-182419.20000000001</v>
      </c>
      <c r="P122" s="470">
        <v>-912096</v>
      </c>
      <c r="Q122" s="472">
        <v>-57.740385528439845</v>
      </c>
    </row>
    <row r="123" spans="1:17" s="437" customFormat="1" hidden="1">
      <c r="A123" s="606">
        <v>118</v>
      </c>
      <c r="B123" s="465">
        <v>5</v>
      </c>
      <c r="C123" s="465">
        <v>75</v>
      </c>
      <c r="D123" s="466">
        <v>21062</v>
      </c>
      <c r="E123" s="467">
        <v>15</v>
      </c>
      <c r="F123" s="486">
        <v>315930</v>
      </c>
      <c r="G123" s="487">
        <v>1579650</v>
      </c>
      <c r="H123" s="822">
        <v>237000</v>
      </c>
      <c r="I123" s="827">
        <v>1185000</v>
      </c>
      <c r="J123" s="470">
        <v>-78930</v>
      </c>
      <c r="K123" s="470">
        <v>-394650</v>
      </c>
      <c r="L123" s="472">
        <v>-24.983382394834294</v>
      </c>
      <c r="M123" s="468">
        <v>133510.79999999999</v>
      </c>
      <c r="N123" s="469">
        <v>667554</v>
      </c>
      <c r="O123" s="470">
        <v>-182419.20000000001</v>
      </c>
      <c r="P123" s="470">
        <v>-912096</v>
      </c>
      <c r="Q123" s="472">
        <v>-57.740385528439845</v>
      </c>
    </row>
    <row r="124" spans="1:17" s="437" customFormat="1" hidden="1">
      <c r="A124" s="606">
        <v>119</v>
      </c>
      <c r="B124" s="465">
        <v>5</v>
      </c>
      <c r="C124" s="465">
        <v>75</v>
      </c>
      <c r="D124" s="466">
        <v>18404</v>
      </c>
      <c r="E124" s="467">
        <v>15</v>
      </c>
      <c r="F124" s="486">
        <v>276060</v>
      </c>
      <c r="G124" s="487">
        <v>1380300</v>
      </c>
      <c r="H124" s="822">
        <v>237000</v>
      </c>
      <c r="I124" s="827">
        <v>1185000</v>
      </c>
      <c r="J124" s="470">
        <v>-39060</v>
      </c>
      <c r="K124" s="470">
        <v>-195300</v>
      </c>
      <c r="L124" s="472">
        <v>-14.149098022169099</v>
      </c>
      <c r="M124" s="468">
        <v>133510.79999999999</v>
      </c>
      <c r="N124" s="469">
        <v>667554</v>
      </c>
      <c r="O124" s="470">
        <v>-142549.20000000001</v>
      </c>
      <c r="P124" s="470">
        <v>-712746</v>
      </c>
      <c r="Q124" s="472">
        <v>-51.637035427081067</v>
      </c>
    </row>
    <row r="125" spans="1:17" s="437" customFormat="1" hidden="1">
      <c r="A125" s="606">
        <v>120</v>
      </c>
      <c r="B125" s="465">
        <v>5</v>
      </c>
      <c r="C125" s="465">
        <v>75</v>
      </c>
      <c r="D125" s="466">
        <v>19056</v>
      </c>
      <c r="E125" s="467">
        <v>15</v>
      </c>
      <c r="F125" s="486">
        <v>285840</v>
      </c>
      <c r="G125" s="487">
        <v>1429200</v>
      </c>
      <c r="H125" s="822">
        <v>237000</v>
      </c>
      <c r="I125" s="827">
        <v>1185000</v>
      </c>
      <c r="J125" s="470">
        <v>-48840</v>
      </c>
      <c r="K125" s="470">
        <v>-244200</v>
      </c>
      <c r="L125" s="472">
        <v>-17.0864819479429</v>
      </c>
      <c r="M125" s="468">
        <v>133510.79999999999</v>
      </c>
      <c r="N125" s="469">
        <v>667554</v>
      </c>
      <c r="O125" s="470">
        <v>-152329.20000000001</v>
      </c>
      <c r="P125" s="470">
        <v>-761646</v>
      </c>
      <c r="Q125" s="472">
        <v>-53.29177162048699</v>
      </c>
    </row>
    <row r="126" spans="1:17" s="437" customFormat="1" hidden="1">
      <c r="A126" s="606">
        <v>121</v>
      </c>
      <c r="B126" s="465">
        <v>5</v>
      </c>
      <c r="C126" s="465">
        <v>76</v>
      </c>
      <c r="D126" s="466">
        <v>19551.862771374999</v>
      </c>
      <c r="E126" s="467">
        <v>15.2</v>
      </c>
      <c r="F126" s="486">
        <v>297188.31412490003</v>
      </c>
      <c r="G126" s="487">
        <v>1485941.5706245</v>
      </c>
      <c r="H126" s="822">
        <v>241599.99999999997</v>
      </c>
      <c r="I126" s="827">
        <v>1207999.9999999998</v>
      </c>
      <c r="J126" s="470">
        <v>-55588.314124900062</v>
      </c>
      <c r="K126" s="470">
        <v>-277941.57062450028</v>
      </c>
      <c r="L126" s="472">
        <v>-18.704744259068619</v>
      </c>
      <c r="M126" s="468">
        <v>140410.55999999994</v>
      </c>
      <c r="N126" s="469">
        <v>702052.7999999997</v>
      </c>
      <c r="O126" s="470">
        <v>-156777.75412490009</v>
      </c>
      <c r="P126" s="470">
        <v>-783888.77062450035</v>
      </c>
      <c r="Q126" s="472">
        <v>-52.753673907585316</v>
      </c>
    </row>
    <row r="127" spans="1:17" s="437" customFormat="1" hidden="1">
      <c r="A127" s="606">
        <v>122</v>
      </c>
      <c r="B127" s="465">
        <v>5</v>
      </c>
      <c r="C127" s="465">
        <v>76</v>
      </c>
      <c r="D127" s="466">
        <v>19093</v>
      </c>
      <c r="E127" s="467">
        <v>15.2</v>
      </c>
      <c r="F127" s="486">
        <v>290213.59999999998</v>
      </c>
      <c r="G127" s="487">
        <v>1451068</v>
      </c>
      <c r="H127" s="822">
        <v>241599.99999999997</v>
      </c>
      <c r="I127" s="827">
        <v>1207999.9999999998</v>
      </c>
      <c r="J127" s="470">
        <v>-48613.600000000006</v>
      </c>
      <c r="K127" s="470">
        <v>-243068.00000000023</v>
      </c>
      <c r="L127" s="472">
        <v>-16.750972387234796</v>
      </c>
      <c r="M127" s="468">
        <v>140410.55999999994</v>
      </c>
      <c r="N127" s="469">
        <v>702052.7999999997</v>
      </c>
      <c r="O127" s="470">
        <v>-149803.04000000004</v>
      </c>
      <c r="P127" s="470">
        <v>-749015.2000000003</v>
      </c>
      <c r="Q127" s="472">
        <v>-51.618201214553714</v>
      </c>
    </row>
    <row r="128" spans="1:17" s="437" customFormat="1" hidden="1">
      <c r="A128" s="606">
        <v>123</v>
      </c>
      <c r="B128" s="465">
        <v>5</v>
      </c>
      <c r="C128" s="465">
        <v>76</v>
      </c>
      <c r="D128" s="466">
        <v>20296.920008863301</v>
      </c>
      <c r="E128" s="467">
        <v>15.2</v>
      </c>
      <c r="F128" s="486">
        <v>308513.18413472216</v>
      </c>
      <c r="G128" s="487">
        <v>1542565.9206736109</v>
      </c>
      <c r="H128" s="822">
        <v>241599.99999999997</v>
      </c>
      <c r="I128" s="827">
        <v>1207999.9999999998</v>
      </c>
      <c r="J128" s="470">
        <v>-66913.184134722193</v>
      </c>
      <c r="K128" s="470">
        <v>-334565.92067361111</v>
      </c>
      <c r="L128" s="472">
        <v>-21.688922086876659</v>
      </c>
      <c r="M128" s="468">
        <v>140410.55999999994</v>
      </c>
      <c r="N128" s="469">
        <v>702052.7999999997</v>
      </c>
      <c r="O128" s="470">
        <v>-168102.62413472222</v>
      </c>
      <c r="P128" s="470">
        <v>-840513.12067361118</v>
      </c>
      <c r="Q128" s="472">
        <v>-54.487987152378821</v>
      </c>
    </row>
    <row r="129" spans="1:17" s="437" customFormat="1" hidden="1">
      <c r="A129" s="606">
        <v>124</v>
      </c>
      <c r="B129" s="465">
        <v>5</v>
      </c>
      <c r="C129" s="465">
        <v>76</v>
      </c>
      <c r="D129" s="466">
        <v>19085</v>
      </c>
      <c r="E129" s="467">
        <v>15.2</v>
      </c>
      <c r="F129" s="486">
        <v>290092</v>
      </c>
      <c r="G129" s="487">
        <v>1450460</v>
      </c>
      <c r="H129" s="822">
        <v>241599.99999999997</v>
      </c>
      <c r="I129" s="827">
        <v>1207999.9999999998</v>
      </c>
      <c r="J129" s="470">
        <v>-48492.000000000029</v>
      </c>
      <c r="K129" s="470">
        <v>-242460.00000000023</v>
      </c>
      <c r="L129" s="472">
        <v>-16.716076279249364</v>
      </c>
      <c r="M129" s="468">
        <v>140410.55999999994</v>
      </c>
      <c r="N129" s="469">
        <v>702052.7999999997</v>
      </c>
      <c r="O129" s="470">
        <v>-149681.44000000006</v>
      </c>
      <c r="P129" s="470">
        <v>-748407.2000000003</v>
      </c>
      <c r="Q129" s="472">
        <v>-51.597920659652821</v>
      </c>
    </row>
    <row r="130" spans="1:17" s="437" customFormat="1" hidden="1">
      <c r="A130" s="606">
        <v>125</v>
      </c>
      <c r="B130" s="465">
        <v>5</v>
      </c>
      <c r="C130" s="465">
        <v>76</v>
      </c>
      <c r="D130" s="466">
        <v>19858.322237017299</v>
      </c>
      <c r="E130" s="467">
        <v>15.2</v>
      </c>
      <c r="F130" s="486">
        <v>301846.49800266291</v>
      </c>
      <c r="G130" s="487">
        <v>1509232.4900133146</v>
      </c>
      <c r="H130" s="822">
        <v>241599.99999999997</v>
      </c>
      <c r="I130" s="827">
        <v>1207999.9999999998</v>
      </c>
      <c r="J130" s="470">
        <v>-60246.498002662935</v>
      </c>
      <c r="K130" s="470">
        <v>-301232.49001331488</v>
      </c>
      <c r="L130" s="472">
        <v>-19.959316540466034</v>
      </c>
      <c r="M130" s="468">
        <v>140410.55999999994</v>
      </c>
      <c r="N130" s="469">
        <v>702052.7999999997</v>
      </c>
      <c r="O130" s="470">
        <v>-161435.93800266297</v>
      </c>
      <c r="P130" s="470">
        <v>-807179.69001331495</v>
      </c>
      <c r="Q130" s="472">
        <v>-53.482793098775247</v>
      </c>
    </row>
    <row r="131" spans="1:17" s="437" customFormat="1" hidden="1">
      <c r="A131" s="606">
        <v>126</v>
      </c>
      <c r="B131" s="465">
        <v>5</v>
      </c>
      <c r="C131" s="465">
        <v>76</v>
      </c>
      <c r="D131" s="466">
        <v>19295.37</v>
      </c>
      <c r="E131" s="467">
        <v>15.2</v>
      </c>
      <c r="F131" s="486">
        <v>293289.62399999995</v>
      </c>
      <c r="G131" s="487">
        <v>1466448.1199999999</v>
      </c>
      <c r="H131" s="822">
        <v>241599.99999999997</v>
      </c>
      <c r="I131" s="827">
        <v>1207999.9999999998</v>
      </c>
      <c r="J131" s="470">
        <v>-51689.623999999982</v>
      </c>
      <c r="K131" s="470">
        <v>-258448.12000000011</v>
      </c>
      <c r="L131" s="472">
        <v>-17.624088876734362</v>
      </c>
      <c r="M131" s="468">
        <v>140410.55999999994</v>
      </c>
      <c r="N131" s="469">
        <v>702052.7999999997</v>
      </c>
      <c r="O131" s="470">
        <v>-152879.06400000001</v>
      </c>
      <c r="P131" s="470">
        <v>-764395.32000000018</v>
      </c>
      <c r="Q131" s="472">
        <v>-52.125629920000186</v>
      </c>
    </row>
    <row r="132" spans="1:17" s="437" customFormat="1" hidden="1">
      <c r="A132" s="606">
        <v>127</v>
      </c>
      <c r="B132" s="465">
        <v>5</v>
      </c>
      <c r="C132" s="465">
        <v>76</v>
      </c>
      <c r="D132" s="466">
        <v>19858.322237017299</v>
      </c>
      <c r="E132" s="467">
        <v>15.2</v>
      </c>
      <c r="F132" s="486">
        <v>301846.49800266291</v>
      </c>
      <c r="G132" s="487">
        <v>1509232.4900133146</v>
      </c>
      <c r="H132" s="822">
        <v>241599.99999999997</v>
      </c>
      <c r="I132" s="827">
        <v>1207999.9999999998</v>
      </c>
      <c r="J132" s="470">
        <v>-60246.498002662935</v>
      </c>
      <c r="K132" s="470">
        <v>-301232.49001331488</v>
      </c>
      <c r="L132" s="472">
        <v>-19.959316540466034</v>
      </c>
      <c r="M132" s="468">
        <v>140410.55999999994</v>
      </c>
      <c r="N132" s="469">
        <v>702052.7999999997</v>
      </c>
      <c r="O132" s="470">
        <v>-161435.93800266297</v>
      </c>
      <c r="P132" s="470">
        <v>-807179.69001331495</v>
      </c>
      <c r="Q132" s="472">
        <v>-53.482793098775247</v>
      </c>
    </row>
    <row r="133" spans="1:17" s="437" customFormat="1" hidden="1">
      <c r="A133" s="606">
        <v>128</v>
      </c>
      <c r="B133" s="465">
        <v>5</v>
      </c>
      <c r="C133" s="465">
        <v>77</v>
      </c>
      <c r="D133" s="466">
        <v>19503.509123721698</v>
      </c>
      <c r="E133" s="467">
        <v>15.4</v>
      </c>
      <c r="F133" s="486">
        <v>300354.04050531413</v>
      </c>
      <c r="G133" s="487">
        <v>1501770.2025265708</v>
      </c>
      <c r="H133" s="822">
        <v>246200</v>
      </c>
      <c r="I133" s="827">
        <v>1231000</v>
      </c>
      <c r="J133" s="470">
        <v>-54154.040505314129</v>
      </c>
      <c r="K133" s="470">
        <v>-270770.20252657076</v>
      </c>
      <c r="L133" s="472">
        <v>-18.030068919401145</v>
      </c>
      <c r="M133" s="468">
        <v>147310.32</v>
      </c>
      <c r="N133" s="469">
        <v>736551.60000000009</v>
      </c>
      <c r="O133" s="470">
        <v>-153043.72050531412</v>
      </c>
      <c r="P133" s="470">
        <v>-765218.60252657067</v>
      </c>
      <c r="Q133" s="472">
        <v>-50.954440382368134</v>
      </c>
    </row>
    <row r="134" spans="1:17" s="437" customFormat="1" hidden="1">
      <c r="A134" s="606">
        <v>129</v>
      </c>
      <c r="B134" s="465">
        <v>5</v>
      </c>
      <c r="C134" s="465">
        <v>77</v>
      </c>
      <c r="D134" s="466">
        <v>19049</v>
      </c>
      <c r="E134" s="467">
        <v>15.4</v>
      </c>
      <c r="F134" s="486">
        <v>293354.59999999998</v>
      </c>
      <c r="G134" s="487">
        <v>1466773</v>
      </c>
      <c r="H134" s="822">
        <v>246200</v>
      </c>
      <c r="I134" s="827">
        <v>1231000</v>
      </c>
      <c r="J134" s="470">
        <v>-47154.599999999977</v>
      </c>
      <c r="K134" s="470">
        <v>-235773</v>
      </c>
      <c r="L134" s="472">
        <v>-16.074266433865361</v>
      </c>
      <c r="M134" s="468">
        <v>147310.32</v>
      </c>
      <c r="N134" s="469">
        <v>736551.60000000009</v>
      </c>
      <c r="O134" s="470">
        <v>-146044.27999999997</v>
      </c>
      <c r="P134" s="470">
        <v>-730221.39999999991</v>
      </c>
      <c r="Q134" s="472">
        <v>-49.784213371803268</v>
      </c>
    </row>
    <row r="135" spans="1:17" s="437" customFormat="1" hidden="1">
      <c r="A135" s="606">
        <v>130</v>
      </c>
      <c r="B135" s="465">
        <v>5</v>
      </c>
      <c r="C135" s="465">
        <v>77</v>
      </c>
      <c r="D135" s="466">
        <v>20296.920008863301</v>
      </c>
      <c r="E135" s="467">
        <v>15.4</v>
      </c>
      <c r="F135" s="486">
        <v>312572.56813649484</v>
      </c>
      <c r="G135" s="487">
        <v>1562862.8406824742</v>
      </c>
      <c r="H135" s="822">
        <v>246200</v>
      </c>
      <c r="I135" s="827">
        <v>1231000</v>
      </c>
      <c r="J135" s="470">
        <v>-66372.56813649484</v>
      </c>
      <c r="K135" s="470">
        <v>-331862.8406824742</v>
      </c>
      <c r="L135" s="472">
        <v>-21.234290818352022</v>
      </c>
      <c r="M135" s="468">
        <v>147310.32</v>
      </c>
      <c r="N135" s="469">
        <v>736551.60000000009</v>
      </c>
      <c r="O135" s="470">
        <v>-165262.24813649483</v>
      </c>
      <c r="P135" s="470">
        <v>-826311.2406824741</v>
      </c>
      <c r="Q135" s="472">
        <v>-52.871641654851729</v>
      </c>
    </row>
    <row r="136" spans="1:17" s="437" customFormat="1" hidden="1">
      <c r="A136" s="606">
        <v>131</v>
      </c>
      <c r="B136" s="465">
        <v>5</v>
      </c>
      <c r="C136" s="465">
        <v>77</v>
      </c>
      <c r="D136" s="466">
        <v>20823</v>
      </c>
      <c r="E136" s="467">
        <v>15.4</v>
      </c>
      <c r="F136" s="486">
        <v>320674.2</v>
      </c>
      <c r="G136" s="487">
        <v>1603371</v>
      </c>
      <c r="H136" s="822">
        <v>246200</v>
      </c>
      <c r="I136" s="827">
        <v>1231000</v>
      </c>
      <c r="J136" s="470">
        <v>-74474.200000000012</v>
      </c>
      <c r="K136" s="470">
        <v>-372371</v>
      </c>
      <c r="L136" s="472">
        <v>-23.224256893756973</v>
      </c>
      <c r="M136" s="468">
        <v>147310.32</v>
      </c>
      <c r="N136" s="469">
        <v>736551.60000000009</v>
      </c>
      <c r="O136" s="470">
        <v>-173363.88</v>
      </c>
      <c r="P136" s="470">
        <v>-866819.39999999991</v>
      </c>
      <c r="Q136" s="472">
        <v>-54.062309970680516</v>
      </c>
    </row>
    <row r="137" spans="1:17" s="437" customFormat="1" hidden="1">
      <c r="A137" s="606">
        <v>132</v>
      </c>
      <c r="B137" s="465">
        <v>5</v>
      </c>
      <c r="C137" s="465">
        <v>77</v>
      </c>
      <c r="D137" s="466">
        <v>22142.043961817999</v>
      </c>
      <c r="E137" s="467">
        <v>15.4</v>
      </c>
      <c r="F137" s="486">
        <v>340987.47701199719</v>
      </c>
      <c r="G137" s="487">
        <v>1704937.385059986</v>
      </c>
      <c r="H137" s="822">
        <v>246200</v>
      </c>
      <c r="I137" s="827">
        <v>1231000</v>
      </c>
      <c r="J137" s="470">
        <v>-94787.477011997194</v>
      </c>
      <c r="K137" s="470">
        <v>-473937.38505998603</v>
      </c>
      <c r="L137" s="472">
        <v>-27.797934939605483</v>
      </c>
      <c r="M137" s="468">
        <v>147310.32</v>
      </c>
      <c r="N137" s="469">
        <v>736551.60000000009</v>
      </c>
      <c r="O137" s="470">
        <v>-193677.15701199719</v>
      </c>
      <c r="P137" s="470">
        <v>-968385.78505998594</v>
      </c>
      <c r="Q137" s="472">
        <v>-56.798906138474671</v>
      </c>
    </row>
    <row r="138" spans="1:17" s="437" customFormat="1" hidden="1">
      <c r="A138" s="606">
        <v>133</v>
      </c>
      <c r="B138" s="465">
        <v>5</v>
      </c>
      <c r="C138" s="465">
        <v>77</v>
      </c>
      <c r="D138" s="466">
        <v>21259.834710743798</v>
      </c>
      <c r="E138" s="467">
        <v>15.4</v>
      </c>
      <c r="F138" s="486">
        <v>327401.45454545447</v>
      </c>
      <c r="G138" s="487">
        <v>1637007.2727272725</v>
      </c>
      <c r="H138" s="822">
        <v>246200</v>
      </c>
      <c r="I138" s="827">
        <v>1231000</v>
      </c>
      <c r="J138" s="470">
        <v>-81201.454545454471</v>
      </c>
      <c r="K138" s="470">
        <v>-406007.27272727247</v>
      </c>
      <c r="L138" s="472">
        <v>-24.80180018081775</v>
      </c>
      <c r="M138" s="468">
        <v>147310.32</v>
      </c>
      <c r="N138" s="469">
        <v>736551.60000000009</v>
      </c>
      <c r="O138" s="470">
        <v>-180091.13454545446</v>
      </c>
      <c r="P138" s="470">
        <v>-900455.67272727238</v>
      </c>
      <c r="Q138" s="472">
        <v>-55.006210890383109</v>
      </c>
    </row>
    <row r="139" spans="1:17" s="437" customFormat="1" hidden="1">
      <c r="A139" s="606">
        <v>134</v>
      </c>
      <c r="B139" s="465">
        <v>5</v>
      </c>
      <c r="C139" s="465">
        <v>77</v>
      </c>
      <c r="D139" s="466">
        <v>19809</v>
      </c>
      <c r="E139" s="467">
        <v>15.4</v>
      </c>
      <c r="F139" s="486">
        <v>305058.59999999998</v>
      </c>
      <c r="G139" s="487">
        <v>1525293</v>
      </c>
      <c r="H139" s="822">
        <v>246200</v>
      </c>
      <c r="I139" s="827">
        <v>1231000</v>
      </c>
      <c r="J139" s="470">
        <v>-58858.599999999977</v>
      </c>
      <c r="K139" s="470">
        <v>-294293</v>
      </c>
      <c r="L139" s="472">
        <v>-19.294194623590357</v>
      </c>
      <c r="M139" s="468">
        <v>147310.32</v>
      </c>
      <c r="N139" s="469">
        <v>736551.60000000009</v>
      </c>
      <c r="O139" s="470">
        <v>-157748.27999999997</v>
      </c>
      <c r="P139" s="470">
        <v>-788741.39999999991</v>
      </c>
      <c r="Q139" s="472">
        <v>-51.710812283279338</v>
      </c>
    </row>
    <row r="140" spans="1:17" s="437" customFormat="1" hidden="1">
      <c r="A140" s="606">
        <v>135</v>
      </c>
      <c r="B140" s="465">
        <v>5</v>
      </c>
      <c r="C140" s="465">
        <v>77</v>
      </c>
      <c r="D140" s="466">
        <v>19809</v>
      </c>
      <c r="E140" s="467">
        <v>15.4</v>
      </c>
      <c r="F140" s="486">
        <v>305058.59999999998</v>
      </c>
      <c r="G140" s="487">
        <v>1525293</v>
      </c>
      <c r="H140" s="822">
        <v>246200</v>
      </c>
      <c r="I140" s="827">
        <v>1231000</v>
      </c>
      <c r="J140" s="470">
        <v>-58858.599999999977</v>
      </c>
      <c r="K140" s="470">
        <v>-294293</v>
      </c>
      <c r="L140" s="472">
        <v>-19.294194623590357</v>
      </c>
      <c r="M140" s="468">
        <v>147310.32</v>
      </c>
      <c r="N140" s="469">
        <v>736551.60000000009</v>
      </c>
      <c r="O140" s="470">
        <v>-157748.27999999997</v>
      </c>
      <c r="P140" s="470">
        <v>-788741.39999999991</v>
      </c>
      <c r="Q140" s="472">
        <v>-51.710812283279338</v>
      </c>
    </row>
    <row r="141" spans="1:17" s="437" customFormat="1" hidden="1">
      <c r="A141" s="606">
        <v>136</v>
      </c>
      <c r="B141" s="465">
        <v>5</v>
      </c>
      <c r="C141" s="465">
        <v>77</v>
      </c>
      <c r="D141" s="466">
        <v>19858.322237017299</v>
      </c>
      <c r="E141" s="467">
        <v>15.4</v>
      </c>
      <c r="F141" s="486">
        <v>305818.16245006642</v>
      </c>
      <c r="G141" s="487">
        <v>1529090.812250332</v>
      </c>
      <c r="H141" s="822">
        <v>246200</v>
      </c>
      <c r="I141" s="827">
        <v>1231000</v>
      </c>
      <c r="J141" s="470">
        <v>-59618.162450066418</v>
      </c>
      <c r="K141" s="470">
        <v>-298090.81225033198</v>
      </c>
      <c r="L141" s="472">
        <v>-19.494644128535299</v>
      </c>
      <c r="M141" s="468">
        <v>147310.32</v>
      </c>
      <c r="N141" s="469">
        <v>736551.60000000009</v>
      </c>
      <c r="O141" s="470">
        <v>-158507.84245006641</v>
      </c>
      <c r="P141" s="470">
        <v>-792539.21225033188</v>
      </c>
      <c r="Q141" s="472">
        <v>-51.830748435664717</v>
      </c>
    </row>
    <row r="142" spans="1:17" s="437" customFormat="1" hidden="1">
      <c r="A142" s="606">
        <v>137</v>
      </c>
      <c r="B142" s="465">
        <v>5</v>
      </c>
      <c r="C142" s="465">
        <v>78</v>
      </c>
      <c r="D142" s="466">
        <v>19957</v>
      </c>
      <c r="E142" s="467">
        <v>15.6</v>
      </c>
      <c r="F142" s="486">
        <v>311329.2</v>
      </c>
      <c r="G142" s="487">
        <v>1556646</v>
      </c>
      <c r="H142" s="822">
        <v>250800</v>
      </c>
      <c r="I142" s="827">
        <v>1254000</v>
      </c>
      <c r="J142" s="470">
        <v>-60529.200000000012</v>
      </c>
      <c r="K142" s="470">
        <v>-302646</v>
      </c>
      <c r="L142" s="472">
        <v>-19.442185313809304</v>
      </c>
      <c r="M142" s="468">
        <v>154210.07999999996</v>
      </c>
      <c r="N142" s="469">
        <v>771050.39999999979</v>
      </c>
      <c r="O142" s="470">
        <v>-157119.12000000005</v>
      </c>
      <c r="P142" s="470">
        <v>-785595.60000000021</v>
      </c>
      <c r="Q142" s="472">
        <v>-50.467196780770976</v>
      </c>
    </row>
    <row r="143" spans="1:17" s="437" customFormat="1" hidden="1">
      <c r="A143" s="606">
        <v>138</v>
      </c>
      <c r="B143" s="465">
        <v>5</v>
      </c>
      <c r="C143" s="465">
        <v>78</v>
      </c>
      <c r="D143" s="466">
        <v>20823</v>
      </c>
      <c r="E143" s="467">
        <v>15.6</v>
      </c>
      <c r="F143" s="486">
        <v>324838.8</v>
      </c>
      <c r="G143" s="487">
        <v>1624194</v>
      </c>
      <c r="H143" s="822">
        <v>250800</v>
      </c>
      <c r="I143" s="827">
        <v>1254000</v>
      </c>
      <c r="J143" s="470">
        <v>-74038.799999999988</v>
      </c>
      <c r="K143" s="470">
        <v>-370194</v>
      </c>
      <c r="L143" s="472">
        <v>-22.792474298021048</v>
      </c>
      <c r="M143" s="468">
        <v>154210.07999999996</v>
      </c>
      <c r="N143" s="469">
        <v>771050.39999999979</v>
      </c>
      <c r="O143" s="470">
        <v>-170628.72000000003</v>
      </c>
      <c r="P143" s="470">
        <v>-853143.60000000021</v>
      </c>
      <c r="Q143" s="472">
        <v>-52.527198105645027</v>
      </c>
    </row>
    <row r="144" spans="1:17" s="437" customFormat="1" hidden="1">
      <c r="A144" s="606">
        <v>139</v>
      </c>
      <c r="B144" s="465">
        <v>5</v>
      </c>
      <c r="C144" s="465">
        <v>78</v>
      </c>
      <c r="D144" s="466">
        <v>19295.37</v>
      </c>
      <c r="E144" s="467">
        <v>15.6</v>
      </c>
      <c r="F144" s="486">
        <v>301007.772</v>
      </c>
      <c r="G144" s="487">
        <v>1505038.8599999999</v>
      </c>
      <c r="H144" s="822">
        <v>250800</v>
      </c>
      <c r="I144" s="827">
        <v>1254000</v>
      </c>
      <c r="J144" s="470">
        <v>-50207.771999999997</v>
      </c>
      <c r="K144" s="470">
        <v>-251038.85999999987</v>
      </c>
      <c r="L144" s="472">
        <v>-16.679892238795745</v>
      </c>
      <c r="M144" s="468">
        <v>154210.07999999996</v>
      </c>
      <c r="N144" s="469">
        <v>771050.39999999979</v>
      </c>
      <c r="O144" s="470">
        <v>-146797.69200000004</v>
      </c>
      <c r="P144" s="470">
        <v>-733988.46000000008</v>
      </c>
      <c r="Q144" s="472">
        <v>-48.768738104210819</v>
      </c>
    </row>
    <row r="145" spans="1:17" s="437" customFormat="1" hidden="1">
      <c r="A145" s="606">
        <v>140</v>
      </c>
      <c r="B145" s="465">
        <v>5</v>
      </c>
      <c r="C145" s="465">
        <v>78</v>
      </c>
      <c r="D145" s="466">
        <v>21062</v>
      </c>
      <c r="E145" s="467">
        <v>15.6</v>
      </c>
      <c r="F145" s="486">
        <v>328567.2</v>
      </c>
      <c r="G145" s="487">
        <v>1642836</v>
      </c>
      <c r="H145" s="822">
        <v>250800</v>
      </c>
      <c r="I145" s="827">
        <v>1254000</v>
      </c>
      <c r="J145" s="470">
        <v>-77767.200000000012</v>
      </c>
      <c r="K145" s="470">
        <v>-388836</v>
      </c>
      <c r="L145" s="472">
        <v>-23.668582865240353</v>
      </c>
      <c r="M145" s="468">
        <v>154210.07999999996</v>
      </c>
      <c r="N145" s="469">
        <v>771050.39999999979</v>
      </c>
      <c r="O145" s="470">
        <v>-174357.12000000005</v>
      </c>
      <c r="P145" s="470">
        <v>-871785.60000000021</v>
      </c>
      <c r="Q145" s="472">
        <v>-53.065893369758157</v>
      </c>
    </row>
    <row r="146" spans="1:17" s="437" customFormat="1" hidden="1">
      <c r="A146" s="606">
        <v>141</v>
      </c>
      <c r="B146" s="465">
        <v>5</v>
      </c>
      <c r="C146" s="465">
        <v>78</v>
      </c>
      <c r="D146" s="466">
        <v>21062</v>
      </c>
      <c r="E146" s="467">
        <v>15.6</v>
      </c>
      <c r="F146" s="486">
        <v>328567.2</v>
      </c>
      <c r="G146" s="487">
        <v>1642836</v>
      </c>
      <c r="H146" s="822">
        <v>250800</v>
      </c>
      <c r="I146" s="827">
        <v>1254000</v>
      </c>
      <c r="J146" s="470">
        <v>-77767.200000000012</v>
      </c>
      <c r="K146" s="470">
        <v>-388836</v>
      </c>
      <c r="L146" s="472">
        <v>-23.668582865240353</v>
      </c>
      <c r="M146" s="468">
        <v>154210.07999999996</v>
      </c>
      <c r="N146" s="469">
        <v>771050.39999999979</v>
      </c>
      <c r="O146" s="470">
        <v>-174357.12000000005</v>
      </c>
      <c r="P146" s="470">
        <v>-871785.60000000021</v>
      </c>
      <c r="Q146" s="472">
        <v>-53.065893369758157</v>
      </c>
    </row>
    <row r="147" spans="1:17" s="437" customFormat="1" hidden="1">
      <c r="A147" s="606">
        <v>142</v>
      </c>
      <c r="B147" s="465">
        <v>5</v>
      </c>
      <c r="C147" s="465">
        <v>78</v>
      </c>
      <c r="D147" s="466">
        <v>19809</v>
      </c>
      <c r="E147" s="467">
        <v>15.6</v>
      </c>
      <c r="F147" s="486">
        <v>309020.40000000002</v>
      </c>
      <c r="G147" s="487">
        <v>1545102</v>
      </c>
      <c r="H147" s="822">
        <v>250800</v>
      </c>
      <c r="I147" s="827">
        <v>1254000</v>
      </c>
      <c r="J147" s="470">
        <v>-58220.400000000023</v>
      </c>
      <c r="K147" s="470">
        <v>-291102</v>
      </c>
      <c r="L147" s="472">
        <v>-18.84030957179526</v>
      </c>
      <c r="M147" s="468">
        <v>154210.07999999996</v>
      </c>
      <c r="N147" s="469">
        <v>771050.39999999979</v>
      </c>
      <c r="O147" s="470">
        <v>-154810.32000000007</v>
      </c>
      <c r="P147" s="470">
        <v>-774051.60000000021</v>
      </c>
      <c r="Q147" s="472">
        <v>-50.097119801799508</v>
      </c>
    </row>
    <row r="148" spans="1:17" s="437" customFormat="1" hidden="1">
      <c r="A148" s="606">
        <v>143</v>
      </c>
      <c r="B148" s="465">
        <v>5</v>
      </c>
      <c r="C148" s="465">
        <v>78</v>
      </c>
      <c r="D148" s="466">
        <v>19025</v>
      </c>
      <c r="E148" s="467">
        <v>15.6</v>
      </c>
      <c r="F148" s="486">
        <v>296790</v>
      </c>
      <c r="G148" s="487">
        <v>1483950</v>
      </c>
      <c r="H148" s="822">
        <v>250800</v>
      </c>
      <c r="I148" s="827">
        <v>1254000</v>
      </c>
      <c r="J148" s="470">
        <v>-45990</v>
      </c>
      <c r="K148" s="470">
        <v>-229950</v>
      </c>
      <c r="L148" s="472">
        <v>-15.495805114727588</v>
      </c>
      <c r="M148" s="468">
        <v>154210.07999999996</v>
      </c>
      <c r="N148" s="469">
        <v>771050.39999999979</v>
      </c>
      <c r="O148" s="470">
        <v>-142579.92000000004</v>
      </c>
      <c r="P148" s="470">
        <v>-712899.60000000021</v>
      </c>
      <c r="Q148" s="472">
        <v>-48.040675224906515</v>
      </c>
    </row>
    <row r="149" spans="1:17" s="437" customFormat="1" hidden="1">
      <c r="A149" s="606">
        <v>144</v>
      </c>
      <c r="B149" s="465">
        <v>5</v>
      </c>
      <c r="C149" s="465">
        <v>78</v>
      </c>
      <c r="D149" s="466">
        <v>20823</v>
      </c>
      <c r="E149" s="467">
        <v>15.6</v>
      </c>
      <c r="F149" s="486">
        <v>324838.8</v>
      </c>
      <c r="G149" s="487">
        <v>1624194</v>
      </c>
      <c r="H149" s="822">
        <v>250800</v>
      </c>
      <c r="I149" s="827">
        <v>1254000</v>
      </c>
      <c r="J149" s="470">
        <v>-74038.799999999988</v>
      </c>
      <c r="K149" s="470">
        <v>-370194</v>
      </c>
      <c r="L149" s="472">
        <v>-22.792474298021048</v>
      </c>
      <c r="M149" s="468">
        <v>154210.07999999996</v>
      </c>
      <c r="N149" s="469">
        <v>771050.39999999979</v>
      </c>
      <c r="O149" s="470">
        <v>-170628.72000000003</v>
      </c>
      <c r="P149" s="470">
        <v>-853143.60000000021</v>
      </c>
      <c r="Q149" s="472">
        <v>-52.527198105645027</v>
      </c>
    </row>
    <row r="150" spans="1:17" s="437" customFormat="1" hidden="1">
      <c r="A150" s="606">
        <v>145</v>
      </c>
      <c r="B150" s="465">
        <v>5</v>
      </c>
      <c r="C150" s="465">
        <v>78</v>
      </c>
      <c r="D150" s="466">
        <v>18404</v>
      </c>
      <c r="E150" s="467">
        <v>15.6</v>
      </c>
      <c r="F150" s="486">
        <v>287102.40000000002</v>
      </c>
      <c r="G150" s="487">
        <v>1435512</v>
      </c>
      <c r="H150" s="822">
        <v>250800</v>
      </c>
      <c r="I150" s="827">
        <v>1254000</v>
      </c>
      <c r="J150" s="470">
        <v>-36302.400000000023</v>
      </c>
      <c r="K150" s="470">
        <v>-181512</v>
      </c>
      <c r="L150" s="472">
        <v>-12.644408406199332</v>
      </c>
      <c r="M150" s="468">
        <v>154210.07999999996</v>
      </c>
      <c r="N150" s="469">
        <v>771050.39999999979</v>
      </c>
      <c r="O150" s="470">
        <v>-132892.32000000007</v>
      </c>
      <c r="P150" s="470">
        <v>-664461.60000000021</v>
      </c>
      <c r="Q150" s="472">
        <v>-46.28742915419727</v>
      </c>
    </row>
    <row r="151" spans="1:17" s="437" customFormat="1" hidden="1">
      <c r="A151" s="606">
        <v>146</v>
      </c>
      <c r="B151" s="465">
        <v>5</v>
      </c>
      <c r="C151" s="465">
        <v>78</v>
      </c>
      <c r="D151" s="466">
        <v>20823</v>
      </c>
      <c r="E151" s="467">
        <v>15.6</v>
      </c>
      <c r="F151" s="486">
        <v>324838.8</v>
      </c>
      <c r="G151" s="487">
        <v>1624194</v>
      </c>
      <c r="H151" s="822">
        <v>250800</v>
      </c>
      <c r="I151" s="827">
        <v>1254000</v>
      </c>
      <c r="J151" s="470">
        <v>-74038.799999999988</v>
      </c>
      <c r="K151" s="470">
        <v>-370194</v>
      </c>
      <c r="L151" s="472">
        <v>-22.792474298021048</v>
      </c>
      <c r="M151" s="468">
        <v>154210.07999999996</v>
      </c>
      <c r="N151" s="469">
        <v>771050.39999999979</v>
      </c>
      <c r="O151" s="470">
        <v>-170628.72000000003</v>
      </c>
      <c r="P151" s="470">
        <v>-853143.60000000021</v>
      </c>
      <c r="Q151" s="472">
        <v>-52.527198105645027</v>
      </c>
    </row>
    <row r="152" spans="1:17" s="437" customFormat="1" hidden="1">
      <c r="A152" s="606">
        <v>147</v>
      </c>
      <c r="B152" s="465">
        <v>5</v>
      </c>
      <c r="C152" s="465">
        <v>79</v>
      </c>
      <c r="D152" s="466">
        <v>19056</v>
      </c>
      <c r="E152" s="467">
        <v>15.8</v>
      </c>
      <c r="F152" s="486">
        <v>301084.79999999999</v>
      </c>
      <c r="G152" s="487">
        <v>1505424</v>
      </c>
      <c r="H152" s="822">
        <v>255400.00000000003</v>
      </c>
      <c r="I152" s="827">
        <v>1277000.0000000002</v>
      </c>
      <c r="J152" s="470">
        <v>-45684.799999999959</v>
      </c>
      <c r="K152" s="470">
        <v>-228423.99999999977</v>
      </c>
      <c r="L152" s="472">
        <v>-15.173399653519525</v>
      </c>
      <c r="M152" s="468">
        <v>161109.84000000003</v>
      </c>
      <c r="N152" s="469">
        <v>805549.20000000019</v>
      </c>
      <c r="O152" s="470">
        <v>-139974.95999999996</v>
      </c>
      <c r="P152" s="470">
        <v>-699874.79999999981</v>
      </c>
      <c r="Q152" s="472">
        <v>-46.490211395593519</v>
      </c>
    </row>
    <row r="153" spans="1:17" s="437" customFormat="1" hidden="1">
      <c r="A153" s="606">
        <v>148</v>
      </c>
      <c r="B153" s="465">
        <v>5</v>
      </c>
      <c r="C153" s="465">
        <v>79</v>
      </c>
      <c r="D153" s="466">
        <v>20296.920008863301</v>
      </c>
      <c r="E153" s="467">
        <v>15.8</v>
      </c>
      <c r="F153" s="486">
        <v>320691.33614004019</v>
      </c>
      <c r="G153" s="487">
        <v>1603456.6807002008</v>
      </c>
      <c r="H153" s="822">
        <v>255400.00000000003</v>
      </c>
      <c r="I153" s="827">
        <v>1277000.0000000002</v>
      </c>
      <c r="J153" s="470">
        <v>-65291.336140040163</v>
      </c>
      <c r="K153" s="470">
        <v>-326456.68070020061</v>
      </c>
      <c r="L153" s="472">
        <v>-20.359557238405884</v>
      </c>
      <c r="M153" s="468">
        <v>161109.84000000003</v>
      </c>
      <c r="N153" s="469">
        <v>805549.20000000019</v>
      </c>
      <c r="O153" s="470">
        <v>-159581.49614004017</v>
      </c>
      <c r="P153" s="470">
        <v>-797907.48070020066</v>
      </c>
      <c r="Q153" s="472">
        <v>-49.761711077331306</v>
      </c>
    </row>
    <row r="154" spans="1:17" s="437" customFormat="1" hidden="1">
      <c r="A154" s="606">
        <v>149</v>
      </c>
      <c r="B154" s="465">
        <v>5</v>
      </c>
      <c r="C154" s="465">
        <v>79</v>
      </c>
      <c r="D154" s="466">
        <v>20823</v>
      </c>
      <c r="E154" s="467">
        <v>15.8</v>
      </c>
      <c r="F154" s="486">
        <v>329003.40000000002</v>
      </c>
      <c r="G154" s="487">
        <v>1645017</v>
      </c>
      <c r="H154" s="822">
        <v>255400.00000000003</v>
      </c>
      <c r="I154" s="827">
        <v>1277000.0000000002</v>
      </c>
      <c r="J154" s="470">
        <v>-73603.399999999994</v>
      </c>
      <c r="K154" s="470">
        <v>-368016.99999999977</v>
      </c>
      <c r="L154" s="472">
        <v>-22.371622907240464</v>
      </c>
      <c r="M154" s="468">
        <v>161109.84000000003</v>
      </c>
      <c r="N154" s="469">
        <v>805549.20000000019</v>
      </c>
      <c r="O154" s="470">
        <v>-167893.56</v>
      </c>
      <c r="P154" s="470">
        <v>-839467.79999999981</v>
      </c>
      <c r="Q154" s="472">
        <v>-51.030949832129387</v>
      </c>
    </row>
    <row r="155" spans="1:17" s="437" customFormat="1" hidden="1">
      <c r="A155" s="606">
        <v>150</v>
      </c>
      <c r="B155" s="465">
        <v>5</v>
      </c>
      <c r="C155" s="465">
        <v>79</v>
      </c>
      <c r="D155" s="466">
        <v>18404</v>
      </c>
      <c r="E155" s="467">
        <v>15.8</v>
      </c>
      <c r="F155" s="486">
        <v>290783.2</v>
      </c>
      <c r="G155" s="487">
        <v>1453916</v>
      </c>
      <c r="H155" s="822">
        <v>255400.00000000003</v>
      </c>
      <c r="I155" s="827">
        <v>1277000.0000000002</v>
      </c>
      <c r="J155" s="470">
        <v>-35383.199999999983</v>
      </c>
      <c r="K155" s="470">
        <v>-176915.99999999977</v>
      </c>
      <c r="L155" s="472">
        <v>-12.168240806208871</v>
      </c>
      <c r="M155" s="468">
        <v>161109.84000000003</v>
      </c>
      <c r="N155" s="469">
        <v>805549.20000000019</v>
      </c>
      <c r="O155" s="470">
        <v>-129673.35999999999</v>
      </c>
      <c r="P155" s="470">
        <v>-648366.79999999981</v>
      </c>
      <c r="Q155" s="472">
        <v>-44.594515776702359</v>
      </c>
    </row>
    <row r="156" spans="1:17" s="437" customFormat="1" hidden="1">
      <c r="A156" s="606">
        <v>151</v>
      </c>
      <c r="B156" s="465">
        <v>5</v>
      </c>
      <c r="C156" s="465">
        <v>79</v>
      </c>
      <c r="D156" s="466">
        <v>18404</v>
      </c>
      <c r="E156" s="467">
        <v>15.8</v>
      </c>
      <c r="F156" s="486">
        <v>290783.2</v>
      </c>
      <c r="G156" s="487">
        <v>1453916</v>
      </c>
      <c r="H156" s="822">
        <v>255400.00000000003</v>
      </c>
      <c r="I156" s="827">
        <v>1277000.0000000002</v>
      </c>
      <c r="J156" s="470">
        <v>-35383.199999999983</v>
      </c>
      <c r="K156" s="470">
        <v>-176915.99999999977</v>
      </c>
      <c r="L156" s="472">
        <v>-12.168240806208871</v>
      </c>
      <c r="M156" s="468">
        <v>161109.84000000003</v>
      </c>
      <c r="N156" s="469">
        <v>805549.20000000019</v>
      </c>
      <c r="O156" s="470">
        <v>-129673.35999999999</v>
      </c>
      <c r="P156" s="470">
        <v>-648366.79999999981</v>
      </c>
      <c r="Q156" s="472">
        <v>-44.594515776702359</v>
      </c>
    </row>
    <row r="157" spans="1:17" s="437" customFormat="1" hidden="1">
      <c r="A157" s="606">
        <v>152</v>
      </c>
      <c r="B157" s="465">
        <v>5</v>
      </c>
      <c r="C157" s="465">
        <v>79</v>
      </c>
      <c r="D157" s="466">
        <v>21062</v>
      </c>
      <c r="E157" s="467">
        <v>15.8</v>
      </c>
      <c r="F157" s="486">
        <v>332779.59999999998</v>
      </c>
      <c r="G157" s="487">
        <v>1663898</v>
      </c>
      <c r="H157" s="822">
        <v>255400.00000000003</v>
      </c>
      <c r="I157" s="827">
        <v>1277000.0000000002</v>
      </c>
      <c r="J157" s="470">
        <v>-77379.599999999948</v>
      </c>
      <c r="K157" s="470">
        <v>-386897.99999999977</v>
      </c>
      <c r="L157" s="472">
        <v>-23.252507064735923</v>
      </c>
      <c r="M157" s="468">
        <v>161109.84000000003</v>
      </c>
      <c r="N157" s="469">
        <v>805549.20000000019</v>
      </c>
      <c r="O157" s="470">
        <v>-171669.75999999995</v>
      </c>
      <c r="P157" s="470">
        <v>-858348.79999999981</v>
      </c>
      <c r="Q157" s="472">
        <v>-51.586623699289248</v>
      </c>
    </row>
    <row r="158" spans="1:17" s="437" customFormat="1" hidden="1">
      <c r="A158" s="606">
        <v>153</v>
      </c>
      <c r="B158" s="465">
        <v>5</v>
      </c>
      <c r="C158" s="465">
        <v>79</v>
      </c>
      <c r="D158" s="466">
        <v>19809</v>
      </c>
      <c r="E158" s="467">
        <v>15.8</v>
      </c>
      <c r="F158" s="486">
        <v>312982.2</v>
      </c>
      <c r="G158" s="487">
        <v>1564911</v>
      </c>
      <c r="H158" s="822">
        <v>255400.00000000003</v>
      </c>
      <c r="I158" s="827">
        <v>1277000.0000000002</v>
      </c>
      <c r="J158" s="470">
        <v>-57582.199999999983</v>
      </c>
      <c r="K158" s="470">
        <v>-287910.99999999977</v>
      </c>
      <c r="L158" s="472">
        <v>-18.397915280805094</v>
      </c>
      <c r="M158" s="468">
        <v>161109.84000000003</v>
      </c>
      <c r="N158" s="469">
        <v>805549.20000000019</v>
      </c>
      <c r="O158" s="470">
        <v>-151872.35999999999</v>
      </c>
      <c r="P158" s="470">
        <v>-759361.79999999981</v>
      </c>
      <c r="Q158" s="472">
        <v>-48.524280294534307</v>
      </c>
    </row>
    <row r="159" spans="1:17" s="437" customFormat="1" hidden="1">
      <c r="A159" s="606">
        <v>154</v>
      </c>
      <c r="B159" s="465">
        <v>5</v>
      </c>
      <c r="C159" s="465">
        <v>79</v>
      </c>
      <c r="D159" s="466">
        <v>19056</v>
      </c>
      <c r="E159" s="467">
        <v>15.8</v>
      </c>
      <c r="F159" s="486">
        <v>301084.79999999999</v>
      </c>
      <c r="G159" s="487">
        <v>1505424</v>
      </c>
      <c r="H159" s="822">
        <v>255400.00000000003</v>
      </c>
      <c r="I159" s="827">
        <v>1277000.0000000002</v>
      </c>
      <c r="J159" s="470">
        <v>-45684.799999999959</v>
      </c>
      <c r="K159" s="470">
        <v>-228423.99999999977</v>
      </c>
      <c r="L159" s="472">
        <v>-15.173399653519525</v>
      </c>
      <c r="M159" s="468">
        <v>161109.84000000003</v>
      </c>
      <c r="N159" s="469">
        <v>805549.20000000019</v>
      </c>
      <c r="O159" s="470">
        <v>-139974.95999999996</v>
      </c>
      <c r="P159" s="470">
        <v>-699874.79999999981</v>
      </c>
      <c r="Q159" s="472">
        <v>-46.490211395593519</v>
      </c>
    </row>
    <row r="160" spans="1:17" s="437" customFormat="1" hidden="1">
      <c r="A160" s="606">
        <v>155</v>
      </c>
      <c r="B160" s="465">
        <v>5</v>
      </c>
      <c r="C160" s="465">
        <v>79</v>
      </c>
      <c r="D160" s="466">
        <v>21062</v>
      </c>
      <c r="E160" s="467">
        <v>15.8</v>
      </c>
      <c r="F160" s="486">
        <v>332779.59999999998</v>
      </c>
      <c r="G160" s="487">
        <v>1663898</v>
      </c>
      <c r="H160" s="822">
        <v>255400.00000000003</v>
      </c>
      <c r="I160" s="827">
        <v>1277000.0000000002</v>
      </c>
      <c r="J160" s="470">
        <v>-77379.599999999948</v>
      </c>
      <c r="K160" s="470">
        <v>-386897.99999999977</v>
      </c>
      <c r="L160" s="472">
        <v>-23.252507064735923</v>
      </c>
      <c r="M160" s="468">
        <v>161109.84000000003</v>
      </c>
      <c r="N160" s="469">
        <v>805549.20000000019</v>
      </c>
      <c r="O160" s="470">
        <v>-171669.75999999995</v>
      </c>
      <c r="P160" s="470">
        <v>-858348.79999999981</v>
      </c>
      <c r="Q160" s="472">
        <v>-51.586623699289248</v>
      </c>
    </row>
    <row r="161" spans="1:17" s="437" customFormat="1" hidden="1">
      <c r="A161" s="606">
        <v>156</v>
      </c>
      <c r="B161" s="465">
        <v>5</v>
      </c>
      <c r="C161" s="465">
        <v>79</v>
      </c>
      <c r="D161" s="466">
        <v>19916</v>
      </c>
      <c r="E161" s="467">
        <v>15.8</v>
      </c>
      <c r="F161" s="486">
        <v>314672.8</v>
      </c>
      <c r="G161" s="487">
        <v>1573364</v>
      </c>
      <c r="H161" s="822">
        <v>255400.00000000003</v>
      </c>
      <c r="I161" s="827">
        <v>1277000.0000000002</v>
      </c>
      <c r="J161" s="470">
        <v>-59272.799999999959</v>
      </c>
      <c r="K161" s="470">
        <v>-296363.99999999977</v>
      </c>
      <c r="L161" s="472">
        <v>-18.836327766492673</v>
      </c>
      <c r="M161" s="468">
        <v>161109.84000000003</v>
      </c>
      <c r="N161" s="469">
        <v>805549.20000000019</v>
      </c>
      <c r="O161" s="470">
        <v>-153562.95999999996</v>
      </c>
      <c r="P161" s="470">
        <v>-767814.79999999981</v>
      </c>
      <c r="Q161" s="472">
        <v>-48.800836932839431</v>
      </c>
    </row>
    <row r="162" spans="1:17" s="437" customFormat="1" hidden="1">
      <c r="A162" s="606">
        <v>157</v>
      </c>
      <c r="B162" s="465">
        <v>5</v>
      </c>
      <c r="C162" s="465">
        <v>79</v>
      </c>
      <c r="D162" s="466">
        <v>19001</v>
      </c>
      <c r="E162" s="467">
        <v>15.8</v>
      </c>
      <c r="F162" s="486">
        <v>300215.8</v>
      </c>
      <c r="G162" s="487">
        <v>1501079</v>
      </c>
      <c r="H162" s="822">
        <v>255400.00000000003</v>
      </c>
      <c r="I162" s="827">
        <v>1277000.0000000002</v>
      </c>
      <c r="J162" s="470">
        <v>-44815.799999999959</v>
      </c>
      <c r="K162" s="470">
        <v>-224078.99999999977</v>
      </c>
      <c r="L162" s="472">
        <v>-14.92786189134614</v>
      </c>
      <c r="M162" s="468">
        <v>161109.84000000003</v>
      </c>
      <c r="N162" s="469">
        <v>805549.20000000019</v>
      </c>
      <c r="O162" s="470">
        <v>-139105.95999999996</v>
      </c>
      <c r="P162" s="470">
        <v>-695529.79999999981</v>
      </c>
      <c r="Q162" s="472">
        <v>-46.3353227911389</v>
      </c>
    </row>
    <row r="163" spans="1:17" s="437" customFormat="1" hidden="1">
      <c r="A163" s="606">
        <v>158</v>
      </c>
      <c r="B163" s="465">
        <v>5</v>
      </c>
      <c r="C163" s="465">
        <v>79</v>
      </c>
      <c r="D163" s="466">
        <v>19093</v>
      </c>
      <c r="E163" s="467">
        <v>15.8</v>
      </c>
      <c r="F163" s="486">
        <v>301669.40000000002</v>
      </c>
      <c r="G163" s="487">
        <v>1508347</v>
      </c>
      <c r="H163" s="822">
        <v>255400.00000000003</v>
      </c>
      <c r="I163" s="827">
        <v>1277000.0000000002</v>
      </c>
      <c r="J163" s="470">
        <v>-46269.399999999994</v>
      </c>
      <c r="K163" s="470">
        <v>-231346.99999999977</v>
      </c>
      <c r="L163" s="472">
        <v>-15.337783679750075</v>
      </c>
      <c r="M163" s="468">
        <v>161109.84000000003</v>
      </c>
      <c r="N163" s="469">
        <v>805549.20000000019</v>
      </c>
      <c r="O163" s="470">
        <v>-140559.56</v>
      </c>
      <c r="P163" s="470">
        <v>-702797.79999999981</v>
      </c>
      <c r="Q163" s="472">
        <v>-46.593907104930089</v>
      </c>
    </row>
    <row r="164" spans="1:17" s="437" customFormat="1">
      <c r="A164" s="606">
        <v>159</v>
      </c>
      <c r="B164" s="465">
        <v>5</v>
      </c>
      <c r="C164" s="465">
        <v>79</v>
      </c>
      <c r="D164" s="466">
        <v>18404</v>
      </c>
      <c r="E164" s="467">
        <v>15.8</v>
      </c>
      <c r="F164" s="486">
        <v>290783.2</v>
      </c>
      <c r="G164" s="487">
        <v>1453916</v>
      </c>
      <c r="H164" s="822">
        <v>255400.00000000003</v>
      </c>
      <c r="I164" s="827">
        <v>1277000.0000000002</v>
      </c>
      <c r="J164" s="470">
        <v>-35383.199999999983</v>
      </c>
      <c r="K164" s="470">
        <v>-176915.99999999977</v>
      </c>
      <c r="L164" s="472">
        <v>-12.168240806208871</v>
      </c>
      <c r="M164" s="468">
        <v>161109.84000000003</v>
      </c>
      <c r="N164" s="469">
        <v>805549.20000000019</v>
      </c>
      <c r="O164" s="470">
        <v>-129673.35999999999</v>
      </c>
      <c r="P164" s="470">
        <v>-648366.79999999981</v>
      </c>
      <c r="Q164" s="472">
        <v>-44.594515776702359</v>
      </c>
    </row>
    <row r="165" spans="1:17" s="437" customFormat="1">
      <c r="A165" s="606">
        <v>160</v>
      </c>
      <c r="B165" s="465">
        <v>5</v>
      </c>
      <c r="C165" s="465">
        <v>79</v>
      </c>
      <c r="D165" s="466">
        <v>20823</v>
      </c>
      <c r="E165" s="467">
        <v>15.8</v>
      </c>
      <c r="F165" s="486">
        <v>329003.40000000002</v>
      </c>
      <c r="G165" s="487">
        <v>1645017</v>
      </c>
      <c r="H165" s="822">
        <v>255400.00000000003</v>
      </c>
      <c r="I165" s="827">
        <v>1277000.0000000002</v>
      </c>
      <c r="J165" s="470">
        <v>-73603.399999999994</v>
      </c>
      <c r="K165" s="470">
        <v>-368016.99999999977</v>
      </c>
      <c r="L165" s="472">
        <v>-22.371622907240464</v>
      </c>
      <c r="M165" s="468">
        <v>161109.84000000003</v>
      </c>
      <c r="N165" s="469">
        <v>805549.20000000019</v>
      </c>
      <c r="O165" s="470">
        <v>-167893.56</v>
      </c>
      <c r="P165" s="470">
        <v>-839467.79999999981</v>
      </c>
      <c r="Q165" s="472">
        <v>-51.030949832129387</v>
      </c>
    </row>
    <row r="166" spans="1:17" s="437" customFormat="1">
      <c r="A166" s="606">
        <v>161</v>
      </c>
      <c r="B166" s="465">
        <v>5</v>
      </c>
      <c r="C166" s="465">
        <v>80</v>
      </c>
      <c r="D166" s="466">
        <v>18964</v>
      </c>
      <c r="E166" s="467">
        <v>16</v>
      </c>
      <c r="F166" s="486">
        <v>303424</v>
      </c>
      <c r="G166" s="487">
        <v>1517120</v>
      </c>
      <c r="H166" s="822">
        <v>260000</v>
      </c>
      <c r="I166" s="827">
        <v>1300000</v>
      </c>
      <c r="J166" s="470">
        <v>-43424</v>
      </c>
      <c r="K166" s="470">
        <v>-217120</v>
      </c>
      <c r="L166" s="472">
        <v>-14.311326724319755</v>
      </c>
      <c r="M166" s="468">
        <v>168009.59999999998</v>
      </c>
      <c r="N166" s="469">
        <v>840047.99999999988</v>
      </c>
      <c r="O166" s="470">
        <v>-135414.40000000002</v>
      </c>
      <c r="P166" s="470">
        <v>-677072.00000000012</v>
      </c>
      <c r="Q166" s="472">
        <v>-44.62877030162413</v>
      </c>
    </row>
    <row r="167" spans="1:17" s="437" customFormat="1">
      <c r="A167" s="606">
        <v>162</v>
      </c>
      <c r="B167" s="465">
        <v>5</v>
      </c>
      <c r="C167" s="465">
        <v>80</v>
      </c>
      <c r="D167" s="466">
        <v>21062</v>
      </c>
      <c r="E167" s="467">
        <v>16</v>
      </c>
      <c r="F167" s="486">
        <v>336992</v>
      </c>
      <c r="G167" s="487">
        <v>1684960</v>
      </c>
      <c r="H167" s="822">
        <v>260000</v>
      </c>
      <c r="I167" s="827">
        <v>1300000</v>
      </c>
      <c r="J167" s="470">
        <v>-76992</v>
      </c>
      <c r="K167" s="470">
        <v>-384960</v>
      </c>
      <c r="L167" s="472">
        <v>-22.846833159244142</v>
      </c>
      <c r="M167" s="468">
        <v>168009.59999999998</v>
      </c>
      <c r="N167" s="469">
        <v>840047.99999999988</v>
      </c>
      <c r="O167" s="470">
        <v>-168982.40000000002</v>
      </c>
      <c r="P167" s="470">
        <v>-844912.00000000012</v>
      </c>
      <c r="Q167" s="472">
        <v>-50.144335770582096</v>
      </c>
    </row>
    <row r="168" spans="1:17" s="437" customFormat="1">
      <c r="A168" s="607" t="s">
        <v>60</v>
      </c>
      <c r="B168" s="465"/>
      <c r="C168" s="465"/>
      <c r="D168" s="466"/>
      <c r="E168" s="467"/>
      <c r="F168" s="486"/>
      <c r="G168" s="487"/>
      <c r="H168" s="822"/>
      <c r="I168" s="827"/>
      <c r="J168" s="470"/>
      <c r="K168" s="470"/>
      <c r="L168" s="472"/>
      <c r="M168" s="468"/>
      <c r="N168" s="469"/>
      <c r="O168" s="470"/>
      <c r="P168" s="470"/>
      <c r="Q168" s="472"/>
    </row>
    <row r="169" spans="1:17" s="437" customFormat="1" hidden="1">
      <c r="A169" s="606">
        <v>163</v>
      </c>
      <c r="B169" s="465">
        <v>5</v>
      </c>
      <c r="C169" s="465">
        <v>80</v>
      </c>
      <c r="D169" s="466">
        <v>21062</v>
      </c>
      <c r="E169" s="467">
        <v>16</v>
      </c>
      <c r="F169" s="486">
        <v>336992</v>
      </c>
      <c r="G169" s="487">
        <v>1684960</v>
      </c>
      <c r="H169" s="822">
        <v>260000</v>
      </c>
      <c r="I169" s="827">
        <v>1300000</v>
      </c>
      <c r="J169" s="470">
        <v>-76992</v>
      </c>
      <c r="K169" s="470">
        <v>-384960</v>
      </c>
      <c r="L169" s="472">
        <v>-22.846833159244142</v>
      </c>
      <c r="M169" s="468">
        <v>168009.59999999998</v>
      </c>
      <c r="N169" s="469">
        <v>840047.99999999988</v>
      </c>
      <c r="O169" s="470">
        <v>-168982.40000000002</v>
      </c>
      <c r="P169" s="470">
        <v>-844912.00000000012</v>
      </c>
      <c r="Q169" s="472">
        <v>-50.144335770582096</v>
      </c>
    </row>
    <row r="170" spans="1:17" s="437" customFormat="1" hidden="1">
      <c r="A170" s="471">
        <v>164</v>
      </c>
      <c r="B170" s="465">
        <v>5</v>
      </c>
      <c r="C170" s="465">
        <v>80</v>
      </c>
      <c r="D170" s="466">
        <v>21259.834710743798</v>
      </c>
      <c r="E170" s="467">
        <v>16</v>
      </c>
      <c r="F170" s="486">
        <v>340157.35537190078</v>
      </c>
      <c r="G170" s="487">
        <v>1700786.7768595039</v>
      </c>
      <c r="H170" s="822">
        <v>260000</v>
      </c>
      <c r="I170" s="827">
        <v>1300000</v>
      </c>
      <c r="J170" s="470">
        <v>-80157.355371900776</v>
      </c>
      <c r="K170" s="470">
        <v>-400786.77685950394</v>
      </c>
      <c r="L170" s="472">
        <v>-23.564786739438034</v>
      </c>
      <c r="M170" s="468">
        <v>168009.59999999998</v>
      </c>
      <c r="N170" s="469">
        <v>840047.99999999988</v>
      </c>
      <c r="O170" s="470">
        <v>-172147.7553719008</v>
      </c>
      <c r="P170" s="470">
        <v>-860738.77685950405</v>
      </c>
      <c r="Q170" s="472">
        <v>-50.60827074683958</v>
      </c>
    </row>
    <row r="171" spans="1:17" s="437" customFormat="1" hidden="1">
      <c r="A171" s="471">
        <v>165</v>
      </c>
      <c r="B171" s="465">
        <v>5</v>
      </c>
      <c r="C171" s="465">
        <v>80</v>
      </c>
      <c r="D171" s="466">
        <v>18404</v>
      </c>
      <c r="E171" s="467">
        <v>16</v>
      </c>
      <c r="F171" s="486">
        <v>294464</v>
      </c>
      <c r="G171" s="487">
        <v>1472320</v>
      </c>
      <c r="H171" s="822">
        <v>260000</v>
      </c>
      <c r="I171" s="827">
        <v>1300000</v>
      </c>
      <c r="J171" s="470">
        <v>-34464</v>
      </c>
      <c r="K171" s="470">
        <v>-172320</v>
      </c>
      <c r="L171" s="472">
        <v>-11.703977396218207</v>
      </c>
      <c r="M171" s="468">
        <v>168009.59999999998</v>
      </c>
      <c r="N171" s="469">
        <v>840047.99999999988</v>
      </c>
      <c r="O171" s="470">
        <v>-126454.40000000002</v>
      </c>
      <c r="P171" s="470">
        <v>-632272.00000000012</v>
      </c>
      <c r="Q171" s="472">
        <v>-42.943925233644862</v>
      </c>
    </row>
    <row r="172" spans="1:17" s="437" customFormat="1" hidden="1">
      <c r="A172" s="471">
        <v>166</v>
      </c>
      <c r="B172" s="465">
        <v>5</v>
      </c>
      <c r="C172" s="465">
        <v>80</v>
      </c>
      <c r="D172" s="466">
        <v>20823</v>
      </c>
      <c r="E172" s="467">
        <v>16</v>
      </c>
      <c r="F172" s="486">
        <v>333168</v>
      </c>
      <c r="G172" s="487">
        <v>1665840</v>
      </c>
      <c r="H172" s="822">
        <v>260000</v>
      </c>
      <c r="I172" s="827">
        <v>1300000</v>
      </c>
      <c r="J172" s="470">
        <v>-73168</v>
      </c>
      <c r="K172" s="470">
        <v>-365840</v>
      </c>
      <c r="L172" s="472">
        <v>-21.961292801229419</v>
      </c>
      <c r="M172" s="468">
        <v>168009.59999999998</v>
      </c>
      <c r="N172" s="469">
        <v>840047.99999999988</v>
      </c>
      <c r="O172" s="470">
        <v>-165158.40000000002</v>
      </c>
      <c r="P172" s="470">
        <v>-825792.00000000012</v>
      </c>
      <c r="Q172" s="472">
        <v>-49.572107765451669</v>
      </c>
    </row>
    <row r="173" spans="1:17" s="437" customFormat="1" hidden="1">
      <c r="A173" s="471">
        <v>167</v>
      </c>
      <c r="B173" s="465">
        <v>5</v>
      </c>
      <c r="C173" s="465">
        <v>80</v>
      </c>
      <c r="D173" s="466">
        <v>19858.322237017299</v>
      </c>
      <c r="E173" s="467">
        <v>16</v>
      </c>
      <c r="F173" s="486">
        <v>317733.15579227678</v>
      </c>
      <c r="G173" s="487">
        <v>1588665.778961384</v>
      </c>
      <c r="H173" s="822">
        <v>260000</v>
      </c>
      <c r="I173" s="827">
        <v>1300000</v>
      </c>
      <c r="J173" s="470">
        <v>-57733.155792276782</v>
      </c>
      <c r="K173" s="470">
        <v>-288665.77896138397</v>
      </c>
      <c r="L173" s="472">
        <v>-18.170327754532735</v>
      </c>
      <c r="M173" s="468">
        <v>168009.59999999998</v>
      </c>
      <c r="N173" s="469">
        <v>840047.99999999988</v>
      </c>
      <c r="O173" s="470">
        <v>-149723.55579227681</v>
      </c>
      <c r="P173" s="470">
        <v>-748617.77896138409</v>
      </c>
      <c r="Q173" s="472">
        <v>-47.122421145799784</v>
      </c>
    </row>
    <row r="174" spans="1:17" s="437" customFormat="1" hidden="1">
      <c r="A174" s="471">
        <v>168</v>
      </c>
      <c r="B174" s="465">
        <v>5</v>
      </c>
      <c r="C174" s="465">
        <v>81</v>
      </c>
      <c r="D174" s="466">
        <v>18940</v>
      </c>
      <c r="E174" s="467">
        <v>16.2</v>
      </c>
      <c r="F174" s="486">
        <v>306828</v>
      </c>
      <c r="G174" s="487">
        <v>1534140</v>
      </c>
      <c r="H174" s="822">
        <v>264600</v>
      </c>
      <c r="I174" s="827">
        <v>1323000</v>
      </c>
      <c r="J174" s="470">
        <v>-42228</v>
      </c>
      <c r="K174" s="470">
        <v>-211140</v>
      </c>
      <c r="L174" s="472">
        <v>-13.762759591693069</v>
      </c>
      <c r="M174" s="468">
        <v>174909.35999999993</v>
      </c>
      <c r="N174" s="469">
        <v>874546.79999999958</v>
      </c>
      <c r="O174" s="470">
        <v>-131918.64000000007</v>
      </c>
      <c r="P174" s="470">
        <v>-659593.20000000042</v>
      </c>
      <c r="Q174" s="472">
        <v>-42.99432907035866</v>
      </c>
    </row>
    <row r="175" spans="1:17" s="437" customFormat="1" hidden="1">
      <c r="A175" s="471">
        <v>169</v>
      </c>
      <c r="B175" s="465">
        <v>5</v>
      </c>
      <c r="C175" s="465">
        <v>81</v>
      </c>
      <c r="D175" s="466">
        <v>18940</v>
      </c>
      <c r="E175" s="467">
        <v>16.2</v>
      </c>
      <c r="F175" s="486">
        <v>306828</v>
      </c>
      <c r="G175" s="487">
        <v>1534140</v>
      </c>
      <c r="H175" s="822">
        <v>264600</v>
      </c>
      <c r="I175" s="827">
        <v>1323000</v>
      </c>
      <c r="J175" s="470">
        <v>-42228</v>
      </c>
      <c r="K175" s="470">
        <v>-211140</v>
      </c>
      <c r="L175" s="472">
        <v>-13.762759591693069</v>
      </c>
      <c r="M175" s="468">
        <v>174909.35999999993</v>
      </c>
      <c r="N175" s="469">
        <v>874546.79999999958</v>
      </c>
      <c r="O175" s="470">
        <v>-131918.64000000007</v>
      </c>
      <c r="P175" s="470">
        <v>-659593.20000000042</v>
      </c>
      <c r="Q175" s="472">
        <v>-42.99432907035866</v>
      </c>
    </row>
    <row r="176" spans="1:17" s="437" customFormat="1" hidden="1">
      <c r="A176" s="471">
        <v>170</v>
      </c>
      <c r="B176" s="465">
        <v>5</v>
      </c>
      <c r="C176" s="465">
        <v>81</v>
      </c>
      <c r="D176" s="466">
        <v>18940</v>
      </c>
      <c r="E176" s="467">
        <v>16.2</v>
      </c>
      <c r="F176" s="486">
        <v>306828</v>
      </c>
      <c r="G176" s="487">
        <v>1534140</v>
      </c>
      <c r="H176" s="822">
        <v>264600</v>
      </c>
      <c r="I176" s="827">
        <v>1323000</v>
      </c>
      <c r="J176" s="470">
        <v>-42228</v>
      </c>
      <c r="K176" s="470">
        <v>-211140</v>
      </c>
      <c r="L176" s="472">
        <v>-13.762759591693069</v>
      </c>
      <c r="M176" s="468">
        <v>174909.35999999993</v>
      </c>
      <c r="N176" s="469">
        <v>874546.79999999958</v>
      </c>
      <c r="O176" s="470">
        <v>-131918.64000000007</v>
      </c>
      <c r="P176" s="470">
        <v>-659593.20000000042</v>
      </c>
      <c r="Q176" s="472">
        <v>-42.99432907035866</v>
      </c>
    </row>
    <row r="177" spans="1:17" s="437" customFormat="1" hidden="1">
      <c r="A177" s="471">
        <v>171</v>
      </c>
      <c r="B177" s="465">
        <v>5</v>
      </c>
      <c r="C177" s="465">
        <v>81</v>
      </c>
      <c r="D177" s="466">
        <v>21754.100540481399</v>
      </c>
      <c r="E177" s="467">
        <v>16.2</v>
      </c>
      <c r="F177" s="486">
        <v>352416.42875579867</v>
      </c>
      <c r="G177" s="487">
        <v>1762082.1437789933</v>
      </c>
      <c r="H177" s="822">
        <v>264600</v>
      </c>
      <c r="I177" s="827">
        <v>1323000</v>
      </c>
      <c r="J177" s="470">
        <v>-87816.428755798668</v>
      </c>
      <c r="K177" s="470">
        <v>-439082.14377899328</v>
      </c>
      <c r="L177" s="472">
        <v>-24.918369743951303</v>
      </c>
      <c r="M177" s="468">
        <v>174909.35999999993</v>
      </c>
      <c r="N177" s="469">
        <v>874546.79999999958</v>
      </c>
      <c r="O177" s="470">
        <v>-177507.06875579874</v>
      </c>
      <c r="P177" s="470">
        <v>-887535.3437789937</v>
      </c>
      <c r="Q177" s="472">
        <v>-50.368556705056292</v>
      </c>
    </row>
    <row r="178" spans="1:17" s="437" customFormat="1" hidden="1">
      <c r="A178" s="471">
        <v>172</v>
      </c>
      <c r="B178" s="465">
        <v>5</v>
      </c>
      <c r="C178" s="465">
        <v>81</v>
      </c>
      <c r="D178" s="466">
        <v>19858.322237017299</v>
      </c>
      <c r="E178" s="467">
        <v>16.2</v>
      </c>
      <c r="F178" s="486">
        <v>321704.82023968024</v>
      </c>
      <c r="G178" s="487">
        <v>1608524.1011984013</v>
      </c>
      <c r="H178" s="822">
        <v>264600</v>
      </c>
      <c r="I178" s="827">
        <v>1323000</v>
      </c>
      <c r="J178" s="470">
        <v>-57104.820239680237</v>
      </c>
      <c r="K178" s="470">
        <v>-285524.1011984013</v>
      </c>
      <c r="L178" s="472">
        <v>-17.750688409684173</v>
      </c>
      <c r="M178" s="468">
        <v>174909.35999999993</v>
      </c>
      <c r="N178" s="469">
        <v>874546.79999999958</v>
      </c>
      <c r="O178" s="470">
        <v>-146795.46023968031</v>
      </c>
      <c r="P178" s="470">
        <v>-733977.30119840172</v>
      </c>
      <c r="Q178" s="472">
        <v>-45.630482045719148</v>
      </c>
    </row>
    <row r="179" spans="1:17" s="437" customFormat="1" hidden="1">
      <c r="A179" s="471">
        <v>173</v>
      </c>
      <c r="B179" s="465">
        <v>5</v>
      </c>
      <c r="C179" s="465">
        <v>81</v>
      </c>
      <c r="D179" s="466">
        <v>19809</v>
      </c>
      <c r="E179" s="467">
        <v>16.2</v>
      </c>
      <c r="F179" s="486">
        <v>320905.8</v>
      </c>
      <c r="G179" s="487">
        <v>1604529</v>
      </c>
      <c r="H179" s="822">
        <v>264600</v>
      </c>
      <c r="I179" s="827">
        <v>1323000</v>
      </c>
      <c r="J179" s="470">
        <v>-56305.799999999988</v>
      </c>
      <c r="K179" s="470">
        <v>-281529</v>
      </c>
      <c r="L179" s="472">
        <v>-17.54589664630555</v>
      </c>
      <c r="M179" s="468">
        <v>174909.35999999993</v>
      </c>
      <c r="N179" s="469">
        <v>874546.79999999958</v>
      </c>
      <c r="O179" s="470">
        <v>-145996.44000000006</v>
      </c>
      <c r="P179" s="470">
        <v>-729982.20000000042</v>
      </c>
      <c r="Q179" s="472">
        <v>-45.495107910171797</v>
      </c>
    </row>
    <row r="180" spans="1:17" s="437" customFormat="1" hidden="1">
      <c r="A180" s="471">
        <v>174</v>
      </c>
      <c r="B180" s="465">
        <v>5</v>
      </c>
      <c r="C180" s="465">
        <v>81</v>
      </c>
      <c r="D180" s="466">
        <v>19858.322237017299</v>
      </c>
      <c r="E180" s="467">
        <v>16.2</v>
      </c>
      <c r="F180" s="486">
        <v>321704.82023968024</v>
      </c>
      <c r="G180" s="487">
        <v>1608524.1011984013</v>
      </c>
      <c r="H180" s="822">
        <v>264600</v>
      </c>
      <c r="I180" s="827">
        <v>1323000</v>
      </c>
      <c r="J180" s="470">
        <v>-57104.820239680237</v>
      </c>
      <c r="K180" s="470">
        <v>-285524.1011984013</v>
      </c>
      <c r="L180" s="472">
        <v>-17.750688409684173</v>
      </c>
      <c r="M180" s="468">
        <v>174909.35999999993</v>
      </c>
      <c r="N180" s="469">
        <v>874546.79999999958</v>
      </c>
      <c r="O180" s="470">
        <v>-146795.46023968031</v>
      </c>
      <c r="P180" s="470">
        <v>-733977.30119840172</v>
      </c>
      <c r="Q180" s="472">
        <v>-45.630482045719148</v>
      </c>
    </row>
    <row r="181" spans="1:17" s="437" customFormat="1" hidden="1">
      <c r="A181" s="471">
        <v>175</v>
      </c>
      <c r="B181" s="465">
        <v>5</v>
      </c>
      <c r="C181" s="465">
        <v>81</v>
      </c>
      <c r="D181" s="466">
        <v>19056</v>
      </c>
      <c r="E181" s="467">
        <v>16.2</v>
      </c>
      <c r="F181" s="486">
        <v>308707.20000000001</v>
      </c>
      <c r="G181" s="487">
        <v>1543536</v>
      </c>
      <c r="H181" s="822">
        <v>264600</v>
      </c>
      <c r="I181" s="827">
        <v>1323000</v>
      </c>
      <c r="J181" s="470">
        <v>-44107.200000000012</v>
      </c>
      <c r="K181" s="470">
        <v>-220536</v>
      </c>
      <c r="L181" s="472">
        <v>-14.287713406101304</v>
      </c>
      <c r="M181" s="468">
        <v>174909.35999999993</v>
      </c>
      <c r="N181" s="469">
        <v>874546.79999999958</v>
      </c>
      <c r="O181" s="470">
        <v>-133797.84000000008</v>
      </c>
      <c r="P181" s="470">
        <v>-668989.20000000042</v>
      </c>
      <c r="Q181" s="472">
        <v>-43.341340921105854</v>
      </c>
    </row>
    <row r="182" spans="1:17" s="437" customFormat="1" hidden="1">
      <c r="A182" s="471">
        <v>176</v>
      </c>
      <c r="B182" s="465">
        <v>5</v>
      </c>
      <c r="C182" s="465">
        <v>81</v>
      </c>
      <c r="D182" s="466">
        <v>19056</v>
      </c>
      <c r="E182" s="467">
        <v>16.2</v>
      </c>
      <c r="F182" s="486">
        <v>308707.20000000001</v>
      </c>
      <c r="G182" s="487">
        <v>1543536</v>
      </c>
      <c r="H182" s="822">
        <v>264600</v>
      </c>
      <c r="I182" s="827">
        <v>1323000</v>
      </c>
      <c r="J182" s="470">
        <v>-44107.200000000012</v>
      </c>
      <c r="K182" s="470">
        <v>-220536</v>
      </c>
      <c r="L182" s="472">
        <v>-14.287713406101304</v>
      </c>
      <c r="M182" s="468">
        <v>174909.35999999993</v>
      </c>
      <c r="N182" s="469">
        <v>874546.79999999958</v>
      </c>
      <c r="O182" s="470">
        <v>-133797.84000000008</v>
      </c>
      <c r="P182" s="470">
        <v>-668989.20000000042</v>
      </c>
      <c r="Q182" s="472">
        <v>-43.341340921105854</v>
      </c>
    </row>
    <row r="183" spans="1:17" s="437" customFormat="1" hidden="1">
      <c r="A183" s="471">
        <v>177</v>
      </c>
      <c r="B183" s="465">
        <v>5</v>
      </c>
      <c r="C183" s="465">
        <v>81</v>
      </c>
      <c r="D183" s="466">
        <v>20296.920008863301</v>
      </c>
      <c r="E183" s="467">
        <v>16.2</v>
      </c>
      <c r="F183" s="486">
        <v>328810.10414358543</v>
      </c>
      <c r="G183" s="487">
        <v>1644050.5207179273</v>
      </c>
      <c r="H183" s="822">
        <v>264600</v>
      </c>
      <c r="I183" s="827">
        <v>1323000</v>
      </c>
      <c r="J183" s="470">
        <v>-64210.104143585428</v>
      </c>
      <c r="K183" s="470">
        <v>-321050.52071792725</v>
      </c>
      <c r="L183" s="472">
        <v>-19.528020378457128</v>
      </c>
      <c r="M183" s="468">
        <v>174909.35999999993</v>
      </c>
      <c r="N183" s="469">
        <v>874546.79999999958</v>
      </c>
      <c r="O183" s="470">
        <v>-153900.7441435855</v>
      </c>
      <c r="P183" s="470">
        <v>-769503.72071792767</v>
      </c>
      <c r="Q183" s="472">
        <v>-46.805357318453886</v>
      </c>
    </row>
    <row r="184" spans="1:17" s="437" customFormat="1" hidden="1">
      <c r="A184" s="471">
        <v>178</v>
      </c>
      <c r="B184" s="465">
        <v>5</v>
      </c>
      <c r="C184" s="465">
        <v>81</v>
      </c>
      <c r="D184" s="466">
        <v>18404</v>
      </c>
      <c r="E184" s="467">
        <v>16.2</v>
      </c>
      <c r="F184" s="486">
        <v>298144.8</v>
      </c>
      <c r="G184" s="487">
        <v>1490724</v>
      </c>
      <c r="H184" s="822">
        <v>264600</v>
      </c>
      <c r="I184" s="827">
        <v>1323000</v>
      </c>
      <c r="J184" s="470">
        <v>-33544.799999999988</v>
      </c>
      <c r="K184" s="470">
        <v>-167724</v>
      </c>
      <c r="L184" s="472">
        <v>-11.251177280301377</v>
      </c>
      <c r="M184" s="468">
        <v>174909.35999999993</v>
      </c>
      <c r="N184" s="469">
        <v>874546.79999999958</v>
      </c>
      <c r="O184" s="470">
        <v>-123235.44000000006</v>
      </c>
      <c r="P184" s="470">
        <v>-616177.20000000042</v>
      </c>
      <c r="Q184" s="472">
        <v>-41.334090012638178</v>
      </c>
    </row>
    <row r="185" spans="1:17" s="437" customFormat="1" hidden="1">
      <c r="A185" s="471">
        <v>179</v>
      </c>
      <c r="B185" s="465">
        <v>5</v>
      </c>
      <c r="C185" s="465">
        <v>81</v>
      </c>
      <c r="D185" s="466">
        <v>18940</v>
      </c>
      <c r="E185" s="467">
        <v>16.2</v>
      </c>
      <c r="F185" s="486">
        <v>306828</v>
      </c>
      <c r="G185" s="487">
        <v>1534140</v>
      </c>
      <c r="H185" s="822">
        <v>264600</v>
      </c>
      <c r="I185" s="827">
        <v>1323000</v>
      </c>
      <c r="J185" s="470">
        <v>-42228</v>
      </c>
      <c r="K185" s="470">
        <v>-211140</v>
      </c>
      <c r="L185" s="472">
        <v>-13.762759591693069</v>
      </c>
      <c r="M185" s="468">
        <v>174909.35999999993</v>
      </c>
      <c r="N185" s="469">
        <v>874546.79999999958</v>
      </c>
      <c r="O185" s="470">
        <v>-131918.64000000007</v>
      </c>
      <c r="P185" s="470">
        <v>-659593.20000000042</v>
      </c>
      <c r="Q185" s="472">
        <v>-42.99432907035866</v>
      </c>
    </row>
    <row r="186" spans="1:17" s="437" customFormat="1" hidden="1">
      <c r="A186" s="471">
        <v>180</v>
      </c>
      <c r="B186" s="465">
        <v>5</v>
      </c>
      <c r="C186" s="465">
        <v>81</v>
      </c>
      <c r="D186" s="466">
        <v>19858.322237017299</v>
      </c>
      <c r="E186" s="467">
        <v>16.2</v>
      </c>
      <c r="F186" s="486">
        <v>321704.82023968024</v>
      </c>
      <c r="G186" s="487">
        <v>1608524.1011984013</v>
      </c>
      <c r="H186" s="822">
        <v>264600</v>
      </c>
      <c r="I186" s="827">
        <v>1323000</v>
      </c>
      <c r="J186" s="470">
        <v>-57104.820239680237</v>
      </c>
      <c r="K186" s="470">
        <v>-285524.1011984013</v>
      </c>
      <c r="L186" s="472">
        <v>-17.750688409684173</v>
      </c>
      <c r="M186" s="468">
        <v>174909.35999999993</v>
      </c>
      <c r="N186" s="469">
        <v>874546.79999999958</v>
      </c>
      <c r="O186" s="470">
        <v>-146795.46023968031</v>
      </c>
      <c r="P186" s="470">
        <v>-733977.30119840172</v>
      </c>
      <c r="Q186" s="472">
        <v>-45.630482045719148</v>
      </c>
    </row>
    <row r="187" spans="1:17" s="437" customFormat="1" hidden="1">
      <c r="A187" s="471">
        <v>181</v>
      </c>
      <c r="B187" s="465">
        <v>5</v>
      </c>
      <c r="C187" s="465">
        <v>82</v>
      </c>
      <c r="D187" s="466">
        <v>19295.37</v>
      </c>
      <c r="E187" s="467">
        <v>16.399999999999999</v>
      </c>
      <c r="F187" s="486">
        <v>316444.06799999997</v>
      </c>
      <c r="G187" s="487">
        <v>1582220.3399999999</v>
      </c>
      <c r="H187" s="822">
        <v>269200</v>
      </c>
      <c r="I187" s="827">
        <v>1346000</v>
      </c>
      <c r="J187" s="470">
        <v>-47244.06799999997</v>
      </c>
      <c r="K187" s="470">
        <v>-236220.33999999985</v>
      </c>
      <c r="L187" s="472">
        <v>-14.929674080665649</v>
      </c>
      <c r="M187" s="468">
        <v>181809.11999999994</v>
      </c>
      <c r="N187" s="469">
        <v>909045.59999999963</v>
      </c>
      <c r="O187" s="470">
        <v>-134634.94800000003</v>
      </c>
      <c r="P187" s="470">
        <v>-673174.74000000022</v>
      </c>
      <c r="Q187" s="472">
        <v>-42.546206933479333</v>
      </c>
    </row>
    <row r="188" spans="1:17" s="437" customFormat="1" hidden="1">
      <c r="A188" s="471">
        <v>182</v>
      </c>
      <c r="B188" s="465">
        <v>5</v>
      </c>
      <c r="C188" s="465">
        <v>82</v>
      </c>
      <c r="D188" s="466">
        <v>19295.37</v>
      </c>
      <c r="E188" s="467">
        <v>16.399999999999999</v>
      </c>
      <c r="F188" s="486">
        <v>316444.06799999997</v>
      </c>
      <c r="G188" s="487">
        <v>1582220.3399999999</v>
      </c>
      <c r="H188" s="822">
        <v>269200</v>
      </c>
      <c r="I188" s="827">
        <v>1346000</v>
      </c>
      <c r="J188" s="470">
        <v>-47244.06799999997</v>
      </c>
      <c r="K188" s="470">
        <v>-236220.33999999985</v>
      </c>
      <c r="L188" s="472">
        <v>-14.929674080665649</v>
      </c>
      <c r="M188" s="468">
        <v>181809.11999999994</v>
      </c>
      <c r="N188" s="469">
        <v>909045.59999999963</v>
      </c>
      <c r="O188" s="470">
        <v>-134634.94800000003</v>
      </c>
      <c r="P188" s="470">
        <v>-673174.74000000022</v>
      </c>
      <c r="Q188" s="472">
        <v>-42.546206933479333</v>
      </c>
    </row>
    <row r="189" spans="1:17" s="437" customFormat="1" hidden="1">
      <c r="A189" s="471">
        <v>183</v>
      </c>
      <c r="B189" s="465">
        <v>5</v>
      </c>
      <c r="C189" s="465">
        <v>82</v>
      </c>
      <c r="D189" s="466">
        <v>19766</v>
      </c>
      <c r="E189" s="467">
        <v>16.399999999999999</v>
      </c>
      <c r="F189" s="486">
        <v>324162.40000000002</v>
      </c>
      <c r="G189" s="487">
        <v>1620812</v>
      </c>
      <c r="H189" s="822">
        <v>269200</v>
      </c>
      <c r="I189" s="827">
        <v>1346000</v>
      </c>
      <c r="J189" s="470">
        <v>-54962.400000000023</v>
      </c>
      <c r="K189" s="470">
        <v>-274812</v>
      </c>
      <c r="L189" s="472">
        <v>-16.955205168767264</v>
      </c>
      <c r="M189" s="468">
        <v>181809.11999999994</v>
      </c>
      <c r="N189" s="469">
        <v>909045.59999999963</v>
      </c>
      <c r="O189" s="470">
        <v>-142353.28000000009</v>
      </c>
      <c r="P189" s="470">
        <v>-711766.40000000037</v>
      </c>
      <c r="Q189" s="472">
        <v>-43.914186222708153</v>
      </c>
    </row>
    <row r="190" spans="1:17" s="437" customFormat="1" hidden="1">
      <c r="A190" s="471">
        <v>184</v>
      </c>
      <c r="B190" s="465">
        <v>5</v>
      </c>
      <c r="C190" s="465">
        <v>82</v>
      </c>
      <c r="D190" s="466">
        <v>19809</v>
      </c>
      <c r="E190" s="467">
        <v>16.399999999999999</v>
      </c>
      <c r="F190" s="486">
        <v>324867.59999999998</v>
      </c>
      <c r="G190" s="487">
        <v>1624338</v>
      </c>
      <c r="H190" s="822">
        <v>269200</v>
      </c>
      <c r="I190" s="827">
        <v>1346000</v>
      </c>
      <c r="J190" s="470">
        <v>-55667.599999999977</v>
      </c>
      <c r="K190" s="470">
        <v>-278338</v>
      </c>
      <c r="L190" s="472">
        <v>-17.135473035784415</v>
      </c>
      <c r="M190" s="468">
        <v>181809.11999999994</v>
      </c>
      <c r="N190" s="469">
        <v>909045.59999999963</v>
      </c>
      <c r="O190" s="470">
        <v>-143058.48000000004</v>
      </c>
      <c r="P190" s="470">
        <v>-715292.40000000037</v>
      </c>
      <c r="Q190" s="472">
        <v>-44.03593340794837</v>
      </c>
    </row>
    <row r="191" spans="1:17" s="437" customFormat="1" hidden="1">
      <c r="A191" s="471">
        <v>185</v>
      </c>
      <c r="B191" s="465">
        <v>5</v>
      </c>
      <c r="C191" s="465">
        <v>82</v>
      </c>
      <c r="D191" s="466">
        <v>19295.37</v>
      </c>
      <c r="E191" s="467">
        <v>16.399999999999999</v>
      </c>
      <c r="F191" s="486">
        <v>316444.06799999997</v>
      </c>
      <c r="G191" s="487">
        <v>1582220.3399999999</v>
      </c>
      <c r="H191" s="822">
        <v>269200</v>
      </c>
      <c r="I191" s="827">
        <v>1346000</v>
      </c>
      <c r="J191" s="470">
        <v>-47244.06799999997</v>
      </c>
      <c r="K191" s="470">
        <v>-236220.33999999985</v>
      </c>
      <c r="L191" s="472">
        <v>-14.929674080665649</v>
      </c>
      <c r="M191" s="468">
        <v>181809.11999999994</v>
      </c>
      <c r="N191" s="469">
        <v>909045.59999999963</v>
      </c>
      <c r="O191" s="470">
        <v>-134634.94800000003</v>
      </c>
      <c r="P191" s="470">
        <v>-673174.74000000022</v>
      </c>
      <c r="Q191" s="472">
        <v>-42.546206933479333</v>
      </c>
    </row>
    <row r="192" spans="1:17" s="437" customFormat="1" hidden="1">
      <c r="A192" s="471">
        <v>186</v>
      </c>
      <c r="B192" s="465">
        <v>5</v>
      </c>
      <c r="C192" s="465">
        <v>82</v>
      </c>
      <c r="D192" s="466">
        <v>21656.699682302398</v>
      </c>
      <c r="E192" s="467">
        <v>16.399999999999999</v>
      </c>
      <c r="F192" s="486">
        <v>355169.87478975934</v>
      </c>
      <c r="G192" s="487">
        <v>1775849.3739487967</v>
      </c>
      <c r="H192" s="822">
        <v>269200</v>
      </c>
      <c r="I192" s="827">
        <v>1346000</v>
      </c>
      <c r="J192" s="470">
        <v>-85969.874789759342</v>
      </c>
      <c r="K192" s="470">
        <v>-429849.37394879665</v>
      </c>
      <c r="L192" s="472">
        <v>-24.205283412803141</v>
      </c>
      <c r="M192" s="468">
        <v>181809.11999999994</v>
      </c>
      <c r="N192" s="469">
        <v>909045.59999999963</v>
      </c>
      <c r="O192" s="470">
        <v>-173360.7547897594</v>
      </c>
      <c r="P192" s="470">
        <v>-866803.77394879702</v>
      </c>
      <c r="Q192" s="472">
        <v>-48.81065853132371</v>
      </c>
    </row>
    <row r="193" spans="1:17" s="437" customFormat="1" hidden="1">
      <c r="A193" s="471">
        <v>187</v>
      </c>
      <c r="B193" s="465">
        <v>5</v>
      </c>
      <c r="C193" s="465">
        <v>82</v>
      </c>
      <c r="D193" s="466">
        <v>21062</v>
      </c>
      <c r="E193" s="467">
        <v>16.399999999999999</v>
      </c>
      <c r="F193" s="486">
        <v>345416.8</v>
      </c>
      <c r="G193" s="487">
        <v>1727084</v>
      </c>
      <c r="H193" s="822">
        <v>269200</v>
      </c>
      <c r="I193" s="827">
        <v>1346000</v>
      </c>
      <c r="J193" s="470">
        <v>-76216.799999999988</v>
      </c>
      <c r="K193" s="470">
        <v>-381084</v>
      </c>
      <c r="L193" s="472">
        <v>-22.065168804759921</v>
      </c>
      <c r="M193" s="468">
        <v>181809.11999999994</v>
      </c>
      <c r="N193" s="469">
        <v>909045.59999999963</v>
      </c>
      <c r="O193" s="470">
        <v>-163607.68000000005</v>
      </c>
      <c r="P193" s="470">
        <v>-818038.40000000037</v>
      </c>
      <c r="Q193" s="472">
        <v>-47.365293176243902</v>
      </c>
    </row>
    <row r="194" spans="1:17" s="437" customFormat="1" hidden="1">
      <c r="A194" s="471">
        <v>188</v>
      </c>
      <c r="B194" s="465">
        <v>5</v>
      </c>
      <c r="C194" s="465">
        <v>82</v>
      </c>
      <c r="D194" s="466">
        <v>19093</v>
      </c>
      <c r="E194" s="467">
        <v>16.399999999999999</v>
      </c>
      <c r="F194" s="486">
        <v>313125.2</v>
      </c>
      <c r="G194" s="487">
        <v>1565626</v>
      </c>
      <c r="H194" s="822">
        <v>269200</v>
      </c>
      <c r="I194" s="827">
        <v>1346000</v>
      </c>
      <c r="J194" s="470">
        <v>-43925.200000000012</v>
      </c>
      <c r="K194" s="470">
        <v>-219626</v>
      </c>
      <c r="L194" s="472">
        <v>-14.027999024032553</v>
      </c>
      <c r="M194" s="468">
        <v>181809.11999999994</v>
      </c>
      <c r="N194" s="469">
        <v>909045.59999999963</v>
      </c>
      <c r="O194" s="470">
        <v>-131316.08000000007</v>
      </c>
      <c r="P194" s="470">
        <v>-656580.40000000037</v>
      </c>
      <c r="Q194" s="472">
        <v>-41.937244271620443</v>
      </c>
    </row>
    <row r="195" spans="1:17" s="437" customFormat="1" hidden="1">
      <c r="A195" s="471">
        <v>189</v>
      </c>
      <c r="B195" s="465">
        <v>5</v>
      </c>
      <c r="C195" s="465">
        <v>82</v>
      </c>
      <c r="D195" s="466">
        <v>18916</v>
      </c>
      <c r="E195" s="467">
        <v>16.399999999999999</v>
      </c>
      <c r="F195" s="486">
        <v>310222.40000000002</v>
      </c>
      <c r="G195" s="487">
        <v>1551112</v>
      </c>
      <c r="H195" s="822">
        <v>269200</v>
      </c>
      <c r="I195" s="827">
        <v>1346000</v>
      </c>
      <c r="J195" s="470">
        <v>-41022.400000000023</v>
      </c>
      <c r="K195" s="470">
        <v>-205112</v>
      </c>
      <c r="L195" s="472">
        <v>-13.223545430632981</v>
      </c>
      <c r="M195" s="468">
        <v>181809.11999999994</v>
      </c>
      <c r="N195" s="469">
        <v>909045.59999999963</v>
      </c>
      <c r="O195" s="470">
        <v>-128413.28000000009</v>
      </c>
      <c r="P195" s="470">
        <v>-642066.40000000037</v>
      </c>
      <c r="Q195" s="472">
        <v>-41.39394189458919</v>
      </c>
    </row>
    <row r="196" spans="1:17" s="437" customFormat="1" hidden="1">
      <c r="A196" s="471">
        <v>190</v>
      </c>
      <c r="B196" s="465">
        <v>5</v>
      </c>
      <c r="C196" s="465">
        <v>82</v>
      </c>
      <c r="D196" s="466">
        <v>18404</v>
      </c>
      <c r="E196" s="467">
        <v>16.399999999999999</v>
      </c>
      <c r="F196" s="486">
        <v>301825.59999999998</v>
      </c>
      <c r="G196" s="487">
        <v>1509128</v>
      </c>
      <c r="H196" s="822">
        <v>269200</v>
      </c>
      <c r="I196" s="827">
        <v>1346000</v>
      </c>
      <c r="J196" s="470">
        <v>-32625.599999999977</v>
      </c>
      <c r="K196" s="470">
        <v>-163128</v>
      </c>
      <c r="L196" s="472">
        <v>-10.80942106965081</v>
      </c>
      <c r="M196" s="468">
        <v>181809.11999999994</v>
      </c>
      <c r="N196" s="469">
        <v>909045.59999999963</v>
      </c>
      <c r="O196" s="470">
        <v>-120016.48000000004</v>
      </c>
      <c r="P196" s="470">
        <v>-600082.40000000037</v>
      </c>
      <c r="Q196" s="472">
        <v>-39.763519065314568</v>
      </c>
    </row>
    <row r="197" spans="1:17" s="437" customFormat="1" hidden="1">
      <c r="A197" s="471">
        <v>191</v>
      </c>
      <c r="B197" s="465">
        <v>5</v>
      </c>
      <c r="C197" s="465">
        <v>83</v>
      </c>
      <c r="D197" s="466">
        <v>19056</v>
      </c>
      <c r="E197" s="467">
        <v>16.600000000000001</v>
      </c>
      <c r="F197" s="486">
        <v>316329.59999999998</v>
      </c>
      <c r="G197" s="487">
        <v>1581648</v>
      </c>
      <c r="H197" s="822">
        <v>273800</v>
      </c>
      <c r="I197" s="827">
        <v>1369000</v>
      </c>
      <c r="J197" s="470">
        <v>-42529.599999999977</v>
      </c>
      <c r="K197" s="470">
        <v>-212648</v>
      </c>
      <c r="L197" s="472">
        <v>-13.44471083325746</v>
      </c>
      <c r="M197" s="468">
        <v>188708.88000000003</v>
      </c>
      <c r="N197" s="469">
        <v>943544.40000000014</v>
      </c>
      <c r="O197" s="470">
        <v>-127620.71999999994</v>
      </c>
      <c r="P197" s="470">
        <v>-638103.59999999986</v>
      </c>
      <c r="Q197" s="472">
        <v>-40.34422324056932</v>
      </c>
    </row>
    <row r="198" spans="1:17" s="437" customFormat="1" hidden="1">
      <c r="A198" s="471">
        <v>192</v>
      </c>
      <c r="B198" s="465">
        <v>5</v>
      </c>
      <c r="C198" s="465">
        <v>83</v>
      </c>
      <c r="D198" s="466">
        <v>19093</v>
      </c>
      <c r="E198" s="467">
        <v>16.600000000000001</v>
      </c>
      <c r="F198" s="486">
        <v>316943.8</v>
      </c>
      <c r="G198" s="487">
        <v>1584719</v>
      </c>
      <c r="H198" s="822">
        <v>273800</v>
      </c>
      <c r="I198" s="827">
        <v>1369000</v>
      </c>
      <c r="J198" s="470">
        <v>-43143.799999999988</v>
      </c>
      <c r="K198" s="470">
        <v>-215719</v>
      </c>
      <c r="L198" s="472">
        <v>-13.612444856154298</v>
      </c>
      <c r="M198" s="468">
        <v>188708.88000000003</v>
      </c>
      <c r="N198" s="469">
        <v>943544.40000000014</v>
      </c>
      <c r="O198" s="470">
        <v>-128234.91999999995</v>
      </c>
      <c r="P198" s="470">
        <v>-641174.59999999986</v>
      </c>
      <c r="Q198" s="472">
        <v>-40.459829155831407</v>
      </c>
    </row>
    <row r="199" spans="1:17" s="437" customFormat="1" hidden="1">
      <c r="A199" s="471">
        <v>193</v>
      </c>
      <c r="B199" s="465">
        <v>5</v>
      </c>
      <c r="C199" s="465">
        <v>83</v>
      </c>
      <c r="D199" s="466">
        <v>20823</v>
      </c>
      <c r="E199" s="467">
        <v>16.600000000000001</v>
      </c>
      <c r="F199" s="486">
        <v>345661.8</v>
      </c>
      <c r="G199" s="487">
        <v>1728309</v>
      </c>
      <c r="H199" s="822">
        <v>273800</v>
      </c>
      <c r="I199" s="827">
        <v>1369000</v>
      </c>
      <c r="J199" s="470">
        <v>-71861.799999999988</v>
      </c>
      <c r="K199" s="470">
        <v>-359309</v>
      </c>
      <c r="L199" s="472">
        <v>-20.789627317800225</v>
      </c>
      <c r="M199" s="468">
        <v>188708.88000000003</v>
      </c>
      <c r="N199" s="469">
        <v>943544.40000000014</v>
      </c>
      <c r="O199" s="470">
        <v>-156952.91999999995</v>
      </c>
      <c r="P199" s="470">
        <v>-784764.59999999986</v>
      </c>
      <c r="Q199" s="472">
        <v>-45.406498490721269</v>
      </c>
    </row>
    <row r="200" spans="1:17" s="437" customFormat="1" hidden="1">
      <c r="A200" s="471">
        <v>194</v>
      </c>
      <c r="B200" s="465">
        <v>5</v>
      </c>
      <c r="C200" s="465">
        <v>83</v>
      </c>
      <c r="D200" s="466">
        <v>19726</v>
      </c>
      <c r="E200" s="467">
        <v>16.600000000000001</v>
      </c>
      <c r="F200" s="486">
        <v>327451.59999999998</v>
      </c>
      <c r="G200" s="487">
        <v>1637258</v>
      </c>
      <c r="H200" s="822">
        <v>273800</v>
      </c>
      <c r="I200" s="827">
        <v>1369000</v>
      </c>
      <c r="J200" s="470">
        <v>-53651.599999999977</v>
      </c>
      <c r="K200" s="470">
        <v>-268258</v>
      </c>
      <c r="L200" s="472">
        <v>-16.384589356106375</v>
      </c>
      <c r="M200" s="468">
        <v>188708.88000000003</v>
      </c>
      <c r="N200" s="469">
        <v>943544.40000000014</v>
      </c>
      <c r="O200" s="470">
        <v>-138742.71999999994</v>
      </c>
      <c r="P200" s="470">
        <v>-693713.59999999986</v>
      </c>
      <c r="Q200" s="472">
        <v>-42.370451083457816</v>
      </c>
    </row>
    <row r="201" spans="1:17" s="437" customFormat="1" hidden="1">
      <c r="A201" s="471">
        <v>195</v>
      </c>
      <c r="B201" s="465">
        <v>5</v>
      </c>
      <c r="C201" s="465">
        <v>83</v>
      </c>
      <c r="D201" s="466">
        <v>20823</v>
      </c>
      <c r="E201" s="467">
        <v>16.600000000000001</v>
      </c>
      <c r="F201" s="486">
        <v>345661.8</v>
      </c>
      <c r="G201" s="487">
        <v>1728309</v>
      </c>
      <c r="H201" s="822">
        <v>273800</v>
      </c>
      <c r="I201" s="827">
        <v>1369000</v>
      </c>
      <c r="J201" s="470">
        <v>-71861.799999999988</v>
      </c>
      <c r="K201" s="470">
        <v>-359309</v>
      </c>
      <c r="L201" s="472">
        <v>-20.789627317800225</v>
      </c>
      <c r="M201" s="468">
        <v>188708.88000000003</v>
      </c>
      <c r="N201" s="469">
        <v>943544.40000000014</v>
      </c>
      <c r="O201" s="470">
        <v>-156952.91999999995</v>
      </c>
      <c r="P201" s="470">
        <v>-784764.59999999986</v>
      </c>
      <c r="Q201" s="472">
        <v>-45.406498490721269</v>
      </c>
    </row>
    <row r="202" spans="1:17" s="437" customFormat="1" hidden="1">
      <c r="A202" s="471">
        <v>196</v>
      </c>
      <c r="B202" s="465">
        <v>5</v>
      </c>
      <c r="C202" s="465">
        <v>83</v>
      </c>
      <c r="D202" s="466">
        <v>18404</v>
      </c>
      <c r="E202" s="467">
        <v>16.600000000000001</v>
      </c>
      <c r="F202" s="486">
        <v>305506.40000000002</v>
      </c>
      <c r="G202" s="487">
        <v>1527532</v>
      </c>
      <c r="H202" s="822">
        <v>273800</v>
      </c>
      <c r="I202" s="827">
        <v>1369000</v>
      </c>
      <c r="J202" s="470">
        <v>-31706.400000000023</v>
      </c>
      <c r="K202" s="470">
        <v>-158532</v>
      </c>
      <c r="L202" s="472">
        <v>-10.378309586967731</v>
      </c>
      <c r="M202" s="468">
        <v>188708.88000000003</v>
      </c>
      <c r="N202" s="469">
        <v>943544.40000000014</v>
      </c>
      <c r="O202" s="470">
        <v>-116797.51999999999</v>
      </c>
      <c r="P202" s="470">
        <v>-583987.59999999986</v>
      </c>
      <c r="Q202" s="472">
        <v>-38.230793201058958</v>
      </c>
    </row>
    <row r="203" spans="1:17" s="437" customFormat="1" hidden="1">
      <c r="A203" s="471">
        <v>197</v>
      </c>
      <c r="B203" s="465">
        <v>5</v>
      </c>
      <c r="C203" s="465">
        <v>83</v>
      </c>
      <c r="D203" s="466">
        <v>19858.322237017299</v>
      </c>
      <c r="E203" s="467">
        <v>16.600000000000001</v>
      </c>
      <c r="F203" s="486">
        <v>329648.14913448715</v>
      </c>
      <c r="G203" s="487">
        <v>1648240.7456724357</v>
      </c>
      <c r="H203" s="822">
        <v>273800</v>
      </c>
      <c r="I203" s="827">
        <v>1369000</v>
      </c>
      <c r="J203" s="470">
        <v>-55848.149134487147</v>
      </c>
      <c r="K203" s="470">
        <v>-279240.74567243573</v>
      </c>
      <c r="L203" s="472">
        <v>-16.941745094313475</v>
      </c>
      <c r="M203" s="468">
        <v>188708.88000000003</v>
      </c>
      <c r="N203" s="469">
        <v>943544.40000000014</v>
      </c>
      <c r="O203" s="470">
        <v>-140939.26913448711</v>
      </c>
      <c r="P203" s="470">
        <v>-704696.34567243559</v>
      </c>
      <c r="Q203" s="472">
        <v>-42.754454864840717</v>
      </c>
    </row>
    <row r="204" spans="1:17" s="437" customFormat="1" hidden="1">
      <c r="A204" s="471">
        <v>198</v>
      </c>
      <c r="B204" s="465">
        <v>5</v>
      </c>
      <c r="C204" s="465">
        <v>83</v>
      </c>
      <c r="D204" s="466">
        <v>19858.322237017299</v>
      </c>
      <c r="E204" s="467">
        <v>16.600000000000001</v>
      </c>
      <c r="F204" s="486">
        <v>329648.14913448715</v>
      </c>
      <c r="G204" s="487">
        <v>1648240.7456724357</v>
      </c>
      <c r="H204" s="822">
        <v>273800</v>
      </c>
      <c r="I204" s="827">
        <v>1369000</v>
      </c>
      <c r="J204" s="470">
        <v>-55848.149134487147</v>
      </c>
      <c r="K204" s="470">
        <v>-279240.74567243573</v>
      </c>
      <c r="L204" s="472">
        <v>-16.941745094313475</v>
      </c>
      <c r="M204" s="468">
        <v>188708.88000000003</v>
      </c>
      <c r="N204" s="469">
        <v>943544.40000000014</v>
      </c>
      <c r="O204" s="470">
        <v>-140939.26913448711</v>
      </c>
      <c r="P204" s="470">
        <v>-704696.34567243559</v>
      </c>
      <c r="Q204" s="472">
        <v>-42.754454864840717</v>
      </c>
    </row>
    <row r="205" spans="1:17" s="437" customFormat="1" hidden="1">
      <c r="A205" s="471">
        <v>199</v>
      </c>
      <c r="B205" s="465">
        <v>5</v>
      </c>
      <c r="C205" s="465">
        <v>83</v>
      </c>
      <c r="D205" s="466">
        <v>19858.322237017299</v>
      </c>
      <c r="E205" s="467">
        <v>16.600000000000001</v>
      </c>
      <c r="F205" s="486">
        <v>329648.14913448715</v>
      </c>
      <c r="G205" s="487">
        <v>1648240.7456724357</v>
      </c>
      <c r="H205" s="822">
        <v>273800</v>
      </c>
      <c r="I205" s="827">
        <v>1369000</v>
      </c>
      <c r="J205" s="470">
        <v>-55848.149134487147</v>
      </c>
      <c r="K205" s="470">
        <v>-279240.74567243573</v>
      </c>
      <c r="L205" s="472">
        <v>-16.941745094313475</v>
      </c>
      <c r="M205" s="468">
        <v>188708.88000000003</v>
      </c>
      <c r="N205" s="469">
        <v>943544.40000000014</v>
      </c>
      <c r="O205" s="470">
        <v>-140939.26913448711</v>
      </c>
      <c r="P205" s="470">
        <v>-704696.34567243559</v>
      </c>
      <c r="Q205" s="472">
        <v>-42.754454864840717</v>
      </c>
    </row>
    <row r="206" spans="1:17" s="437" customFormat="1" hidden="1">
      <c r="A206" s="471">
        <v>200</v>
      </c>
      <c r="B206" s="465">
        <v>5</v>
      </c>
      <c r="C206" s="465">
        <v>83</v>
      </c>
      <c r="D206" s="466">
        <v>19093</v>
      </c>
      <c r="E206" s="467">
        <v>16.600000000000001</v>
      </c>
      <c r="F206" s="486">
        <v>316943.8</v>
      </c>
      <c r="G206" s="487">
        <v>1584719</v>
      </c>
      <c r="H206" s="822">
        <v>273800</v>
      </c>
      <c r="I206" s="827">
        <v>1369000</v>
      </c>
      <c r="J206" s="470">
        <v>-43143.799999999988</v>
      </c>
      <c r="K206" s="470">
        <v>-215719</v>
      </c>
      <c r="L206" s="472">
        <v>-13.612444856154298</v>
      </c>
      <c r="M206" s="468">
        <v>188708.88000000003</v>
      </c>
      <c r="N206" s="469">
        <v>943544.40000000014</v>
      </c>
      <c r="O206" s="470">
        <v>-128234.91999999995</v>
      </c>
      <c r="P206" s="470">
        <v>-641174.59999999986</v>
      </c>
      <c r="Q206" s="472">
        <v>-40.459829155831407</v>
      </c>
    </row>
    <row r="207" spans="1:17" s="437" customFormat="1" hidden="1">
      <c r="A207" s="471">
        <v>201</v>
      </c>
      <c r="B207" s="465">
        <v>5</v>
      </c>
      <c r="C207" s="465">
        <v>83</v>
      </c>
      <c r="D207" s="466">
        <v>19858.322237017299</v>
      </c>
      <c r="E207" s="467">
        <v>16.600000000000001</v>
      </c>
      <c r="F207" s="486">
        <v>329648.14913448715</v>
      </c>
      <c r="G207" s="487">
        <v>1648240.7456724357</v>
      </c>
      <c r="H207" s="822">
        <v>273800</v>
      </c>
      <c r="I207" s="827">
        <v>1369000</v>
      </c>
      <c r="J207" s="470">
        <v>-55848.149134487147</v>
      </c>
      <c r="K207" s="470">
        <v>-279240.74567243573</v>
      </c>
      <c r="L207" s="472">
        <v>-16.941745094313475</v>
      </c>
      <c r="M207" s="468">
        <v>188708.88000000003</v>
      </c>
      <c r="N207" s="469">
        <v>943544.40000000014</v>
      </c>
      <c r="O207" s="470">
        <v>-140939.26913448711</v>
      </c>
      <c r="P207" s="470">
        <v>-704696.34567243559</v>
      </c>
      <c r="Q207" s="472">
        <v>-42.754454864840717</v>
      </c>
    </row>
    <row r="208" spans="1:17" s="437" customFormat="1" hidden="1">
      <c r="A208" s="471">
        <v>202</v>
      </c>
      <c r="B208" s="465">
        <v>5</v>
      </c>
      <c r="C208" s="465">
        <v>84</v>
      </c>
      <c r="D208" s="466">
        <v>21062</v>
      </c>
      <c r="E208" s="467">
        <v>16.8</v>
      </c>
      <c r="F208" s="486">
        <v>353841.6</v>
      </c>
      <c r="G208" s="487">
        <v>1769208</v>
      </c>
      <c r="H208" s="822">
        <v>278400</v>
      </c>
      <c r="I208" s="827">
        <v>1392000</v>
      </c>
      <c r="J208" s="470">
        <v>-75441.599999999977</v>
      </c>
      <c r="K208" s="470">
        <v>-377208</v>
      </c>
      <c r="L208" s="472">
        <v>-21.320726562394015</v>
      </c>
      <c r="M208" s="468">
        <v>195608.64</v>
      </c>
      <c r="N208" s="469">
        <v>978043.20000000007</v>
      </c>
      <c r="O208" s="470">
        <v>-158232.95999999996</v>
      </c>
      <c r="P208" s="470">
        <v>-791164.79999999993</v>
      </c>
      <c r="Q208" s="472">
        <v>-44.71858594354083</v>
      </c>
    </row>
    <row r="209" spans="1:17" s="437" customFormat="1" hidden="1">
      <c r="A209" s="471">
        <v>203</v>
      </c>
      <c r="B209" s="465">
        <v>5</v>
      </c>
      <c r="C209" s="465">
        <v>84</v>
      </c>
      <c r="D209" s="466">
        <v>19673</v>
      </c>
      <c r="E209" s="467">
        <v>16.8</v>
      </c>
      <c r="F209" s="486">
        <v>330506.40000000002</v>
      </c>
      <c r="G209" s="487">
        <v>1652532</v>
      </c>
      <c r="H209" s="822">
        <v>278400</v>
      </c>
      <c r="I209" s="827">
        <v>1392000</v>
      </c>
      <c r="J209" s="470">
        <v>-52106.400000000023</v>
      </c>
      <c r="K209" s="470">
        <v>-260532</v>
      </c>
      <c r="L209" s="472">
        <v>-15.765625113462249</v>
      </c>
      <c r="M209" s="468">
        <v>195608.64</v>
      </c>
      <c r="N209" s="469">
        <v>978043.20000000007</v>
      </c>
      <c r="O209" s="470">
        <v>-134897.76</v>
      </c>
      <c r="P209" s="470">
        <v>-674488.79999999993</v>
      </c>
      <c r="Q209" s="472">
        <v>-40.815475887910182</v>
      </c>
    </row>
    <row r="210" spans="1:17" s="437" customFormat="1" hidden="1">
      <c r="A210" s="471">
        <v>204</v>
      </c>
      <c r="B210" s="465">
        <v>5</v>
      </c>
      <c r="C210" s="465">
        <v>84</v>
      </c>
      <c r="D210" s="466">
        <v>19093</v>
      </c>
      <c r="E210" s="467">
        <v>16.8</v>
      </c>
      <c r="F210" s="486">
        <v>320762.40000000002</v>
      </c>
      <c r="G210" s="487">
        <v>1603812</v>
      </c>
      <c r="H210" s="822">
        <v>278400</v>
      </c>
      <c r="I210" s="827">
        <v>1392000</v>
      </c>
      <c r="J210" s="470">
        <v>-42362.400000000023</v>
      </c>
      <c r="K210" s="470">
        <v>-211812</v>
      </c>
      <c r="L210" s="472">
        <v>-13.206784835130307</v>
      </c>
      <c r="M210" s="468">
        <v>195608.64</v>
      </c>
      <c r="N210" s="469">
        <v>978043.20000000007</v>
      </c>
      <c r="O210" s="470">
        <v>-125153.76000000001</v>
      </c>
      <c r="P210" s="470">
        <v>-625768.79999999993</v>
      </c>
      <c r="Q210" s="472">
        <v>-39.01759059041833</v>
      </c>
    </row>
    <row r="211" spans="1:17" s="437" customFormat="1" hidden="1">
      <c r="A211" s="471">
        <v>205</v>
      </c>
      <c r="B211" s="465">
        <v>5</v>
      </c>
      <c r="C211" s="465">
        <v>84</v>
      </c>
      <c r="D211" s="466">
        <v>19858.322237017299</v>
      </c>
      <c r="E211" s="467">
        <v>16.8</v>
      </c>
      <c r="F211" s="486">
        <v>333619.8135818906</v>
      </c>
      <c r="G211" s="487">
        <v>1668099.0679094531</v>
      </c>
      <c r="H211" s="822">
        <v>278400</v>
      </c>
      <c r="I211" s="827">
        <v>1392000</v>
      </c>
      <c r="J211" s="470">
        <v>-55219.813581890601</v>
      </c>
      <c r="K211" s="470">
        <v>-276099.06790945306</v>
      </c>
      <c r="L211" s="472">
        <v>-16.551718852974034</v>
      </c>
      <c r="M211" s="468">
        <v>195608.64</v>
      </c>
      <c r="N211" s="469">
        <v>978043.20000000007</v>
      </c>
      <c r="O211" s="470">
        <v>-138011.17358189059</v>
      </c>
      <c r="P211" s="470">
        <v>-690055.86790945299</v>
      </c>
      <c r="Q211" s="472">
        <v>-41.367798902631506</v>
      </c>
    </row>
    <row r="212" spans="1:17" s="437" customFormat="1" hidden="1">
      <c r="A212" s="471">
        <v>206</v>
      </c>
      <c r="B212" s="465">
        <v>5</v>
      </c>
      <c r="C212" s="465">
        <v>84</v>
      </c>
      <c r="D212" s="466">
        <v>19673</v>
      </c>
      <c r="E212" s="467">
        <v>16.8</v>
      </c>
      <c r="F212" s="486">
        <v>330506.40000000002</v>
      </c>
      <c r="G212" s="487">
        <v>1652532</v>
      </c>
      <c r="H212" s="822">
        <v>278400</v>
      </c>
      <c r="I212" s="827">
        <v>1392000</v>
      </c>
      <c r="J212" s="470">
        <v>-52106.400000000023</v>
      </c>
      <c r="K212" s="470">
        <v>-260532</v>
      </c>
      <c r="L212" s="472">
        <v>-15.765625113462249</v>
      </c>
      <c r="M212" s="468">
        <v>195608.64</v>
      </c>
      <c r="N212" s="469">
        <v>978043.20000000007</v>
      </c>
      <c r="O212" s="470">
        <v>-134897.76</v>
      </c>
      <c r="P212" s="470">
        <v>-674488.79999999993</v>
      </c>
      <c r="Q212" s="472">
        <v>-40.815475887910182</v>
      </c>
    </row>
    <row r="213" spans="1:17" s="437" customFormat="1" hidden="1">
      <c r="A213" s="471">
        <v>207</v>
      </c>
      <c r="B213" s="465">
        <v>5</v>
      </c>
      <c r="C213" s="465">
        <v>84</v>
      </c>
      <c r="D213" s="466">
        <v>21461.509969751201</v>
      </c>
      <c r="E213" s="467">
        <v>16.8</v>
      </c>
      <c r="F213" s="486">
        <v>360553.36749182019</v>
      </c>
      <c r="G213" s="487">
        <v>1802766.8374591009</v>
      </c>
      <c r="H213" s="822">
        <v>278400</v>
      </c>
      <c r="I213" s="827">
        <v>1392000</v>
      </c>
      <c r="J213" s="470">
        <v>-82153.367491820187</v>
      </c>
      <c r="K213" s="470">
        <v>-410766.83745910088</v>
      </c>
      <c r="L213" s="472">
        <v>-22.785355761150655</v>
      </c>
      <c r="M213" s="468">
        <v>195608.64</v>
      </c>
      <c r="N213" s="469">
        <v>978043.20000000007</v>
      </c>
      <c r="O213" s="470">
        <v>-164944.72749182017</v>
      </c>
      <c r="P213" s="470">
        <v>-824723.63745910081</v>
      </c>
      <c r="Q213" s="472">
        <v>-45.747659670814819</v>
      </c>
    </row>
    <row r="214" spans="1:17" s="437" customFormat="1" hidden="1">
      <c r="A214" s="471">
        <v>208</v>
      </c>
      <c r="B214" s="465">
        <v>5</v>
      </c>
      <c r="C214" s="465">
        <v>84</v>
      </c>
      <c r="D214" s="466">
        <v>18857</v>
      </c>
      <c r="E214" s="467">
        <v>16.8</v>
      </c>
      <c r="F214" s="486">
        <v>316797.59999999998</v>
      </c>
      <c r="G214" s="487">
        <v>1583988</v>
      </c>
      <c r="H214" s="822">
        <v>278400</v>
      </c>
      <c r="I214" s="827">
        <v>1392000</v>
      </c>
      <c r="J214" s="470">
        <v>-38397.599999999977</v>
      </c>
      <c r="K214" s="470">
        <v>-191988</v>
      </c>
      <c r="L214" s="472">
        <v>-12.120546367775503</v>
      </c>
      <c r="M214" s="468">
        <v>195608.64</v>
      </c>
      <c r="N214" s="469">
        <v>978043.20000000007</v>
      </c>
      <c r="O214" s="470">
        <v>-121188.95999999996</v>
      </c>
      <c r="P214" s="470">
        <v>-605944.79999999993</v>
      </c>
      <c r="Q214" s="472">
        <v>-38.254380715005411</v>
      </c>
    </row>
    <row r="215" spans="1:17" s="437" customFormat="1" hidden="1">
      <c r="A215" s="471">
        <v>209</v>
      </c>
      <c r="B215" s="465">
        <v>5</v>
      </c>
      <c r="C215" s="465">
        <v>84</v>
      </c>
      <c r="D215" s="466">
        <v>21062</v>
      </c>
      <c r="E215" s="467">
        <v>16.8</v>
      </c>
      <c r="F215" s="486">
        <v>353841.6</v>
      </c>
      <c r="G215" s="487">
        <v>1769208</v>
      </c>
      <c r="H215" s="822">
        <v>278400</v>
      </c>
      <c r="I215" s="827">
        <v>1392000</v>
      </c>
      <c r="J215" s="470">
        <v>-75441.599999999977</v>
      </c>
      <c r="K215" s="470">
        <v>-377208</v>
      </c>
      <c r="L215" s="472">
        <v>-21.320726562394015</v>
      </c>
      <c r="M215" s="468">
        <v>195608.64</v>
      </c>
      <c r="N215" s="469">
        <v>978043.20000000007</v>
      </c>
      <c r="O215" s="470">
        <v>-158232.95999999996</v>
      </c>
      <c r="P215" s="470">
        <v>-791164.79999999993</v>
      </c>
      <c r="Q215" s="472">
        <v>-44.71858594354083</v>
      </c>
    </row>
    <row r="216" spans="1:17" s="437" customFormat="1" hidden="1">
      <c r="A216" s="471">
        <v>210</v>
      </c>
      <c r="B216" s="465">
        <v>5</v>
      </c>
      <c r="C216" s="465">
        <v>84</v>
      </c>
      <c r="D216" s="466">
        <v>20823</v>
      </c>
      <c r="E216" s="467">
        <v>16.8</v>
      </c>
      <c r="F216" s="486">
        <v>349826.4</v>
      </c>
      <c r="G216" s="487">
        <v>1749132</v>
      </c>
      <c r="H216" s="822">
        <v>278400</v>
      </c>
      <c r="I216" s="827">
        <v>1392000</v>
      </c>
      <c r="J216" s="470">
        <v>-71426.400000000023</v>
      </c>
      <c r="K216" s="470">
        <v>-357132</v>
      </c>
      <c r="L216" s="472">
        <v>-20.417670021473512</v>
      </c>
      <c r="M216" s="468">
        <v>195608.64</v>
      </c>
      <c r="N216" s="469">
        <v>978043.20000000007</v>
      </c>
      <c r="O216" s="470">
        <v>-154217.76</v>
      </c>
      <c r="P216" s="470">
        <v>-771088.79999999993</v>
      </c>
      <c r="Q216" s="472">
        <v>-44.084082847949723</v>
      </c>
    </row>
    <row r="217" spans="1:17" s="437" customFormat="1" hidden="1">
      <c r="A217" s="471">
        <v>211</v>
      </c>
      <c r="B217" s="465">
        <v>5</v>
      </c>
      <c r="C217" s="465">
        <v>84</v>
      </c>
      <c r="D217" s="466">
        <v>18857</v>
      </c>
      <c r="E217" s="467">
        <v>16.8</v>
      </c>
      <c r="F217" s="486">
        <v>316797.59999999998</v>
      </c>
      <c r="G217" s="487">
        <v>1583988</v>
      </c>
      <c r="H217" s="822">
        <v>278400</v>
      </c>
      <c r="I217" s="827">
        <v>1392000</v>
      </c>
      <c r="J217" s="470">
        <v>-38397.599999999977</v>
      </c>
      <c r="K217" s="470">
        <v>-191988</v>
      </c>
      <c r="L217" s="472">
        <v>-12.120546367775503</v>
      </c>
      <c r="M217" s="468">
        <v>195608.64</v>
      </c>
      <c r="N217" s="469">
        <v>978043.20000000007</v>
      </c>
      <c r="O217" s="470">
        <v>-121188.95999999996</v>
      </c>
      <c r="P217" s="470">
        <v>-605944.79999999993</v>
      </c>
      <c r="Q217" s="472">
        <v>-38.254380715005411</v>
      </c>
    </row>
    <row r="218" spans="1:17" s="437" customFormat="1" hidden="1">
      <c r="A218" s="471">
        <v>212</v>
      </c>
      <c r="B218" s="465">
        <v>5</v>
      </c>
      <c r="C218" s="465">
        <v>84</v>
      </c>
      <c r="D218" s="466">
        <v>19056</v>
      </c>
      <c r="E218" s="467">
        <v>16.8</v>
      </c>
      <c r="F218" s="486">
        <v>320140.79999999999</v>
      </c>
      <c r="G218" s="487">
        <v>1600704</v>
      </c>
      <c r="H218" s="822">
        <v>278400</v>
      </c>
      <c r="I218" s="827">
        <v>1392000</v>
      </c>
      <c r="J218" s="470">
        <v>-41740.799999999988</v>
      </c>
      <c r="K218" s="470">
        <v>-208704</v>
      </c>
      <c r="L218" s="472">
        <v>-13.038263164207748</v>
      </c>
      <c r="M218" s="468">
        <v>195608.64</v>
      </c>
      <c r="N218" s="469">
        <v>978043.20000000007</v>
      </c>
      <c r="O218" s="470">
        <v>-124532.15999999997</v>
      </c>
      <c r="P218" s="470">
        <v>-622660.79999999993</v>
      </c>
      <c r="Q218" s="472">
        <v>-38.899184358882088</v>
      </c>
    </row>
    <row r="219" spans="1:17" s="437" customFormat="1" hidden="1">
      <c r="A219" s="471">
        <v>213</v>
      </c>
      <c r="B219" s="465">
        <v>5</v>
      </c>
      <c r="C219" s="465">
        <v>84</v>
      </c>
      <c r="D219" s="466">
        <v>19858.322237017299</v>
      </c>
      <c r="E219" s="467">
        <v>16.8</v>
      </c>
      <c r="F219" s="486">
        <v>333619.8135818906</v>
      </c>
      <c r="G219" s="487">
        <v>1668099.0679094531</v>
      </c>
      <c r="H219" s="822">
        <v>278400</v>
      </c>
      <c r="I219" s="827">
        <v>1392000</v>
      </c>
      <c r="J219" s="470">
        <v>-55219.813581890601</v>
      </c>
      <c r="K219" s="470">
        <v>-276099.06790945306</v>
      </c>
      <c r="L219" s="472">
        <v>-16.551718852974034</v>
      </c>
      <c r="M219" s="468">
        <v>195608.64</v>
      </c>
      <c r="N219" s="469">
        <v>978043.20000000007</v>
      </c>
      <c r="O219" s="470">
        <v>-138011.17358189059</v>
      </c>
      <c r="P219" s="470">
        <v>-690055.86790945299</v>
      </c>
      <c r="Q219" s="472">
        <v>-41.367798902631506</v>
      </c>
    </row>
    <row r="220" spans="1:17" s="437" customFormat="1" hidden="1">
      <c r="A220" s="471">
        <v>214</v>
      </c>
      <c r="B220" s="465">
        <v>5</v>
      </c>
      <c r="C220" s="465">
        <v>84</v>
      </c>
      <c r="D220" s="466">
        <v>21461.509969751201</v>
      </c>
      <c r="E220" s="467">
        <v>16.8</v>
      </c>
      <c r="F220" s="486">
        <v>360553.36749182019</v>
      </c>
      <c r="G220" s="487">
        <v>1802766.8374591009</v>
      </c>
      <c r="H220" s="822">
        <v>278400</v>
      </c>
      <c r="I220" s="827">
        <v>1392000</v>
      </c>
      <c r="J220" s="470">
        <v>-82153.367491820187</v>
      </c>
      <c r="K220" s="470">
        <v>-410766.83745910088</v>
      </c>
      <c r="L220" s="472">
        <v>-22.785355761150655</v>
      </c>
      <c r="M220" s="468">
        <v>195608.64</v>
      </c>
      <c r="N220" s="469">
        <v>978043.20000000007</v>
      </c>
      <c r="O220" s="470">
        <v>-164944.72749182017</v>
      </c>
      <c r="P220" s="470">
        <v>-824723.63745910081</v>
      </c>
      <c r="Q220" s="472">
        <v>-45.747659670814819</v>
      </c>
    </row>
    <row r="221" spans="1:17" s="437" customFormat="1" hidden="1">
      <c r="A221" s="471">
        <v>215</v>
      </c>
      <c r="B221" s="465">
        <v>5</v>
      </c>
      <c r="C221" s="465">
        <v>85</v>
      </c>
      <c r="D221" s="466">
        <v>19125.122894409102</v>
      </c>
      <c r="E221" s="467">
        <v>17</v>
      </c>
      <c r="F221" s="486">
        <v>325127.08920495474</v>
      </c>
      <c r="G221" s="487">
        <v>1625635.4460247736</v>
      </c>
      <c r="H221" s="822">
        <v>283000</v>
      </c>
      <c r="I221" s="827">
        <v>1415000</v>
      </c>
      <c r="J221" s="470">
        <v>-42127.08920495474</v>
      </c>
      <c r="K221" s="470">
        <v>-210635.44602477364</v>
      </c>
      <c r="L221" s="472">
        <v>-12.957114495740612</v>
      </c>
      <c r="M221" s="468">
        <v>202508.39999999997</v>
      </c>
      <c r="N221" s="469">
        <v>1012541.9999999998</v>
      </c>
      <c r="O221" s="470">
        <v>-122618.68920495478</v>
      </c>
      <c r="P221" s="470">
        <v>-613093.44602477388</v>
      </c>
      <c r="Q221" s="472">
        <v>-37.71407959416694</v>
      </c>
    </row>
    <row r="222" spans="1:17" s="437" customFormat="1" hidden="1">
      <c r="A222" s="471">
        <v>216</v>
      </c>
      <c r="B222" s="465">
        <v>5</v>
      </c>
      <c r="C222" s="465">
        <v>85</v>
      </c>
      <c r="D222" s="466">
        <v>19619</v>
      </c>
      <c r="E222" s="467">
        <v>17</v>
      </c>
      <c r="F222" s="486">
        <v>333523</v>
      </c>
      <c r="G222" s="487">
        <v>1667615</v>
      </c>
      <c r="H222" s="822">
        <v>283000</v>
      </c>
      <c r="I222" s="827">
        <v>1415000</v>
      </c>
      <c r="J222" s="470">
        <v>-50523</v>
      </c>
      <c r="K222" s="470">
        <v>-252615</v>
      </c>
      <c r="L222" s="472">
        <v>-15.148280628322482</v>
      </c>
      <c r="M222" s="468">
        <v>202508.39999999997</v>
      </c>
      <c r="N222" s="469">
        <v>1012541.9999999998</v>
      </c>
      <c r="O222" s="470">
        <v>-131014.60000000003</v>
      </c>
      <c r="P222" s="470">
        <v>-655073.00000000023</v>
      </c>
      <c r="Q222" s="472">
        <v>-39.282028525768851</v>
      </c>
    </row>
    <row r="223" spans="1:17" s="437" customFormat="1" hidden="1">
      <c r="A223" s="471">
        <v>217</v>
      </c>
      <c r="B223" s="465">
        <v>5</v>
      </c>
      <c r="C223" s="465">
        <v>85</v>
      </c>
      <c r="D223" s="466">
        <v>19653.171002097799</v>
      </c>
      <c r="E223" s="467">
        <v>17</v>
      </c>
      <c r="F223" s="486">
        <v>334103.90703566256</v>
      </c>
      <c r="G223" s="487">
        <v>1670519.5351783128</v>
      </c>
      <c r="H223" s="822">
        <v>283000</v>
      </c>
      <c r="I223" s="827">
        <v>1415000</v>
      </c>
      <c r="J223" s="470">
        <v>-51103.90703566256</v>
      </c>
      <c r="K223" s="470">
        <v>-255519.5351783128</v>
      </c>
      <c r="L223" s="472">
        <v>-15.295812458190639</v>
      </c>
      <c r="M223" s="468">
        <v>202508.39999999997</v>
      </c>
      <c r="N223" s="469">
        <v>1012541.9999999998</v>
      </c>
      <c r="O223" s="470">
        <v>-131595.50703566259</v>
      </c>
      <c r="P223" s="470">
        <v>-657977.53517831303</v>
      </c>
      <c r="Q223" s="472">
        <v>-39.387598966813627</v>
      </c>
    </row>
    <row r="224" spans="1:17" s="437" customFormat="1" hidden="1">
      <c r="A224" s="471">
        <v>218</v>
      </c>
      <c r="B224" s="465">
        <v>5</v>
      </c>
      <c r="C224" s="465">
        <v>85</v>
      </c>
      <c r="D224" s="466">
        <v>19056</v>
      </c>
      <c r="E224" s="467">
        <v>17</v>
      </c>
      <c r="F224" s="486">
        <v>323952</v>
      </c>
      <c r="G224" s="487">
        <v>1619760</v>
      </c>
      <c r="H224" s="822">
        <v>283000</v>
      </c>
      <c r="I224" s="827">
        <v>1415000</v>
      </c>
      <c r="J224" s="470">
        <v>-40952</v>
      </c>
      <c r="K224" s="470">
        <v>-204760</v>
      </c>
      <c r="L224" s="472">
        <v>-12.641378969723903</v>
      </c>
      <c r="M224" s="468">
        <v>202508.39999999997</v>
      </c>
      <c r="N224" s="469">
        <v>1012541.9999999998</v>
      </c>
      <c r="O224" s="470">
        <v>-121443.60000000003</v>
      </c>
      <c r="P224" s="470">
        <v>-607218.00000000023</v>
      </c>
      <c r="Q224" s="472">
        <v>-37.488146392058098</v>
      </c>
    </row>
    <row r="225" spans="1:17" s="437" customFormat="1" hidden="1">
      <c r="A225" s="471">
        <v>219</v>
      </c>
      <c r="B225" s="465">
        <v>5</v>
      </c>
      <c r="C225" s="465">
        <v>85</v>
      </c>
      <c r="D225" s="466">
        <v>19056</v>
      </c>
      <c r="E225" s="467">
        <v>17</v>
      </c>
      <c r="F225" s="486">
        <v>323952</v>
      </c>
      <c r="G225" s="487">
        <v>1619760</v>
      </c>
      <c r="H225" s="822">
        <v>283000</v>
      </c>
      <c r="I225" s="827">
        <v>1415000</v>
      </c>
      <c r="J225" s="470">
        <v>-40952</v>
      </c>
      <c r="K225" s="470">
        <v>-204760</v>
      </c>
      <c r="L225" s="472">
        <v>-12.641378969723903</v>
      </c>
      <c r="M225" s="468">
        <v>202508.39999999997</v>
      </c>
      <c r="N225" s="469">
        <v>1012541.9999999998</v>
      </c>
      <c r="O225" s="470">
        <v>-121443.60000000003</v>
      </c>
      <c r="P225" s="470">
        <v>-607218.00000000023</v>
      </c>
      <c r="Q225" s="472">
        <v>-37.488146392058098</v>
      </c>
    </row>
    <row r="226" spans="1:17" s="437" customFormat="1" hidden="1">
      <c r="A226" s="471">
        <v>220</v>
      </c>
      <c r="B226" s="465">
        <v>5</v>
      </c>
      <c r="C226" s="465">
        <v>85</v>
      </c>
      <c r="D226" s="466">
        <v>21363.751584283898</v>
      </c>
      <c r="E226" s="467">
        <v>17</v>
      </c>
      <c r="F226" s="486">
        <v>363183.77693282627</v>
      </c>
      <c r="G226" s="487">
        <v>1815918.8846641313</v>
      </c>
      <c r="H226" s="822">
        <v>283000</v>
      </c>
      <c r="I226" s="827">
        <v>1415000</v>
      </c>
      <c r="J226" s="470">
        <v>-80183.776932826266</v>
      </c>
      <c r="K226" s="470">
        <v>-400918.88466413133</v>
      </c>
      <c r="L226" s="472">
        <v>-22.07801725341298</v>
      </c>
      <c r="M226" s="468">
        <v>202508.39999999997</v>
      </c>
      <c r="N226" s="469">
        <v>1012541.9999999998</v>
      </c>
      <c r="O226" s="470">
        <v>-160675.3769328263</v>
      </c>
      <c r="P226" s="470">
        <v>-803376.88466413156</v>
      </c>
      <c r="Q226" s="472">
        <v>-44.240791339791727</v>
      </c>
    </row>
    <row r="227" spans="1:17" s="437" customFormat="1" hidden="1">
      <c r="A227" s="471">
        <v>221</v>
      </c>
      <c r="B227" s="465">
        <v>5</v>
      </c>
      <c r="C227" s="465">
        <v>85</v>
      </c>
      <c r="D227" s="466">
        <v>19056</v>
      </c>
      <c r="E227" s="467">
        <v>17</v>
      </c>
      <c r="F227" s="486">
        <v>323952</v>
      </c>
      <c r="G227" s="487">
        <v>1619760</v>
      </c>
      <c r="H227" s="822">
        <v>283000</v>
      </c>
      <c r="I227" s="827">
        <v>1415000</v>
      </c>
      <c r="J227" s="470">
        <v>-40952</v>
      </c>
      <c r="K227" s="470">
        <v>-204760</v>
      </c>
      <c r="L227" s="472">
        <v>-12.641378969723903</v>
      </c>
      <c r="M227" s="468">
        <v>202508.39999999997</v>
      </c>
      <c r="N227" s="469">
        <v>1012541.9999999998</v>
      </c>
      <c r="O227" s="470">
        <v>-121443.60000000003</v>
      </c>
      <c r="P227" s="470">
        <v>-607218.00000000023</v>
      </c>
      <c r="Q227" s="472">
        <v>-37.488146392058098</v>
      </c>
    </row>
    <row r="228" spans="1:17" s="437" customFormat="1" hidden="1">
      <c r="A228" s="471">
        <v>222</v>
      </c>
      <c r="B228" s="465">
        <v>5</v>
      </c>
      <c r="C228" s="465">
        <v>85</v>
      </c>
      <c r="D228" s="466">
        <v>19619</v>
      </c>
      <c r="E228" s="467">
        <v>17</v>
      </c>
      <c r="F228" s="486">
        <v>333523</v>
      </c>
      <c r="G228" s="487">
        <v>1667615</v>
      </c>
      <c r="H228" s="822">
        <v>283000</v>
      </c>
      <c r="I228" s="827">
        <v>1415000</v>
      </c>
      <c r="J228" s="470">
        <v>-50523</v>
      </c>
      <c r="K228" s="470">
        <v>-252615</v>
      </c>
      <c r="L228" s="472">
        <v>-15.148280628322482</v>
      </c>
      <c r="M228" s="468">
        <v>202508.39999999997</v>
      </c>
      <c r="N228" s="469">
        <v>1012541.9999999998</v>
      </c>
      <c r="O228" s="470">
        <v>-131014.60000000003</v>
      </c>
      <c r="P228" s="470">
        <v>-655073.00000000023</v>
      </c>
      <c r="Q228" s="472">
        <v>-39.282028525768851</v>
      </c>
    </row>
    <row r="229" spans="1:17" s="437" customFormat="1" hidden="1">
      <c r="A229" s="471">
        <v>223</v>
      </c>
      <c r="B229" s="465">
        <v>5</v>
      </c>
      <c r="C229" s="465">
        <v>85</v>
      </c>
      <c r="D229" s="466">
        <v>21363.751584283898</v>
      </c>
      <c r="E229" s="467">
        <v>17</v>
      </c>
      <c r="F229" s="486">
        <v>363183.77693282627</v>
      </c>
      <c r="G229" s="487">
        <v>1815918.8846641313</v>
      </c>
      <c r="H229" s="822">
        <v>283000</v>
      </c>
      <c r="I229" s="827">
        <v>1415000</v>
      </c>
      <c r="J229" s="470">
        <v>-80183.776932826266</v>
      </c>
      <c r="K229" s="470">
        <v>-400918.88466413133</v>
      </c>
      <c r="L229" s="472">
        <v>-22.07801725341298</v>
      </c>
      <c r="M229" s="468">
        <v>202508.39999999997</v>
      </c>
      <c r="N229" s="469">
        <v>1012541.9999999998</v>
      </c>
      <c r="O229" s="470">
        <v>-160675.3769328263</v>
      </c>
      <c r="P229" s="470">
        <v>-803376.88466413156</v>
      </c>
      <c r="Q229" s="472">
        <v>-44.240791339791727</v>
      </c>
    </row>
    <row r="230" spans="1:17" s="437" customFormat="1" hidden="1">
      <c r="A230" s="471">
        <v>224</v>
      </c>
      <c r="B230" s="465">
        <v>5</v>
      </c>
      <c r="C230" s="465">
        <v>85</v>
      </c>
      <c r="D230" s="466">
        <v>18833</v>
      </c>
      <c r="E230" s="467">
        <v>17</v>
      </c>
      <c r="F230" s="486">
        <v>320161</v>
      </c>
      <c r="G230" s="487">
        <v>1600805</v>
      </c>
      <c r="H230" s="822">
        <v>283000</v>
      </c>
      <c r="I230" s="827">
        <v>1415000</v>
      </c>
      <c r="J230" s="470">
        <v>-37161</v>
      </c>
      <c r="K230" s="470">
        <v>-185805</v>
      </c>
      <c r="L230" s="472">
        <v>-11.606972741839257</v>
      </c>
      <c r="M230" s="468">
        <v>202508.39999999997</v>
      </c>
      <c r="N230" s="469">
        <v>1012541.9999999998</v>
      </c>
      <c r="O230" s="470">
        <v>-117652.60000000003</v>
      </c>
      <c r="P230" s="470">
        <v>-588263.00000000023</v>
      </c>
      <c r="Q230" s="472">
        <v>-36.7479486883162</v>
      </c>
    </row>
    <row r="231" spans="1:17" s="437" customFormat="1" hidden="1">
      <c r="A231" s="471">
        <v>225</v>
      </c>
      <c r="B231" s="465">
        <v>5</v>
      </c>
      <c r="C231" s="465">
        <v>86</v>
      </c>
      <c r="D231" s="466">
        <v>18241</v>
      </c>
      <c r="E231" s="467">
        <v>17.2</v>
      </c>
      <c r="F231" s="486">
        <v>313745.2</v>
      </c>
      <c r="G231" s="487">
        <v>1568726</v>
      </c>
      <c r="H231" s="822">
        <v>287600</v>
      </c>
      <c r="I231" s="827">
        <v>1438000</v>
      </c>
      <c r="J231" s="470">
        <v>-26145.200000000012</v>
      </c>
      <c r="K231" s="470">
        <v>-130726</v>
      </c>
      <c r="L231" s="472">
        <v>-8.3332589630056475</v>
      </c>
      <c r="M231" s="468">
        <v>209408.15999999995</v>
      </c>
      <c r="N231" s="469">
        <v>1047040.7999999997</v>
      </c>
      <c r="O231" s="470">
        <v>-104337.04000000007</v>
      </c>
      <c r="P231" s="470">
        <v>-521685.2000000003</v>
      </c>
      <c r="Q231" s="472">
        <v>-33.255342233124225</v>
      </c>
    </row>
    <row r="232" spans="1:17" s="437" customFormat="1" hidden="1">
      <c r="A232" s="471">
        <v>226</v>
      </c>
      <c r="B232" s="465">
        <v>5</v>
      </c>
      <c r="C232" s="465">
        <v>86</v>
      </c>
      <c r="D232" s="466">
        <v>21062</v>
      </c>
      <c r="E232" s="467">
        <v>17.2</v>
      </c>
      <c r="F232" s="486">
        <v>362266.4</v>
      </c>
      <c r="G232" s="487">
        <v>1811332</v>
      </c>
      <c r="H232" s="822">
        <v>287600</v>
      </c>
      <c r="I232" s="827">
        <v>1438000</v>
      </c>
      <c r="J232" s="470">
        <v>-74666.400000000023</v>
      </c>
      <c r="K232" s="470">
        <v>-373332</v>
      </c>
      <c r="L232" s="472">
        <v>-20.610909540603274</v>
      </c>
      <c r="M232" s="468">
        <v>209408.15999999995</v>
      </c>
      <c r="N232" s="469">
        <v>1047040.7999999997</v>
      </c>
      <c r="O232" s="470">
        <v>-152858.24000000008</v>
      </c>
      <c r="P232" s="470">
        <v>-764291.2000000003</v>
      </c>
      <c r="Q232" s="472">
        <v>-42.194981372823989</v>
      </c>
    </row>
    <row r="233" spans="1:17" s="437" customFormat="1" hidden="1">
      <c r="A233" s="471">
        <v>227</v>
      </c>
      <c r="B233" s="465">
        <v>5</v>
      </c>
      <c r="C233" s="465">
        <v>86</v>
      </c>
      <c r="D233" s="466">
        <v>19232.73</v>
      </c>
      <c r="E233" s="467">
        <v>17.2</v>
      </c>
      <c r="F233" s="486">
        <v>330802.95600000001</v>
      </c>
      <c r="G233" s="487">
        <v>1654014.78</v>
      </c>
      <c r="H233" s="822">
        <v>287600</v>
      </c>
      <c r="I233" s="827">
        <v>1438000</v>
      </c>
      <c r="J233" s="470">
        <v>-43202.956000000006</v>
      </c>
      <c r="K233" s="470">
        <v>-216014.78000000003</v>
      </c>
      <c r="L233" s="472">
        <v>-13.060027190325357</v>
      </c>
      <c r="M233" s="468">
        <v>209408.15999999995</v>
      </c>
      <c r="N233" s="469">
        <v>1047040.7999999997</v>
      </c>
      <c r="O233" s="470">
        <v>-121394.79600000006</v>
      </c>
      <c r="P233" s="470">
        <v>-606973.98000000033</v>
      </c>
      <c r="Q233" s="472">
        <v>-36.697010651863728</v>
      </c>
    </row>
    <row r="234" spans="1:17" s="437" customFormat="1" hidden="1">
      <c r="A234" s="471">
        <v>228</v>
      </c>
      <c r="B234" s="465">
        <v>5</v>
      </c>
      <c r="C234" s="465">
        <v>86</v>
      </c>
      <c r="D234" s="466">
        <v>18798</v>
      </c>
      <c r="E234" s="467">
        <v>17.2</v>
      </c>
      <c r="F234" s="486">
        <v>323325.59999999998</v>
      </c>
      <c r="G234" s="487">
        <v>1616628</v>
      </c>
      <c r="H234" s="822">
        <v>287600</v>
      </c>
      <c r="I234" s="827">
        <v>1438000</v>
      </c>
      <c r="J234" s="470">
        <v>-35725.599999999977</v>
      </c>
      <c r="K234" s="470">
        <v>-178628</v>
      </c>
      <c r="L234" s="472">
        <v>-11.049418913936918</v>
      </c>
      <c r="M234" s="468">
        <v>209408.15999999995</v>
      </c>
      <c r="N234" s="469">
        <v>1047040.7999999997</v>
      </c>
      <c r="O234" s="470">
        <v>-113917.44000000003</v>
      </c>
      <c r="P234" s="470">
        <v>-569587.2000000003</v>
      </c>
      <c r="Q234" s="472">
        <v>-35.23304062530157</v>
      </c>
    </row>
    <row r="235" spans="1:17" s="437" customFormat="1" hidden="1">
      <c r="A235" s="471">
        <v>229</v>
      </c>
      <c r="B235" s="465">
        <v>5</v>
      </c>
      <c r="C235" s="465">
        <v>86</v>
      </c>
      <c r="D235" s="466">
        <v>18241</v>
      </c>
      <c r="E235" s="467">
        <v>17.2</v>
      </c>
      <c r="F235" s="486">
        <v>313745.2</v>
      </c>
      <c r="G235" s="487">
        <v>1568726</v>
      </c>
      <c r="H235" s="822">
        <v>287600</v>
      </c>
      <c r="I235" s="827">
        <v>1438000</v>
      </c>
      <c r="J235" s="470">
        <v>-26145.200000000012</v>
      </c>
      <c r="K235" s="470">
        <v>-130726</v>
      </c>
      <c r="L235" s="472">
        <v>-8.3332589630056475</v>
      </c>
      <c r="M235" s="468">
        <v>209408.15999999995</v>
      </c>
      <c r="N235" s="469">
        <v>1047040.7999999997</v>
      </c>
      <c r="O235" s="470">
        <v>-104337.04000000007</v>
      </c>
      <c r="P235" s="470">
        <v>-521685.2000000003</v>
      </c>
      <c r="Q235" s="472">
        <v>-33.255342233124225</v>
      </c>
    </row>
    <row r="236" spans="1:17" s="437" customFormat="1" hidden="1">
      <c r="A236" s="471">
        <v>230</v>
      </c>
      <c r="B236" s="465">
        <v>5</v>
      </c>
      <c r="C236" s="465">
        <v>86</v>
      </c>
      <c r="D236" s="466">
        <v>19761</v>
      </c>
      <c r="E236" s="467">
        <v>17.2</v>
      </c>
      <c r="F236" s="486">
        <v>339889.2</v>
      </c>
      <c r="G236" s="487">
        <v>1699446</v>
      </c>
      <c r="H236" s="822">
        <v>287600</v>
      </c>
      <c r="I236" s="827">
        <v>1438000</v>
      </c>
      <c r="J236" s="470">
        <v>-52289.200000000012</v>
      </c>
      <c r="K236" s="470">
        <v>-261446</v>
      </c>
      <c r="L236" s="472">
        <v>-15.384189906593093</v>
      </c>
      <c r="M236" s="468">
        <v>209408.15999999995</v>
      </c>
      <c r="N236" s="469">
        <v>1047040.7999999997</v>
      </c>
      <c r="O236" s="470">
        <v>-130481.04000000007</v>
      </c>
      <c r="P236" s="470">
        <v>-652405.2000000003</v>
      </c>
      <c r="Q236" s="472">
        <v>-38.389286861718489</v>
      </c>
    </row>
    <row r="237" spans="1:17" s="437" customFormat="1" hidden="1">
      <c r="A237" s="471">
        <v>231</v>
      </c>
      <c r="B237" s="465">
        <v>5</v>
      </c>
      <c r="C237" s="465">
        <v>86</v>
      </c>
      <c r="D237" s="466">
        <v>20632</v>
      </c>
      <c r="E237" s="467">
        <v>17.2</v>
      </c>
      <c r="F237" s="486">
        <v>354870.4</v>
      </c>
      <c r="G237" s="487">
        <v>1774352</v>
      </c>
      <c r="H237" s="822">
        <v>287600</v>
      </c>
      <c r="I237" s="827">
        <v>1438000</v>
      </c>
      <c r="J237" s="470">
        <v>-67270.400000000023</v>
      </c>
      <c r="K237" s="470">
        <v>-336352</v>
      </c>
      <c r="L237" s="472">
        <v>-18.956328845685633</v>
      </c>
      <c r="M237" s="468">
        <v>209408.15999999995</v>
      </c>
      <c r="N237" s="469">
        <v>1047040.7999999997</v>
      </c>
      <c r="O237" s="470">
        <v>-145462.24000000008</v>
      </c>
      <c r="P237" s="470">
        <v>-727311.2000000003</v>
      </c>
      <c r="Q237" s="472">
        <v>-40.990243198643803</v>
      </c>
    </row>
    <row r="238" spans="1:17" s="437" customFormat="1" hidden="1">
      <c r="A238" s="471">
        <v>232</v>
      </c>
      <c r="B238" s="465">
        <v>5</v>
      </c>
      <c r="C238" s="465">
        <v>86</v>
      </c>
      <c r="D238" s="466">
        <v>19045</v>
      </c>
      <c r="E238" s="467">
        <v>17.2</v>
      </c>
      <c r="F238" s="486">
        <v>327574</v>
      </c>
      <c r="G238" s="487">
        <v>1637870</v>
      </c>
      <c r="H238" s="822">
        <v>287600</v>
      </c>
      <c r="I238" s="827">
        <v>1438000</v>
      </c>
      <c r="J238" s="470">
        <v>-39974</v>
      </c>
      <c r="K238" s="470">
        <v>-199870</v>
      </c>
      <c r="L238" s="472">
        <v>-12.203044197646946</v>
      </c>
      <c r="M238" s="468">
        <v>209408.15999999995</v>
      </c>
      <c r="N238" s="469">
        <v>1047040.7999999997</v>
      </c>
      <c r="O238" s="470">
        <v>-118165.84000000005</v>
      </c>
      <c r="P238" s="470">
        <v>-590829.2000000003</v>
      </c>
      <c r="Q238" s="472">
        <v>-36.073021668386396</v>
      </c>
    </row>
    <row r="239" spans="1:17" s="437" customFormat="1" hidden="1">
      <c r="A239" s="471">
        <v>233</v>
      </c>
      <c r="B239" s="465">
        <v>5</v>
      </c>
      <c r="C239" s="465">
        <v>86</v>
      </c>
      <c r="D239" s="466">
        <v>19761</v>
      </c>
      <c r="E239" s="467">
        <v>17.2</v>
      </c>
      <c r="F239" s="486">
        <v>339889.2</v>
      </c>
      <c r="G239" s="487">
        <v>1699446</v>
      </c>
      <c r="H239" s="822">
        <v>287600</v>
      </c>
      <c r="I239" s="827">
        <v>1438000</v>
      </c>
      <c r="J239" s="470">
        <v>-52289.200000000012</v>
      </c>
      <c r="K239" s="470">
        <v>-261446</v>
      </c>
      <c r="L239" s="472">
        <v>-15.384189906593093</v>
      </c>
      <c r="M239" s="468">
        <v>209408.15999999995</v>
      </c>
      <c r="N239" s="469">
        <v>1047040.7999999997</v>
      </c>
      <c r="O239" s="470">
        <v>-130481.04000000007</v>
      </c>
      <c r="P239" s="470">
        <v>-652405.2000000003</v>
      </c>
      <c r="Q239" s="472">
        <v>-38.389286861718489</v>
      </c>
    </row>
    <row r="240" spans="1:17" s="437" customFormat="1" hidden="1">
      <c r="A240" s="471">
        <v>234</v>
      </c>
      <c r="B240" s="465">
        <v>5</v>
      </c>
      <c r="C240" s="465">
        <v>86</v>
      </c>
      <c r="D240" s="466">
        <v>19761</v>
      </c>
      <c r="E240" s="467">
        <v>17.2</v>
      </c>
      <c r="F240" s="486">
        <v>339889.2</v>
      </c>
      <c r="G240" s="487">
        <v>1699446</v>
      </c>
      <c r="H240" s="822">
        <v>287600</v>
      </c>
      <c r="I240" s="827">
        <v>1438000</v>
      </c>
      <c r="J240" s="470">
        <v>-52289.200000000012</v>
      </c>
      <c r="K240" s="470">
        <v>-261446</v>
      </c>
      <c r="L240" s="472">
        <v>-15.384189906593093</v>
      </c>
      <c r="M240" s="468">
        <v>209408.15999999995</v>
      </c>
      <c r="N240" s="469">
        <v>1047040.7999999997</v>
      </c>
      <c r="O240" s="470">
        <v>-130481.04000000007</v>
      </c>
      <c r="P240" s="470">
        <v>-652405.2000000003</v>
      </c>
      <c r="Q240" s="472">
        <v>-38.389286861718489</v>
      </c>
    </row>
    <row r="241" spans="1:17" s="437" customFormat="1" hidden="1">
      <c r="A241" s="471">
        <v>235</v>
      </c>
      <c r="B241" s="465">
        <v>5</v>
      </c>
      <c r="C241" s="465">
        <v>86</v>
      </c>
      <c r="D241" s="466">
        <v>18241</v>
      </c>
      <c r="E241" s="467">
        <v>17.2</v>
      </c>
      <c r="F241" s="486">
        <v>313745.2</v>
      </c>
      <c r="G241" s="487">
        <v>1568726</v>
      </c>
      <c r="H241" s="822">
        <v>287600</v>
      </c>
      <c r="I241" s="827">
        <v>1438000</v>
      </c>
      <c r="J241" s="470">
        <v>-26145.200000000012</v>
      </c>
      <c r="K241" s="470">
        <v>-130726</v>
      </c>
      <c r="L241" s="472">
        <v>-8.3332589630056475</v>
      </c>
      <c r="M241" s="468">
        <v>209408.15999999995</v>
      </c>
      <c r="N241" s="469">
        <v>1047040.7999999997</v>
      </c>
      <c r="O241" s="470">
        <v>-104337.04000000007</v>
      </c>
      <c r="P241" s="470">
        <v>-521685.2000000003</v>
      </c>
      <c r="Q241" s="472">
        <v>-33.255342233124225</v>
      </c>
    </row>
    <row r="242" spans="1:17" s="437" customFormat="1" hidden="1">
      <c r="A242" s="471">
        <v>236</v>
      </c>
      <c r="B242" s="465">
        <v>5</v>
      </c>
      <c r="C242" s="465">
        <v>86</v>
      </c>
      <c r="D242" s="466">
        <v>21265.904086126699</v>
      </c>
      <c r="E242" s="467">
        <v>17.2</v>
      </c>
      <c r="F242" s="486">
        <v>365773.55028137926</v>
      </c>
      <c r="G242" s="487">
        <v>1828867.7514068962</v>
      </c>
      <c r="H242" s="822">
        <v>287600</v>
      </c>
      <c r="I242" s="827">
        <v>1438000</v>
      </c>
      <c r="J242" s="470">
        <v>-78173.550281379255</v>
      </c>
      <c r="K242" s="470">
        <v>-390867.75140689616</v>
      </c>
      <c r="L242" s="472">
        <v>-21.372116770401391</v>
      </c>
      <c r="M242" s="468">
        <v>209408.15999999995</v>
      </c>
      <c r="N242" s="469">
        <v>1047040.7999999997</v>
      </c>
      <c r="O242" s="470">
        <v>-156365.39028137931</v>
      </c>
      <c r="P242" s="470">
        <v>-781826.95140689646</v>
      </c>
      <c r="Q242" s="472">
        <v>-42.749233825434295</v>
      </c>
    </row>
    <row r="243" spans="1:17" s="437" customFormat="1" hidden="1">
      <c r="A243" s="471">
        <v>237</v>
      </c>
      <c r="B243" s="465">
        <v>5</v>
      </c>
      <c r="C243" s="465">
        <v>87</v>
      </c>
      <c r="D243" s="466">
        <v>18774</v>
      </c>
      <c r="E243" s="467">
        <v>17.399999999999999</v>
      </c>
      <c r="F243" s="486">
        <v>326667.59999999998</v>
      </c>
      <c r="G243" s="487">
        <v>1633338</v>
      </c>
      <c r="H243" s="822">
        <v>292200</v>
      </c>
      <c r="I243" s="827">
        <v>1461000</v>
      </c>
      <c r="J243" s="470">
        <v>-34467.599999999977</v>
      </c>
      <c r="K243" s="470">
        <v>-172338</v>
      </c>
      <c r="L243" s="472">
        <v>-10.551275975946197</v>
      </c>
      <c r="M243" s="468">
        <v>216307.91999999993</v>
      </c>
      <c r="N243" s="469">
        <v>1081539.5999999996</v>
      </c>
      <c r="O243" s="470">
        <v>-110359.68000000005</v>
      </c>
      <c r="P243" s="470">
        <v>-551798.40000000037</v>
      </c>
      <c r="Q243" s="472">
        <v>-33.783478985978434</v>
      </c>
    </row>
    <row r="244" spans="1:17" s="437" customFormat="1" hidden="1">
      <c r="A244" s="471">
        <v>238</v>
      </c>
      <c r="B244" s="465">
        <v>5</v>
      </c>
      <c r="C244" s="465">
        <v>87</v>
      </c>
      <c r="D244" s="466">
        <v>19032.809340551801</v>
      </c>
      <c r="E244" s="467">
        <v>17.399999999999999</v>
      </c>
      <c r="F244" s="486">
        <v>331170.88252560131</v>
      </c>
      <c r="G244" s="487">
        <v>1655854.4126280067</v>
      </c>
      <c r="H244" s="822">
        <v>292200</v>
      </c>
      <c r="I244" s="827">
        <v>1461000</v>
      </c>
      <c r="J244" s="470">
        <v>-38970.882525601308</v>
      </c>
      <c r="K244" s="470">
        <v>-194854.41262800666</v>
      </c>
      <c r="L244" s="472">
        <v>-11.767605360833215</v>
      </c>
      <c r="M244" s="468">
        <v>216307.91999999993</v>
      </c>
      <c r="N244" s="469">
        <v>1081539.5999999996</v>
      </c>
      <c r="O244" s="470">
        <v>-114862.96252560138</v>
      </c>
      <c r="P244" s="470">
        <v>-574314.81262800703</v>
      </c>
      <c r="Q244" s="472">
        <v>-34.683895410618376</v>
      </c>
    </row>
    <row r="245" spans="1:17" s="437" customFormat="1" hidden="1">
      <c r="A245" s="471">
        <v>239</v>
      </c>
      <c r="B245" s="465">
        <v>5</v>
      </c>
      <c r="C245" s="465">
        <v>87</v>
      </c>
      <c r="D245" s="466">
        <v>18774</v>
      </c>
      <c r="E245" s="467">
        <v>17.399999999999999</v>
      </c>
      <c r="F245" s="486">
        <v>326667.59999999998</v>
      </c>
      <c r="G245" s="487">
        <v>1633338</v>
      </c>
      <c r="H245" s="822">
        <v>292200</v>
      </c>
      <c r="I245" s="827">
        <v>1461000</v>
      </c>
      <c r="J245" s="470">
        <v>-34467.599999999977</v>
      </c>
      <c r="K245" s="470">
        <v>-172338</v>
      </c>
      <c r="L245" s="472">
        <v>-10.551275975946197</v>
      </c>
      <c r="M245" s="468">
        <v>216307.91999999993</v>
      </c>
      <c r="N245" s="469">
        <v>1081539.5999999996</v>
      </c>
      <c r="O245" s="470">
        <v>-110359.68000000005</v>
      </c>
      <c r="P245" s="470">
        <v>-551798.40000000037</v>
      </c>
      <c r="Q245" s="472">
        <v>-33.783478985978434</v>
      </c>
    </row>
    <row r="246" spans="1:17" s="437" customFormat="1" hidden="1">
      <c r="A246" s="471">
        <v>240</v>
      </c>
      <c r="B246" s="465">
        <v>5</v>
      </c>
      <c r="C246" s="465">
        <v>87</v>
      </c>
      <c r="D246" s="466">
        <v>18974</v>
      </c>
      <c r="E246" s="467">
        <v>17.399999999999999</v>
      </c>
      <c r="F246" s="486">
        <v>330147.59999999998</v>
      </c>
      <c r="G246" s="487">
        <v>1650738</v>
      </c>
      <c r="H246" s="822">
        <v>292200</v>
      </c>
      <c r="I246" s="827">
        <v>1461000</v>
      </c>
      <c r="J246" s="470">
        <v>-37947.599999999977</v>
      </c>
      <c r="K246" s="470">
        <v>-189738</v>
      </c>
      <c r="L246" s="472">
        <v>-11.494131715632648</v>
      </c>
      <c r="M246" s="468">
        <v>216307.91999999993</v>
      </c>
      <c r="N246" s="469">
        <v>1081539.5999999996</v>
      </c>
      <c r="O246" s="470">
        <v>-113839.68000000005</v>
      </c>
      <c r="P246" s="470">
        <v>-569198.40000000037</v>
      </c>
      <c r="Q246" s="472">
        <v>-34.481450115039479</v>
      </c>
    </row>
    <row r="247" spans="1:17" s="437" customFormat="1" hidden="1">
      <c r="A247" s="471">
        <v>241</v>
      </c>
      <c r="B247" s="465">
        <v>5</v>
      </c>
      <c r="C247" s="465">
        <v>87</v>
      </c>
      <c r="D247" s="466">
        <v>19715</v>
      </c>
      <c r="E247" s="467">
        <v>17.399999999999999</v>
      </c>
      <c r="F247" s="486">
        <v>343041</v>
      </c>
      <c r="G247" s="487">
        <v>1715205</v>
      </c>
      <c r="H247" s="822">
        <v>292200</v>
      </c>
      <c r="I247" s="827">
        <v>1461000</v>
      </c>
      <c r="J247" s="470">
        <v>-50841</v>
      </c>
      <c r="K247" s="470">
        <v>-254205</v>
      </c>
      <c r="L247" s="472">
        <v>-14.820677411737961</v>
      </c>
      <c r="M247" s="468">
        <v>216307.91999999993</v>
      </c>
      <c r="N247" s="469">
        <v>1081539.5999999996</v>
      </c>
      <c r="O247" s="470">
        <v>-126733.08000000007</v>
      </c>
      <c r="P247" s="470">
        <v>-633665.40000000037</v>
      </c>
      <c r="Q247" s="472">
        <v>-36.944003777974089</v>
      </c>
    </row>
    <row r="248" spans="1:17" s="437" customFormat="1" hidden="1">
      <c r="A248" s="471">
        <v>242</v>
      </c>
      <c r="B248" s="465">
        <v>5</v>
      </c>
      <c r="C248" s="465">
        <v>87</v>
      </c>
      <c r="D248" s="466">
        <v>19653.840652267201</v>
      </c>
      <c r="E248" s="467">
        <v>17.399999999999999</v>
      </c>
      <c r="F248" s="486">
        <v>341976.82734944933</v>
      </c>
      <c r="G248" s="487">
        <v>1709884.1367472466</v>
      </c>
      <c r="H248" s="822">
        <v>292200</v>
      </c>
      <c r="I248" s="827">
        <v>1461000</v>
      </c>
      <c r="J248" s="470">
        <v>-49776.827349449333</v>
      </c>
      <c r="K248" s="470">
        <v>-248884.13674724661</v>
      </c>
      <c r="L248" s="472">
        <v>-14.555614114340216</v>
      </c>
      <c r="M248" s="468">
        <v>216307.91999999993</v>
      </c>
      <c r="N248" s="469">
        <v>1081539.5999999996</v>
      </c>
      <c r="O248" s="470">
        <v>-125668.90734944941</v>
      </c>
      <c r="P248" s="470">
        <v>-628344.53674724698</v>
      </c>
      <c r="Q248" s="472">
        <v>-36.747784440094392</v>
      </c>
    </row>
    <row r="249" spans="1:17" s="437" customFormat="1" hidden="1">
      <c r="A249" s="471">
        <v>243</v>
      </c>
      <c r="B249" s="465">
        <v>5</v>
      </c>
      <c r="C249" s="465">
        <v>87</v>
      </c>
      <c r="D249" s="466">
        <v>18774</v>
      </c>
      <c r="E249" s="467">
        <v>17.399999999999999</v>
      </c>
      <c r="F249" s="486">
        <v>326667.59999999998</v>
      </c>
      <c r="G249" s="487">
        <v>1633338</v>
      </c>
      <c r="H249" s="822">
        <v>292200</v>
      </c>
      <c r="I249" s="827">
        <v>1461000</v>
      </c>
      <c r="J249" s="470">
        <v>-34467.599999999977</v>
      </c>
      <c r="K249" s="470">
        <v>-172338</v>
      </c>
      <c r="L249" s="472">
        <v>-10.551275975946197</v>
      </c>
      <c r="M249" s="468">
        <v>216307.91999999993</v>
      </c>
      <c r="N249" s="469">
        <v>1081539.5999999996</v>
      </c>
      <c r="O249" s="470">
        <v>-110359.68000000005</v>
      </c>
      <c r="P249" s="470">
        <v>-551798.40000000037</v>
      </c>
      <c r="Q249" s="472">
        <v>-33.783478985978434</v>
      </c>
    </row>
    <row r="250" spans="1:17" s="437" customFormat="1" hidden="1">
      <c r="A250" s="471">
        <v>244</v>
      </c>
      <c r="B250" s="465">
        <v>5</v>
      </c>
      <c r="C250" s="465">
        <v>87</v>
      </c>
      <c r="D250" s="466">
        <v>19093</v>
      </c>
      <c r="E250" s="467">
        <v>17.399999999999999</v>
      </c>
      <c r="F250" s="486">
        <v>332218.2</v>
      </c>
      <c r="G250" s="487">
        <v>1661091</v>
      </c>
      <c r="H250" s="822">
        <v>292200</v>
      </c>
      <c r="I250" s="827">
        <v>1461000</v>
      </c>
      <c r="J250" s="470">
        <v>-40018.200000000012</v>
      </c>
      <c r="K250" s="470">
        <v>-200091</v>
      </c>
      <c r="L250" s="472">
        <v>-12.04575787840642</v>
      </c>
      <c r="M250" s="468">
        <v>216307.91999999993</v>
      </c>
      <c r="N250" s="469">
        <v>1081539.5999999996</v>
      </c>
      <c r="O250" s="470">
        <v>-115910.28000000009</v>
      </c>
      <c r="P250" s="470">
        <v>-579551.40000000037</v>
      </c>
      <c r="Q250" s="472">
        <v>-34.889804351477466</v>
      </c>
    </row>
    <row r="251" spans="1:17" s="437" customFormat="1" hidden="1">
      <c r="A251" s="471">
        <v>245</v>
      </c>
      <c r="B251" s="465">
        <v>5</v>
      </c>
      <c r="C251" s="465">
        <v>87</v>
      </c>
      <c r="D251" s="466">
        <v>20455</v>
      </c>
      <c r="E251" s="467">
        <v>17.399999999999999</v>
      </c>
      <c r="F251" s="486">
        <v>355917</v>
      </c>
      <c r="G251" s="487">
        <v>1779585</v>
      </c>
      <c r="H251" s="822">
        <v>292200</v>
      </c>
      <c r="I251" s="827">
        <v>1461000</v>
      </c>
      <c r="J251" s="470">
        <v>-63717</v>
      </c>
      <c r="K251" s="470">
        <v>-318585</v>
      </c>
      <c r="L251" s="472">
        <v>-17.902207537150517</v>
      </c>
      <c r="M251" s="468">
        <v>216307.91999999993</v>
      </c>
      <c r="N251" s="469">
        <v>1081539.5999999996</v>
      </c>
      <c r="O251" s="470">
        <v>-139609.08000000007</v>
      </c>
      <c r="P251" s="470">
        <v>-698045.40000000037</v>
      </c>
      <c r="Q251" s="472">
        <v>-39.225178904070354</v>
      </c>
    </row>
    <row r="252" spans="1:17" s="437" customFormat="1" hidden="1">
      <c r="A252" s="471">
        <v>246</v>
      </c>
      <c r="B252" s="465">
        <v>5</v>
      </c>
      <c r="C252" s="465">
        <v>87</v>
      </c>
      <c r="D252" s="466">
        <v>20455</v>
      </c>
      <c r="E252" s="467">
        <v>17.399999999999999</v>
      </c>
      <c r="F252" s="486">
        <v>355917</v>
      </c>
      <c r="G252" s="487">
        <v>1779585</v>
      </c>
      <c r="H252" s="822">
        <v>292200</v>
      </c>
      <c r="I252" s="827">
        <v>1461000</v>
      </c>
      <c r="J252" s="470">
        <v>-63717</v>
      </c>
      <c r="K252" s="470">
        <v>-318585</v>
      </c>
      <c r="L252" s="472">
        <v>-17.902207537150517</v>
      </c>
      <c r="M252" s="468">
        <v>216307.91999999993</v>
      </c>
      <c r="N252" s="469">
        <v>1081539.5999999996</v>
      </c>
      <c r="O252" s="470">
        <v>-139609.08000000007</v>
      </c>
      <c r="P252" s="470">
        <v>-698045.40000000037</v>
      </c>
      <c r="Q252" s="472">
        <v>-39.225178904070354</v>
      </c>
    </row>
    <row r="253" spans="1:17" s="437" customFormat="1" hidden="1">
      <c r="A253" s="471">
        <v>247</v>
      </c>
      <c r="B253" s="465">
        <v>5</v>
      </c>
      <c r="C253" s="465">
        <v>87</v>
      </c>
      <c r="D253" s="466">
        <v>19158.09</v>
      </c>
      <c r="E253" s="467">
        <v>17.399999999999999</v>
      </c>
      <c r="F253" s="486">
        <v>333350.766</v>
      </c>
      <c r="G253" s="487">
        <v>1666753.83</v>
      </c>
      <c r="H253" s="822">
        <v>292200</v>
      </c>
      <c r="I253" s="827">
        <v>1461000</v>
      </c>
      <c r="J253" s="470">
        <v>-41150.766000000003</v>
      </c>
      <c r="K253" s="470">
        <v>-205753.83000000007</v>
      </c>
      <c r="L253" s="472">
        <v>-12.344584202935366</v>
      </c>
      <c r="M253" s="468">
        <v>216307.91999999993</v>
      </c>
      <c r="N253" s="469">
        <v>1081539.5999999996</v>
      </c>
      <c r="O253" s="470">
        <v>-117042.84600000008</v>
      </c>
      <c r="P253" s="470">
        <v>-585214.23000000045</v>
      </c>
      <c r="Q253" s="472">
        <v>-35.111017564003461</v>
      </c>
    </row>
    <row r="254" spans="1:17" s="437" customFormat="1" hidden="1">
      <c r="A254" s="471">
        <v>248</v>
      </c>
      <c r="B254" s="465">
        <v>5</v>
      </c>
      <c r="C254" s="465">
        <v>87</v>
      </c>
      <c r="D254" s="466">
        <v>20455</v>
      </c>
      <c r="E254" s="467">
        <v>17.399999999999999</v>
      </c>
      <c r="F254" s="486">
        <v>355917</v>
      </c>
      <c r="G254" s="487">
        <v>1779585</v>
      </c>
      <c r="H254" s="822">
        <v>292200</v>
      </c>
      <c r="I254" s="827">
        <v>1461000</v>
      </c>
      <c r="J254" s="470">
        <v>-63717</v>
      </c>
      <c r="K254" s="470">
        <v>-318585</v>
      </c>
      <c r="L254" s="472">
        <v>-17.902207537150517</v>
      </c>
      <c r="M254" s="468">
        <v>216307.91999999993</v>
      </c>
      <c r="N254" s="469">
        <v>1081539.5999999996</v>
      </c>
      <c r="O254" s="470">
        <v>-139609.08000000007</v>
      </c>
      <c r="P254" s="470">
        <v>-698045.40000000037</v>
      </c>
      <c r="Q254" s="472">
        <v>-39.225178904070354</v>
      </c>
    </row>
    <row r="255" spans="1:17" s="437" customFormat="1" hidden="1">
      <c r="A255" s="471">
        <v>249</v>
      </c>
      <c r="B255" s="465">
        <v>5</v>
      </c>
      <c r="C255" s="465">
        <v>87</v>
      </c>
      <c r="D255" s="466">
        <v>19715</v>
      </c>
      <c r="E255" s="467">
        <v>17.399999999999999</v>
      </c>
      <c r="F255" s="486">
        <v>343041</v>
      </c>
      <c r="G255" s="487">
        <v>1715205</v>
      </c>
      <c r="H255" s="822">
        <v>292200</v>
      </c>
      <c r="I255" s="827">
        <v>1461000</v>
      </c>
      <c r="J255" s="470">
        <v>-50841</v>
      </c>
      <c r="K255" s="470">
        <v>-254205</v>
      </c>
      <c r="L255" s="472">
        <v>-14.820677411737961</v>
      </c>
      <c r="M255" s="468">
        <v>216307.91999999993</v>
      </c>
      <c r="N255" s="469">
        <v>1081539.5999999996</v>
      </c>
      <c r="O255" s="470">
        <v>-126733.08000000007</v>
      </c>
      <c r="P255" s="470">
        <v>-633665.40000000037</v>
      </c>
      <c r="Q255" s="472">
        <v>-36.944003777974089</v>
      </c>
    </row>
    <row r="256" spans="1:17" s="437" customFormat="1" hidden="1">
      <c r="A256" s="471">
        <v>250</v>
      </c>
      <c r="B256" s="465">
        <v>5</v>
      </c>
      <c r="C256" s="465">
        <v>87</v>
      </c>
      <c r="D256" s="466">
        <v>19445.3036001617</v>
      </c>
      <c r="E256" s="467">
        <v>17.399999999999999</v>
      </c>
      <c r="F256" s="486">
        <v>338348.28264281357</v>
      </c>
      <c r="G256" s="487">
        <v>1691741.4132140679</v>
      </c>
      <c r="H256" s="822">
        <v>292200</v>
      </c>
      <c r="I256" s="827">
        <v>1461000</v>
      </c>
      <c r="J256" s="470">
        <v>-46148.282642813574</v>
      </c>
      <c r="K256" s="470">
        <v>-230741.41321406793</v>
      </c>
      <c r="L256" s="472">
        <v>-13.639283841594448</v>
      </c>
      <c r="M256" s="468">
        <v>216307.91999999993</v>
      </c>
      <c r="N256" s="469">
        <v>1081539.5999999996</v>
      </c>
      <c r="O256" s="470">
        <v>-122040.36264281365</v>
      </c>
      <c r="P256" s="470">
        <v>-610201.8132140683</v>
      </c>
      <c r="Q256" s="472">
        <v>-36.06944941158423</v>
      </c>
    </row>
    <row r="257" spans="1:17" s="437" customFormat="1" hidden="1">
      <c r="A257" s="471">
        <v>251</v>
      </c>
      <c r="B257" s="465">
        <v>5</v>
      </c>
      <c r="C257" s="465">
        <v>88</v>
      </c>
      <c r="D257" s="466">
        <v>19345.072979733999</v>
      </c>
      <c r="E257" s="467">
        <v>17.600000000000001</v>
      </c>
      <c r="F257" s="486">
        <v>340473.28444331838</v>
      </c>
      <c r="G257" s="487">
        <v>1702366.4222165919</v>
      </c>
      <c r="H257" s="822">
        <v>296800</v>
      </c>
      <c r="I257" s="827">
        <v>1484000</v>
      </c>
      <c r="J257" s="470">
        <v>-43673.284443318378</v>
      </c>
      <c r="K257" s="470">
        <v>-218366.42221659189</v>
      </c>
      <c r="L257" s="472">
        <v>-12.827227990802626</v>
      </c>
      <c r="M257" s="468">
        <v>223207.68000000002</v>
      </c>
      <c r="N257" s="469">
        <v>1116038.4000000001</v>
      </c>
      <c r="O257" s="470">
        <v>-117265.60444331836</v>
      </c>
      <c r="P257" s="470">
        <v>-586328.02221659175</v>
      </c>
      <c r="Q257" s="472">
        <v>-34.441940029171533</v>
      </c>
    </row>
    <row r="258" spans="1:17" s="437" customFormat="1" hidden="1">
      <c r="A258" s="471">
        <v>252</v>
      </c>
      <c r="B258" s="465">
        <v>5</v>
      </c>
      <c r="C258" s="465">
        <v>88</v>
      </c>
      <c r="D258" s="466">
        <v>19093</v>
      </c>
      <c r="E258" s="467">
        <v>17.600000000000001</v>
      </c>
      <c r="F258" s="486">
        <v>336036.8</v>
      </c>
      <c r="G258" s="487">
        <v>1680184</v>
      </c>
      <c r="H258" s="822">
        <v>296800</v>
      </c>
      <c r="I258" s="827">
        <v>1484000</v>
      </c>
      <c r="J258" s="470">
        <v>-39236.799999999988</v>
      </c>
      <c r="K258" s="470">
        <v>-196184</v>
      </c>
      <c r="L258" s="472">
        <v>-11.676340210357921</v>
      </c>
      <c r="M258" s="468">
        <v>223207.68000000002</v>
      </c>
      <c r="N258" s="469">
        <v>1116038.4000000001</v>
      </c>
      <c r="O258" s="470">
        <v>-112829.11999999997</v>
      </c>
      <c r="P258" s="470">
        <v>-564145.59999999986</v>
      </c>
      <c r="Q258" s="472">
        <v>-33.57641782090532</v>
      </c>
    </row>
    <row r="259" spans="1:17" s="437" customFormat="1" hidden="1">
      <c r="A259" s="471">
        <v>253</v>
      </c>
      <c r="B259" s="465">
        <v>5</v>
      </c>
      <c r="C259" s="465">
        <v>88</v>
      </c>
      <c r="D259" s="466">
        <v>19671</v>
      </c>
      <c r="E259" s="467">
        <v>17.600000000000001</v>
      </c>
      <c r="F259" s="486">
        <v>346209.6</v>
      </c>
      <c r="G259" s="487">
        <v>1731048</v>
      </c>
      <c r="H259" s="822">
        <v>296800</v>
      </c>
      <c r="I259" s="827">
        <v>1484000</v>
      </c>
      <c r="J259" s="470">
        <v>-49409.599999999977</v>
      </c>
      <c r="K259" s="470">
        <v>-247048</v>
      </c>
      <c r="L259" s="472">
        <v>-14.271585767696791</v>
      </c>
      <c r="M259" s="468">
        <v>223207.68000000002</v>
      </c>
      <c r="N259" s="469">
        <v>1116038.4000000001</v>
      </c>
      <c r="O259" s="470">
        <v>-123001.91999999995</v>
      </c>
      <c r="P259" s="470">
        <v>-615009.59999999986</v>
      </c>
      <c r="Q259" s="472">
        <v>-35.528165596794537</v>
      </c>
    </row>
    <row r="260" spans="1:17" s="437" customFormat="1" hidden="1">
      <c r="A260" s="471">
        <v>254</v>
      </c>
      <c r="B260" s="465">
        <v>5</v>
      </c>
      <c r="C260" s="465">
        <v>88</v>
      </c>
      <c r="D260" s="466">
        <v>19671</v>
      </c>
      <c r="E260" s="467">
        <v>17.600000000000001</v>
      </c>
      <c r="F260" s="486">
        <v>346209.6</v>
      </c>
      <c r="G260" s="487">
        <v>1731048</v>
      </c>
      <c r="H260" s="822">
        <v>296800</v>
      </c>
      <c r="I260" s="827">
        <v>1484000</v>
      </c>
      <c r="J260" s="470">
        <v>-49409.599999999977</v>
      </c>
      <c r="K260" s="470">
        <v>-247048</v>
      </c>
      <c r="L260" s="472">
        <v>-14.271585767696791</v>
      </c>
      <c r="M260" s="468">
        <v>223207.68000000002</v>
      </c>
      <c r="N260" s="469">
        <v>1116038.4000000001</v>
      </c>
      <c r="O260" s="470">
        <v>-123001.91999999995</v>
      </c>
      <c r="P260" s="470">
        <v>-615009.59999999986</v>
      </c>
      <c r="Q260" s="472">
        <v>-35.528165596794537</v>
      </c>
    </row>
    <row r="261" spans="1:17" s="437" customFormat="1" hidden="1">
      <c r="A261" s="471">
        <v>255</v>
      </c>
      <c r="B261" s="465">
        <v>5</v>
      </c>
      <c r="C261" s="465">
        <v>88</v>
      </c>
      <c r="D261" s="466">
        <v>19454.867256637201</v>
      </c>
      <c r="E261" s="467">
        <v>17.600000000000001</v>
      </c>
      <c r="F261" s="486">
        <v>342405.66371681471</v>
      </c>
      <c r="G261" s="487">
        <v>1712028.3185840736</v>
      </c>
      <c r="H261" s="822">
        <v>296800</v>
      </c>
      <c r="I261" s="827">
        <v>1484000</v>
      </c>
      <c r="J261" s="470">
        <v>-45605.663716814714</v>
      </c>
      <c r="K261" s="470">
        <v>-228028.31858407357</v>
      </c>
      <c r="L261" s="472">
        <v>-13.319190816461699</v>
      </c>
      <c r="M261" s="468">
        <v>223207.68000000002</v>
      </c>
      <c r="N261" s="469">
        <v>1116038.4000000001</v>
      </c>
      <c r="O261" s="470">
        <v>-119197.98371681469</v>
      </c>
      <c r="P261" s="470">
        <v>-595989.91858407343</v>
      </c>
      <c r="Q261" s="472">
        <v>-34.811919412465357</v>
      </c>
    </row>
    <row r="262" spans="1:17" s="437" customFormat="1" hidden="1">
      <c r="A262" s="471">
        <v>256</v>
      </c>
      <c r="B262" s="465">
        <v>5</v>
      </c>
      <c r="C262" s="465">
        <v>88</v>
      </c>
      <c r="D262" s="466">
        <v>19345.072979733999</v>
      </c>
      <c r="E262" s="467">
        <v>17.600000000000001</v>
      </c>
      <c r="F262" s="486">
        <v>340473.28444331838</v>
      </c>
      <c r="G262" s="487">
        <v>1702366.4222165919</v>
      </c>
      <c r="H262" s="822">
        <v>296800</v>
      </c>
      <c r="I262" s="827">
        <v>1484000</v>
      </c>
      <c r="J262" s="470">
        <v>-43673.284443318378</v>
      </c>
      <c r="K262" s="470">
        <v>-218366.42221659189</v>
      </c>
      <c r="L262" s="472">
        <v>-12.827227990802626</v>
      </c>
      <c r="M262" s="468">
        <v>223207.68000000002</v>
      </c>
      <c r="N262" s="469">
        <v>1116038.4000000001</v>
      </c>
      <c r="O262" s="470">
        <v>-117265.60444331836</v>
      </c>
      <c r="P262" s="470">
        <v>-586328.02221659175</v>
      </c>
      <c r="Q262" s="472">
        <v>-34.441940029171533</v>
      </c>
    </row>
    <row r="263" spans="1:17" s="437" customFormat="1" hidden="1">
      <c r="A263" s="471">
        <v>257</v>
      </c>
      <c r="B263" s="465">
        <v>5</v>
      </c>
      <c r="C263" s="465">
        <v>88</v>
      </c>
      <c r="D263" s="466">
        <v>18751</v>
      </c>
      <c r="E263" s="467">
        <v>17.600000000000001</v>
      </c>
      <c r="F263" s="486">
        <v>330017.59999999998</v>
      </c>
      <c r="G263" s="487">
        <v>1650088</v>
      </c>
      <c r="H263" s="822">
        <v>296800</v>
      </c>
      <c r="I263" s="827">
        <v>1484000</v>
      </c>
      <c r="J263" s="470">
        <v>-33217.599999999977</v>
      </c>
      <c r="K263" s="470">
        <v>-166088</v>
      </c>
      <c r="L263" s="472">
        <v>-10.065402572468855</v>
      </c>
      <c r="M263" s="468">
        <v>223207.68000000002</v>
      </c>
      <c r="N263" s="469">
        <v>1116038.4000000001</v>
      </c>
      <c r="O263" s="470">
        <v>-106809.91999999995</v>
      </c>
      <c r="P263" s="470">
        <v>-534049.59999999986</v>
      </c>
      <c r="Q263" s="472">
        <v>-32.36491629537332</v>
      </c>
    </row>
    <row r="264" spans="1:17" s="437" customFormat="1" hidden="1">
      <c r="A264" s="471">
        <v>258</v>
      </c>
      <c r="B264" s="465">
        <v>5</v>
      </c>
      <c r="C264" s="465">
        <v>88</v>
      </c>
      <c r="D264" s="466">
        <v>21070</v>
      </c>
      <c r="E264" s="467">
        <v>17.600000000000001</v>
      </c>
      <c r="F264" s="486">
        <v>370832</v>
      </c>
      <c r="G264" s="487">
        <v>1854160</v>
      </c>
      <c r="H264" s="822">
        <v>296800</v>
      </c>
      <c r="I264" s="827">
        <v>1484000</v>
      </c>
      <c r="J264" s="470">
        <v>-74032</v>
      </c>
      <c r="K264" s="470">
        <v>-370160</v>
      </c>
      <c r="L264" s="472">
        <v>-19.963757173059491</v>
      </c>
      <c r="M264" s="468">
        <v>223207.68000000002</v>
      </c>
      <c r="N264" s="469">
        <v>1116038.4000000001</v>
      </c>
      <c r="O264" s="470">
        <v>-147624.31999999998</v>
      </c>
      <c r="P264" s="470">
        <v>-738121.59999999986</v>
      </c>
      <c r="Q264" s="472">
        <v>-39.808948526556499</v>
      </c>
    </row>
    <row r="265" spans="1:17" s="437" customFormat="1" hidden="1">
      <c r="A265" s="471">
        <v>259</v>
      </c>
      <c r="B265" s="465">
        <v>5</v>
      </c>
      <c r="C265" s="465">
        <v>88</v>
      </c>
      <c r="D265" s="466">
        <v>19671</v>
      </c>
      <c r="E265" s="467">
        <v>17.600000000000001</v>
      </c>
      <c r="F265" s="486">
        <v>346209.6</v>
      </c>
      <c r="G265" s="487">
        <v>1731048</v>
      </c>
      <c r="H265" s="822">
        <v>296800</v>
      </c>
      <c r="I265" s="827">
        <v>1484000</v>
      </c>
      <c r="J265" s="470">
        <v>-49409.599999999977</v>
      </c>
      <c r="K265" s="470">
        <v>-247048</v>
      </c>
      <c r="L265" s="472">
        <v>-14.271585767696791</v>
      </c>
      <c r="M265" s="468">
        <v>223207.68000000002</v>
      </c>
      <c r="N265" s="469">
        <v>1116038.4000000001</v>
      </c>
      <c r="O265" s="470">
        <v>-123001.91999999995</v>
      </c>
      <c r="P265" s="470">
        <v>-615009.59999999986</v>
      </c>
      <c r="Q265" s="472">
        <v>-35.528165596794537</v>
      </c>
    </row>
    <row r="266" spans="1:17" s="437" customFormat="1" hidden="1">
      <c r="A266" s="471">
        <v>260</v>
      </c>
      <c r="B266" s="465">
        <v>5</v>
      </c>
      <c r="C266" s="465">
        <v>88</v>
      </c>
      <c r="D266" s="466">
        <v>19345.072979733999</v>
      </c>
      <c r="E266" s="467">
        <v>17.600000000000001</v>
      </c>
      <c r="F266" s="486">
        <v>340473.28444331838</v>
      </c>
      <c r="G266" s="487">
        <v>1702366.4222165919</v>
      </c>
      <c r="H266" s="822">
        <v>296800</v>
      </c>
      <c r="I266" s="827">
        <v>1484000</v>
      </c>
      <c r="J266" s="470">
        <v>-43673.284443318378</v>
      </c>
      <c r="K266" s="470">
        <v>-218366.42221659189</v>
      </c>
      <c r="L266" s="472">
        <v>-12.827227990802626</v>
      </c>
      <c r="M266" s="468">
        <v>223207.68000000002</v>
      </c>
      <c r="N266" s="469">
        <v>1116038.4000000001</v>
      </c>
      <c r="O266" s="470">
        <v>-117265.60444331836</v>
      </c>
      <c r="P266" s="470">
        <v>-586328.02221659175</v>
      </c>
      <c r="Q266" s="472">
        <v>-34.441940029171533</v>
      </c>
    </row>
    <row r="267" spans="1:17" s="437" customFormat="1" hidden="1">
      <c r="A267" s="471">
        <v>261</v>
      </c>
      <c r="B267" s="465">
        <v>5</v>
      </c>
      <c r="C267" s="465">
        <v>88</v>
      </c>
      <c r="D267" s="466">
        <v>20284</v>
      </c>
      <c r="E267" s="467">
        <v>17.600000000000001</v>
      </c>
      <c r="F267" s="486">
        <v>356998.40000000002</v>
      </c>
      <c r="G267" s="487">
        <v>1784992</v>
      </c>
      <c r="H267" s="822">
        <v>296800</v>
      </c>
      <c r="I267" s="827">
        <v>1484000</v>
      </c>
      <c r="J267" s="470">
        <v>-60198.400000000023</v>
      </c>
      <c r="K267" s="470">
        <v>-300992</v>
      </c>
      <c r="L267" s="472">
        <v>-16.862372492425735</v>
      </c>
      <c r="M267" s="468">
        <v>223207.68000000002</v>
      </c>
      <c r="N267" s="469">
        <v>1116038.4000000001</v>
      </c>
      <c r="O267" s="470">
        <v>-133790.72</v>
      </c>
      <c r="P267" s="470">
        <v>-668953.59999999986</v>
      </c>
      <c r="Q267" s="472">
        <v>-37.47656011903694</v>
      </c>
    </row>
    <row r="268" spans="1:17" s="437" customFormat="1" hidden="1">
      <c r="A268" s="471">
        <v>262</v>
      </c>
      <c r="B268" s="465">
        <v>5</v>
      </c>
      <c r="C268" s="465">
        <v>88</v>
      </c>
      <c r="D268" s="466">
        <v>18986.985944820401</v>
      </c>
      <c r="E268" s="467">
        <v>17.600000000000001</v>
      </c>
      <c r="F268" s="486">
        <v>334170.95262883906</v>
      </c>
      <c r="G268" s="487">
        <v>1670854.7631441953</v>
      </c>
      <c r="H268" s="822">
        <v>296800</v>
      </c>
      <c r="I268" s="827">
        <v>1484000</v>
      </c>
      <c r="J268" s="470">
        <v>-37370.952628839063</v>
      </c>
      <c r="K268" s="470">
        <v>-186854.76314419531</v>
      </c>
      <c r="L268" s="472">
        <v>-11.183184036449362</v>
      </c>
      <c r="M268" s="468">
        <v>223207.68000000002</v>
      </c>
      <c r="N268" s="469">
        <v>1116038.4000000001</v>
      </c>
      <c r="O268" s="470">
        <v>-110963.27262883904</v>
      </c>
      <c r="P268" s="470">
        <v>-554816.36314419517</v>
      </c>
      <c r="Q268" s="472">
        <v>-33.205540983116222</v>
      </c>
    </row>
    <row r="269" spans="1:17" s="437" customFormat="1" hidden="1">
      <c r="A269" s="471">
        <v>263</v>
      </c>
      <c r="B269" s="465">
        <v>5</v>
      </c>
      <c r="C269" s="465">
        <v>88</v>
      </c>
      <c r="D269" s="466">
        <v>17939</v>
      </c>
      <c r="E269" s="467">
        <v>17.600000000000001</v>
      </c>
      <c r="F269" s="486">
        <v>315726.40000000002</v>
      </c>
      <c r="G269" s="487">
        <v>1578632</v>
      </c>
      <c r="H269" s="822">
        <v>296800</v>
      </c>
      <c r="I269" s="827">
        <v>1484000</v>
      </c>
      <c r="J269" s="470">
        <v>-18926.400000000023</v>
      </c>
      <c r="K269" s="470">
        <v>-94632</v>
      </c>
      <c r="L269" s="472">
        <v>-5.9945573129139689</v>
      </c>
      <c r="M269" s="468">
        <v>223207.68000000002</v>
      </c>
      <c r="N269" s="469">
        <v>1116038.4000000001</v>
      </c>
      <c r="O269" s="470">
        <v>-92518.720000000001</v>
      </c>
      <c r="P269" s="470">
        <v>-462593.59999999986</v>
      </c>
      <c r="Q269" s="472">
        <v>-29.303447541922367</v>
      </c>
    </row>
    <row r="270" spans="1:17" s="437" customFormat="1" hidden="1">
      <c r="A270" s="471">
        <v>264</v>
      </c>
      <c r="B270" s="465">
        <v>5</v>
      </c>
      <c r="C270" s="465">
        <v>89</v>
      </c>
      <c r="D270" s="466">
        <v>19247.231727882401</v>
      </c>
      <c r="E270" s="467">
        <v>17.8</v>
      </c>
      <c r="F270" s="486">
        <v>342600.72475630674</v>
      </c>
      <c r="G270" s="487">
        <v>1713003.6237815337</v>
      </c>
      <c r="H270" s="822">
        <v>301400</v>
      </c>
      <c r="I270" s="827">
        <v>1507000</v>
      </c>
      <c r="J270" s="470">
        <v>-41200.724756306736</v>
      </c>
      <c r="K270" s="470">
        <v>-206003.62378153368</v>
      </c>
      <c r="L270" s="472">
        <v>-12.025872036789465</v>
      </c>
      <c r="M270" s="468">
        <v>230107.44</v>
      </c>
      <c r="N270" s="469">
        <v>1150537.2</v>
      </c>
      <c r="O270" s="470">
        <v>-112493.28475630673</v>
      </c>
      <c r="P270" s="470">
        <v>-562466.42378153373</v>
      </c>
      <c r="Q270" s="472">
        <v>-32.835098301769122</v>
      </c>
    </row>
    <row r="271" spans="1:17" s="437" customFormat="1" hidden="1">
      <c r="A271" s="471">
        <v>265</v>
      </c>
      <c r="B271" s="465">
        <v>5</v>
      </c>
      <c r="C271" s="465">
        <v>89</v>
      </c>
      <c r="D271" s="466">
        <v>18727</v>
      </c>
      <c r="E271" s="467">
        <v>17.8</v>
      </c>
      <c r="F271" s="486">
        <v>333340.59999999998</v>
      </c>
      <c r="G271" s="487">
        <v>1666703</v>
      </c>
      <c r="H271" s="822">
        <v>301400</v>
      </c>
      <c r="I271" s="827">
        <v>1507000</v>
      </c>
      <c r="J271" s="470">
        <v>-31940.599999999977</v>
      </c>
      <c r="K271" s="470">
        <v>-159703</v>
      </c>
      <c r="L271" s="472">
        <v>-9.5819711130297378</v>
      </c>
      <c r="M271" s="468">
        <v>230107.44</v>
      </c>
      <c r="N271" s="469">
        <v>1150537.2</v>
      </c>
      <c r="O271" s="470">
        <v>-103233.15999999997</v>
      </c>
      <c r="P271" s="470">
        <v>-516165.80000000005</v>
      </c>
      <c r="Q271" s="472">
        <v>-30.969272869851437</v>
      </c>
    </row>
    <row r="272" spans="1:17" s="437" customFormat="1" hidden="1">
      <c r="A272" s="471">
        <v>266</v>
      </c>
      <c r="B272" s="465">
        <v>5</v>
      </c>
      <c r="C272" s="465">
        <v>89</v>
      </c>
      <c r="D272" s="466">
        <v>19625</v>
      </c>
      <c r="E272" s="467">
        <v>17.8</v>
      </c>
      <c r="F272" s="486">
        <v>349325</v>
      </c>
      <c r="G272" s="487">
        <v>1746625</v>
      </c>
      <c r="H272" s="822">
        <v>301400</v>
      </c>
      <c r="I272" s="827">
        <v>1507000</v>
      </c>
      <c r="J272" s="470">
        <v>-47925</v>
      </c>
      <c r="K272" s="470">
        <v>-239625</v>
      </c>
      <c r="L272" s="472">
        <v>-13.719315823373648</v>
      </c>
      <c r="M272" s="468">
        <v>230107.44</v>
      </c>
      <c r="N272" s="469">
        <v>1150537.2</v>
      </c>
      <c r="O272" s="470">
        <v>-119217.56</v>
      </c>
      <c r="P272" s="470">
        <v>-596087.80000000005</v>
      </c>
      <c r="Q272" s="472">
        <v>-34.12797824375582</v>
      </c>
    </row>
    <row r="273" spans="1:17" s="437" customFormat="1" hidden="1">
      <c r="A273" s="471">
        <v>267</v>
      </c>
      <c r="B273" s="465">
        <v>5</v>
      </c>
      <c r="C273" s="465">
        <v>89</v>
      </c>
      <c r="D273" s="466">
        <v>17796</v>
      </c>
      <c r="E273" s="467">
        <v>17.8</v>
      </c>
      <c r="F273" s="486">
        <v>316768.8</v>
      </c>
      <c r="G273" s="487">
        <v>1583844</v>
      </c>
      <c r="H273" s="822">
        <v>301400</v>
      </c>
      <c r="I273" s="827">
        <v>1507000</v>
      </c>
      <c r="J273" s="470">
        <v>-15368.799999999988</v>
      </c>
      <c r="K273" s="470">
        <v>-76844</v>
      </c>
      <c r="L273" s="472">
        <v>-4.8517404491856553</v>
      </c>
      <c r="M273" s="468">
        <v>230107.44</v>
      </c>
      <c r="N273" s="469">
        <v>1150537.2</v>
      </c>
      <c r="O273" s="470">
        <v>-86661.359999999986</v>
      </c>
      <c r="P273" s="470">
        <v>-433306.80000000005</v>
      </c>
      <c r="Q273" s="472">
        <v>-27.357921613492238</v>
      </c>
    </row>
    <row r="274" spans="1:17" s="437" customFormat="1" hidden="1">
      <c r="A274" s="471">
        <v>268</v>
      </c>
      <c r="B274" s="465">
        <v>5</v>
      </c>
      <c r="C274" s="465">
        <v>89</v>
      </c>
      <c r="D274" s="466">
        <v>20839.610581898502</v>
      </c>
      <c r="E274" s="467">
        <v>17.8</v>
      </c>
      <c r="F274" s="486">
        <v>370945.06835779332</v>
      </c>
      <c r="G274" s="487">
        <v>1854725.3417889667</v>
      </c>
      <c r="H274" s="822">
        <v>301400</v>
      </c>
      <c r="I274" s="827">
        <v>1507000</v>
      </c>
      <c r="J274" s="470">
        <v>-69545.068357793323</v>
      </c>
      <c r="K274" s="470">
        <v>-347725.34178896667</v>
      </c>
      <c r="L274" s="472">
        <v>-18.748077354330533</v>
      </c>
      <c r="M274" s="468">
        <v>230107.44</v>
      </c>
      <c r="N274" s="469">
        <v>1150537.2</v>
      </c>
      <c r="O274" s="470">
        <v>-140837.62835779332</v>
      </c>
      <c r="P274" s="470">
        <v>-704188.14178896672</v>
      </c>
      <c r="Q274" s="472">
        <v>-37.967246466247417</v>
      </c>
    </row>
    <row r="275" spans="1:17" s="437" customFormat="1" hidden="1">
      <c r="A275" s="471">
        <v>269</v>
      </c>
      <c r="B275" s="465">
        <v>5</v>
      </c>
      <c r="C275" s="465">
        <v>89</v>
      </c>
      <c r="D275" s="466">
        <v>18727</v>
      </c>
      <c r="E275" s="467">
        <v>17.8</v>
      </c>
      <c r="F275" s="486">
        <v>333340.59999999998</v>
      </c>
      <c r="G275" s="487">
        <v>1666703</v>
      </c>
      <c r="H275" s="822">
        <v>301400</v>
      </c>
      <c r="I275" s="827">
        <v>1507000</v>
      </c>
      <c r="J275" s="470">
        <v>-31940.599999999977</v>
      </c>
      <c r="K275" s="470">
        <v>-159703</v>
      </c>
      <c r="L275" s="472">
        <v>-9.5819711130297378</v>
      </c>
      <c r="M275" s="468">
        <v>230107.44</v>
      </c>
      <c r="N275" s="469">
        <v>1150537.2</v>
      </c>
      <c r="O275" s="470">
        <v>-103233.15999999997</v>
      </c>
      <c r="P275" s="470">
        <v>-516165.80000000005</v>
      </c>
      <c r="Q275" s="472">
        <v>-30.969272869851437</v>
      </c>
    </row>
    <row r="276" spans="1:17" s="437" customFormat="1" hidden="1">
      <c r="A276" s="471">
        <v>270</v>
      </c>
      <c r="B276" s="465">
        <v>5</v>
      </c>
      <c r="C276" s="465">
        <v>89</v>
      </c>
      <c r="D276" s="466">
        <v>20971.971919135602</v>
      </c>
      <c r="E276" s="467">
        <v>17.8</v>
      </c>
      <c r="F276" s="486">
        <v>373301.10016061371</v>
      </c>
      <c r="G276" s="487">
        <v>1866505.5008030685</v>
      </c>
      <c r="H276" s="822">
        <v>301400</v>
      </c>
      <c r="I276" s="827">
        <v>1507000</v>
      </c>
      <c r="J276" s="470">
        <v>-71901.100160613714</v>
      </c>
      <c r="K276" s="470">
        <v>-359505.50080306851</v>
      </c>
      <c r="L276" s="472">
        <v>-19.260886220179387</v>
      </c>
      <c r="M276" s="468">
        <v>230107.44</v>
      </c>
      <c r="N276" s="469">
        <v>1150537.2</v>
      </c>
      <c r="O276" s="470">
        <v>-143193.66016061371</v>
      </c>
      <c r="P276" s="470">
        <v>-715968.30080306856</v>
      </c>
      <c r="Q276" s="472">
        <v>-38.358756537016447</v>
      </c>
    </row>
    <row r="277" spans="1:17" s="437" customFormat="1" hidden="1">
      <c r="A277" s="471">
        <v>271</v>
      </c>
      <c r="B277" s="465">
        <v>5</v>
      </c>
      <c r="C277" s="465">
        <v>89</v>
      </c>
      <c r="D277" s="466">
        <v>17796</v>
      </c>
      <c r="E277" s="467">
        <v>17.8</v>
      </c>
      <c r="F277" s="486">
        <v>316768.8</v>
      </c>
      <c r="G277" s="487">
        <v>1583844</v>
      </c>
      <c r="H277" s="822">
        <v>301400</v>
      </c>
      <c r="I277" s="827">
        <v>1507000</v>
      </c>
      <c r="J277" s="470">
        <v>-15368.799999999988</v>
      </c>
      <c r="K277" s="470">
        <v>-76844</v>
      </c>
      <c r="L277" s="472">
        <v>-4.8517404491856553</v>
      </c>
      <c r="M277" s="468">
        <v>230107.44</v>
      </c>
      <c r="N277" s="469">
        <v>1150537.2</v>
      </c>
      <c r="O277" s="470">
        <v>-86661.359999999986</v>
      </c>
      <c r="P277" s="470">
        <v>-433306.80000000005</v>
      </c>
      <c r="Q277" s="472">
        <v>-27.357921613492238</v>
      </c>
    </row>
    <row r="278" spans="1:17" s="437" customFormat="1" hidden="1">
      <c r="A278" s="471">
        <v>272</v>
      </c>
      <c r="B278" s="465">
        <v>5</v>
      </c>
      <c r="C278" s="465">
        <v>90</v>
      </c>
      <c r="D278" s="466">
        <v>20776</v>
      </c>
      <c r="E278" s="467">
        <v>18</v>
      </c>
      <c r="F278" s="486">
        <v>373968</v>
      </c>
      <c r="G278" s="487">
        <v>1869840</v>
      </c>
      <c r="H278" s="822">
        <v>306000</v>
      </c>
      <c r="I278" s="827">
        <v>1530000</v>
      </c>
      <c r="J278" s="470">
        <v>-67968</v>
      </c>
      <c r="K278" s="470">
        <v>-339840</v>
      </c>
      <c r="L278" s="472">
        <v>-18.174817096649974</v>
      </c>
      <c r="M278" s="468">
        <v>237007.19999999998</v>
      </c>
      <c r="N278" s="469">
        <v>1185036</v>
      </c>
      <c r="O278" s="470">
        <v>-136960.80000000002</v>
      </c>
      <c r="P278" s="470">
        <v>-684804</v>
      </c>
      <c r="Q278" s="472">
        <v>-36.623668335258628</v>
      </c>
    </row>
    <row r="279" spans="1:17" s="437" customFormat="1" hidden="1">
      <c r="A279" s="471">
        <v>273</v>
      </c>
      <c r="B279" s="465">
        <v>5</v>
      </c>
      <c r="C279" s="465">
        <v>90</v>
      </c>
      <c r="D279" s="466">
        <v>18766</v>
      </c>
      <c r="E279" s="467">
        <v>18</v>
      </c>
      <c r="F279" s="486">
        <v>337788</v>
      </c>
      <c r="G279" s="487">
        <v>1688940</v>
      </c>
      <c r="H279" s="822">
        <v>306000</v>
      </c>
      <c r="I279" s="827">
        <v>1530000</v>
      </c>
      <c r="J279" s="470">
        <v>-31788</v>
      </c>
      <c r="K279" s="470">
        <v>-158940</v>
      </c>
      <c r="L279" s="472">
        <v>-9.410636257060645</v>
      </c>
      <c r="M279" s="468">
        <v>237007.19999999998</v>
      </c>
      <c r="N279" s="469">
        <v>1185036</v>
      </c>
      <c r="O279" s="470">
        <v>-100780.80000000002</v>
      </c>
      <c r="P279" s="470">
        <v>-503904</v>
      </c>
      <c r="Q279" s="472">
        <v>-29.835518135635368</v>
      </c>
    </row>
    <row r="280" spans="1:17" s="437" customFormat="1" hidden="1">
      <c r="A280" s="471">
        <v>274</v>
      </c>
      <c r="B280" s="465">
        <v>5</v>
      </c>
      <c r="C280" s="465">
        <v>90</v>
      </c>
      <c r="D280" s="466">
        <v>19151.7231105883</v>
      </c>
      <c r="E280" s="467">
        <v>18</v>
      </c>
      <c r="F280" s="486">
        <v>344731.0159905894</v>
      </c>
      <c r="G280" s="487">
        <v>1723655.0799529471</v>
      </c>
      <c r="H280" s="822">
        <v>306000</v>
      </c>
      <c r="I280" s="827">
        <v>1530000</v>
      </c>
      <c r="J280" s="470">
        <v>-38731.015990589396</v>
      </c>
      <c r="K280" s="470">
        <v>-193655.0799529471</v>
      </c>
      <c r="L280" s="472">
        <v>-11.235141079283309</v>
      </c>
      <c r="M280" s="468">
        <v>237007.19999999998</v>
      </c>
      <c r="N280" s="469">
        <v>1185036</v>
      </c>
      <c r="O280" s="470">
        <v>-107723.81599058941</v>
      </c>
      <c r="P280" s="470">
        <v>-538619.0799529471</v>
      </c>
      <c r="Q280" s="472">
        <v>-31.248657937274231</v>
      </c>
    </row>
    <row r="281" spans="1:17" s="437" customFormat="1" hidden="1">
      <c r="A281" s="471">
        <v>275</v>
      </c>
      <c r="B281" s="465">
        <v>5</v>
      </c>
      <c r="C281" s="465">
        <v>90</v>
      </c>
      <c r="D281" s="466">
        <v>20873.911738216801</v>
      </c>
      <c r="E281" s="467">
        <v>18</v>
      </c>
      <c r="F281" s="486">
        <v>375730.41128790239</v>
      </c>
      <c r="G281" s="487">
        <v>1878652.0564395119</v>
      </c>
      <c r="H281" s="822">
        <v>306000</v>
      </c>
      <c r="I281" s="827">
        <v>1530000</v>
      </c>
      <c r="J281" s="470">
        <v>-69730.411287902389</v>
      </c>
      <c r="K281" s="470">
        <v>-348652.05643951194</v>
      </c>
      <c r="L281" s="472">
        <v>-18.558628525406121</v>
      </c>
      <c r="M281" s="468">
        <v>237007.19999999998</v>
      </c>
      <c r="N281" s="469">
        <v>1185036</v>
      </c>
      <c r="O281" s="470">
        <v>-138723.21128790241</v>
      </c>
      <c r="P281" s="470">
        <v>-693616.05643951194</v>
      </c>
      <c r="Q281" s="472">
        <v>-36.920943080544554</v>
      </c>
    </row>
    <row r="282" spans="1:17" s="437" customFormat="1" hidden="1">
      <c r="A282" s="471">
        <v>276</v>
      </c>
      <c r="B282" s="465">
        <v>5</v>
      </c>
      <c r="C282" s="465">
        <v>90</v>
      </c>
      <c r="D282" s="466">
        <v>18895.997927729601</v>
      </c>
      <c r="E282" s="467">
        <v>18</v>
      </c>
      <c r="F282" s="486">
        <v>340127.96269913286</v>
      </c>
      <c r="G282" s="487">
        <v>1700639.8134956642</v>
      </c>
      <c r="H282" s="822">
        <v>306000</v>
      </c>
      <c r="I282" s="827">
        <v>1530000</v>
      </c>
      <c r="J282" s="470">
        <v>-34127.962699132855</v>
      </c>
      <c r="K282" s="470">
        <v>-170639.81349566416</v>
      </c>
      <c r="L282" s="472">
        <v>-10.033859735702293</v>
      </c>
      <c r="M282" s="468">
        <v>237007.19999999998</v>
      </c>
      <c r="N282" s="469">
        <v>1185036</v>
      </c>
      <c r="O282" s="470">
        <v>-103120.76269913287</v>
      </c>
      <c r="P282" s="470">
        <v>-515603.81349566416</v>
      </c>
      <c r="Q282" s="472">
        <v>-30.318225493959289</v>
      </c>
    </row>
    <row r="283" spans="1:17" s="437" customFormat="1" hidden="1">
      <c r="A283" s="471">
        <v>277</v>
      </c>
      <c r="B283" s="465">
        <v>5</v>
      </c>
      <c r="C283" s="465">
        <v>90</v>
      </c>
      <c r="D283" s="466">
        <v>19151.7231105883</v>
      </c>
      <c r="E283" s="467">
        <v>18</v>
      </c>
      <c r="F283" s="486">
        <v>344731.0159905894</v>
      </c>
      <c r="G283" s="487">
        <v>1723655.0799529471</v>
      </c>
      <c r="H283" s="822">
        <v>306000</v>
      </c>
      <c r="I283" s="827">
        <v>1530000</v>
      </c>
      <c r="J283" s="470">
        <v>-38731.015990589396</v>
      </c>
      <c r="K283" s="470">
        <v>-193655.0799529471</v>
      </c>
      <c r="L283" s="472">
        <v>-11.235141079283309</v>
      </c>
      <c r="M283" s="468">
        <v>237007.19999999998</v>
      </c>
      <c r="N283" s="469">
        <v>1185036</v>
      </c>
      <c r="O283" s="470">
        <v>-107723.81599058941</v>
      </c>
      <c r="P283" s="470">
        <v>-538619.0799529471</v>
      </c>
      <c r="Q283" s="472">
        <v>-31.248657937274231</v>
      </c>
    </row>
    <row r="284" spans="1:17" s="437" customFormat="1" hidden="1">
      <c r="A284" s="471">
        <v>278</v>
      </c>
      <c r="B284" s="465">
        <v>5</v>
      </c>
      <c r="C284" s="465">
        <v>90</v>
      </c>
      <c r="D284" s="466">
        <v>18692</v>
      </c>
      <c r="E284" s="467">
        <v>18</v>
      </c>
      <c r="F284" s="486">
        <v>336456</v>
      </c>
      <c r="G284" s="487">
        <v>1682280</v>
      </c>
      <c r="H284" s="822">
        <v>306000</v>
      </c>
      <c r="I284" s="827">
        <v>1530000</v>
      </c>
      <c r="J284" s="470">
        <v>-30456</v>
      </c>
      <c r="K284" s="470">
        <v>-152280</v>
      </c>
      <c r="L284" s="472">
        <v>-9.0520008559811629</v>
      </c>
      <c r="M284" s="468">
        <v>237007.19999999998</v>
      </c>
      <c r="N284" s="469">
        <v>1185036</v>
      </c>
      <c r="O284" s="470">
        <v>-99448.800000000017</v>
      </c>
      <c r="P284" s="470">
        <v>-497244</v>
      </c>
      <c r="Q284" s="472">
        <v>-29.557743062985949</v>
      </c>
    </row>
    <row r="285" spans="1:17" s="437" customFormat="1" hidden="1">
      <c r="A285" s="471">
        <v>279</v>
      </c>
      <c r="B285" s="465">
        <v>5</v>
      </c>
      <c r="C285" s="465">
        <v>90</v>
      </c>
      <c r="D285" s="466">
        <v>18766</v>
      </c>
      <c r="E285" s="467">
        <v>18</v>
      </c>
      <c r="F285" s="486">
        <v>337788</v>
      </c>
      <c r="G285" s="487">
        <v>1688940</v>
      </c>
      <c r="H285" s="822">
        <v>306000</v>
      </c>
      <c r="I285" s="827">
        <v>1530000</v>
      </c>
      <c r="J285" s="470">
        <v>-31788</v>
      </c>
      <c r="K285" s="470">
        <v>-158940</v>
      </c>
      <c r="L285" s="472">
        <v>-9.410636257060645</v>
      </c>
      <c r="M285" s="468">
        <v>237007.19999999998</v>
      </c>
      <c r="N285" s="469">
        <v>1185036</v>
      </c>
      <c r="O285" s="470">
        <v>-100780.80000000002</v>
      </c>
      <c r="P285" s="470">
        <v>-503904</v>
      </c>
      <c r="Q285" s="472">
        <v>-29.835518135635368</v>
      </c>
    </row>
    <row r="286" spans="1:17" s="437" customFormat="1" hidden="1">
      <c r="A286" s="471">
        <v>280</v>
      </c>
      <c r="B286" s="465">
        <v>5</v>
      </c>
      <c r="C286" s="465">
        <v>91</v>
      </c>
      <c r="D286" s="466">
        <v>19804</v>
      </c>
      <c r="E286" s="467">
        <v>18.2</v>
      </c>
      <c r="F286" s="486">
        <v>360432.8</v>
      </c>
      <c r="G286" s="487">
        <v>1802164</v>
      </c>
      <c r="H286" s="822">
        <v>310600</v>
      </c>
      <c r="I286" s="827">
        <v>1553000</v>
      </c>
      <c r="J286" s="470">
        <v>-49832.799999999988</v>
      </c>
      <c r="K286" s="470">
        <v>-249164</v>
      </c>
      <c r="L286" s="472">
        <v>-13.825822733114194</v>
      </c>
      <c r="M286" s="468">
        <v>243906.95999999996</v>
      </c>
      <c r="N286" s="469">
        <v>1219534.7999999998</v>
      </c>
      <c r="O286" s="470">
        <v>-116525.84000000003</v>
      </c>
      <c r="P286" s="470">
        <v>-582629.20000000019</v>
      </c>
      <c r="Q286" s="472">
        <v>-32.329421739641901</v>
      </c>
    </row>
    <row r="287" spans="1:17" s="437" customFormat="1" hidden="1">
      <c r="A287" s="471">
        <v>281</v>
      </c>
      <c r="B287" s="465">
        <v>5</v>
      </c>
      <c r="C287" s="465">
        <v>91</v>
      </c>
      <c r="D287" s="466">
        <v>18850.8301569869</v>
      </c>
      <c r="E287" s="467">
        <v>18.2</v>
      </c>
      <c r="F287" s="486">
        <v>343085.1088571616</v>
      </c>
      <c r="G287" s="487">
        <v>1715425.544285808</v>
      </c>
      <c r="H287" s="822">
        <v>310600</v>
      </c>
      <c r="I287" s="827">
        <v>1553000</v>
      </c>
      <c r="J287" s="470">
        <v>-32485.108857161598</v>
      </c>
      <c r="K287" s="470">
        <v>-162425.54428580799</v>
      </c>
      <c r="L287" s="472">
        <v>-9.4685277846571552</v>
      </c>
      <c r="M287" s="468">
        <v>243906.95999999996</v>
      </c>
      <c r="N287" s="469">
        <v>1219534.7999999998</v>
      </c>
      <c r="O287" s="470">
        <v>-99178.148857161636</v>
      </c>
      <c r="P287" s="470">
        <v>-495890.74428580818</v>
      </c>
      <c r="Q287" s="472">
        <v>-28.907739303384631</v>
      </c>
    </row>
    <row r="288" spans="1:17" s="437" customFormat="1" hidden="1">
      <c r="A288" s="471">
        <v>282</v>
      </c>
      <c r="B288" s="465">
        <v>5</v>
      </c>
      <c r="C288" s="465">
        <v>91</v>
      </c>
      <c r="D288" s="466">
        <v>18699</v>
      </c>
      <c r="E288" s="467">
        <v>18.2</v>
      </c>
      <c r="F288" s="486">
        <v>340321.8</v>
      </c>
      <c r="G288" s="487">
        <v>1701609</v>
      </c>
      <c r="H288" s="822">
        <v>310600</v>
      </c>
      <c r="I288" s="827">
        <v>1553000</v>
      </c>
      <c r="J288" s="470">
        <v>-29721.799999999988</v>
      </c>
      <c r="K288" s="470">
        <v>-148609</v>
      </c>
      <c r="L288" s="472">
        <v>-8.7334399383172041</v>
      </c>
      <c r="M288" s="468">
        <v>243906.95999999996</v>
      </c>
      <c r="N288" s="469">
        <v>1219534.7999999998</v>
      </c>
      <c r="O288" s="470">
        <v>-96414.840000000026</v>
      </c>
      <c r="P288" s="470">
        <v>-482074.20000000019</v>
      </c>
      <c r="Q288" s="472">
        <v>-28.330491905014625</v>
      </c>
    </row>
    <row r="289" spans="1:17" s="437" customFormat="1" hidden="1">
      <c r="A289" s="471">
        <v>283</v>
      </c>
      <c r="B289" s="465">
        <v>5</v>
      </c>
      <c r="C289" s="465">
        <v>91</v>
      </c>
      <c r="D289" s="466">
        <v>18894.389438943901</v>
      </c>
      <c r="E289" s="467">
        <v>18.2</v>
      </c>
      <c r="F289" s="486">
        <v>343877.88778877899</v>
      </c>
      <c r="G289" s="487">
        <v>1719389.438943895</v>
      </c>
      <c r="H289" s="822">
        <v>310600</v>
      </c>
      <c r="I289" s="827">
        <v>1553000</v>
      </c>
      <c r="J289" s="470">
        <v>-33277.887788778986</v>
      </c>
      <c r="K289" s="470">
        <v>-166389.43894389505</v>
      </c>
      <c r="L289" s="472">
        <v>-9.6772397907769516</v>
      </c>
      <c r="M289" s="468">
        <v>243906.95999999996</v>
      </c>
      <c r="N289" s="469">
        <v>1219534.7999999998</v>
      </c>
      <c r="O289" s="470">
        <v>-99970.927788779023</v>
      </c>
      <c r="P289" s="470">
        <v>-499854.63894389523</v>
      </c>
      <c r="Q289" s="472">
        <v>-29.071635990210694</v>
      </c>
    </row>
    <row r="290" spans="1:17" s="437" customFormat="1" hidden="1">
      <c r="A290" s="471">
        <v>284</v>
      </c>
      <c r="B290" s="465">
        <v>5</v>
      </c>
      <c r="C290" s="465">
        <v>91</v>
      </c>
      <c r="D290" s="466">
        <v>18699</v>
      </c>
      <c r="E290" s="467">
        <v>18.2</v>
      </c>
      <c r="F290" s="486">
        <v>340321.8</v>
      </c>
      <c r="G290" s="487">
        <v>1701609</v>
      </c>
      <c r="H290" s="822">
        <v>310600</v>
      </c>
      <c r="I290" s="827">
        <v>1553000</v>
      </c>
      <c r="J290" s="470">
        <v>-29721.799999999988</v>
      </c>
      <c r="K290" s="470">
        <v>-148609</v>
      </c>
      <c r="L290" s="472">
        <v>-8.7334399383172041</v>
      </c>
      <c r="M290" s="468">
        <v>243906.95999999996</v>
      </c>
      <c r="N290" s="469">
        <v>1219534.7999999998</v>
      </c>
      <c r="O290" s="470">
        <v>-96414.840000000026</v>
      </c>
      <c r="P290" s="470">
        <v>-482074.20000000019</v>
      </c>
      <c r="Q290" s="472">
        <v>-28.330491905014625</v>
      </c>
    </row>
    <row r="291" spans="1:17" s="437" customFormat="1" hidden="1">
      <c r="A291" s="471">
        <v>285</v>
      </c>
      <c r="B291" s="465">
        <v>5</v>
      </c>
      <c r="C291" s="465">
        <v>91</v>
      </c>
      <c r="D291" s="466">
        <v>18669</v>
      </c>
      <c r="E291" s="467">
        <v>18.2</v>
      </c>
      <c r="F291" s="486">
        <v>339775.8</v>
      </c>
      <c r="G291" s="487">
        <v>1698879</v>
      </c>
      <c r="H291" s="822">
        <v>310600</v>
      </c>
      <c r="I291" s="827">
        <v>1553000</v>
      </c>
      <c r="J291" s="470">
        <v>-29175.799999999988</v>
      </c>
      <c r="K291" s="470">
        <v>-145879</v>
      </c>
      <c r="L291" s="472">
        <v>-8.5867798707265308</v>
      </c>
      <c r="M291" s="468">
        <v>243906.95999999996</v>
      </c>
      <c r="N291" s="469">
        <v>1219534.7999999998</v>
      </c>
      <c r="O291" s="470">
        <v>-95868.840000000026</v>
      </c>
      <c r="P291" s="470">
        <v>-479344.20000000019</v>
      </c>
      <c r="Q291" s="472">
        <v>-28.215323163097565</v>
      </c>
    </row>
    <row r="292" spans="1:17" s="437" customFormat="1" hidden="1">
      <c r="A292" s="471">
        <v>286</v>
      </c>
      <c r="B292" s="465">
        <v>5</v>
      </c>
      <c r="C292" s="465">
        <v>91</v>
      </c>
      <c r="D292" s="466">
        <v>20607</v>
      </c>
      <c r="E292" s="467">
        <v>18.2</v>
      </c>
      <c r="F292" s="486">
        <v>375047.4</v>
      </c>
      <c r="G292" s="487">
        <v>1875237</v>
      </c>
      <c r="H292" s="822">
        <v>310600</v>
      </c>
      <c r="I292" s="827">
        <v>1553000</v>
      </c>
      <c r="J292" s="470">
        <v>-64447.400000000023</v>
      </c>
      <c r="K292" s="470">
        <v>-322237</v>
      </c>
      <c r="L292" s="472">
        <v>-17.183801300848913</v>
      </c>
      <c r="M292" s="468">
        <v>243906.95999999996</v>
      </c>
      <c r="N292" s="469">
        <v>1219534.7999999998</v>
      </c>
      <c r="O292" s="470">
        <v>-131140.44000000006</v>
      </c>
      <c r="P292" s="470">
        <v>-655702.20000000019</v>
      </c>
      <c r="Q292" s="472">
        <v>-34.966364251558616</v>
      </c>
    </row>
    <row r="293" spans="1:17" s="437" customFormat="1" hidden="1">
      <c r="A293" s="471">
        <v>287</v>
      </c>
      <c r="B293" s="465">
        <v>5</v>
      </c>
      <c r="C293" s="465">
        <v>91</v>
      </c>
      <c r="D293" s="466">
        <v>19345</v>
      </c>
      <c r="E293" s="467">
        <v>18.2</v>
      </c>
      <c r="F293" s="486">
        <v>352079</v>
      </c>
      <c r="G293" s="487">
        <v>1760395</v>
      </c>
      <c r="H293" s="822">
        <v>310600</v>
      </c>
      <c r="I293" s="827">
        <v>1553000</v>
      </c>
      <c r="J293" s="470">
        <v>-41479</v>
      </c>
      <c r="K293" s="470">
        <v>-207395</v>
      </c>
      <c r="L293" s="472">
        <v>-11.781162750405443</v>
      </c>
      <c r="M293" s="468">
        <v>243906.95999999996</v>
      </c>
      <c r="N293" s="469">
        <v>1219534.7999999998</v>
      </c>
      <c r="O293" s="470">
        <v>-108172.04000000004</v>
      </c>
      <c r="P293" s="470">
        <v>-540860.20000000019</v>
      </c>
      <c r="Q293" s="472">
        <v>-30.723797784020078</v>
      </c>
    </row>
    <row r="294" spans="1:17" s="437" customFormat="1" hidden="1">
      <c r="A294" s="471">
        <v>288</v>
      </c>
      <c r="B294" s="465">
        <v>5</v>
      </c>
      <c r="C294" s="465">
        <v>91</v>
      </c>
      <c r="D294" s="466">
        <v>20642.4273637474</v>
      </c>
      <c r="E294" s="467">
        <v>18.2</v>
      </c>
      <c r="F294" s="486">
        <v>375692.17802020267</v>
      </c>
      <c r="G294" s="487">
        <v>1878460.8901010135</v>
      </c>
      <c r="H294" s="822">
        <v>310600</v>
      </c>
      <c r="I294" s="827">
        <v>1553000</v>
      </c>
      <c r="J294" s="470">
        <v>-65092.178020202671</v>
      </c>
      <c r="K294" s="470">
        <v>-325460.89010101347</v>
      </c>
      <c r="L294" s="472">
        <v>-17.325933790589161</v>
      </c>
      <c r="M294" s="468">
        <v>243906.95999999996</v>
      </c>
      <c r="N294" s="469">
        <v>1219534.7999999998</v>
      </c>
      <c r="O294" s="470">
        <v>-131785.21802020271</v>
      </c>
      <c r="P294" s="470">
        <v>-658926.09010101366</v>
      </c>
      <c r="Q294" s="472">
        <v>-35.077977591834781</v>
      </c>
    </row>
    <row r="295" spans="1:17" s="437" customFormat="1" hidden="1">
      <c r="A295" s="471">
        <v>289</v>
      </c>
      <c r="B295" s="465">
        <v>5</v>
      </c>
      <c r="C295" s="465">
        <v>91</v>
      </c>
      <c r="D295" s="466">
        <v>18699</v>
      </c>
      <c r="E295" s="467">
        <v>18.2</v>
      </c>
      <c r="F295" s="486">
        <v>340321.8</v>
      </c>
      <c r="G295" s="487">
        <v>1701609</v>
      </c>
      <c r="H295" s="822">
        <v>310600</v>
      </c>
      <c r="I295" s="827">
        <v>1553000</v>
      </c>
      <c r="J295" s="470">
        <v>-29721.799999999988</v>
      </c>
      <c r="K295" s="470">
        <v>-148609</v>
      </c>
      <c r="L295" s="472">
        <v>-8.7334399383172041</v>
      </c>
      <c r="M295" s="468">
        <v>243906.95999999996</v>
      </c>
      <c r="N295" s="469">
        <v>1219534.7999999998</v>
      </c>
      <c r="O295" s="470">
        <v>-96414.840000000026</v>
      </c>
      <c r="P295" s="470">
        <v>-482074.20000000019</v>
      </c>
      <c r="Q295" s="472">
        <v>-28.330491905014625</v>
      </c>
    </row>
    <row r="296" spans="1:17" s="437" customFormat="1" hidden="1">
      <c r="A296" s="471">
        <v>290</v>
      </c>
      <c r="B296" s="465">
        <v>5</v>
      </c>
      <c r="C296" s="465">
        <v>91</v>
      </c>
      <c r="D296" s="466">
        <v>18699</v>
      </c>
      <c r="E296" s="467">
        <v>18.2</v>
      </c>
      <c r="F296" s="486">
        <v>340321.8</v>
      </c>
      <c r="G296" s="487">
        <v>1701609</v>
      </c>
      <c r="H296" s="822">
        <v>310600</v>
      </c>
      <c r="I296" s="827">
        <v>1553000</v>
      </c>
      <c r="J296" s="470">
        <v>-29721.799999999988</v>
      </c>
      <c r="K296" s="470">
        <v>-148609</v>
      </c>
      <c r="L296" s="472">
        <v>-8.7334399383172041</v>
      </c>
      <c r="M296" s="468">
        <v>243906.95999999996</v>
      </c>
      <c r="N296" s="469">
        <v>1219534.7999999998</v>
      </c>
      <c r="O296" s="470">
        <v>-96414.840000000026</v>
      </c>
      <c r="P296" s="470">
        <v>-482074.20000000019</v>
      </c>
      <c r="Q296" s="472">
        <v>-28.330491905014625</v>
      </c>
    </row>
    <row r="297" spans="1:17" s="437" customFormat="1" hidden="1">
      <c r="A297" s="471">
        <v>291</v>
      </c>
      <c r="B297" s="465">
        <v>5</v>
      </c>
      <c r="C297" s="465">
        <v>91</v>
      </c>
      <c r="D297" s="466">
        <v>18850.8301569869</v>
      </c>
      <c r="E297" s="467">
        <v>18.2</v>
      </c>
      <c r="F297" s="486">
        <v>343085.1088571616</v>
      </c>
      <c r="G297" s="487">
        <v>1715425.544285808</v>
      </c>
      <c r="H297" s="822">
        <v>310600</v>
      </c>
      <c r="I297" s="827">
        <v>1553000</v>
      </c>
      <c r="J297" s="470">
        <v>-32485.108857161598</v>
      </c>
      <c r="K297" s="470">
        <v>-162425.54428580799</v>
      </c>
      <c r="L297" s="472">
        <v>-9.4685277846571552</v>
      </c>
      <c r="M297" s="468">
        <v>243906.95999999996</v>
      </c>
      <c r="N297" s="469">
        <v>1219534.7999999998</v>
      </c>
      <c r="O297" s="470">
        <v>-99178.148857161636</v>
      </c>
      <c r="P297" s="470">
        <v>-495890.74428580818</v>
      </c>
      <c r="Q297" s="472">
        <v>-28.907739303384631</v>
      </c>
    </row>
    <row r="298" spans="1:17" s="437" customFormat="1" hidden="1">
      <c r="A298" s="471">
        <v>292</v>
      </c>
      <c r="B298" s="465">
        <v>5</v>
      </c>
      <c r="C298" s="465">
        <v>92</v>
      </c>
      <c r="D298" s="466">
        <v>18967.4872980943</v>
      </c>
      <c r="E298" s="467">
        <v>18.399999999999999</v>
      </c>
      <c r="F298" s="486">
        <v>349001.76628493512</v>
      </c>
      <c r="G298" s="487">
        <v>1745008.8314246756</v>
      </c>
      <c r="H298" s="822">
        <v>315200</v>
      </c>
      <c r="I298" s="827">
        <v>1576000</v>
      </c>
      <c r="J298" s="470">
        <v>-33801.766284935118</v>
      </c>
      <c r="K298" s="470">
        <v>-169008.83142467565</v>
      </c>
      <c r="L298" s="472">
        <v>-9.6852708353740553</v>
      </c>
      <c r="M298" s="468">
        <v>250806.71999999994</v>
      </c>
      <c r="N298" s="469">
        <v>1254033.5999999996</v>
      </c>
      <c r="O298" s="470">
        <v>-98195.046284935175</v>
      </c>
      <c r="P298" s="470">
        <v>-490975.23142467602</v>
      </c>
      <c r="Q298" s="472">
        <v>-28.135974018184754</v>
      </c>
    </row>
    <row r="299" spans="1:17" s="437" customFormat="1" hidden="1">
      <c r="A299" s="471">
        <v>293</v>
      </c>
      <c r="B299" s="465">
        <v>5</v>
      </c>
      <c r="C299" s="465">
        <v>92</v>
      </c>
      <c r="D299" s="466">
        <v>20442</v>
      </c>
      <c r="E299" s="467">
        <v>18.399999999999999</v>
      </c>
      <c r="F299" s="486">
        <v>376132.8</v>
      </c>
      <c r="G299" s="487">
        <v>1880664</v>
      </c>
      <c r="H299" s="822">
        <v>315200</v>
      </c>
      <c r="I299" s="827">
        <v>1576000</v>
      </c>
      <c r="J299" s="470">
        <v>-60932.799999999988</v>
      </c>
      <c r="K299" s="470">
        <v>-304664</v>
      </c>
      <c r="L299" s="472">
        <v>-16.19981027977353</v>
      </c>
      <c r="M299" s="468">
        <v>250806.71999999994</v>
      </c>
      <c r="N299" s="469">
        <v>1254033.5999999996</v>
      </c>
      <c r="O299" s="470">
        <v>-125326.08000000005</v>
      </c>
      <c r="P299" s="470">
        <v>-626630.40000000037</v>
      </c>
      <c r="Q299" s="472">
        <v>-33.319636043439999</v>
      </c>
    </row>
    <row r="300" spans="1:17" s="437" customFormat="1" hidden="1">
      <c r="A300" s="471">
        <v>294</v>
      </c>
      <c r="B300" s="465">
        <v>5</v>
      </c>
      <c r="C300" s="465">
        <v>92</v>
      </c>
      <c r="D300" s="466">
        <v>17394</v>
      </c>
      <c r="E300" s="467">
        <v>18.399999999999999</v>
      </c>
      <c r="F300" s="486">
        <v>320049.59999999998</v>
      </c>
      <c r="G300" s="487">
        <v>1600248</v>
      </c>
      <c r="H300" s="822">
        <v>315200</v>
      </c>
      <c r="I300" s="827">
        <v>1576000</v>
      </c>
      <c r="J300" s="470">
        <v>-4849.5999999999767</v>
      </c>
      <c r="K300" s="470">
        <v>-24248</v>
      </c>
      <c r="L300" s="472">
        <v>-1.5152651339042364</v>
      </c>
      <c r="M300" s="468">
        <v>250806.71999999994</v>
      </c>
      <c r="N300" s="469">
        <v>1254033.5999999996</v>
      </c>
      <c r="O300" s="470">
        <v>-69242.880000000034</v>
      </c>
      <c r="P300" s="470">
        <v>-346214.40000000037</v>
      </c>
      <c r="Q300" s="472">
        <v>-21.635046567782013</v>
      </c>
    </row>
    <row r="301" spans="1:17" s="437" customFormat="1" hidden="1">
      <c r="A301" s="471">
        <v>295</v>
      </c>
      <c r="B301" s="465">
        <v>5</v>
      </c>
      <c r="C301" s="465">
        <v>92</v>
      </c>
      <c r="D301" s="466">
        <v>17394</v>
      </c>
      <c r="E301" s="467">
        <v>18.399999999999999</v>
      </c>
      <c r="F301" s="486">
        <v>320049.59999999998</v>
      </c>
      <c r="G301" s="487">
        <v>1600248</v>
      </c>
      <c r="H301" s="822">
        <v>315200</v>
      </c>
      <c r="I301" s="827">
        <v>1576000</v>
      </c>
      <c r="J301" s="470">
        <v>-4849.5999999999767</v>
      </c>
      <c r="K301" s="470">
        <v>-24248</v>
      </c>
      <c r="L301" s="472">
        <v>-1.5152651339042364</v>
      </c>
      <c r="M301" s="468">
        <v>250806.71999999994</v>
      </c>
      <c r="N301" s="469">
        <v>1254033.5999999996</v>
      </c>
      <c r="O301" s="470">
        <v>-69242.880000000034</v>
      </c>
      <c r="P301" s="470">
        <v>-346214.40000000037</v>
      </c>
      <c r="Q301" s="472">
        <v>-21.635046567782013</v>
      </c>
    </row>
    <row r="302" spans="1:17" s="437" customFormat="1" hidden="1">
      <c r="A302" s="471">
        <v>296</v>
      </c>
      <c r="B302" s="465">
        <v>5</v>
      </c>
      <c r="C302" s="465">
        <v>92</v>
      </c>
      <c r="D302" s="466">
        <v>19306</v>
      </c>
      <c r="E302" s="467">
        <v>18.399999999999999</v>
      </c>
      <c r="F302" s="486">
        <v>355230.4</v>
      </c>
      <c r="G302" s="487">
        <v>1776152</v>
      </c>
      <c r="H302" s="822">
        <v>315200</v>
      </c>
      <c r="I302" s="827">
        <v>1576000</v>
      </c>
      <c r="J302" s="470">
        <v>-40030.400000000023</v>
      </c>
      <c r="K302" s="470">
        <v>-200152</v>
      </c>
      <c r="L302" s="472">
        <v>-11.268855368234256</v>
      </c>
      <c r="M302" s="468">
        <v>250806.71999999994</v>
      </c>
      <c r="N302" s="469">
        <v>1254033.5999999996</v>
      </c>
      <c r="O302" s="470">
        <v>-104423.68000000008</v>
      </c>
      <c r="P302" s="470">
        <v>-522118.40000000037</v>
      </c>
      <c r="Q302" s="472">
        <v>-29.396042681031815</v>
      </c>
    </row>
    <row r="303" spans="1:17" s="437" customFormat="1" hidden="1">
      <c r="A303" s="471">
        <v>297</v>
      </c>
      <c r="B303" s="465">
        <v>5</v>
      </c>
      <c r="C303" s="465">
        <v>92</v>
      </c>
      <c r="D303" s="466">
        <v>19653</v>
      </c>
      <c r="E303" s="467">
        <v>18.399999999999999</v>
      </c>
      <c r="F303" s="486">
        <v>361615.2</v>
      </c>
      <c r="G303" s="487">
        <v>1808076</v>
      </c>
      <c r="H303" s="822">
        <v>315200</v>
      </c>
      <c r="I303" s="827">
        <v>1576000</v>
      </c>
      <c r="J303" s="470">
        <v>-46415.200000000012</v>
      </c>
      <c r="K303" s="470">
        <v>-232076</v>
      </c>
      <c r="L303" s="472">
        <v>-12.835522400607061</v>
      </c>
      <c r="M303" s="468">
        <v>250806.71999999994</v>
      </c>
      <c r="N303" s="469">
        <v>1254033.5999999996</v>
      </c>
      <c r="O303" s="470">
        <v>-110808.48000000007</v>
      </c>
      <c r="P303" s="470">
        <v>-554042.40000000037</v>
      </c>
      <c r="Q303" s="472">
        <v>-30.642649977102749</v>
      </c>
    </row>
    <row r="304" spans="1:17" s="437" customFormat="1" hidden="1">
      <c r="A304" s="471">
        <v>298</v>
      </c>
      <c r="B304" s="465">
        <v>5</v>
      </c>
      <c r="C304" s="465">
        <v>92</v>
      </c>
      <c r="D304" s="466">
        <v>18646</v>
      </c>
      <c r="E304" s="467">
        <v>18.399999999999999</v>
      </c>
      <c r="F304" s="486">
        <v>343086.4</v>
      </c>
      <c r="G304" s="487">
        <v>1715432</v>
      </c>
      <c r="H304" s="822">
        <v>315200</v>
      </c>
      <c r="I304" s="827">
        <v>1576000</v>
      </c>
      <c r="J304" s="470">
        <v>-27886.400000000023</v>
      </c>
      <c r="K304" s="470">
        <v>-139432</v>
      </c>
      <c r="L304" s="472">
        <v>-8.1280983449067037</v>
      </c>
      <c r="M304" s="468">
        <v>250806.71999999994</v>
      </c>
      <c r="N304" s="469">
        <v>1254033.5999999996</v>
      </c>
      <c r="O304" s="470">
        <v>-92279.68000000008</v>
      </c>
      <c r="P304" s="470">
        <v>-461398.40000000037</v>
      </c>
      <c r="Q304" s="472">
        <v>-26.896921591762336</v>
      </c>
    </row>
    <row r="305" spans="1:17" s="437" customFormat="1" hidden="1">
      <c r="A305" s="471">
        <v>299</v>
      </c>
      <c r="B305" s="465">
        <v>5</v>
      </c>
      <c r="C305" s="465">
        <v>92</v>
      </c>
      <c r="D305" s="466">
        <v>19495</v>
      </c>
      <c r="E305" s="467">
        <v>18.399999999999999</v>
      </c>
      <c r="F305" s="486">
        <v>358708</v>
      </c>
      <c r="G305" s="487">
        <v>1793540</v>
      </c>
      <c r="H305" s="822">
        <v>315200</v>
      </c>
      <c r="I305" s="827">
        <v>1576000</v>
      </c>
      <c r="J305" s="470">
        <v>-43508</v>
      </c>
      <c r="K305" s="470">
        <v>-217540</v>
      </c>
      <c r="L305" s="472">
        <v>-12.129085495723544</v>
      </c>
      <c r="M305" s="468">
        <v>250806.71999999994</v>
      </c>
      <c r="N305" s="469">
        <v>1254033.5999999996</v>
      </c>
      <c r="O305" s="470">
        <v>-107901.28000000006</v>
      </c>
      <c r="P305" s="470">
        <v>-539506.40000000037</v>
      </c>
      <c r="Q305" s="472">
        <v>-30.080533470120557</v>
      </c>
    </row>
    <row r="306" spans="1:17" s="437" customFormat="1" hidden="1">
      <c r="A306" s="471">
        <v>300</v>
      </c>
      <c r="B306" s="465">
        <v>5</v>
      </c>
      <c r="C306" s="465">
        <v>92</v>
      </c>
      <c r="D306" s="466">
        <v>18633</v>
      </c>
      <c r="E306" s="467">
        <v>18.399999999999999</v>
      </c>
      <c r="F306" s="486">
        <v>342847.2</v>
      </c>
      <c r="G306" s="487">
        <v>1714236</v>
      </c>
      <c r="H306" s="822">
        <v>315200</v>
      </c>
      <c r="I306" s="827">
        <v>1576000</v>
      </c>
      <c r="J306" s="470">
        <v>-27647.200000000012</v>
      </c>
      <c r="K306" s="470">
        <v>-138236</v>
      </c>
      <c r="L306" s="472">
        <v>-8.0640005226818232</v>
      </c>
      <c r="M306" s="468">
        <v>250806.71999999994</v>
      </c>
      <c r="N306" s="469">
        <v>1254033.5999999996</v>
      </c>
      <c r="O306" s="470">
        <v>-92040.480000000069</v>
      </c>
      <c r="P306" s="470">
        <v>-460202.40000000037</v>
      </c>
      <c r="Q306" s="472">
        <v>-26.845918531637437</v>
      </c>
    </row>
    <row r="307" spans="1:17" s="437" customFormat="1" hidden="1">
      <c r="A307" s="471">
        <v>301</v>
      </c>
      <c r="B307" s="465">
        <v>5</v>
      </c>
      <c r="C307" s="465">
        <v>92</v>
      </c>
      <c r="D307" s="466">
        <v>18817.28</v>
      </c>
      <c r="E307" s="467">
        <v>18.399999999999999</v>
      </c>
      <c r="F307" s="486">
        <v>346237.95199999993</v>
      </c>
      <c r="G307" s="487">
        <v>1731189.7599999998</v>
      </c>
      <c r="H307" s="822">
        <v>315200</v>
      </c>
      <c r="I307" s="827">
        <v>1576000</v>
      </c>
      <c r="J307" s="470">
        <v>-31037.951999999932</v>
      </c>
      <c r="K307" s="470">
        <v>-155189.75999999978</v>
      </c>
      <c r="L307" s="472">
        <v>-8.9643413787290314</v>
      </c>
      <c r="M307" s="468">
        <v>250806.71999999994</v>
      </c>
      <c r="N307" s="469">
        <v>1254033.5999999996</v>
      </c>
      <c r="O307" s="470">
        <v>-95431.231999999989</v>
      </c>
      <c r="P307" s="470">
        <v>-477156.16000000015</v>
      </c>
      <c r="Q307" s="472">
        <v>-27.562325692129804</v>
      </c>
    </row>
    <row r="308" spans="1:17" s="437" customFormat="1" hidden="1">
      <c r="A308" s="471">
        <v>302</v>
      </c>
      <c r="B308" s="465">
        <v>5</v>
      </c>
      <c r="C308" s="465">
        <v>92</v>
      </c>
      <c r="D308" s="466">
        <v>19653</v>
      </c>
      <c r="E308" s="467">
        <v>18.399999999999999</v>
      </c>
      <c r="F308" s="486">
        <v>361615.2</v>
      </c>
      <c r="G308" s="487">
        <v>1808076</v>
      </c>
      <c r="H308" s="822">
        <v>315200</v>
      </c>
      <c r="I308" s="827">
        <v>1576000</v>
      </c>
      <c r="J308" s="470">
        <v>-46415.200000000012</v>
      </c>
      <c r="K308" s="470">
        <v>-232076</v>
      </c>
      <c r="L308" s="472">
        <v>-12.835522400607061</v>
      </c>
      <c r="M308" s="468">
        <v>250806.71999999994</v>
      </c>
      <c r="N308" s="469">
        <v>1254033.5999999996</v>
      </c>
      <c r="O308" s="470">
        <v>-110808.48000000007</v>
      </c>
      <c r="P308" s="470">
        <v>-554042.40000000037</v>
      </c>
      <c r="Q308" s="472">
        <v>-30.642649977102749</v>
      </c>
    </row>
    <row r="309" spans="1:17" s="437" customFormat="1" hidden="1">
      <c r="A309" s="471">
        <v>303</v>
      </c>
      <c r="B309" s="465">
        <v>5</v>
      </c>
      <c r="C309" s="465">
        <v>92</v>
      </c>
      <c r="D309" s="466">
        <v>18967.4872980943</v>
      </c>
      <c r="E309" s="467">
        <v>18.399999999999999</v>
      </c>
      <c r="F309" s="486">
        <v>349001.76628493512</v>
      </c>
      <c r="G309" s="487">
        <v>1745008.8314246756</v>
      </c>
      <c r="H309" s="822">
        <v>315200</v>
      </c>
      <c r="I309" s="827">
        <v>1576000</v>
      </c>
      <c r="J309" s="470">
        <v>-33801.766284935118</v>
      </c>
      <c r="K309" s="470">
        <v>-169008.83142467565</v>
      </c>
      <c r="L309" s="472">
        <v>-9.6852708353740553</v>
      </c>
      <c r="M309" s="468">
        <v>250806.71999999994</v>
      </c>
      <c r="N309" s="469">
        <v>1254033.5999999996</v>
      </c>
      <c r="O309" s="470">
        <v>-98195.046284935175</v>
      </c>
      <c r="P309" s="470">
        <v>-490975.23142467602</v>
      </c>
      <c r="Q309" s="472">
        <v>-28.135974018184754</v>
      </c>
    </row>
    <row r="310" spans="1:17" s="437" customFormat="1" hidden="1">
      <c r="A310" s="471">
        <v>304</v>
      </c>
      <c r="B310" s="465">
        <v>5</v>
      </c>
      <c r="C310" s="465">
        <v>92</v>
      </c>
      <c r="D310" s="466">
        <v>18967.4872980943</v>
      </c>
      <c r="E310" s="467">
        <v>18.399999999999999</v>
      </c>
      <c r="F310" s="486">
        <v>349001.76628493512</v>
      </c>
      <c r="G310" s="487">
        <v>1745008.8314246756</v>
      </c>
      <c r="H310" s="822">
        <v>315200</v>
      </c>
      <c r="I310" s="827">
        <v>1576000</v>
      </c>
      <c r="J310" s="470">
        <v>-33801.766284935118</v>
      </c>
      <c r="K310" s="470">
        <v>-169008.83142467565</v>
      </c>
      <c r="L310" s="472">
        <v>-9.6852708353740553</v>
      </c>
      <c r="M310" s="468">
        <v>250806.71999999994</v>
      </c>
      <c r="N310" s="469">
        <v>1254033.5999999996</v>
      </c>
      <c r="O310" s="470">
        <v>-98195.046284935175</v>
      </c>
      <c r="P310" s="470">
        <v>-490975.23142467602</v>
      </c>
      <c r="Q310" s="472">
        <v>-28.135974018184754</v>
      </c>
    </row>
    <row r="311" spans="1:17" s="437" customFormat="1" hidden="1">
      <c r="A311" s="471">
        <v>305</v>
      </c>
      <c r="B311" s="465">
        <v>5</v>
      </c>
      <c r="C311" s="465">
        <v>92</v>
      </c>
      <c r="D311" s="466">
        <v>18633</v>
      </c>
      <c r="E311" s="467">
        <v>18.399999999999999</v>
      </c>
      <c r="F311" s="486">
        <v>342847.2</v>
      </c>
      <c r="G311" s="487">
        <v>1714236</v>
      </c>
      <c r="H311" s="822">
        <v>315200</v>
      </c>
      <c r="I311" s="827">
        <v>1576000</v>
      </c>
      <c r="J311" s="470">
        <v>-27647.200000000012</v>
      </c>
      <c r="K311" s="470">
        <v>-138236</v>
      </c>
      <c r="L311" s="472">
        <v>-8.0640005226818232</v>
      </c>
      <c r="M311" s="468">
        <v>250806.71999999994</v>
      </c>
      <c r="N311" s="469">
        <v>1254033.5999999996</v>
      </c>
      <c r="O311" s="470">
        <v>-92040.480000000069</v>
      </c>
      <c r="P311" s="470">
        <v>-460202.40000000037</v>
      </c>
      <c r="Q311" s="472">
        <v>-26.845918531637437</v>
      </c>
    </row>
    <row r="312" spans="1:17" s="437" customFormat="1" hidden="1">
      <c r="A312" s="471">
        <v>306</v>
      </c>
      <c r="B312" s="465">
        <v>5</v>
      </c>
      <c r="C312" s="465">
        <v>92</v>
      </c>
      <c r="D312" s="466">
        <v>18621</v>
      </c>
      <c r="E312" s="467">
        <v>18.399999999999999</v>
      </c>
      <c r="F312" s="486">
        <v>342626.4</v>
      </c>
      <c r="G312" s="487">
        <v>1713132</v>
      </c>
      <c r="H312" s="822">
        <v>315200</v>
      </c>
      <c r="I312" s="827">
        <v>1576000</v>
      </c>
      <c r="J312" s="470">
        <v>-27426.400000000023</v>
      </c>
      <c r="K312" s="470">
        <v>-137132</v>
      </c>
      <c r="L312" s="472">
        <v>-8.004753866018504</v>
      </c>
      <c r="M312" s="468">
        <v>250806.71999999994</v>
      </c>
      <c r="N312" s="469">
        <v>1254033.5999999996</v>
      </c>
      <c r="O312" s="470">
        <v>-91819.68000000008</v>
      </c>
      <c r="P312" s="470">
        <v>-459098.40000000037</v>
      </c>
      <c r="Q312" s="472">
        <v>-26.798775575962637</v>
      </c>
    </row>
    <row r="313" spans="1:17" s="437" customFormat="1" hidden="1">
      <c r="A313" s="471">
        <v>307</v>
      </c>
      <c r="B313" s="465">
        <v>5</v>
      </c>
      <c r="C313" s="465">
        <v>92</v>
      </c>
      <c r="D313" s="466">
        <v>17394</v>
      </c>
      <c r="E313" s="467">
        <v>18.399999999999999</v>
      </c>
      <c r="F313" s="486">
        <v>320049.59999999998</v>
      </c>
      <c r="G313" s="487">
        <v>1600248</v>
      </c>
      <c r="H313" s="822">
        <v>315200</v>
      </c>
      <c r="I313" s="827">
        <v>1576000</v>
      </c>
      <c r="J313" s="470">
        <v>-4849.5999999999767</v>
      </c>
      <c r="K313" s="470">
        <v>-24248</v>
      </c>
      <c r="L313" s="472">
        <v>-1.5152651339042364</v>
      </c>
      <c r="M313" s="468">
        <v>250806.71999999994</v>
      </c>
      <c r="N313" s="469">
        <v>1254033.5999999996</v>
      </c>
      <c r="O313" s="470">
        <v>-69242.880000000034</v>
      </c>
      <c r="P313" s="470">
        <v>-346214.40000000037</v>
      </c>
      <c r="Q313" s="472">
        <v>-21.635046567782013</v>
      </c>
    </row>
    <row r="314" spans="1:17" s="437" customFormat="1" hidden="1">
      <c r="A314" s="471">
        <v>308</v>
      </c>
      <c r="B314" s="465">
        <v>5</v>
      </c>
      <c r="C314" s="465">
        <v>92</v>
      </c>
      <c r="D314" s="466">
        <v>20546.8174814708</v>
      </c>
      <c r="E314" s="467">
        <v>18.399999999999999</v>
      </c>
      <c r="F314" s="486">
        <v>378061.44165906275</v>
      </c>
      <c r="G314" s="487">
        <v>1890307.2082953136</v>
      </c>
      <c r="H314" s="822">
        <v>315200</v>
      </c>
      <c r="I314" s="827">
        <v>1576000</v>
      </c>
      <c r="J314" s="470">
        <v>-62861.441659062752</v>
      </c>
      <c r="K314" s="470">
        <v>-314307.20829531364</v>
      </c>
      <c r="L314" s="472">
        <v>-16.627308350517112</v>
      </c>
      <c r="M314" s="468">
        <v>250806.71999999994</v>
      </c>
      <c r="N314" s="469">
        <v>1254033.5999999996</v>
      </c>
      <c r="O314" s="470">
        <v>-127254.72165906281</v>
      </c>
      <c r="P314" s="470">
        <v>-636273.60829531401</v>
      </c>
      <c r="Q314" s="472">
        <v>-33.65979907938393</v>
      </c>
    </row>
    <row r="315" spans="1:17" s="437" customFormat="1" hidden="1">
      <c r="A315" s="471">
        <v>309</v>
      </c>
      <c r="B315" s="465">
        <v>5</v>
      </c>
      <c r="C315" s="465">
        <v>93</v>
      </c>
      <c r="D315" s="466">
        <v>19255</v>
      </c>
      <c r="E315" s="467">
        <v>18.600000000000001</v>
      </c>
      <c r="F315" s="486">
        <v>358143</v>
      </c>
      <c r="G315" s="487">
        <v>1790715</v>
      </c>
      <c r="H315" s="822">
        <v>319800</v>
      </c>
      <c r="I315" s="827">
        <v>1599000</v>
      </c>
      <c r="J315" s="470">
        <v>-38343</v>
      </c>
      <c r="K315" s="470">
        <v>-191715</v>
      </c>
      <c r="L315" s="472">
        <v>-10.706058753067907</v>
      </c>
      <c r="M315" s="468">
        <v>257706.48000000004</v>
      </c>
      <c r="N315" s="469">
        <v>1288532.4000000001</v>
      </c>
      <c r="O315" s="470">
        <v>-100436.51999999996</v>
      </c>
      <c r="P315" s="470">
        <v>-502182.59999999986</v>
      </c>
      <c r="Q315" s="472">
        <v>-28.043692044797737</v>
      </c>
    </row>
    <row r="316" spans="1:17" s="437" customFormat="1" hidden="1">
      <c r="A316" s="471">
        <v>310</v>
      </c>
      <c r="B316" s="465">
        <v>5</v>
      </c>
      <c r="C316" s="465">
        <v>93</v>
      </c>
      <c r="D316" s="466">
        <v>19255</v>
      </c>
      <c r="E316" s="467">
        <v>18.600000000000001</v>
      </c>
      <c r="F316" s="486">
        <v>358143</v>
      </c>
      <c r="G316" s="487">
        <v>1790715</v>
      </c>
      <c r="H316" s="822">
        <v>319800</v>
      </c>
      <c r="I316" s="827">
        <v>1599000</v>
      </c>
      <c r="J316" s="470">
        <v>-38343</v>
      </c>
      <c r="K316" s="470">
        <v>-191715</v>
      </c>
      <c r="L316" s="472">
        <v>-10.706058753067907</v>
      </c>
      <c r="M316" s="468">
        <v>257706.48000000004</v>
      </c>
      <c r="N316" s="469">
        <v>1288532.4000000001</v>
      </c>
      <c r="O316" s="470">
        <v>-100436.51999999996</v>
      </c>
      <c r="P316" s="470">
        <v>-502182.59999999986</v>
      </c>
      <c r="Q316" s="472">
        <v>-28.043692044797737</v>
      </c>
    </row>
    <row r="317" spans="1:17" s="437" customFormat="1" hidden="1">
      <c r="A317" s="471">
        <v>311</v>
      </c>
      <c r="B317" s="465">
        <v>5</v>
      </c>
      <c r="C317" s="465">
        <v>93</v>
      </c>
      <c r="D317" s="466">
        <v>18745.82</v>
      </c>
      <c r="E317" s="467">
        <v>18.600000000000001</v>
      </c>
      <c r="F317" s="486">
        <v>348672.25199999998</v>
      </c>
      <c r="G317" s="487">
        <v>1743361.26</v>
      </c>
      <c r="H317" s="822">
        <v>319800</v>
      </c>
      <c r="I317" s="827">
        <v>1599000</v>
      </c>
      <c r="J317" s="470">
        <v>-28872.251999999979</v>
      </c>
      <c r="K317" s="470">
        <v>-144361.26</v>
      </c>
      <c r="L317" s="472">
        <v>-8.2806279634778548</v>
      </c>
      <c r="M317" s="468">
        <v>257706.48000000004</v>
      </c>
      <c r="N317" s="469">
        <v>1288532.4000000001</v>
      </c>
      <c r="O317" s="470">
        <v>-90965.771999999939</v>
      </c>
      <c r="P317" s="470">
        <v>-454828.85999999987</v>
      </c>
      <c r="Q317" s="472">
        <v>-26.089191634325971</v>
      </c>
    </row>
    <row r="318" spans="1:17" s="437" customFormat="1" hidden="1">
      <c r="A318" s="471">
        <v>312</v>
      </c>
      <c r="B318" s="465">
        <v>5</v>
      </c>
      <c r="C318" s="465">
        <v>93</v>
      </c>
      <c r="D318" s="466">
        <v>19508</v>
      </c>
      <c r="E318" s="467">
        <v>18.600000000000001</v>
      </c>
      <c r="F318" s="486">
        <v>362848.8</v>
      </c>
      <c r="G318" s="487">
        <v>1814244</v>
      </c>
      <c r="H318" s="822">
        <v>319800</v>
      </c>
      <c r="I318" s="827">
        <v>1599000</v>
      </c>
      <c r="J318" s="470">
        <v>-43048.799999999988</v>
      </c>
      <c r="K318" s="470">
        <v>-215244</v>
      </c>
      <c r="L318" s="472">
        <v>-11.864115300918726</v>
      </c>
      <c r="M318" s="468">
        <v>257706.48000000004</v>
      </c>
      <c r="N318" s="469">
        <v>1288532.4000000001</v>
      </c>
      <c r="O318" s="470">
        <v>-105142.31999999995</v>
      </c>
      <c r="P318" s="470">
        <v>-525711.59999999986</v>
      </c>
      <c r="Q318" s="472">
        <v>-28.976896161707018</v>
      </c>
    </row>
    <row r="319" spans="1:17" s="437" customFormat="1" hidden="1">
      <c r="A319" s="471">
        <v>313</v>
      </c>
      <c r="B319" s="465">
        <v>5</v>
      </c>
      <c r="C319" s="465">
        <v>93</v>
      </c>
      <c r="D319" s="466">
        <v>18622</v>
      </c>
      <c r="E319" s="467">
        <v>18.600000000000001</v>
      </c>
      <c r="F319" s="486">
        <v>346369.2</v>
      </c>
      <c r="G319" s="487">
        <v>1731846</v>
      </c>
      <c r="H319" s="822">
        <v>319800</v>
      </c>
      <c r="I319" s="827">
        <v>1599000</v>
      </c>
      <c r="J319" s="470">
        <v>-26569.200000000012</v>
      </c>
      <c r="K319" s="470">
        <v>-132846</v>
      </c>
      <c r="L319" s="472">
        <v>-7.6707744222061223</v>
      </c>
      <c r="M319" s="468">
        <v>257706.48000000004</v>
      </c>
      <c r="N319" s="469">
        <v>1288532.4000000001</v>
      </c>
      <c r="O319" s="470">
        <v>-88662.719999999972</v>
      </c>
      <c r="P319" s="470">
        <v>-443313.59999999986</v>
      </c>
      <c r="Q319" s="472">
        <v>-25.597749453473341</v>
      </c>
    </row>
    <row r="320" spans="1:17" s="437" customFormat="1" hidden="1">
      <c r="A320" s="471">
        <v>314</v>
      </c>
      <c r="B320" s="465">
        <v>5</v>
      </c>
      <c r="C320" s="465">
        <v>93</v>
      </c>
      <c r="D320" s="466">
        <v>18622</v>
      </c>
      <c r="E320" s="467">
        <v>18.600000000000001</v>
      </c>
      <c r="F320" s="486">
        <v>346369.2</v>
      </c>
      <c r="G320" s="487">
        <v>1731846</v>
      </c>
      <c r="H320" s="822">
        <v>319800</v>
      </c>
      <c r="I320" s="827">
        <v>1599000</v>
      </c>
      <c r="J320" s="470">
        <v>-26569.200000000012</v>
      </c>
      <c r="K320" s="470">
        <v>-132846</v>
      </c>
      <c r="L320" s="472">
        <v>-7.6707744222061223</v>
      </c>
      <c r="M320" s="468">
        <v>257706.48000000004</v>
      </c>
      <c r="N320" s="469">
        <v>1288532.4000000001</v>
      </c>
      <c r="O320" s="470">
        <v>-88662.719999999972</v>
      </c>
      <c r="P320" s="470">
        <v>-443313.59999999986</v>
      </c>
      <c r="Q320" s="472">
        <v>-25.597749453473341</v>
      </c>
    </row>
    <row r="321" spans="1:17" s="437" customFormat="1" hidden="1">
      <c r="A321" s="471">
        <v>315</v>
      </c>
      <c r="B321" s="465">
        <v>5</v>
      </c>
      <c r="C321" s="465">
        <v>93</v>
      </c>
      <c r="D321" s="466">
        <v>18878.656824378599</v>
      </c>
      <c r="E321" s="467">
        <v>18.600000000000001</v>
      </c>
      <c r="F321" s="486">
        <v>351143.01693344198</v>
      </c>
      <c r="G321" s="487">
        <v>1755715.0846672098</v>
      </c>
      <c r="H321" s="822">
        <v>319800</v>
      </c>
      <c r="I321" s="827">
        <v>1599000</v>
      </c>
      <c r="J321" s="470">
        <v>-31343.016933441977</v>
      </c>
      <c r="K321" s="470">
        <v>-156715.08466720977</v>
      </c>
      <c r="L321" s="472">
        <v>-8.9259975058489971</v>
      </c>
      <c r="M321" s="468">
        <v>257706.48000000004</v>
      </c>
      <c r="N321" s="469">
        <v>1288532.4000000001</v>
      </c>
      <c r="O321" s="470">
        <v>-93436.536933441937</v>
      </c>
      <c r="P321" s="470">
        <v>-467182.68466720963</v>
      </c>
      <c r="Q321" s="472">
        <v>-26.609253901566987</v>
      </c>
    </row>
    <row r="322" spans="1:17" s="437" customFormat="1" hidden="1">
      <c r="A322" s="471">
        <v>316</v>
      </c>
      <c r="B322" s="465">
        <v>5</v>
      </c>
      <c r="C322" s="465">
        <v>93</v>
      </c>
      <c r="D322" s="466">
        <v>18622</v>
      </c>
      <c r="E322" s="467">
        <v>18.600000000000001</v>
      </c>
      <c r="F322" s="486">
        <v>346369.2</v>
      </c>
      <c r="G322" s="487">
        <v>1731846</v>
      </c>
      <c r="H322" s="822">
        <v>319800</v>
      </c>
      <c r="I322" s="827">
        <v>1599000</v>
      </c>
      <c r="J322" s="470">
        <v>-26569.200000000012</v>
      </c>
      <c r="K322" s="470">
        <v>-132846</v>
      </c>
      <c r="L322" s="472">
        <v>-7.6707744222061223</v>
      </c>
      <c r="M322" s="468">
        <v>257706.48000000004</v>
      </c>
      <c r="N322" s="469">
        <v>1288532.4000000001</v>
      </c>
      <c r="O322" s="470">
        <v>-88662.719999999972</v>
      </c>
      <c r="P322" s="470">
        <v>-443313.59999999986</v>
      </c>
      <c r="Q322" s="472">
        <v>-25.597749453473341</v>
      </c>
    </row>
    <row r="323" spans="1:17" s="437" customFormat="1" hidden="1">
      <c r="A323" s="471">
        <v>317</v>
      </c>
      <c r="B323" s="465">
        <v>5</v>
      </c>
      <c r="C323" s="465">
        <v>93</v>
      </c>
      <c r="D323" s="466">
        <v>18568</v>
      </c>
      <c r="E323" s="467">
        <v>18.600000000000001</v>
      </c>
      <c r="F323" s="486">
        <v>345364.8</v>
      </c>
      <c r="G323" s="487">
        <v>1726824</v>
      </c>
      <c r="H323" s="822">
        <v>319800</v>
      </c>
      <c r="I323" s="827">
        <v>1599000</v>
      </c>
      <c r="J323" s="470">
        <v>-25564.799999999988</v>
      </c>
      <c r="K323" s="470">
        <v>-127824</v>
      </c>
      <c r="L323" s="472">
        <v>-7.4022598713012968</v>
      </c>
      <c r="M323" s="468">
        <v>257706.48000000004</v>
      </c>
      <c r="N323" s="469">
        <v>1288532.4000000001</v>
      </c>
      <c r="O323" s="470">
        <v>-87658.319999999949</v>
      </c>
      <c r="P323" s="470">
        <v>-438291.59999999986</v>
      </c>
      <c r="Q323" s="472">
        <v>-25.381370655029116</v>
      </c>
    </row>
    <row r="324" spans="1:17" s="437" customFormat="1" hidden="1">
      <c r="A324" s="471">
        <v>318</v>
      </c>
      <c r="B324" s="465">
        <v>5</v>
      </c>
      <c r="C324" s="465">
        <v>93</v>
      </c>
      <c r="D324" s="466">
        <v>19508</v>
      </c>
      <c r="E324" s="467">
        <v>18.600000000000001</v>
      </c>
      <c r="F324" s="486">
        <v>362848.8</v>
      </c>
      <c r="G324" s="487">
        <v>1814244</v>
      </c>
      <c r="H324" s="822">
        <v>319800</v>
      </c>
      <c r="I324" s="827">
        <v>1599000</v>
      </c>
      <c r="J324" s="470">
        <v>-43048.799999999988</v>
      </c>
      <c r="K324" s="470">
        <v>-215244</v>
      </c>
      <c r="L324" s="472">
        <v>-11.864115300918726</v>
      </c>
      <c r="M324" s="468">
        <v>257706.48000000004</v>
      </c>
      <c r="N324" s="469">
        <v>1288532.4000000001</v>
      </c>
      <c r="O324" s="470">
        <v>-105142.31999999995</v>
      </c>
      <c r="P324" s="470">
        <v>-525711.59999999986</v>
      </c>
      <c r="Q324" s="472">
        <v>-28.976896161707018</v>
      </c>
    </row>
    <row r="325" spans="1:17" s="437" customFormat="1" hidden="1">
      <c r="A325" s="471">
        <v>319</v>
      </c>
      <c r="B325" s="465">
        <v>5</v>
      </c>
      <c r="C325" s="465">
        <v>93</v>
      </c>
      <c r="D325" s="466">
        <v>20579.6736838211</v>
      </c>
      <c r="E325" s="467">
        <v>18.600000000000001</v>
      </c>
      <c r="F325" s="486">
        <v>382781.93051907246</v>
      </c>
      <c r="G325" s="487">
        <v>1913909.6525953624</v>
      </c>
      <c r="H325" s="822">
        <v>319800</v>
      </c>
      <c r="I325" s="827">
        <v>1599000</v>
      </c>
      <c r="J325" s="470">
        <v>-62981.930519072455</v>
      </c>
      <c r="K325" s="470">
        <v>-314909.65259536239</v>
      </c>
      <c r="L325" s="472">
        <v>-16.453736578857232</v>
      </c>
      <c r="M325" s="468">
        <v>257706.48000000004</v>
      </c>
      <c r="N325" s="469">
        <v>1288532.4000000001</v>
      </c>
      <c r="O325" s="470">
        <v>-125075.45051907242</v>
      </c>
      <c r="P325" s="470">
        <v>-625377.25259536225</v>
      </c>
      <c r="Q325" s="472">
        <v>-32.675380039351268</v>
      </c>
    </row>
    <row r="326" spans="1:17" s="437" customFormat="1" hidden="1">
      <c r="A326" s="471">
        <v>320</v>
      </c>
      <c r="B326" s="465">
        <v>5</v>
      </c>
      <c r="C326" s="465">
        <v>94</v>
      </c>
      <c r="D326" s="466">
        <v>17147</v>
      </c>
      <c r="E326" s="467">
        <v>18.8</v>
      </c>
      <c r="F326" s="486">
        <v>322363.59999999998</v>
      </c>
      <c r="G326" s="487">
        <v>1611818</v>
      </c>
      <c r="H326" s="822">
        <v>324400</v>
      </c>
      <c r="I326" s="827">
        <v>1622000</v>
      </c>
      <c r="J326" s="470">
        <v>2036.4000000000233</v>
      </c>
      <c r="K326" s="470">
        <v>10182</v>
      </c>
      <c r="L326" s="472">
        <v>0.63170903910987874</v>
      </c>
      <c r="M326" s="468">
        <v>264606.24</v>
      </c>
      <c r="N326" s="469">
        <v>1323031.2</v>
      </c>
      <c r="O326" s="470">
        <v>-57757.359999999986</v>
      </c>
      <c r="P326" s="470">
        <v>-288786.80000000005</v>
      </c>
      <c r="Q326" s="472">
        <v>-17.91683676444859</v>
      </c>
    </row>
    <row r="327" spans="1:17" s="437" customFormat="1" hidden="1">
      <c r="A327" s="471">
        <v>321</v>
      </c>
      <c r="B327" s="465">
        <v>5</v>
      </c>
      <c r="C327" s="465">
        <v>94</v>
      </c>
      <c r="D327" s="466">
        <v>18791.952262272</v>
      </c>
      <c r="E327" s="467">
        <v>18.8</v>
      </c>
      <c r="F327" s="486">
        <v>353288.70253071364</v>
      </c>
      <c r="G327" s="487">
        <v>1766443.5126535681</v>
      </c>
      <c r="H327" s="822">
        <v>324400</v>
      </c>
      <c r="I327" s="827">
        <v>1622000</v>
      </c>
      <c r="J327" s="470">
        <v>-28888.702530713635</v>
      </c>
      <c r="K327" s="470">
        <v>-144443.51265356806</v>
      </c>
      <c r="L327" s="472">
        <v>-8.1770807624968285</v>
      </c>
      <c r="M327" s="468">
        <v>264606.24</v>
      </c>
      <c r="N327" s="469">
        <v>1323031.2</v>
      </c>
      <c r="O327" s="470">
        <v>-88682.462530713645</v>
      </c>
      <c r="P327" s="470">
        <v>-443412.31265356811</v>
      </c>
      <c r="Q327" s="472">
        <v>-25.10198087158021</v>
      </c>
    </row>
    <row r="328" spans="1:17" s="437" customFormat="1" hidden="1">
      <c r="A328" s="471">
        <v>322</v>
      </c>
      <c r="B328" s="465">
        <v>5</v>
      </c>
      <c r="C328" s="465">
        <v>94</v>
      </c>
      <c r="D328" s="466">
        <v>20132</v>
      </c>
      <c r="E328" s="467">
        <v>18.8</v>
      </c>
      <c r="F328" s="486">
        <v>378481.6</v>
      </c>
      <c r="G328" s="487">
        <v>1892408</v>
      </c>
      <c r="H328" s="822">
        <v>324400</v>
      </c>
      <c r="I328" s="827">
        <v>1622000</v>
      </c>
      <c r="J328" s="470">
        <v>-54081.599999999977</v>
      </c>
      <c r="K328" s="470">
        <v>-270408</v>
      </c>
      <c r="L328" s="472">
        <v>-14.289096220265392</v>
      </c>
      <c r="M328" s="468">
        <v>264606.24</v>
      </c>
      <c r="N328" s="469">
        <v>1323031.2</v>
      </c>
      <c r="O328" s="470">
        <v>-113875.35999999999</v>
      </c>
      <c r="P328" s="470">
        <v>-569376.80000000005</v>
      </c>
      <c r="Q328" s="472">
        <v>-30.087423008146246</v>
      </c>
    </row>
    <row r="329" spans="1:17" s="437" customFormat="1" hidden="1">
      <c r="A329" s="471">
        <v>323</v>
      </c>
      <c r="B329" s="465">
        <v>5</v>
      </c>
      <c r="C329" s="465">
        <v>94</v>
      </c>
      <c r="D329" s="466">
        <v>19412</v>
      </c>
      <c r="E329" s="467">
        <v>18.8</v>
      </c>
      <c r="F329" s="486">
        <v>364945.6</v>
      </c>
      <c r="G329" s="487">
        <v>1824728</v>
      </c>
      <c r="H329" s="822">
        <v>324400</v>
      </c>
      <c r="I329" s="827">
        <v>1622000</v>
      </c>
      <c r="J329" s="470">
        <v>-40545.599999999977</v>
      </c>
      <c r="K329" s="470">
        <v>-202728</v>
      </c>
      <c r="L329" s="472">
        <v>-11.110039414093492</v>
      </c>
      <c r="M329" s="468">
        <v>264606.24</v>
      </c>
      <c r="N329" s="469">
        <v>1323031.2</v>
      </c>
      <c r="O329" s="470">
        <v>-100339.35999999999</v>
      </c>
      <c r="P329" s="470">
        <v>-501696.80000000005</v>
      </c>
      <c r="Q329" s="472">
        <v>-27.494333402019379</v>
      </c>
    </row>
    <row r="330" spans="1:17" s="437" customFormat="1" hidden="1">
      <c r="A330" s="471">
        <v>324</v>
      </c>
      <c r="B330" s="465">
        <v>5</v>
      </c>
      <c r="C330" s="465">
        <v>94</v>
      </c>
      <c r="D330" s="466">
        <v>17147</v>
      </c>
      <c r="E330" s="467">
        <v>18.8</v>
      </c>
      <c r="F330" s="486">
        <v>322363.59999999998</v>
      </c>
      <c r="G330" s="487">
        <v>1611818</v>
      </c>
      <c r="H330" s="822">
        <v>324400</v>
      </c>
      <c r="I330" s="827">
        <v>1622000</v>
      </c>
      <c r="J330" s="470">
        <v>2036.4000000000233</v>
      </c>
      <c r="K330" s="470">
        <v>10182</v>
      </c>
      <c r="L330" s="472">
        <v>0.63170903910987874</v>
      </c>
      <c r="M330" s="468">
        <v>264606.24</v>
      </c>
      <c r="N330" s="469">
        <v>1323031.2</v>
      </c>
      <c r="O330" s="470">
        <v>-57757.359999999986</v>
      </c>
      <c r="P330" s="470">
        <v>-288786.80000000005</v>
      </c>
      <c r="Q330" s="472">
        <v>-17.91683676444859</v>
      </c>
    </row>
    <row r="331" spans="1:17" s="437" customFormat="1" hidden="1">
      <c r="A331" s="471">
        <v>325</v>
      </c>
      <c r="B331" s="465">
        <v>5</v>
      </c>
      <c r="C331" s="465">
        <v>94</v>
      </c>
      <c r="D331" s="466">
        <v>18791.952262272</v>
      </c>
      <c r="E331" s="467">
        <v>18.8</v>
      </c>
      <c r="F331" s="486">
        <v>353288.70253071364</v>
      </c>
      <c r="G331" s="487">
        <v>1766443.5126535681</v>
      </c>
      <c r="H331" s="822">
        <v>324400</v>
      </c>
      <c r="I331" s="827">
        <v>1622000</v>
      </c>
      <c r="J331" s="470">
        <v>-28888.702530713635</v>
      </c>
      <c r="K331" s="470">
        <v>-144443.51265356806</v>
      </c>
      <c r="L331" s="472">
        <v>-8.1770807624968285</v>
      </c>
      <c r="M331" s="468">
        <v>264606.24</v>
      </c>
      <c r="N331" s="469">
        <v>1323031.2</v>
      </c>
      <c r="O331" s="470">
        <v>-88682.462530713645</v>
      </c>
      <c r="P331" s="470">
        <v>-443412.31265356811</v>
      </c>
      <c r="Q331" s="472">
        <v>-25.10198087158021</v>
      </c>
    </row>
    <row r="332" spans="1:17" s="437" customFormat="1" hidden="1">
      <c r="A332" s="471">
        <v>326</v>
      </c>
      <c r="B332" s="465">
        <v>5</v>
      </c>
      <c r="C332" s="465">
        <v>94</v>
      </c>
      <c r="D332" s="466">
        <v>19217</v>
      </c>
      <c r="E332" s="467">
        <v>18.8</v>
      </c>
      <c r="F332" s="486">
        <v>361279.6</v>
      </c>
      <c r="G332" s="487">
        <v>1806398</v>
      </c>
      <c r="H332" s="822">
        <v>324400</v>
      </c>
      <c r="I332" s="827">
        <v>1622000</v>
      </c>
      <c r="J332" s="470">
        <v>-36879.599999999977</v>
      </c>
      <c r="K332" s="470">
        <v>-184398</v>
      </c>
      <c r="L332" s="472">
        <v>-10.208049388894352</v>
      </c>
      <c r="M332" s="468">
        <v>264606.24</v>
      </c>
      <c r="N332" s="469">
        <v>1323031.2</v>
      </c>
      <c r="O332" s="470">
        <v>-96673.359999999986</v>
      </c>
      <c r="P332" s="470">
        <v>-483366.80000000005</v>
      </c>
      <c r="Q332" s="472">
        <v>-26.758599156996411</v>
      </c>
    </row>
    <row r="333" spans="1:17" s="437" customFormat="1" hidden="1">
      <c r="A333" s="471">
        <v>327</v>
      </c>
      <c r="B333" s="465">
        <v>5</v>
      </c>
      <c r="C333" s="465">
        <v>94</v>
      </c>
      <c r="D333" s="466">
        <v>18588</v>
      </c>
      <c r="E333" s="467">
        <v>18.8</v>
      </c>
      <c r="F333" s="486">
        <v>349454.4</v>
      </c>
      <c r="G333" s="487">
        <v>1747272</v>
      </c>
      <c r="H333" s="822">
        <v>324400</v>
      </c>
      <c r="I333" s="827">
        <v>1622000</v>
      </c>
      <c r="J333" s="470">
        <v>-25054.400000000023</v>
      </c>
      <c r="K333" s="470">
        <v>-125272</v>
      </c>
      <c r="L333" s="472">
        <v>-7.1695763452971306</v>
      </c>
      <c r="M333" s="468">
        <v>264606.24</v>
      </c>
      <c r="N333" s="469">
        <v>1323031.2</v>
      </c>
      <c r="O333" s="470">
        <v>-84848.160000000033</v>
      </c>
      <c r="P333" s="470">
        <v>-424240.80000000005</v>
      </c>
      <c r="Q333" s="472">
        <v>-24.280180761781793</v>
      </c>
    </row>
    <row r="334" spans="1:17" s="437" customFormat="1" hidden="1">
      <c r="A334" s="471">
        <v>328</v>
      </c>
      <c r="B334" s="465">
        <v>5</v>
      </c>
      <c r="C334" s="465">
        <v>94</v>
      </c>
      <c r="D334" s="466">
        <v>18686.689999999999</v>
      </c>
      <c r="E334" s="467">
        <v>18.8</v>
      </c>
      <c r="F334" s="486">
        <v>351309.772</v>
      </c>
      <c r="G334" s="487">
        <v>1756548.8599999999</v>
      </c>
      <c r="H334" s="822">
        <v>324400</v>
      </c>
      <c r="I334" s="827">
        <v>1622000</v>
      </c>
      <c r="J334" s="470">
        <v>-26909.771999999997</v>
      </c>
      <c r="K334" s="470">
        <v>-134548.85999999987</v>
      </c>
      <c r="L334" s="472">
        <v>-7.6598415827727138</v>
      </c>
      <c r="M334" s="468">
        <v>264606.24</v>
      </c>
      <c r="N334" s="469">
        <v>1323031.2</v>
      </c>
      <c r="O334" s="470">
        <v>-86703.532000000007</v>
      </c>
      <c r="P334" s="470">
        <v>-433517.65999999992</v>
      </c>
      <c r="Q334" s="472">
        <v>-24.680079778708802</v>
      </c>
    </row>
    <row r="335" spans="1:17" s="437" customFormat="1" hidden="1">
      <c r="A335" s="471">
        <v>329</v>
      </c>
      <c r="B335" s="465">
        <v>5</v>
      </c>
      <c r="C335" s="465">
        <v>94</v>
      </c>
      <c r="D335" s="466">
        <v>18352</v>
      </c>
      <c r="E335" s="467">
        <v>18.8</v>
      </c>
      <c r="F335" s="486">
        <v>345017.59999999998</v>
      </c>
      <c r="G335" s="487">
        <v>1725088</v>
      </c>
      <c r="H335" s="822">
        <v>324400</v>
      </c>
      <c r="I335" s="827">
        <v>1622000</v>
      </c>
      <c r="J335" s="470">
        <v>-20617.599999999977</v>
      </c>
      <c r="K335" s="470">
        <v>-103088</v>
      </c>
      <c r="L335" s="472">
        <v>-5.9758110890574869</v>
      </c>
      <c r="M335" s="468">
        <v>264606.24</v>
      </c>
      <c r="N335" s="469">
        <v>1323031.2</v>
      </c>
      <c r="O335" s="470">
        <v>-80411.359999999986</v>
      </c>
      <c r="P335" s="470">
        <v>-402056.80000000005</v>
      </c>
      <c r="Q335" s="472">
        <v>-23.306451612903231</v>
      </c>
    </row>
    <row r="336" spans="1:17" s="437" customFormat="1" hidden="1">
      <c r="A336" s="471">
        <v>330</v>
      </c>
      <c r="B336" s="465">
        <v>5</v>
      </c>
      <c r="C336" s="465">
        <v>94</v>
      </c>
      <c r="D336" s="466">
        <v>19367</v>
      </c>
      <c r="E336" s="467">
        <v>18.8</v>
      </c>
      <c r="F336" s="486">
        <v>364099.6</v>
      </c>
      <c r="G336" s="487">
        <v>1820498</v>
      </c>
      <c r="H336" s="822">
        <v>324400</v>
      </c>
      <c r="I336" s="827">
        <v>1622000</v>
      </c>
      <c r="J336" s="470">
        <v>-39699.599999999977</v>
      </c>
      <c r="K336" s="470">
        <v>-198498</v>
      </c>
      <c r="L336" s="472">
        <v>-10.903500031310102</v>
      </c>
      <c r="M336" s="468">
        <v>264606.24</v>
      </c>
      <c r="N336" s="469">
        <v>1323031.2</v>
      </c>
      <c r="O336" s="470">
        <v>-99493.359999999986</v>
      </c>
      <c r="P336" s="470">
        <v>-497466.80000000005</v>
      </c>
      <c r="Q336" s="472">
        <v>-27.325863582382397</v>
      </c>
    </row>
    <row r="337" spans="1:17" s="437" customFormat="1" hidden="1">
      <c r="A337" s="471">
        <v>331</v>
      </c>
      <c r="B337" s="465">
        <v>5</v>
      </c>
      <c r="C337" s="465">
        <v>94</v>
      </c>
      <c r="D337" s="466">
        <v>18503</v>
      </c>
      <c r="E337" s="467">
        <v>18.8</v>
      </c>
      <c r="F337" s="486">
        <v>347856.4</v>
      </c>
      <c r="G337" s="487">
        <v>1739282</v>
      </c>
      <c r="H337" s="822">
        <v>324400</v>
      </c>
      <c r="I337" s="827">
        <v>1622000</v>
      </c>
      <c r="J337" s="470">
        <v>-23456.400000000023</v>
      </c>
      <c r="K337" s="470">
        <v>-117282</v>
      </c>
      <c r="L337" s="472">
        <v>-6.7431273364526305</v>
      </c>
      <c r="M337" s="468">
        <v>264606.24</v>
      </c>
      <c r="N337" s="469">
        <v>1323031.2</v>
      </c>
      <c r="O337" s="470">
        <v>-83250.160000000033</v>
      </c>
      <c r="P337" s="470">
        <v>-416250.80000000005</v>
      </c>
      <c r="Q337" s="472">
        <v>-23.932335296978863</v>
      </c>
    </row>
    <row r="338" spans="1:17" s="437" customFormat="1" hidden="1">
      <c r="A338" s="471">
        <v>332</v>
      </c>
      <c r="B338" s="465">
        <v>5</v>
      </c>
      <c r="C338" s="465">
        <v>94</v>
      </c>
      <c r="D338" s="466">
        <v>20361.239355570899</v>
      </c>
      <c r="E338" s="467">
        <v>18.8</v>
      </c>
      <c r="F338" s="486">
        <v>382791.29988473293</v>
      </c>
      <c r="G338" s="487">
        <v>1913956.4994236645</v>
      </c>
      <c r="H338" s="822">
        <v>324400</v>
      </c>
      <c r="I338" s="827">
        <v>1622000</v>
      </c>
      <c r="J338" s="470">
        <v>-58391.299884732929</v>
      </c>
      <c r="K338" s="470">
        <v>-291956.49942366453</v>
      </c>
      <c r="L338" s="472">
        <v>-15.254082290353992</v>
      </c>
      <c r="M338" s="468">
        <v>264606.24</v>
      </c>
      <c r="N338" s="469">
        <v>1323031.2</v>
      </c>
      <c r="O338" s="470">
        <v>-118185.05988473294</v>
      </c>
      <c r="P338" s="470">
        <v>-590925.29942366458</v>
      </c>
      <c r="Q338" s="472">
        <v>-30.874541798708876</v>
      </c>
    </row>
    <row r="339" spans="1:17" s="437" customFormat="1" hidden="1">
      <c r="A339" s="471">
        <v>333</v>
      </c>
      <c r="B339" s="465">
        <v>5</v>
      </c>
      <c r="C339" s="465">
        <v>94</v>
      </c>
      <c r="D339" s="466">
        <v>19217</v>
      </c>
      <c r="E339" s="467">
        <v>18.8</v>
      </c>
      <c r="F339" s="486">
        <v>361279.6</v>
      </c>
      <c r="G339" s="487">
        <v>1806398</v>
      </c>
      <c r="H339" s="822">
        <v>324400</v>
      </c>
      <c r="I339" s="827">
        <v>1622000</v>
      </c>
      <c r="J339" s="470">
        <v>-36879.599999999977</v>
      </c>
      <c r="K339" s="470">
        <v>-184398</v>
      </c>
      <c r="L339" s="472">
        <v>-10.208049388894352</v>
      </c>
      <c r="M339" s="468">
        <v>264606.24</v>
      </c>
      <c r="N339" s="469">
        <v>1323031.2</v>
      </c>
      <c r="O339" s="470">
        <v>-96673.359999999986</v>
      </c>
      <c r="P339" s="470">
        <v>-483366.80000000005</v>
      </c>
      <c r="Q339" s="472">
        <v>-26.758599156996411</v>
      </c>
    </row>
    <row r="340" spans="1:17" s="437" customFormat="1" hidden="1">
      <c r="A340" s="471">
        <v>334</v>
      </c>
      <c r="B340" s="465">
        <v>5</v>
      </c>
      <c r="C340" s="465">
        <v>94</v>
      </c>
      <c r="D340" s="466">
        <v>17147</v>
      </c>
      <c r="E340" s="467">
        <v>18.8</v>
      </c>
      <c r="F340" s="486">
        <v>322363.59999999998</v>
      </c>
      <c r="G340" s="487">
        <v>1611818</v>
      </c>
      <c r="H340" s="822">
        <v>324400</v>
      </c>
      <c r="I340" s="827">
        <v>1622000</v>
      </c>
      <c r="J340" s="470">
        <v>2036.4000000000233</v>
      </c>
      <c r="K340" s="470">
        <v>10182</v>
      </c>
      <c r="L340" s="472">
        <v>0.63170903910987874</v>
      </c>
      <c r="M340" s="468">
        <v>264606.24</v>
      </c>
      <c r="N340" s="469">
        <v>1323031.2</v>
      </c>
      <c r="O340" s="470">
        <v>-57757.359999999986</v>
      </c>
      <c r="P340" s="470">
        <v>-288786.80000000005</v>
      </c>
      <c r="Q340" s="472">
        <v>-17.91683676444859</v>
      </c>
    </row>
    <row r="341" spans="1:17" s="437" customFormat="1" hidden="1">
      <c r="A341" s="471">
        <v>335</v>
      </c>
      <c r="B341" s="465">
        <v>5</v>
      </c>
      <c r="C341" s="465">
        <v>94</v>
      </c>
      <c r="D341" s="466">
        <v>18686.689999999999</v>
      </c>
      <c r="E341" s="467">
        <v>18.8</v>
      </c>
      <c r="F341" s="486">
        <v>351309.772</v>
      </c>
      <c r="G341" s="487">
        <v>1756548.8599999999</v>
      </c>
      <c r="H341" s="822">
        <v>324400</v>
      </c>
      <c r="I341" s="827">
        <v>1622000</v>
      </c>
      <c r="J341" s="470">
        <v>-26909.771999999997</v>
      </c>
      <c r="K341" s="470">
        <v>-134548.85999999987</v>
      </c>
      <c r="L341" s="472">
        <v>-7.6598415827727138</v>
      </c>
      <c r="M341" s="468">
        <v>264606.24</v>
      </c>
      <c r="N341" s="469">
        <v>1323031.2</v>
      </c>
      <c r="O341" s="470">
        <v>-86703.532000000007</v>
      </c>
      <c r="P341" s="470">
        <v>-433517.65999999992</v>
      </c>
      <c r="Q341" s="472">
        <v>-24.680079778708802</v>
      </c>
    </row>
    <row r="342" spans="1:17" s="437" customFormat="1" hidden="1">
      <c r="A342" s="471">
        <v>336</v>
      </c>
      <c r="B342" s="465">
        <v>5</v>
      </c>
      <c r="C342" s="465">
        <v>94</v>
      </c>
      <c r="D342" s="466">
        <v>18791.952262272</v>
      </c>
      <c r="E342" s="467">
        <v>18.8</v>
      </c>
      <c r="F342" s="486">
        <v>353288.70253071364</v>
      </c>
      <c r="G342" s="487">
        <v>1766443.5126535681</v>
      </c>
      <c r="H342" s="822">
        <v>324400</v>
      </c>
      <c r="I342" s="827">
        <v>1622000</v>
      </c>
      <c r="J342" s="470">
        <v>-28888.702530713635</v>
      </c>
      <c r="K342" s="470">
        <v>-144443.51265356806</v>
      </c>
      <c r="L342" s="472">
        <v>-8.1770807624968285</v>
      </c>
      <c r="M342" s="468">
        <v>264606.24</v>
      </c>
      <c r="N342" s="469">
        <v>1323031.2</v>
      </c>
      <c r="O342" s="470">
        <v>-88682.462530713645</v>
      </c>
      <c r="P342" s="470">
        <v>-443412.31265356811</v>
      </c>
      <c r="Q342" s="472">
        <v>-25.10198087158021</v>
      </c>
    </row>
    <row r="343" spans="1:17" s="437" customFormat="1" hidden="1">
      <c r="A343" s="471">
        <v>337</v>
      </c>
      <c r="B343" s="465">
        <v>5</v>
      </c>
      <c r="C343" s="465">
        <v>94</v>
      </c>
      <c r="D343" s="466">
        <v>20132</v>
      </c>
      <c r="E343" s="467">
        <v>18.8</v>
      </c>
      <c r="F343" s="486">
        <v>378481.6</v>
      </c>
      <c r="G343" s="487">
        <v>1892408</v>
      </c>
      <c r="H343" s="822">
        <v>324400</v>
      </c>
      <c r="I343" s="827">
        <v>1622000</v>
      </c>
      <c r="J343" s="470">
        <v>-54081.599999999977</v>
      </c>
      <c r="K343" s="470">
        <v>-270408</v>
      </c>
      <c r="L343" s="472">
        <v>-14.289096220265392</v>
      </c>
      <c r="M343" s="468">
        <v>264606.24</v>
      </c>
      <c r="N343" s="469">
        <v>1323031.2</v>
      </c>
      <c r="O343" s="470">
        <v>-113875.35999999999</v>
      </c>
      <c r="P343" s="470">
        <v>-569376.80000000005</v>
      </c>
      <c r="Q343" s="472">
        <v>-30.087423008146246</v>
      </c>
    </row>
    <row r="344" spans="1:17" s="437" customFormat="1" hidden="1">
      <c r="A344" s="471">
        <v>338</v>
      </c>
      <c r="B344" s="465">
        <v>5</v>
      </c>
      <c r="C344" s="465">
        <v>94</v>
      </c>
      <c r="D344" s="466">
        <v>20361.239355570899</v>
      </c>
      <c r="E344" s="467">
        <v>18.8</v>
      </c>
      <c r="F344" s="486">
        <v>382791.29988473293</v>
      </c>
      <c r="G344" s="487">
        <v>1913956.4994236645</v>
      </c>
      <c r="H344" s="822">
        <v>324400</v>
      </c>
      <c r="I344" s="827">
        <v>1622000</v>
      </c>
      <c r="J344" s="470">
        <v>-58391.299884732929</v>
      </c>
      <c r="K344" s="470">
        <v>-291956.49942366453</v>
      </c>
      <c r="L344" s="472">
        <v>-15.254082290353992</v>
      </c>
      <c r="M344" s="468">
        <v>264606.24</v>
      </c>
      <c r="N344" s="469">
        <v>1323031.2</v>
      </c>
      <c r="O344" s="470">
        <v>-118185.05988473294</v>
      </c>
      <c r="P344" s="470">
        <v>-590925.29942366458</v>
      </c>
      <c r="Q344" s="472">
        <v>-30.874541798708876</v>
      </c>
    </row>
    <row r="345" spans="1:17" s="437" customFormat="1" hidden="1">
      <c r="A345" s="471">
        <v>339</v>
      </c>
      <c r="B345" s="465">
        <v>5</v>
      </c>
      <c r="C345" s="465">
        <v>95</v>
      </c>
      <c r="D345" s="466">
        <v>20383.597786654002</v>
      </c>
      <c r="E345" s="467">
        <v>19</v>
      </c>
      <c r="F345" s="486">
        <v>387288.35794642603</v>
      </c>
      <c r="G345" s="487">
        <v>1936441.7897321302</v>
      </c>
      <c r="H345" s="822">
        <v>329000</v>
      </c>
      <c r="I345" s="827">
        <v>1645000</v>
      </c>
      <c r="J345" s="470">
        <v>-58288.357946426026</v>
      </c>
      <c r="K345" s="470">
        <v>-291441.78973213024</v>
      </c>
      <c r="L345" s="472">
        <v>-15.050376999581573</v>
      </c>
      <c r="M345" s="468">
        <v>271506</v>
      </c>
      <c r="N345" s="469">
        <v>1357530</v>
      </c>
      <c r="O345" s="470">
        <v>-115782.35794642603</v>
      </c>
      <c r="P345" s="470">
        <v>-578911.78973213024</v>
      </c>
      <c r="Q345" s="472">
        <v>-29.895646375830992</v>
      </c>
    </row>
    <row r="346" spans="1:17" s="437" customFormat="1" hidden="1">
      <c r="A346" s="471">
        <v>340</v>
      </c>
      <c r="B346" s="465">
        <v>5</v>
      </c>
      <c r="C346" s="465">
        <v>95</v>
      </c>
      <c r="D346" s="466">
        <v>19987</v>
      </c>
      <c r="E346" s="467">
        <v>19</v>
      </c>
      <c r="F346" s="486">
        <v>379753</v>
      </c>
      <c r="G346" s="487">
        <v>1898765</v>
      </c>
      <c r="H346" s="822">
        <v>329000</v>
      </c>
      <c r="I346" s="827">
        <v>1645000</v>
      </c>
      <c r="J346" s="470">
        <v>-50753</v>
      </c>
      <c r="K346" s="470">
        <v>-253765</v>
      </c>
      <c r="L346" s="472">
        <v>-13.364739712392009</v>
      </c>
      <c r="M346" s="468">
        <v>271506</v>
      </c>
      <c r="N346" s="469">
        <v>1357530</v>
      </c>
      <c r="O346" s="470">
        <v>-108247</v>
      </c>
      <c r="P346" s="470">
        <v>-541235</v>
      </c>
      <c r="Q346" s="472">
        <v>-28.504580608974777</v>
      </c>
    </row>
    <row r="347" spans="1:17" s="437" customFormat="1" hidden="1">
      <c r="A347" s="471">
        <v>341</v>
      </c>
      <c r="B347" s="465">
        <v>5</v>
      </c>
      <c r="C347" s="465">
        <v>95</v>
      </c>
      <c r="D347" s="466">
        <v>19166</v>
      </c>
      <c r="E347" s="467">
        <v>19</v>
      </c>
      <c r="F347" s="486">
        <v>364154</v>
      </c>
      <c r="G347" s="487">
        <v>1820770</v>
      </c>
      <c r="H347" s="822">
        <v>329000</v>
      </c>
      <c r="I347" s="827">
        <v>1645000</v>
      </c>
      <c r="J347" s="470">
        <v>-35154</v>
      </c>
      <c r="K347" s="470">
        <v>-175770</v>
      </c>
      <c r="L347" s="472">
        <v>-9.6536080888854627</v>
      </c>
      <c r="M347" s="468">
        <v>271506</v>
      </c>
      <c r="N347" s="469">
        <v>1357530</v>
      </c>
      <c r="O347" s="470">
        <v>-92648</v>
      </c>
      <c r="P347" s="470">
        <v>-463240</v>
      </c>
      <c r="Q347" s="472">
        <v>-25.44198333672017</v>
      </c>
    </row>
    <row r="348" spans="1:17" s="437" customFormat="1" hidden="1">
      <c r="A348" s="471">
        <v>342</v>
      </c>
      <c r="B348" s="465">
        <v>5</v>
      </c>
      <c r="C348" s="465">
        <v>95</v>
      </c>
      <c r="D348" s="466">
        <v>18565</v>
      </c>
      <c r="E348" s="467">
        <v>19</v>
      </c>
      <c r="F348" s="486">
        <v>352735</v>
      </c>
      <c r="G348" s="487">
        <v>1763675</v>
      </c>
      <c r="H348" s="822">
        <v>329000</v>
      </c>
      <c r="I348" s="827">
        <v>1645000</v>
      </c>
      <c r="J348" s="470">
        <v>-23735</v>
      </c>
      <c r="K348" s="470">
        <v>-118675</v>
      </c>
      <c r="L348" s="472">
        <v>-6.7288474350433063</v>
      </c>
      <c r="M348" s="468">
        <v>271506</v>
      </c>
      <c r="N348" s="469">
        <v>1357530</v>
      </c>
      <c r="O348" s="470">
        <v>-81229</v>
      </c>
      <c r="P348" s="470">
        <v>-406145</v>
      </c>
      <c r="Q348" s="472">
        <v>-23.028335719449444</v>
      </c>
    </row>
    <row r="349" spans="1:17" s="437" customFormat="1" hidden="1">
      <c r="A349" s="471">
        <v>343</v>
      </c>
      <c r="B349" s="465">
        <v>5</v>
      </c>
      <c r="C349" s="465">
        <v>95</v>
      </c>
      <c r="D349" s="466">
        <v>18440</v>
      </c>
      <c r="E349" s="467">
        <v>19</v>
      </c>
      <c r="F349" s="486">
        <v>350360</v>
      </c>
      <c r="G349" s="487">
        <v>1751800</v>
      </c>
      <c r="H349" s="822">
        <v>329000</v>
      </c>
      <c r="I349" s="827">
        <v>1645000</v>
      </c>
      <c r="J349" s="470">
        <v>-21360</v>
      </c>
      <c r="K349" s="470">
        <v>-106800</v>
      </c>
      <c r="L349" s="472">
        <v>-6.0965863683068875</v>
      </c>
      <c r="M349" s="468">
        <v>271506</v>
      </c>
      <c r="N349" s="469">
        <v>1357530</v>
      </c>
      <c r="O349" s="470">
        <v>-78854</v>
      </c>
      <c r="P349" s="470">
        <v>-394270</v>
      </c>
      <c r="Q349" s="472">
        <v>-22.506564676332914</v>
      </c>
    </row>
    <row r="350" spans="1:17" s="437" customFormat="1" hidden="1">
      <c r="A350" s="471">
        <v>344</v>
      </c>
      <c r="B350" s="465">
        <v>5</v>
      </c>
      <c r="C350" s="465">
        <v>95</v>
      </c>
      <c r="D350" s="466">
        <v>18672.297945862902</v>
      </c>
      <c r="E350" s="467">
        <v>19</v>
      </c>
      <c r="F350" s="486">
        <v>354773.66097139509</v>
      </c>
      <c r="G350" s="487">
        <v>1773868.3048569756</v>
      </c>
      <c r="H350" s="822">
        <v>329000</v>
      </c>
      <c r="I350" s="827">
        <v>1645000</v>
      </c>
      <c r="J350" s="470">
        <v>-25773.660971395089</v>
      </c>
      <c r="K350" s="470">
        <v>-128868.30485697556</v>
      </c>
      <c r="L350" s="472">
        <v>-7.2648180535232001</v>
      </c>
      <c r="M350" s="468">
        <v>271506</v>
      </c>
      <c r="N350" s="469">
        <v>1357530</v>
      </c>
      <c r="O350" s="470">
        <v>-83267.660971395089</v>
      </c>
      <c r="P350" s="470">
        <v>-416338.30485697556</v>
      </c>
      <c r="Q350" s="472">
        <v>-23.470643435987455</v>
      </c>
    </row>
    <row r="351" spans="1:17" s="437" customFormat="1" hidden="1">
      <c r="A351" s="471">
        <v>345</v>
      </c>
      <c r="B351" s="465">
        <v>5</v>
      </c>
      <c r="C351" s="465">
        <v>95</v>
      </c>
      <c r="D351" s="466">
        <v>18616.22</v>
      </c>
      <c r="E351" s="467">
        <v>19</v>
      </c>
      <c r="F351" s="486">
        <v>353708.18000000005</v>
      </c>
      <c r="G351" s="487">
        <v>1768540.9000000001</v>
      </c>
      <c r="H351" s="822">
        <v>329000</v>
      </c>
      <c r="I351" s="827">
        <v>1645000</v>
      </c>
      <c r="J351" s="470">
        <v>-24708.180000000051</v>
      </c>
      <c r="K351" s="470">
        <v>-123540.90000000014</v>
      </c>
      <c r="L351" s="472">
        <v>-6.985470338853915</v>
      </c>
      <c r="M351" s="468">
        <v>271506</v>
      </c>
      <c r="N351" s="469">
        <v>1357530</v>
      </c>
      <c r="O351" s="470">
        <v>-82202.180000000051</v>
      </c>
      <c r="P351" s="470">
        <v>-411010.90000000014</v>
      </c>
      <c r="Q351" s="472">
        <v>-23.240112795808116</v>
      </c>
    </row>
    <row r="352" spans="1:17" s="437" customFormat="1" hidden="1">
      <c r="A352" s="471">
        <v>346</v>
      </c>
      <c r="B352" s="465">
        <v>5</v>
      </c>
      <c r="C352" s="465">
        <v>95</v>
      </c>
      <c r="D352" s="466">
        <v>19230</v>
      </c>
      <c r="E352" s="467">
        <v>19</v>
      </c>
      <c r="F352" s="486">
        <v>365370</v>
      </c>
      <c r="G352" s="487">
        <v>1826850</v>
      </c>
      <c r="H352" s="822">
        <v>329000</v>
      </c>
      <c r="I352" s="827">
        <v>1645000</v>
      </c>
      <c r="J352" s="470">
        <v>-36370</v>
      </c>
      <c r="K352" s="470">
        <v>-181850</v>
      </c>
      <c r="L352" s="472">
        <v>-9.9542929085584433</v>
      </c>
      <c r="M352" s="468">
        <v>271506</v>
      </c>
      <c r="N352" s="469">
        <v>1357530</v>
      </c>
      <c r="O352" s="470">
        <v>-93864</v>
      </c>
      <c r="P352" s="470">
        <v>-469320</v>
      </c>
      <c r="Q352" s="472">
        <v>-25.690122341735773</v>
      </c>
    </row>
    <row r="353" spans="1:17" s="437" customFormat="1" hidden="1">
      <c r="A353" s="471">
        <v>347</v>
      </c>
      <c r="B353" s="465">
        <v>5</v>
      </c>
      <c r="C353" s="465">
        <v>95</v>
      </c>
      <c r="D353" s="466">
        <v>19230</v>
      </c>
      <c r="E353" s="467">
        <v>19</v>
      </c>
      <c r="F353" s="486">
        <v>365370</v>
      </c>
      <c r="G353" s="487">
        <v>1826850</v>
      </c>
      <c r="H353" s="822">
        <v>329000</v>
      </c>
      <c r="I353" s="827">
        <v>1645000</v>
      </c>
      <c r="J353" s="470">
        <v>-36370</v>
      </c>
      <c r="K353" s="470">
        <v>-181850</v>
      </c>
      <c r="L353" s="472">
        <v>-9.9542929085584433</v>
      </c>
      <c r="M353" s="468">
        <v>271506</v>
      </c>
      <c r="N353" s="469">
        <v>1357530</v>
      </c>
      <c r="O353" s="470">
        <v>-93864</v>
      </c>
      <c r="P353" s="470">
        <v>-469320</v>
      </c>
      <c r="Q353" s="472">
        <v>-25.690122341735773</v>
      </c>
    </row>
    <row r="354" spans="1:17" s="437" customFormat="1" hidden="1">
      <c r="A354" s="471">
        <v>348</v>
      </c>
      <c r="B354" s="465">
        <v>5</v>
      </c>
      <c r="C354" s="465">
        <v>95</v>
      </c>
      <c r="D354" s="466">
        <v>19230</v>
      </c>
      <c r="E354" s="467">
        <v>19</v>
      </c>
      <c r="F354" s="486">
        <v>365370</v>
      </c>
      <c r="G354" s="487">
        <v>1826850</v>
      </c>
      <c r="H354" s="822">
        <v>329000</v>
      </c>
      <c r="I354" s="827">
        <v>1645000</v>
      </c>
      <c r="J354" s="470">
        <v>-36370</v>
      </c>
      <c r="K354" s="470">
        <v>-181850</v>
      </c>
      <c r="L354" s="472">
        <v>-9.9542929085584433</v>
      </c>
      <c r="M354" s="468">
        <v>271506</v>
      </c>
      <c r="N354" s="469">
        <v>1357530</v>
      </c>
      <c r="O354" s="470">
        <v>-93864</v>
      </c>
      <c r="P354" s="470">
        <v>-469320</v>
      </c>
      <c r="Q354" s="472">
        <v>-25.690122341735773</v>
      </c>
    </row>
    <row r="355" spans="1:17" s="437" customFormat="1" hidden="1">
      <c r="A355" s="471">
        <v>349</v>
      </c>
      <c r="B355" s="465">
        <v>5</v>
      </c>
      <c r="C355" s="465">
        <v>95</v>
      </c>
      <c r="D355" s="466">
        <v>18707.3265689828</v>
      </c>
      <c r="E355" s="467">
        <v>19</v>
      </c>
      <c r="F355" s="486">
        <v>355439.2048106732</v>
      </c>
      <c r="G355" s="487">
        <v>1777196.0240533659</v>
      </c>
      <c r="H355" s="822">
        <v>329000</v>
      </c>
      <c r="I355" s="827">
        <v>1645000</v>
      </c>
      <c r="J355" s="470">
        <v>-26439.204810673196</v>
      </c>
      <c r="K355" s="470">
        <v>-132196.02405336592</v>
      </c>
      <c r="L355" s="472">
        <v>-7.4384604885542132</v>
      </c>
      <c r="M355" s="468">
        <v>271506</v>
      </c>
      <c r="N355" s="469">
        <v>1357530</v>
      </c>
      <c r="O355" s="470">
        <v>-83933.204810673196</v>
      </c>
      <c r="P355" s="470">
        <v>-419666.02405336592</v>
      </c>
      <c r="Q355" s="472">
        <v>-23.613941195761086</v>
      </c>
    </row>
    <row r="356" spans="1:17" s="437" customFormat="1" hidden="1">
      <c r="A356" s="471">
        <v>350</v>
      </c>
      <c r="B356" s="465">
        <v>5</v>
      </c>
      <c r="C356" s="465">
        <v>96</v>
      </c>
      <c r="D356" s="466">
        <v>18624.7344055877</v>
      </c>
      <c r="E356" s="467">
        <v>19.2</v>
      </c>
      <c r="F356" s="486">
        <v>357594.90058728383</v>
      </c>
      <c r="G356" s="487">
        <v>1787974.5029364191</v>
      </c>
      <c r="H356" s="822">
        <v>333600</v>
      </c>
      <c r="I356" s="827">
        <v>1668000</v>
      </c>
      <c r="J356" s="470">
        <v>-23994.900587283832</v>
      </c>
      <c r="K356" s="470">
        <v>-119974.5029364191</v>
      </c>
      <c r="L356" s="472">
        <v>-6.7100790721222836</v>
      </c>
      <c r="M356" s="468">
        <v>278405.75999999995</v>
      </c>
      <c r="N356" s="469">
        <v>1392028.7999999998</v>
      </c>
      <c r="O356" s="470">
        <v>-79189.14058728388</v>
      </c>
      <c r="P356" s="470">
        <v>-395945.70293641929</v>
      </c>
      <c r="Q356" s="472">
        <v>-22.144930047165175</v>
      </c>
    </row>
    <row r="357" spans="1:17" s="437" customFormat="1" hidden="1">
      <c r="A357" s="471">
        <v>351</v>
      </c>
      <c r="B357" s="465">
        <v>5</v>
      </c>
      <c r="C357" s="465">
        <v>96</v>
      </c>
      <c r="D357" s="466">
        <v>19128</v>
      </c>
      <c r="E357" s="467">
        <v>19.2</v>
      </c>
      <c r="F357" s="486">
        <v>367257.59999999998</v>
      </c>
      <c r="G357" s="487">
        <v>1836288</v>
      </c>
      <c r="H357" s="822">
        <v>333600</v>
      </c>
      <c r="I357" s="827">
        <v>1668000</v>
      </c>
      <c r="J357" s="470">
        <v>-33657.599999999977</v>
      </c>
      <c r="K357" s="470">
        <v>-168288</v>
      </c>
      <c r="L357" s="472">
        <v>-9.1645754914261914</v>
      </c>
      <c r="M357" s="468">
        <v>278405.75999999995</v>
      </c>
      <c r="N357" s="469">
        <v>1392028.7999999998</v>
      </c>
      <c r="O357" s="470">
        <v>-88851.840000000026</v>
      </c>
      <c r="P357" s="470">
        <v>-444259.20000000019</v>
      </c>
      <c r="Q357" s="472">
        <v>-24.193329150982862</v>
      </c>
    </row>
    <row r="358" spans="1:17" s="437" customFormat="1" hidden="1">
      <c r="A358" s="471">
        <v>352</v>
      </c>
      <c r="B358" s="465">
        <v>5</v>
      </c>
      <c r="C358" s="465">
        <v>96</v>
      </c>
      <c r="D358" s="466">
        <v>18624.7344055877</v>
      </c>
      <c r="E358" s="467">
        <v>19.2</v>
      </c>
      <c r="F358" s="486">
        <v>357594.90058728383</v>
      </c>
      <c r="G358" s="487">
        <v>1787974.5029364191</v>
      </c>
      <c r="H358" s="822">
        <v>333600</v>
      </c>
      <c r="I358" s="827">
        <v>1668000</v>
      </c>
      <c r="J358" s="470">
        <v>-23994.900587283832</v>
      </c>
      <c r="K358" s="470">
        <v>-119974.5029364191</v>
      </c>
      <c r="L358" s="472">
        <v>-6.7100790721222836</v>
      </c>
      <c r="M358" s="468">
        <v>278405.75999999995</v>
      </c>
      <c r="N358" s="469">
        <v>1392028.7999999998</v>
      </c>
      <c r="O358" s="470">
        <v>-79189.14058728388</v>
      </c>
      <c r="P358" s="470">
        <v>-395945.70293641929</v>
      </c>
      <c r="Q358" s="472">
        <v>-22.144930047165175</v>
      </c>
    </row>
    <row r="359" spans="1:17" s="437" customFormat="1" hidden="1">
      <c r="A359" s="471">
        <v>353</v>
      </c>
      <c r="B359" s="465">
        <v>5</v>
      </c>
      <c r="C359" s="465">
        <v>96</v>
      </c>
      <c r="D359" s="466">
        <v>19128</v>
      </c>
      <c r="E359" s="467">
        <v>19.2</v>
      </c>
      <c r="F359" s="486">
        <v>367257.59999999998</v>
      </c>
      <c r="G359" s="487">
        <v>1836288</v>
      </c>
      <c r="H359" s="822">
        <v>333600</v>
      </c>
      <c r="I359" s="827">
        <v>1668000</v>
      </c>
      <c r="J359" s="470">
        <v>-33657.599999999977</v>
      </c>
      <c r="K359" s="470">
        <v>-168288</v>
      </c>
      <c r="L359" s="472">
        <v>-9.1645754914261914</v>
      </c>
      <c r="M359" s="468">
        <v>278405.75999999995</v>
      </c>
      <c r="N359" s="469">
        <v>1392028.7999999998</v>
      </c>
      <c r="O359" s="470">
        <v>-88851.840000000026</v>
      </c>
      <c r="P359" s="470">
        <v>-444259.20000000019</v>
      </c>
      <c r="Q359" s="472">
        <v>-24.193329150982862</v>
      </c>
    </row>
    <row r="360" spans="1:17" s="437" customFormat="1" hidden="1">
      <c r="A360" s="471">
        <v>354</v>
      </c>
      <c r="B360" s="465">
        <v>5</v>
      </c>
      <c r="C360" s="465">
        <v>96</v>
      </c>
      <c r="D360" s="466">
        <v>16917</v>
      </c>
      <c r="E360" s="467">
        <v>19.2</v>
      </c>
      <c r="F360" s="486">
        <v>324806.40000000002</v>
      </c>
      <c r="G360" s="487">
        <v>1624032</v>
      </c>
      <c r="H360" s="822">
        <v>333600</v>
      </c>
      <c r="I360" s="827">
        <v>1668000</v>
      </c>
      <c r="J360" s="470">
        <v>8793.5999999999767</v>
      </c>
      <c r="K360" s="470">
        <v>43968</v>
      </c>
      <c r="L360" s="472">
        <v>2.7073358160430274</v>
      </c>
      <c r="M360" s="468">
        <v>278405.75999999995</v>
      </c>
      <c r="N360" s="469">
        <v>1392028.7999999998</v>
      </c>
      <c r="O360" s="470">
        <v>-46400.640000000072</v>
      </c>
      <c r="P360" s="470">
        <v>-232003.20000000019</v>
      </c>
      <c r="Q360" s="472">
        <v>-14.28562983980612</v>
      </c>
    </row>
    <row r="361" spans="1:17" s="437" customFormat="1" hidden="1">
      <c r="A361" s="471">
        <v>355</v>
      </c>
      <c r="B361" s="465">
        <v>5</v>
      </c>
      <c r="C361" s="465">
        <v>96</v>
      </c>
      <c r="D361" s="466">
        <v>18099</v>
      </c>
      <c r="E361" s="467">
        <v>19.2</v>
      </c>
      <c r="F361" s="486">
        <v>347500.79999999999</v>
      </c>
      <c r="G361" s="487">
        <v>1737504</v>
      </c>
      <c r="H361" s="822">
        <v>333600</v>
      </c>
      <c r="I361" s="827">
        <v>1668000</v>
      </c>
      <c r="J361" s="470">
        <v>-13900.799999999988</v>
      </c>
      <c r="K361" s="470">
        <v>-69504</v>
      </c>
      <c r="L361" s="472">
        <v>-4.0002210066854502</v>
      </c>
      <c r="M361" s="468">
        <v>278405.75999999995</v>
      </c>
      <c r="N361" s="469">
        <v>1392028.7999999998</v>
      </c>
      <c r="O361" s="470">
        <v>-69095.040000000037</v>
      </c>
      <c r="P361" s="470">
        <v>-345475.20000000019</v>
      </c>
      <c r="Q361" s="472">
        <v>-19.883418973423957</v>
      </c>
    </row>
    <row r="362" spans="1:17" s="437" customFormat="1" hidden="1">
      <c r="A362" s="471">
        <v>356</v>
      </c>
      <c r="B362" s="465">
        <v>5</v>
      </c>
      <c r="C362" s="465">
        <v>96</v>
      </c>
      <c r="D362" s="466">
        <v>18378</v>
      </c>
      <c r="E362" s="467">
        <v>19.2</v>
      </c>
      <c r="F362" s="486">
        <v>352857.59999999998</v>
      </c>
      <c r="G362" s="487">
        <v>1764288</v>
      </c>
      <c r="H362" s="822">
        <v>333600</v>
      </c>
      <c r="I362" s="827">
        <v>1668000</v>
      </c>
      <c r="J362" s="470">
        <v>-19257.599999999977</v>
      </c>
      <c r="K362" s="470">
        <v>-96288</v>
      </c>
      <c r="L362" s="472">
        <v>-5.4576123626074633</v>
      </c>
      <c r="M362" s="468">
        <v>278405.75999999995</v>
      </c>
      <c r="N362" s="469">
        <v>1392028.7999999998</v>
      </c>
      <c r="O362" s="470">
        <v>-74451.840000000026</v>
      </c>
      <c r="P362" s="470">
        <v>-372259.20000000019</v>
      </c>
      <c r="Q362" s="472">
        <v>-21.099684405267183</v>
      </c>
    </row>
    <row r="363" spans="1:17" s="437" customFormat="1" hidden="1">
      <c r="A363" s="471">
        <v>357</v>
      </c>
      <c r="B363" s="465">
        <v>5</v>
      </c>
      <c r="C363" s="465">
        <v>96</v>
      </c>
      <c r="D363" s="466">
        <v>18557.89</v>
      </c>
      <c r="E363" s="467">
        <v>19.2</v>
      </c>
      <c r="F363" s="486">
        <v>356311.48800000001</v>
      </c>
      <c r="G363" s="487">
        <v>1781557.44</v>
      </c>
      <c r="H363" s="822">
        <v>333600</v>
      </c>
      <c r="I363" s="827">
        <v>1668000</v>
      </c>
      <c r="J363" s="470">
        <v>-22711.488000000012</v>
      </c>
      <c r="K363" s="470">
        <v>-113557.43999999994</v>
      </c>
      <c r="L363" s="472">
        <v>-6.3740543779492072</v>
      </c>
      <c r="M363" s="468">
        <v>278405.75999999995</v>
      </c>
      <c r="N363" s="469">
        <v>1392028.7999999998</v>
      </c>
      <c r="O363" s="470">
        <v>-77905.728000000061</v>
      </c>
      <c r="P363" s="470">
        <v>-389528.64000000013</v>
      </c>
      <c r="Q363" s="472">
        <v>-21.864500759515238</v>
      </c>
    </row>
    <row r="364" spans="1:17" s="437" customFormat="1" hidden="1">
      <c r="A364" s="471">
        <v>358</v>
      </c>
      <c r="B364" s="465">
        <v>5</v>
      </c>
      <c r="C364" s="465">
        <v>96</v>
      </c>
      <c r="D364" s="466">
        <v>18624.7344055877</v>
      </c>
      <c r="E364" s="467">
        <v>19.2</v>
      </c>
      <c r="F364" s="486">
        <v>357594.90058728383</v>
      </c>
      <c r="G364" s="487">
        <v>1787974.5029364191</v>
      </c>
      <c r="H364" s="822">
        <v>333600</v>
      </c>
      <c r="I364" s="827">
        <v>1668000</v>
      </c>
      <c r="J364" s="470">
        <v>-23994.900587283832</v>
      </c>
      <c r="K364" s="470">
        <v>-119974.5029364191</v>
      </c>
      <c r="L364" s="472">
        <v>-6.7100790721222836</v>
      </c>
      <c r="M364" s="468">
        <v>278405.75999999995</v>
      </c>
      <c r="N364" s="469">
        <v>1392028.7999999998</v>
      </c>
      <c r="O364" s="470">
        <v>-79189.14058728388</v>
      </c>
      <c r="P364" s="470">
        <v>-395945.70293641929</v>
      </c>
      <c r="Q364" s="472">
        <v>-22.144930047165175</v>
      </c>
    </row>
    <row r="365" spans="1:17" s="437" customFormat="1" hidden="1">
      <c r="A365" s="471">
        <v>359</v>
      </c>
      <c r="B365" s="465">
        <v>5</v>
      </c>
      <c r="C365" s="465">
        <v>97</v>
      </c>
      <c r="D365" s="466">
        <v>18584.2939940131</v>
      </c>
      <c r="E365" s="467">
        <v>19.399999999999999</v>
      </c>
      <c r="F365" s="486">
        <v>360535.30348385416</v>
      </c>
      <c r="G365" s="487">
        <v>1802676.5174192707</v>
      </c>
      <c r="H365" s="822">
        <v>338200</v>
      </c>
      <c r="I365" s="827">
        <v>1691000</v>
      </c>
      <c r="J365" s="470">
        <v>-22335.303483854164</v>
      </c>
      <c r="K365" s="470">
        <v>-111676.51741927071</v>
      </c>
      <c r="L365" s="472">
        <v>-6.1950392286214395</v>
      </c>
      <c r="M365" s="468">
        <v>285305.5199999999</v>
      </c>
      <c r="N365" s="469">
        <v>1426527.5999999996</v>
      </c>
      <c r="O365" s="470">
        <v>-75229.783483854262</v>
      </c>
      <c r="P365" s="470">
        <v>-376148.91741927108</v>
      </c>
      <c r="Q365" s="472">
        <v>-20.866135093265072</v>
      </c>
    </row>
    <row r="366" spans="1:17" s="437" customFormat="1" hidden="1">
      <c r="A366" s="471">
        <v>360</v>
      </c>
      <c r="B366" s="465">
        <v>5</v>
      </c>
      <c r="C366" s="465">
        <v>97</v>
      </c>
      <c r="D366" s="466">
        <v>18316</v>
      </c>
      <c r="E366" s="467">
        <v>19.399999999999999</v>
      </c>
      <c r="F366" s="486">
        <v>355330.4</v>
      </c>
      <c r="G366" s="487">
        <v>1776652</v>
      </c>
      <c r="H366" s="822">
        <v>338200</v>
      </c>
      <c r="I366" s="827">
        <v>1691000</v>
      </c>
      <c r="J366" s="470">
        <v>-17130.400000000023</v>
      </c>
      <c r="K366" s="470">
        <v>-85652</v>
      </c>
      <c r="L366" s="472">
        <v>-4.8209778842452096</v>
      </c>
      <c r="M366" s="468">
        <v>285305.5199999999</v>
      </c>
      <c r="N366" s="469">
        <v>1426527.5999999996</v>
      </c>
      <c r="O366" s="470">
        <v>-70024.880000000121</v>
      </c>
      <c r="P366" s="470">
        <v>-350124.40000000037</v>
      </c>
      <c r="Q366" s="472">
        <v>-19.706976943149272</v>
      </c>
    </row>
    <row r="367" spans="1:17" s="437" customFormat="1" hidden="1">
      <c r="A367" s="471">
        <v>361</v>
      </c>
      <c r="B367" s="465">
        <v>5</v>
      </c>
      <c r="C367" s="465">
        <v>97</v>
      </c>
      <c r="D367" s="466">
        <v>19293</v>
      </c>
      <c r="E367" s="467">
        <v>19.399999999999999</v>
      </c>
      <c r="F367" s="486">
        <v>374284.2</v>
      </c>
      <c r="G367" s="487">
        <v>1871421</v>
      </c>
      <c r="H367" s="822">
        <v>338200</v>
      </c>
      <c r="I367" s="827">
        <v>1691000</v>
      </c>
      <c r="J367" s="470">
        <v>-36084.200000000012</v>
      </c>
      <c r="K367" s="470">
        <v>-180421</v>
      </c>
      <c r="L367" s="472">
        <v>-9.6408557988822423</v>
      </c>
      <c r="M367" s="468">
        <v>285305.5199999999</v>
      </c>
      <c r="N367" s="469">
        <v>1426527.5999999996</v>
      </c>
      <c r="O367" s="470">
        <v>-88978.680000000109</v>
      </c>
      <c r="P367" s="470">
        <v>-444893.40000000037</v>
      </c>
      <c r="Q367" s="472">
        <v>-23.773025951937072</v>
      </c>
    </row>
    <row r="368" spans="1:17" s="437" customFormat="1" hidden="1">
      <c r="A368" s="471">
        <v>362</v>
      </c>
      <c r="B368" s="465">
        <v>5</v>
      </c>
      <c r="C368" s="465">
        <v>97</v>
      </c>
      <c r="D368" s="466">
        <v>18499.939999999999</v>
      </c>
      <c r="E368" s="467">
        <v>19.399999999999999</v>
      </c>
      <c r="F368" s="486">
        <v>358898.83600000001</v>
      </c>
      <c r="G368" s="487">
        <v>1794494.18</v>
      </c>
      <c r="H368" s="822">
        <v>338200</v>
      </c>
      <c r="I368" s="827">
        <v>1691000</v>
      </c>
      <c r="J368" s="470">
        <v>-20698.83600000001</v>
      </c>
      <c r="K368" s="470">
        <v>-103494.17999999993</v>
      </c>
      <c r="L368" s="472">
        <v>-5.7673176738862395</v>
      </c>
      <c r="M368" s="468">
        <v>285305.5199999999</v>
      </c>
      <c r="N368" s="469">
        <v>1426527.5999999996</v>
      </c>
      <c r="O368" s="470">
        <v>-73593.316000000108</v>
      </c>
      <c r="P368" s="470">
        <v>-367966.58000000031</v>
      </c>
      <c r="Q368" s="472">
        <v>-20.50530918969045</v>
      </c>
    </row>
    <row r="369" spans="1:17" s="437" customFormat="1" hidden="1">
      <c r="A369" s="471">
        <v>363</v>
      </c>
      <c r="B369" s="465">
        <v>5</v>
      </c>
      <c r="C369" s="465">
        <v>97</v>
      </c>
      <c r="D369" s="466">
        <v>18499.939999999999</v>
      </c>
      <c r="E369" s="467">
        <v>19.399999999999999</v>
      </c>
      <c r="F369" s="486">
        <v>358898.83600000001</v>
      </c>
      <c r="G369" s="487">
        <v>1794494.18</v>
      </c>
      <c r="H369" s="822">
        <v>338200</v>
      </c>
      <c r="I369" s="827">
        <v>1691000</v>
      </c>
      <c r="J369" s="470">
        <v>-20698.83600000001</v>
      </c>
      <c r="K369" s="470">
        <v>-103494.17999999993</v>
      </c>
      <c r="L369" s="472">
        <v>-5.7673176738862395</v>
      </c>
      <c r="M369" s="468">
        <v>285305.5199999999</v>
      </c>
      <c r="N369" s="469">
        <v>1426527.5999999996</v>
      </c>
      <c r="O369" s="470">
        <v>-73593.316000000108</v>
      </c>
      <c r="P369" s="470">
        <v>-367966.58000000031</v>
      </c>
      <c r="Q369" s="472">
        <v>-20.50530918969045</v>
      </c>
    </row>
    <row r="370" spans="1:17" s="437" customFormat="1" hidden="1">
      <c r="A370" s="471">
        <v>364</v>
      </c>
      <c r="B370" s="465">
        <v>5</v>
      </c>
      <c r="C370" s="465">
        <v>97</v>
      </c>
      <c r="D370" s="466">
        <v>18519</v>
      </c>
      <c r="E370" s="467">
        <v>19.399999999999999</v>
      </c>
      <c r="F370" s="486">
        <v>359268.6</v>
      </c>
      <c r="G370" s="487">
        <v>1796343</v>
      </c>
      <c r="H370" s="822">
        <v>338200</v>
      </c>
      <c r="I370" s="827">
        <v>1691000</v>
      </c>
      <c r="J370" s="470">
        <v>-21068.599999999977</v>
      </c>
      <c r="K370" s="470">
        <v>-105343</v>
      </c>
      <c r="L370" s="472">
        <v>-5.8643031982199432</v>
      </c>
      <c r="M370" s="468">
        <v>285305.5199999999</v>
      </c>
      <c r="N370" s="469">
        <v>1426527.5999999996</v>
      </c>
      <c r="O370" s="470">
        <v>-73963.080000000075</v>
      </c>
      <c r="P370" s="470">
        <v>-369815.40000000037</v>
      </c>
      <c r="Q370" s="472">
        <v>-20.587126178018366</v>
      </c>
    </row>
    <row r="371" spans="1:17" s="437" customFormat="1" hidden="1">
      <c r="A371" s="471">
        <v>365</v>
      </c>
      <c r="B371" s="465">
        <v>5</v>
      </c>
      <c r="C371" s="465">
        <v>97</v>
      </c>
      <c r="D371" s="466">
        <v>18544.132068101499</v>
      </c>
      <c r="E371" s="467">
        <v>19.399999999999999</v>
      </c>
      <c r="F371" s="486">
        <v>359756.16212116909</v>
      </c>
      <c r="G371" s="487">
        <v>1798780.8106058454</v>
      </c>
      <c r="H371" s="822">
        <v>338200</v>
      </c>
      <c r="I371" s="827">
        <v>1691000</v>
      </c>
      <c r="J371" s="470">
        <v>-21556.162121169094</v>
      </c>
      <c r="K371" s="470">
        <v>-107780.81060584541</v>
      </c>
      <c r="L371" s="472">
        <v>-5.9918812770491883</v>
      </c>
      <c r="M371" s="468">
        <v>285305.5199999999</v>
      </c>
      <c r="N371" s="469">
        <v>1426527.5999999996</v>
      </c>
      <c r="O371" s="470">
        <v>-74450.642121169192</v>
      </c>
      <c r="P371" s="470">
        <v>-372253.21060584579</v>
      </c>
      <c r="Q371" s="472">
        <v>-20.694751045318725</v>
      </c>
    </row>
    <row r="372" spans="1:17" s="437" customFormat="1" hidden="1">
      <c r="A372" s="471">
        <v>366</v>
      </c>
      <c r="B372" s="465">
        <v>5</v>
      </c>
      <c r="C372" s="465">
        <v>97</v>
      </c>
      <c r="D372" s="466">
        <v>18970</v>
      </c>
      <c r="E372" s="467">
        <v>19.399999999999999</v>
      </c>
      <c r="F372" s="486">
        <v>368018</v>
      </c>
      <c r="G372" s="487">
        <v>1840090</v>
      </c>
      <c r="H372" s="822">
        <v>338200</v>
      </c>
      <c r="I372" s="827">
        <v>1691000</v>
      </c>
      <c r="J372" s="470">
        <v>-29818</v>
      </c>
      <c r="K372" s="470">
        <v>-149090</v>
      </c>
      <c r="L372" s="472">
        <v>-8.1023210821209801</v>
      </c>
      <c r="M372" s="468">
        <v>285305.5199999999</v>
      </c>
      <c r="N372" s="469">
        <v>1426527.5999999996</v>
      </c>
      <c r="O372" s="470">
        <v>-82712.480000000098</v>
      </c>
      <c r="P372" s="470">
        <v>-413562.40000000037</v>
      </c>
      <c r="Q372" s="472">
        <v>-22.475118064877293</v>
      </c>
    </row>
    <row r="373" spans="1:17" s="437" customFormat="1" hidden="1">
      <c r="A373" s="471">
        <v>367</v>
      </c>
      <c r="B373" s="465">
        <v>5</v>
      </c>
      <c r="C373" s="465">
        <v>97</v>
      </c>
      <c r="D373" s="466">
        <v>18519</v>
      </c>
      <c r="E373" s="467">
        <v>19.399999999999999</v>
      </c>
      <c r="F373" s="486">
        <v>359268.6</v>
      </c>
      <c r="G373" s="487">
        <v>1796343</v>
      </c>
      <c r="H373" s="822">
        <v>338200</v>
      </c>
      <c r="I373" s="827">
        <v>1691000</v>
      </c>
      <c r="J373" s="470">
        <v>-21068.599999999977</v>
      </c>
      <c r="K373" s="470">
        <v>-105343</v>
      </c>
      <c r="L373" s="472">
        <v>-5.8643031982199432</v>
      </c>
      <c r="M373" s="468">
        <v>285305.5199999999</v>
      </c>
      <c r="N373" s="469">
        <v>1426527.5999999996</v>
      </c>
      <c r="O373" s="470">
        <v>-73963.080000000075</v>
      </c>
      <c r="P373" s="470">
        <v>-369815.40000000037</v>
      </c>
      <c r="Q373" s="472">
        <v>-20.587126178018366</v>
      </c>
    </row>
    <row r="374" spans="1:17" s="437" customFormat="1" hidden="1">
      <c r="A374" s="471">
        <v>368</v>
      </c>
      <c r="B374" s="465">
        <v>5</v>
      </c>
      <c r="C374" s="465">
        <v>97</v>
      </c>
      <c r="D374" s="466">
        <v>17978</v>
      </c>
      <c r="E374" s="467">
        <v>19.399999999999999</v>
      </c>
      <c r="F374" s="486">
        <v>348773.2</v>
      </c>
      <c r="G374" s="487">
        <v>1743866</v>
      </c>
      <c r="H374" s="822">
        <v>338200</v>
      </c>
      <c r="I374" s="827">
        <v>1691000</v>
      </c>
      <c r="J374" s="470">
        <v>-10573.200000000012</v>
      </c>
      <c r="K374" s="470">
        <v>-52866</v>
      </c>
      <c r="L374" s="472">
        <v>-3.0315402674287952</v>
      </c>
      <c r="M374" s="468">
        <v>285305.5199999999</v>
      </c>
      <c r="N374" s="469">
        <v>1426527.5999999996</v>
      </c>
      <c r="O374" s="470">
        <v>-63467.680000000109</v>
      </c>
      <c r="P374" s="470">
        <v>-317338.40000000037</v>
      </c>
      <c r="Q374" s="472">
        <v>-18.197407369602956</v>
      </c>
    </row>
    <row r="375" spans="1:17" s="437" customFormat="1" hidden="1">
      <c r="A375" s="471">
        <v>369</v>
      </c>
      <c r="B375" s="465">
        <v>5</v>
      </c>
      <c r="C375" s="465">
        <v>98</v>
      </c>
      <c r="D375" s="466">
        <v>18496</v>
      </c>
      <c r="E375" s="467">
        <v>19.600000000000001</v>
      </c>
      <c r="F375" s="486">
        <v>362521.59999999998</v>
      </c>
      <c r="G375" s="487">
        <v>1812608</v>
      </c>
      <c r="H375" s="822">
        <v>342800</v>
      </c>
      <c r="I375" s="827">
        <v>1714000</v>
      </c>
      <c r="J375" s="470">
        <v>-19721.599999999977</v>
      </c>
      <c r="K375" s="470">
        <v>-98608</v>
      </c>
      <c r="L375" s="472">
        <v>-5.440117223359934</v>
      </c>
      <c r="M375" s="468">
        <v>292205.28000000003</v>
      </c>
      <c r="N375" s="469">
        <v>1461026.4000000001</v>
      </c>
      <c r="O375" s="470">
        <v>-70316.319999999949</v>
      </c>
      <c r="P375" s="470">
        <v>-351581.59999999986</v>
      </c>
      <c r="Q375" s="472">
        <v>-19.39644975637313</v>
      </c>
    </row>
    <row r="376" spans="1:17" s="437" customFormat="1" hidden="1">
      <c r="A376" s="471">
        <v>370</v>
      </c>
      <c r="B376" s="465">
        <v>5</v>
      </c>
      <c r="C376" s="465">
        <v>98</v>
      </c>
      <c r="D376" s="466">
        <v>18465.4774220363</v>
      </c>
      <c r="E376" s="467">
        <v>19.600000000000001</v>
      </c>
      <c r="F376" s="486">
        <v>361923.35747191147</v>
      </c>
      <c r="G376" s="487">
        <v>1809616.7873595573</v>
      </c>
      <c r="H376" s="822">
        <v>342800</v>
      </c>
      <c r="I376" s="827">
        <v>1714000</v>
      </c>
      <c r="J376" s="470">
        <v>-19123.357471911469</v>
      </c>
      <c r="K376" s="470">
        <v>-95616.787359557347</v>
      </c>
      <c r="L376" s="472">
        <v>-5.2838141217220596</v>
      </c>
      <c r="M376" s="468">
        <v>292205.28000000003</v>
      </c>
      <c r="N376" s="469">
        <v>1461026.4000000001</v>
      </c>
      <c r="O376" s="470">
        <v>-69718.077471911442</v>
      </c>
      <c r="P376" s="470">
        <v>-348590.38735955721</v>
      </c>
      <c r="Q376" s="472">
        <v>-19.263215825279303</v>
      </c>
    </row>
    <row r="377" spans="1:17" s="437" customFormat="1" hidden="1">
      <c r="A377" s="471">
        <v>371</v>
      </c>
      <c r="B377" s="465">
        <v>5</v>
      </c>
      <c r="C377" s="465">
        <v>98</v>
      </c>
      <c r="D377" s="466">
        <v>18496</v>
      </c>
      <c r="E377" s="467">
        <v>19.600000000000001</v>
      </c>
      <c r="F377" s="486">
        <v>362521.59999999998</v>
      </c>
      <c r="G377" s="487">
        <v>1812608</v>
      </c>
      <c r="H377" s="822">
        <v>342800</v>
      </c>
      <c r="I377" s="827">
        <v>1714000</v>
      </c>
      <c r="J377" s="470">
        <v>-19721.599999999977</v>
      </c>
      <c r="K377" s="470">
        <v>-98608</v>
      </c>
      <c r="L377" s="472">
        <v>-5.440117223359934</v>
      </c>
      <c r="M377" s="468">
        <v>292205.28000000003</v>
      </c>
      <c r="N377" s="469">
        <v>1461026.4000000001</v>
      </c>
      <c r="O377" s="470">
        <v>-70316.319999999949</v>
      </c>
      <c r="P377" s="470">
        <v>-351581.59999999986</v>
      </c>
      <c r="Q377" s="472">
        <v>-19.39644975637313</v>
      </c>
    </row>
    <row r="378" spans="1:17" s="437" customFormat="1" hidden="1">
      <c r="A378" s="471">
        <v>372</v>
      </c>
      <c r="B378" s="465">
        <v>5</v>
      </c>
      <c r="C378" s="465">
        <v>98</v>
      </c>
      <c r="D378" s="466">
        <v>18846</v>
      </c>
      <c r="E378" s="467">
        <v>19.600000000000001</v>
      </c>
      <c r="F378" s="486">
        <v>369381.6</v>
      </c>
      <c r="G378" s="487">
        <v>1846908</v>
      </c>
      <c r="H378" s="822">
        <v>342800</v>
      </c>
      <c r="I378" s="827">
        <v>1714000</v>
      </c>
      <c r="J378" s="470">
        <v>-26581.599999999977</v>
      </c>
      <c r="K378" s="470">
        <v>-132908</v>
      </c>
      <c r="L378" s="472">
        <v>-7.196243667795045</v>
      </c>
      <c r="M378" s="468">
        <v>292205.28000000003</v>
      </c>
      <c r="N378" s="469">
        <v>1461026.4000000001</v>
      </c>
      <c r="O378" s="470">
        <v>-77176.319999999949</v>
      </c>
      <c r="P378" s="470">
        <v>-385881.59999999986</v>
      </c>
      <c r="Q378" s="472">
        <v>-20.89338505220617</v>
      </c>
    </row>
    <row r="379" spans="1:17" s="437" customFormat="1" hidden="1">
      <c r="A379" s="471">
        <v>373</v>
      </c>
      <c r="B379" s="465">
        <v>5</v>
      </c>
      <c r="C379" s="465">
        <v>98</v>
      </c>
      <c r="D379" s="466">
        <v>18430.86</v>
      </c>
      <c r="E379" s="467">
        <v>19.600000000000001</v>
      </c>
      <c r="F379" s="486">
        <v>361244.85600000003</v>
      </c>
      <c r="G379" s="487">
        <v>1806224.28</v>
      </c>
      <c r="H379" s="822">
        <v>342800</v>
      </c>
      <c r="I379" s="827">
        <v>1714000</v>
      </c>
      <c r="J379" s="470">
        <v>-18444.856000000029</v>
      </c>
      <c r="K379" s="470">
        <v>-92224.280000000028</v>
      </c>
      <c r="L379" s="472">
        <v>-5.1059151967550775</v>
      </c>
      <c r="M379" s="468">
        <v>292205.28000000003</v>
      </c>
      <c r="N379" s="469">
        <v>1461026.4000000001</v>
      </c>
      <c r="O379" s="470">
        <v>-69039.576000000001</v>
      </c>
      <c r="P379" s="470">
        <v>-345197.87999999989</v>
      </c>
      <c r="Q379" s="472">
        <v>-19.111573453104057</v>
      </c>
    </row>
    <row r="380" spans="1:17" s="437" customFormat="1" hidden="1">
      <c r="A380" s="471">
        <v>374</v>
      </c>
      <c r="B380" s="465">
        <v>5</v>
      </c>
      <c r="C380" s="465">
        <v>98</v>
      </c>
      <c r="D380" s="466">
        <v>19028</v>
      </c>
      <c r="E380" s="467">
        <v>19.600000000000001</v>
      </c>
      <c r="F380" s="486">
        <v>372948.8</v>
      </c>
      <c r="G380" s="487">
        <v>1864744</v>
      </c>
      <c r="H380" s="822">
        <v>342800</v>
      </c>
      <c r="I380" s="827">
        <v>1714000</v>
      </c>
      <c r="J380" s="470">
        <v>-30148.799999999988</v>
      </c>
      <c r="K380" s="470">
        <v>-150744</v>
      </c>
      <c r="L380" s="472">
        <v>-8.0838978433500728</v>
      </c>
      <c r="M380" s="468">
        <v>292205.28000000003</v>
      </c>
      <c r="N380" s="469">
        <v>1461026.4000000001</v>
      </c>
      <c r="O380" s="470">
        <v>-80743.51999999996</v>
      </c>
      <c r="P380" s="470">
        <v>-403717.59999999986</v>
      </c>
      <c r="Q380" s="472">
        <v>-21.650028100371941</v>
      </c>
    </row>
    <row r="381" spans="1:17" s="437" customFormat="1" hidden="1">
      <c r="A381" s="471">
        <v>375</v>
      </c>
      <c r="B381" s="465">
        <v>5</v>
      </c>
      <c r="C381" s="465">
        <v>98</v>
      </c>
      <c r="D381" s="466">
        <v>16702</v>
      </c>
      <c r="E381" s="467">
        <v>19.600000000000001</v>
      </c>
      <c r="F381" s="486">
        <v>327359.2</v>
      </c>
      <c r="G381" s="487">
        <v>1636796</v>
      </c>
      <c r="H381" s="822">
        <v>342800</v>
      </c>
      <c r="I381" s="827">
        <v>1714000</v>
      </c>
      <c r="J381" s="470">
        <v>15440.799999999988</v>
      </c>
      <c r="K381" s="470">
        <v>77204</v>
      </c>
      <c r="L381" s="472">
        <v>4.7167759452002542</v>
      </c>
      <c r="M381" s="468">
        <v>292205.28000000003</v>
      </c>
      <c r="N381" s="469">
        <v>1461026.4000000001</v>
      </c>
      <c r="O381" s="470">
        <v>-35153.919999999984</v>
      </c>
      <c r="P381" s="470">
        <v>-175769.59999999986</v>
      </c>
      <c r="Q381" s="472">
        <v>-10.738638168714971</v>
      </c>
    </row>
    <row r="382" spans="1:17" s="437" customFormat="1" hidden="1">
      <c r="A382" s="471">
        <v>376</v>
      </c>
      <c r="B382" s="465">
        <v>5</v>
      </c>
      <c r="C382" s="465">
        <v>98</v>
      </c>
      <c r="D382" s="466">
        <v>18496</v>
      </c>
      <c r="E382" s="467">
        <v>19.600000000000001</v>
      </c>
      <c r="F382" s="486">
        <v>362521.59999999998</v>
      </c>
      <c r="G382" s="487">
        <v>1812608</v>
      </c>
      <c r="H382" s="822">
        <v>342800</v>
      </c>
      <c r="I382" s="827">
        <v>1714000</v>
      </c>
      <c r="J382" s="470">
        <v>-19721.599999999977</v>
      </c>
      <c r="K382" s="470">
        <v>-98608</v>
      </c>
      <c r="L382" s="472">
        <v>-5.440117223359934</v>
      </c>
      <c r="M382" s="468">
        <v>292205.28000000003</v>
      </c>
      <c r="N382" s="469">
        <v>1461026.4000000001</v>
      </c>
      <c r="O382" s="470">
        <v>-70316.319999999949</v>
      </c>
      <c r="P382" s="470">
        <v>-351581.59999999986</v>
      </c>
      <c r="Q382" s="472">
        <v>-19.39644975637313</v>
      </c>
    </row>
    <row r="383" spans="1:17" s="437" customFormat="1" hidden="1">
      <c r="A383" s="471">
        <v>377</v>
      </c>
      <c r="B383" s="465">
        <v>5</v>
      </c>
      <c r="C383" s="465">
        <v>98</v>
      </c>
      <c r="D383" s="466">
        <v>18846</v>
      </c>
      <c r="E383" s="467">
        <v>19.600000000000001</v>
      </c>
      <c r="F383" s="486">
        <v>369381.6</v>
      </c>
      <c r="G383" s="487">
        <v>1846908</v>
      </c>
      <c r="H383" s="822">
        <v>342800</v>
      </c>
      <c r="I383" s="827">
        <v>1714000</v>
      </c>
      <c r="J383" s="470">
        <v>-26581.599999999977</v>
      </c>
      <c r="K383" s="470">
        <v>-132908</v>
      </c>
      <c r="L383" s="472">
        <v>-7.196243667795045</v>
      </c>
      <c r="M383" s="468">
        <v>292205.28000000003</v>
      </c>
      <c r="N383" s="469">
        <v>1461026.4000000001</v>
      </c>
      <c r="O383" s="470">
        <v>-77176.319999999949</v>
      </c>
      <c r="P383" s="470">
        <v>-385881.59999999986</v>
      </c>
      <c r="Q383" s="472">
        <v>-20.89338505220617</v>
      </c>
    </row>
    <row r="384" spans="1:17" s="437" customFormat="1" hidden="1">
      <c r="A384" s="471">
        <v>378</v>
      </c>
      <c r="B384" s="465">
        <v>5</v>
      </c>
      <c r="C384" s="465">
        <v>98</v>
      </c>
      <c r="D384" s="466">
        <v>18496</v>
      </c>
      <c r="E384" s="467">
        <v>19.600000000000001</v>
      </c>
      <c r="F384" s="486">
        <v>362521.59999999998</v>
      </c>
      <c r="G384" s="487">
        <v>1812608</v>
      </c>
      <c r="H384" s="822">
        <v>342800</v>
      </c>
      <c r="I384" s="827">
        <v>1714000</v>
      </c>
      <c r="J384" s="470">
        <v>-19721.599999999977</v>
      </c>
      <c r="K384" s="470">
        <v>-98608</v>
      </c>
      <c r="L384" s="472">
        <v>-5.440117223359934</v>
      </c>
      <c r="M384" s="468">
        <v>292205.28000000003</v>
      </c>
      <c r="N384" s="469">
        <v>1461026.4000000001</v>
      </c>
      <c r="O384" s="470">
        <v>-70316.319999999949</v>
      </c>
      <c r="P384" s="470">
        <v>-351581.59999999986</v>
      </c>
      <c r="Q384" s="472">
        <v>-19.39644975637313</v>
      </c>
    </row>
    <row r="385" spans="1:17" s="437" customFormat="1" hidden="1">
      <c r="A385" s="471">
        <v>379</v>
      </c>
      <c r="B385" s="465">
        <v>5</v>
      </c>
      <c r="C385" s="465">
        <v>98</v>
      </c>
      <c r="D385" s="466">
        <v>18465.4774220363</v>
      </c>
      <c r="E385" s="467">
        <v>19.600000000000001</v>
      </c>
      <c r="F385" s="486">
        <v>361923.35747191147</v>
      </c>
      <c r="G385" s="487">
        <v>1809616.7873595573</v>
      </c>
      <c r="H385" s="822">
        <v>342800</v>
      </c>
      <c r="I385" s="827">
        <v>1714000</v>
      </c>
      <c r="J385" s="470">
        <v>-19123.357471911469</v>
      </c>
      <c r="K385" s="470">
        <v>-95616.787359557347</v>
      </c>
      <c r="L385" s="472">
        <v>-5.2838141217220596</v>
      </c>
      <c r="M385" s="468">
        <v>292205.28000000003</v>
      </c>
      <c r="N385" s="469">
        <v>1461026.4000000001</v>
      </c>
      <c r="O385" s="470">
        <v>-69718.077471911442</v>
      </c>
      <c r="P385" s="470">
        <v>-348590.38735955721</v>
      </c>
      <c r="Q385" s="472">
        <v>-19.263215825279303</v>
      </c>
    </row>
    <row r="386" spans="1:17" s="437" customFormat="1" hidden="1">
      <c r="A386" s="471">
        <v>380</v>
      </c>
      <c r="B386" s="465">
        <v>5</v>
      </c>
      <c r="C386" s="465">
        <v>98</v>
      </c>
      <c r="D386" s="466">
        <v>18465.4774220363</v>
      </c>
      <c r="E386" s="467">
        <v>19.600000000000001</v>
      </c>
      <c r="F386" s="486">
        <v>361923.35747191147</v>
      </c>
      <c r="G386" s="487">
        <v>1809616.7873595573</v>
      </c>
      <c r="H386" s="822">
        <v>342800</v>
      </c>
      <c r="I386" s="827">
        <v>1714000</v>
      </c>
      <c r="J386" s="470">
        <v>-19123.357471911469</v>
      </c>
      <c r="K386" s="470">
        <v>-95616.787359557347</v>
      </c>
      <c r="L386" s="472">
        <v>-5.2838141217220596</v>
      </c>
      <c r="M386" s="468">
        <v>292205.28000000003</v>
      </c>
      <c r="N386" s="469">
        <v>1461026.4000000001</v>
      </c>
      <c r="O386" s="470">
        <v>-69718.077471911442</v>
      </c>
      <c r="P386" s="470">
        <v>-348590.38735955721</v>
      </c>
      <c r="Q386" s="472">
        <v>-19.263215825279303</v>
      </c>
    </row>
    <row r="387" spans="1:17" s="437" customFormat="1" hidden="1">
      <c r="A387" s="471">
        <v>381</v>
      </c>
      <c r="B387" s="465">
        <v>5</v>
      </c>
      <c r="C387" s="465">
        <v>98</v>
      </c>
      <c r="D387" s="466">
        <v>18846</v>
      </c>
      <c r="E387" s="467">
        <v>19.600000000000001</v>
      </c>
      <c r="F387" s="486">
        <v>369381.6</v>
      </c>
      <c r="G387" s="487">
        <v>1846908</v>
      </c>
      <c r="H387" s="822">
        <v>342800</v>
      </c>
      <c r="I387" s="827">
        <v>1714000</v>
      </c>
      <c r="J387" s="470">
        <v>-26581.599999999977</v>
      </c>
      <c r="K387" s="470">
        <v>-132908</v>
      </c>
      <c r="L387" s="472">
        <v>-7.196243667795045</v>
      </c>
      <c r="M387" s="468">
        <v>292205.28000000003</v>
      </c>
      <c r="N387" s="469">
        <v>1461026.4000000001</v>
      </c>
      <c r="O387" s="470">
        <v>-77176.319999999949</v>
      </c>
      <c r="P387" s="470">
        <v>-385881.59999999986</v>
      </c>
      <c r="Q387" s="472">
        <v>-20.89338505220617</v>
      </c>
    </row>
    <row r="388" spans="1:17" s="437" customFormat="1" hidden="1">
      <c r="A388" s="471">
        <v>382</v>
      </c>
      <c r="B388" s="465">
        <v>5</v>
      </c>
      <c r="C388" s="465">
        <v>98</v>
      </c>
      <c r="D388" s="466">
        <v>18465.4774220363</v>
      </c>
      <c r="E388" s="467">
        <v>19.600000000000001</v>
      </c>
      <c r="F388" s="486">
        <v>361923.35747191147</v>
      </c>
      <c r="G388" s="487">
        <v>1809616.7873595573</v>
      </c>
      <c r="H388" s="822">
        <v>342800</v>
      </c>
      <c r="I388" s="827">
        <v>1714000</v>
      </c>
      <c r="J388" s="470">
        <v>-19123.357471911469</v>
      </c>
      <c r="K388" s="470">
        <v>-95616.787359557347</v>
      </c>
      <c r="L388" s="472">
        <v>-5.2838141217220596</v>
      </c>
      <c r="M388" s="468">
        <v>292205.28000000003</v>
      </c>
      <c r="N388" s="469">
        <v>1461026.4000000001</v>
      </c>
      <c r="O388" s="470">
        <v>-69718.077471911442</v>
      </c>
      <c r="P388" s="470">
        <v>-348590.38735955721</v>
      </c>
      <c r="Q388" s="472">
        <v>-19.263215825279303</v>
      </c>
    </row>
    <row r="389" spans="1:17" s="437" customFormat="1" hidden="1">
      <c r="A389" s="471">
        <v>383</v>
      </c>
      <c r="B389" s="465">
        <v>5</v>
      </c>
      <c r="C389" s="465">
        <v>99</v>
      </c>
      <c r="D389" s="466">
        <v>19927.517297339102</v>
      </c>
      <c r="E389" s="467">
        <v>19.8</v>
      </c>
      <c r="F389" s="486">
        <v>394564.84248731419</v>
      </c>
      <c r="G389" s="487">
        <v>1972824.212436571</v>
      </c>
      <c r="H389" s="822">
        <v>347400</v>
      </c>
      <c r="I389" s="827">
        <v>1737000</v>
      </c>
      <c r="J389" s="470">
        <v>-47164.842487314192</v>
      </c>
      <c r="K389" s="470">
        <v>-235824.21243657102</v>
      </c>
      <c r="L389" s="472">
        <v>-11.953635349259642</v>
      </c>
      <c r="M389" s="468">
        <v>299105.04000000004</v>
      </c>
      <c r="N389" s="469">
        <v>1495525.2000000002</v>
      </c>
      <c r="O389" s="470">
        <v>-95459.802487314155</v>
      </c>
      <c r="P389" s="470">
        <v>-477299.01243657083</v>
      </c>
      <c r="Q389" s="472">
        <v>-24.193691938070572</v>
      </c>
    </row>
    <row r="390" spans="1:17" s="437" customFormat="1" hidden="1">
      <c r="A390" s="471">
        <v>384</v>
      </c>
      <c r="B390" s="465">
        <v>5</v>
      </c>
      <c r="C390" s="465">
        <v>99</v>
      </c>
      <c r="D390" s="466">
        <v>19992.092986479001</v>
      </c>
      <c r="E390" s="467">
        <v>19.8</v>
      </c>
      <c r="F390" s="486">
        <v>395843.44113228424</v>
      </c>
      <c r="G390" s="487">
        <v>1979217.2056614212</v>
      </c>
      <c r="H390" s="822">
        <v>347400</v>
      </c>
      <c r="I390" s="827">
        <v>1737000</v>
      </c>
      <c r="J390" s="470">
        <v>-48443.441132284235</v>
      </c>
      <c r="K390" s="470">
        <v>-242217.20566142118</v>
      </c>
      <c r="L390" s="472">
        <v>-12.238030518761391</v>
      </c>
      <c r="M390" s="468">
        <v>299105.04000000004</v>
      </c>
      <c r="N390" s="469">
        <v>1495525.2000000002</v>
      </c>
      <c r="O390" s="470">
        <v>-96738.401132284198</v>
      </c>
      <c r="P390" s="470">
        <v>-483692.00566142099</v>
      </c>
      <c r="Q390" s="472">
        <v>-24.438550972467894</v>
      </c>
    </row>
    <row r="391" spans="1:17" s="437" customFormat="1" hidden="1">
      <c r="A391" s="471">
        <v>385</v>
      </c>
      <c r="B391" s="465">
        <v>5</v>
      </c>
      <c r="C391" s="465">
        <v>99</v>
      </c>
      <c r="D391" s="466">
        <v>19927.517297339102</v>
      </c>
      <c r="E391" s="467">
        <v>19.8</v>
      </c>
      <c r="F391" s="486">
        <v>394564.84248731419</v>
      </c>
      <c r="G391" s="487">
        <v>1972824.212436571</v>
      </c>
      <c r="H391" s="822">
        <v>347400</v>
      </c>
      <c r="I391" s="827">
        <v>1737000</v>
      </c>
      <c r="J391" s="470">
        <v>-47164.842487314192</v>
      </c>
      <c r="K391" s="470">
        <v>-235824.21243657102</v>
      </c>
      <c r="L391" s="472">
        <v>-11.953635349259642</v>
      </c>
      <c r="M391" s="468">
        <v>299105.04000000004</v>
      </c>
      <c r="N391" s="469">
        <v>1495525.2000000002</v>
      </c>
      <c r="O391" s="470">
        <v>-95459.802487314155</v>
      </c>
      <c r="P391" s="470">
        <v>-477299.01243657083</v>
      </c>
      <c r="Q391" s="472">
        <v>-24.193691938070572</v>
      </c>
    </row>
    <row r="392" spans="1:17" s="437" customFormat="1" hidden="1">
      <c r="A392" s="471">
        <v>386</v>
      </c>
      <c r="B392" s="465">
        <v>5</v>
      </c>
      <c r="C392" s="465">
        <v>99</v>
      </c>
      <c r="D392" s="466">
        <v>18373.7</v>
      </c>
      <c r="E392" s="467">
        <v>19.8</v>
      </c>
      <c r="F392" s="486">
        <v>363799.26</v>
      </c>
      <c r="G392" s="487">
        <v>1818996.3</v>
      </c>
      <c r="H392" s="822">
        <v>347400</v>
      </c>
      <c r="I392" s="827">
        <v>1737000</v>
      </c>
      <c r="J392" s="470">
        <v>-16399.260000000009</v>
      </c>
      <c r="K392" s="470">
        <v>-81996.300000000047</v>
      </c>
      <c r="L392" s="472">
        <v>-4.5077771735984271</v>
      </c>
      <c r="M392" s="468">
        <v>299105.04000000004</v>
      </c>
      <c r="N392" s="469">
        <v>1495525.2000000002</v>
      </c>
      <c r="O392" s="470">
        <v>-64694.219999999972</v>
      </c>
      <c r="P392" s="470">
        <v>-323471.09999999986</v>
      </c>
      <c r="Q392" s="472">
        <v>-17.782944363328269</v>
      </c>
    </row>
    <row r="393" spans="1:17" s="437" customFormat="1" hidden="1">
      <c r="A393" s="471">
        <v>387</v>
      </c>
      <c r="B393" s="465">
        <v>5</v>
      </c>
      <c r="C393" s="465">
        <v>99</v>
      </c>
      <c r="D393" s="466">
        <v>18726</v>
      </c>
      <c r="E393" s="467">
        <v>19.8</v>
      </c>
      <c r="F393" s="486">
        <v>370774.8</v>
      </c>
      <c r="G393" s="487">
        <v>1853874</v>
      </c>
      <c r="H393" s="822">
        <v>347400</v>
      </c>
      <c r="I393" s="827">
        <v>1737000</v>
      </c>
      <c r="J393" s="470">
        <v>-23374.799999999988</v>
      </c>
      <c r="K393" s="470">
        <v>-116874</v>
      </c>
      <c r="L393" s="472">
        <v>-6.3043119435301378</v>
      </c>
      <c r="M393" s="468">
        <v>299105.04000000004</v>
      </c>
      <c r="N393" s="469">
        <v>1495525.2000000002</v>
      </c>
      <c r="O393" s="470">
        <v>-71669.759999999951</v>
      </c>
      <c r="P393" s="470">
        <v>-358348.79999999981</v>
      </c>
      <c r="Q393" s="472">
        <v>-19.32972791031105</v>
      </c>
    </row>
    <row r="394" spans="1:17" s="437" customFormat="1" hidden="1">
      <c r="A394" s="471">
        <v>388</v>
      </c>
      <c r="B394" s="465">
        <v>5</v>
      </c>
      <c r="C394" s="465">
        <v>99</v>
      </c>
      <c r="D394" s="466">
        <v>19992.092986479001</v>
      </c>
      <c r="E394" s="467">
        <v>19.8</v>
      </c>
      <c r="F394" s="486">
        <v>395843.44113228424</v>
      </c>
      <c r="G394" s="487">
        <v>1979217.2056614212</v>
      </c>
      <c r="H394" s="822">
        <v>347400</v>
      </c>
      <c r="I394" s="827">
        <v>1737000</v>
      </c>
      <c r="J394" s="470">
        <v>-48443.441132284235</v>
      </c>
      <c r="K394" s="470">
        <v>-242217.20566142118</v>
      </c>
      <c r="L394" s="472">
        <v>-12.238030518761391</v>
      </c>
      <c r="M394" s="468">
        <v>299105.04000000004</v>
      </c>
      <c r="N394" s="469">
        <v>1495525.2000000002</v>
      </c>
      <c r="O394" s="470">
        <v>-96738.401132284198</v>
      </c>
      <c r="P394" s="470">
        <v>-483692.00566142099</v>
      </c>
      <c r="Q394" s="472">
        <v>-24.438550972467894</v>
      </c>
    </row>
    <row r="395" spans="1:17" s="437" customFormat="1" hidden="1">
      <c r="A395" s="471">
        <v>389</v>
      </c>
      <c r="B395" s="465">
        <v>5</v>
      </c>
      <c r="C395" s="465">
        <v>99</v>
      </c>
      <c r="D395" s="466">
        <v>19992.092986479001</v>
      </c>
      <c r="E395" s="467">
        <v>19.8</v>
      </c>
      <c r="F395" s="486">
        <v>395843.44113228424</v>
      </c>
      <c r="G395" s="487">
        <v>1979217.2056614212</v>
      </c>
      <c r="H395" s="822">
        <v>347400</v>
      </c>
      <c r="I395" s="827">
        <v>1737000</v>
      </c>
      <c r="J395" s="470">
        <v>-48443.441132284235</v>
      </c>
      <c r="K395" s="470">
        <v>-242217.20566142118</v>
      </c>
      <c r="L395" s="472">
        <v>-12.238030518761391</v>
      </c>
      <c r="M395" s="468">
        <v>299105.04000000004</v>
      </c>
      <c r="N395" s="469">
        <v>1495525.2000000002</v>
      </c>
      <c r="O395" s="470">
        <v>-96738.401132284198</v>
      </c>
      <c r="P395" s="470">
        <v>-483692.00566142099</v>
      </c>
      <c r="Q395" s="472">
        <v>-24.438550972467894</v>
      </c>
    </row>
    <row r="396" spans="1:17" s="437" customFormat="1" hidden="1">
      <c r="A396" s="471">
        <v>390</v>
      </c>
      <c r="B396" s="465">
        <v>5</v>
      </c>
      <c r="C396" s="465">
        <v>99</v>
      </c>
      <c r="D396" s="466">
        <v>19992.092986479001</v>
      </c>
      <c r="E396" s="467">
        <v>19.8</v>
      </c>
      <c r="F396" s="486">
        <v>395843.44113228424</v>
      </c>
      <c r="G396" s="487">
        <v>1979217.2056614212</v>
      </c>
      <c r="H396" s="822">
        <v>347400</v>
      </c>
      <c r="I396" s="827">
        <v>1737000</v>
      </c>
      <c r="J396" s="470">
        <v>-48443.441132284235</v>
      </c>
      <c r="K396" s="470">
        <v>-242217.20566142118</v>
      </c>
      <c r="L396" s="472">
        <v>-12.238030518761391</v>
      </c>
      <c r="M396" s="468">
        <v>299105.04000000004</v>
      </c>
      <c r="N396" s="469">
        <v>1495525.2000000002</v>
      </c>
      <c r="O396" s="470">
        <v>-96738.401132284198</v>
      </c>
      <c r="P396" s="470">
        <v>-483692.00566142099</v>
      </c>
      <c r="Q396" s="472">
        <v>-24.438550972467894</v>
      </c>
    </row>
    <row r="397" spans="1:17" s="437" customFormat="1" hidden="1">
      <c r="A397" s="471">
        <v>391</v>
      </c>
      <c r="B397" s="465">
        <v>5</v>
      </c>
      <c r="C397" s="465">
        <v>99</v>
      </c>
      <c r="D397" s="466">
        <v>18462</v>
      </c>
      <c r="E397" s="467">
        <v>19.8</v>
      </c>
      <c r="F397" s="486">
        <v>365547.6</v>
      </c>
      <c r="G397" s="487">
        <v>1827738</v>
      </c>
      <c r="H397" s="822">
        <v>347400</v>
      </c>
      <c r="I397" s="827">
        <v>1737000</v>
      </c>
      <c r="J397" s="470">
        <v>-18147.599999999977</v>
      </c>
      <c r="K397" s="470">
        <v>-90738</v>
      </c>
      <c r="L397" s="472">
        <v>-4.9644970996937161</v>
      </c>
      <c r="M397" s="468">
        <v>299105.04000000004</v>
      </c>
      <c r="N397" s="469">
        <v>1495525.2000000002</v>
      </c>
      <c r="O397" s="470">
        <v>-66442.559999999939</v>
      </c>
      <c r="P397" s="470">
        <v>-332212.79999999981</v>
      </c>
      <c r="Q397" s="472">
        <v>-18.176171858329795</v>
      </c>
    </row>
    <row r="398" spans="1:17" s="437" customFormat="1" hidden="1">
      <c r="A398" s="471">
        <v>392</v>
      </c>
      <c r="B398" s="465">
        <v>5</v>
      </c>
      <c r="C398" s="465">
        <v>99</v>
      </c>
      <c r="D398" s="466">
        <v>18726</v>
      </c>
      <c r="E398" s="467">
        <v>19.8</v>
      </c>
      <c r="F398" s="486">
        <v>370774.8</v>
      </c>
      <c r="G398" s="487">
        <v>1853874</v>
      </c>
      <c r="H398" s="822">
        <v>347400</v>
      </c>
      <c r="I398" s="827">
        <v>1737000</v>
      </c>
      <c r="J398" s="470">
        <v>-23374.799999999988</v>
      </c>
      <c r="K398" s="470">
        <v>-116874</v>
      </c>
      <c r="L398" s="472">
        <v>-6.3043119435301378</v>
      </c>
      <c r="M398" s="468">
        <v>299105.04000000004</v>
      </c>
      <c r="N398" s="469">
        <v>1495525.2000000002</v>
      </c>
      <c r="O398" s="470">
        <v>-71669.759999999951</v>
      </c>
      <c r="P398" s="470">
        <v>-358348.79999999981</v>
      </c>
      <c r="Q398" s="472">
        <v>-19.32972791031105</v>
      </c>
    </row>
    <row r="399" spans="1:17" s="437" customFormat="1" hidden="1">
      <c r="A399" s="471">
        <v>393</v>
      </c>
      <c r="B399" s="465">
        <v>5</v>
      </c>
      <c r="C399" s="465">
        <v>99</v>
      </c>
      <c r="D399" s="466">
        <v>18388.729840248499</v>
      </c>
      <c r="E399" s="467">
        <v>19.8</v>
      </c>
      <c r="F399" s="486">
        <v>364096.85083692026</v>
      </c>
      <c r="G399" s="487">
        <v>1820484.2541846014</v>
      </c>
      <c r="H399" s="822">
        <v>347400</v>
      </c>
      <c r="I399" s="827">
        <v>1737000</v>
      </c>
      <c r="J399" s="470">
        <v>-16696.850836920261</v>
      </c>
      <c r="K399" s="470">
        <v>-83484.254184601363</v>
      </c>
      <c r="L399" s="472">
        <v>-4.5858267651973819</v>
      </c>
      <c r="M399" s="468">
        <v>299105.04000000004</v>
      </c>
      <c r="N399" s="469">
        <v>1495525.2000000002</v>
      </c>
      <c r="O399" s="470">
        <v>-64991.810836920224</v>
      </c>
      <c r="P399" s="470">
        <v>-324959.05418460118</v>
      </c>
      <c r="Q399" s="472">
        <v>-17.8501436328078</v>
      </c>
    </row>
    <row r="400" spans="1:17" s="437" customFormat="1" hidden="1">
      <c r="A400" s="471">
        <v>394</v>
      </c>
      <c r="B400" s="465">
        <v>5</v>
      </c>
      <c r="C400" s="465">
        <v>99</v>
      </c>
      <c r="D400" s="466">
        <v>16601</v>
      </c>
      <c r="E400" s="467">
        <v>19.8</v>
      </c>
      <c r="F400" s="486">
        <v>328699.8</v>
      </c>
      <c r="G400" s="487">
        <v>1643499</v>
      </c>
      <c r="H400" s="822">
        <v>347400</v>
      </c>
      <c r="I400" s="827">
        <v>1737000</v>
      </c>
      <c r="J400" s="470">
        <v>18700.200000000012</v>
      </c>
      <c r="K400" s="470">
        <v>93501</v>
      </c>
      <c r="L400" s="472">
        <v>5.6891424941542397</v>
      </c>
      <c r="M400" s="468">
        <v>299105.04000000004</v>
      </c>
      <c r="N400" s="469">
        <v>1495525.2000000002</v>
      </c>
      <c r="O400" s="470">
        <v>-29594.759999999951</v>
      </c>
      <c r="P400" s="470">
        <v>-147973.79999999981</v>
      </c>
      <c r="Q400" s="472">
        <v>-9.0035832087515644</v>
      </c>
    </row>
    <row r="401" spans="1:17" s="437" customFormat="1" hidden="1">
      <c r="A401" s="471">
        <v>395</v>
      </c>
      <c r="B401" s="465">
        <v>5</v>
      </c>
      <c r="C401" s="465">
        <v>99</v>
      </c>
      <c r="D401" s="466">
        <v>18388.729840248499</v>
      </c>
      <c r="E401" s="467">
        <v>19.8</v>
      </c>
      <c r="F401" s="486">
        <v>364096.85083692026</v>
      </c>
      <c r="G401" s="487">
        <v>1820484.2541846014</v>
      </c>
      <c r="H401" s="822">
        <v>347400</v>
      </c>
      <c r="I401" s="827">
        <v>1737000</v>
      </c>
      <c r="J401" s="470">
        <v>-16696.850836920261</v>
      </c>
      <c r="K401" s="470">
        <v>-83484.254184601363</v>
      </c>
      <c r="L401" s="472">
        <v>-4.5858267651973819</v>
      </c>
      <c r="M401" s="468">
        <v>299105.04000000004</v>
      </c>
      <c r="N401" s="469">
        <v>1495525.2000000002</v>
      </c>
      <c r="O401" s="470">
        <v>-64991.810836920224</v>
      </c>
      <c r="P401" s="470">
        <v>-324959.05418460118</v>
      </c>
      <c r="Q401" s="472">
        <v>-17.8501436328078</v>
      </c>
    </row>
    <row r="402" spans="1:17" s="437" customFormat="1" hidden="1">
      <c r="A402" s="471">
        <v>396</v>
      </c>
      <c r="B402" s="465">
        <v>5</v>
      </c>
      <c r="C402" s="465">
        <v>99</v>
      </c>
      <c r="D402" s="466">
        <v>18388.729840248499</v>
      </c>
      <c r="E402" s="467">
        <v>19.8</v>
      </c>
      <c r="F402" s="486">
        <v>364096.85083692026</v>
      </c>
      <c r="G402" s="487">
        <v>1820484.2541846014</v>
      </c>
      <c r="H402" s="822">
        <v>347400</v>
      </c>
      <c r="I402" s="827">
        <v>1737000</v>
      </c>
      <c r="J402" s="470">
        <v>-16696.850836920261</v>
      </c>
      <c r="K402" s="470">
        <v>-83484.254184601363</v>
      </c>
      <c r="L402" s="472">
        <v>-4.5858267651973819</v>
      </c>
      <c r="M402" s="468">
        <v>299105.04000000004</v>
      </c>
      <c r="N402" s="469">
        <v>1495525.2000000002</v>
      </c>
      <c r="O402" s="470">
        <v>-64991.810836920224</v>
      </c>
      <c r="P402" s="470">
        <v>-324959.05418460118</v>
      </c>
      <c r="Q402" s="472">
        <v>-17.8501436328078</v>
      </c>
    </row>
    <row r="403" spans="1:17" s="437" customFormat="1" hidden="1">
      <c r="A403" s="471">
        <v>397</v>
      </c>
      <c r="B403" s="465">
        <v>5</v>
      </c>
      <c r="C403" s="465">
        <v>99</v>
      </c>
      <c r="D403" s="466">
        <v>19992.092986479001</v>
      </c>
      <c r="E403" s="467">
        <v>19.8</v>
      </c>
      <c r="F403" s="486">
        <v>395843.44113228424</v>
      </c>
      <c r="G403" s="487">
        <v>1979217.2056614212</v>
      </c>
      <c r="H403" s="822">
        <v>347400</v>
      </c>
      <c r="I403" s="827">
        <v>1737000</v>
      </c>
      <c r="J403" s="470">
        <v>-48443.441132284235</v>
      </c>
      <c r="K403" s="470">
        <v>-242217.20566142118</v>
      </c>
      <c r="L403" s="472">
        <v>-12.238030518761391</v>
      </c>
      <c r="M403" s="468">
        <v>299105.04000000004</v>
      </c>
      <c r="N403" s="469">
        <v>1495525.2000000002</v>
      </c>
      <c r="O403" s="470">
        <v>-96738.401132284198</v>
      </c>
      <c r="P403" s="470">
        <v>-483692.00566142099</v>
      </c>
      <c r="Q403" s="472">
        <v>-24.438550972467894</v>
      </c>
    </row>
    <row r="404" spans="1:17" s="437" customFormat="1" hidden="1">
      <c r="A404" s="471">
        <v>398</v>
      </c>
      <c r="B404" s="465">
        <v>5</v>
      </c>
      <c r="C404" s="465">
        <v>100</v>
      </c>
      <c r="D404" s="466">
        <v>19317</v>
      </c>
      <c r="E404" s="467">
        <v>20</v>
      </c>
      <c r="F404" s="486">
        <v>386340</v>
      </c>
      <c r="G404" s="487">
        <v>1931700</v>
      </c>
      <c r="H404" s="822">
        <v>352000</v>
      </c>
      <c r="I404" s="827">
        <v>1760000</v>
      </c>
      <c r="J404" s="470">
        <v>-34340</v>
      </c>
      <c r="K404" s="470">
        <v>-171700</v>
      </c>
      <c r="L404" s="472">
        <v>-8.8885437697365006</v>
      </c>
      <c r="M404" s="468">
        <v>306004.8</v>
      </c>
      <c r="N404" s="469">
        <v>1530024</v>
      </c>
      <c r="O404" s="470">
        <v>-80335.200000000012</v>
      </c>
      <c r="P404" s="470">
        <v>-401676</v>
      </c>
      <c r="Q404" s="472">
        <v>-20.793912098151893</v>
      </c>
    </row>
    <row r="405" spans="1:17" s="437" customFormat="1" hidden="1">
      <c r="A405" s="471">
        <v>399</v>
      </c>
      <c r="B405" s="465">
        <v>5</v>
      </c>
      <c r="C405" s="465">
        <v>100</v>
      </c>
      <c r="D405" s="466">
        <v>18313.8501438905</v>
      </c>
      <c r="E405" s="467">
        <v>20</v>
      </c>
      <c r="F405" s="486">
        <v>366277.00287780998</v>
      </c>
      <c r="G405" s="487">
        <v>1831385.01438905</v>
      </c>
      <c r="H405" s="822">
        <v>352000</v>
      </c>
      <c r="I405" s="827">
        <v>1760000</v>
      </c>
      <c r="J405" s="470">
        <v>-14277.00287780998</v>
      </c>
      <c r="K405" s="470">
        <v>-71385.01438904996</v>
      </c>
      <c r="L405" s="472">
        <v>-3.8978704001716409</v>
      </c>
      <c r="M405" s="468">
        <v>306004.8</v>
      </c>
      <c r="N405" s="469">
        <v>1530024</v>
      </c>
      <c r="O405" s="470">
        <v>-60272.202877809992</v>
      </c>
      <c r="P405" s="470">
        <v>-301361.01438904996</v>
      </c>
      <c r="Q405" s="472">
        <v>-16.455360943836482</v>
      </c>
    </row>
    <row r="406" spans="1:17" s="437" customFormat="1" hidden="1">
      <c r="A406" s="471">
        <v>400</v>
      </c>
      <c r="B406" s="465">
        <v>5</v>
      </c>
      <c r="C406" s="465">
        <v>100</v>
      </c>
      <c r="D406" s="466">
        <v>19894.420600858401</v>
      </c>
      <c r="E406" s="467">
        <v>20</v>
      </c>
      <c r="F406" s="486">
        <v>397888.41201716801</v>
      </c>
      <c r="G406" s="487">
        <v>1989442.0600858401</v>
      </c>
      <c r="H406" s="822">
        <v>352000</v>
      </c>
      <c r="I406" s="827">
        <v>1760000</v>
      </c>
      <c r="J406" s="470">
        <v>-45888.412017168012</v>
      </c>
      <c r="K406" s="470">
        <v>-229442.06008584006</v>
      </c>
      <c r="L406" s="472">
        <v>-11.53298528713826</v>
      </c>
      <c r="M406" s="468">
        <v>306004.8</v>
      </c>
      <c r="N406" s="469">
        <v>1530024</v>
      </c>
      <c r="O406" s="470">
        <v>-91883.612017168023</v>
      </c>
      <c r="P406" s="470">
        <v>-459418.06008584006</v>
      </c>
      <c r="Q406" s="472">
        <v>-23.092809250550232</v>
      </c>
    </row>
    <row r="407" spans="1:17" s="437" customFormat="1" hidden="1">
      <c r="A407" s="471">
        <v>401</v>
      </c>
      <c r="B407" s="465">
        <v>5</v>
      </c>
      <c r="C407" s="465">
        <v>100</v>
      </c>
      <c r="D407" s="466">
        <v>19894.420600858401</v>
      </c>
      <c r="E407" s="467">
        <v>20</v>
      </c>
      <c r="F407" s="486">
        <v>397888.41201716801</v>
      </c>
      <c r="G407" s="487">
        <v>1989442.0600858401</v>
      </c>
      <c r="H407" s="822">
        <v>352000</v>
      </c>
      <c r="I407" s="827">
        <v>1760000</v>
      </c>
      <c r="J407" s="470">
        <v>-45888.412017168012</v>
      </c>
      <c r="K407" s="470">
        <v>-229442.06008584006</v>
      </c>
      <c r="L407" s="472">
        <v>-11.53298528713826</v>
      </c>
      <c r="M407" s="468">
        <v>306004.8</v>
      </c>
      <c r="N407" s="469">
        <v>1530024</v>
      </c>
      <c r="O407" s="470">
        <v>-91883.612017168023</v>
      </c>
      <c r="P407" s="470">
        <v>-459418.06008584006</v>
      </c>
      <c r="Q407" s="472">
        <v>-23.092809250550232</v>
      </c>
    </row>
    <row r="408" spans="1:17" s="437" customFormat="1" hidden="1">
      <c r="A408" s="471">
        <v>402</v>
      </c>
      <c r="B408" s="465">
        <v>5</v>
      </c>
      <c r="C408" s="465">
        <v>100</v>
      </c>
      <c r="D408" s="466">
        <v>18609</v>
      </c>
      <c r="E408" s="467">
        <v>20</v>
      </c>
      <c r="F408" s="486">
        <v>372180</v>
      </c>
      <c r="G408" s="487">
        <v>1860900</v>
      </c>
      <c r="H408" s="822">
        <v>352000</v>
      </c>
      <c r="I408" s="827">
        <v>1760000</v>
      </c>
      <c r="J408" s="470">
        <v>-20180</v>
      </c>
      <c r="K408" s="470">
        <v>-100900</v>
      </c>
      <c r="L408" s="472">
        <v>-5.4221075823526235</v>
      </c>
      <c r="M408" s="468">
        <v>306004.8</v>
      </c>
      <c r="N408" s="469">
        <v>1530024</v>
      </c>
      <c r="O408" s="470">
        <v>-66175.200000000012</v>
      </c>
      <c r="P408" s="470">
        <v>-330876</v>
      </c>
      <c r="Q408" s="472">
        <v>-17.780428824762211</v>
      </c>
    </row>
    <row r="409" spans="1:17" s="437" customFormat="1" hidden="1">
      <c r="A409" s="471">
        <v>403</v>
      </c>
      <c r="B409" s="465">
        <v>5</v>
      </c>
      <c r="C409" s="465">
        <v>100</v>
      </c>
      <c r="D409" s="466">
        <v>18453.832532254</v>
      </c>
      <c r="E409" s="467">
        <v>20</v>
      </c>
      <c r="F409" s="486">
        <v>369076.65064508002</v>
      </c>
      <c r="G409" s="487">
        <v>1845383.2532254001</v>
      </c>
      <c r="H409" s="822">
        <v>352000</v>
      </c>
      <c r="I409" s="827">
        <v>1760000</v>
      </c>
      <c r="J409" s="470">
        <v>-17076.650645080023</v>
      </c>
      <c r="K409" s="470">
        <v>-85383.253225400113</v>
      </c>
      <c r="L409" s="472">
        <v>-4.6268574875254558</v>
      </c>
      <c r="M409" s="468">
        <v>306004.8</v>
      </c>
      <c r="N409" s="469">
        <v>1530024</v>
      </c>
      <c r="O409" s="470">
        <v>-63071.850645080034</v>
      </c>
      <c r="P409" s="470">
        <v>-315359.25322540011</v>
      </c>
      <c r="Q409" s="472">
        <v>-17.089092613916833</v>
      </c>
    </row>
    <row r="410" spans="1:17" s="437" customFormat="1" hidden="1">
      <c r="A410" s="471">
        <v>404</v>
      </c>
      <c r="B410" s="465">
        <v>5</v>
      </c>
      <c r="C410" s="465">
        <v>100</v>
      </c>
      <c r="D410" s="466">
        <v>18941</v>
      </c>
      <c r="E410" s="467">
        <v>20</v>
      </c>
      <c r="F410" s="486">
        <v>378820</v>
      </c>
      <c r="G410" s="487">
        <v>1894100</v>
      </c>
      <c r="H410" s="822">
        <v>352000</v>
      </c>
      <c r="I410" s="827">
        <v>1760000</v>
      </c>
      <c r="J410" s="470">
        <v>-26820</v>
      </c>
      <c r="K410" s="470">
        <v>-134100</v>
      </c>
      <c r="L410" s="472">
        <v>-7.0798796262076991</v>
      </c>
      <c r="M410" s="468">
        <v>306004.8</v>
      </c>
      <c r="N410" s="469">
        <v>1530024</v>
      </c>
      <c r="O410" s="470">
        <v>-72815.200000000012</v>
      </c>
      <c r="P410" s="470">
        <v>-364076</v>
      </c>
      <c r="Q410" s="472">
        <v>-19.221582809777729</v>
      </c>
    </row>
    <row r="411" spans="1:17" s="437" customFormat="1" hidden="1">
      <c r="A411" s="471">
        <v>405</v>
      </c>
      <c r="B411" s="465">
        <v>5</v>
      </c>
      <c r="C411" s="465">
        <v>100</v>
      </c>
      <c r="D411" s="466">
        <v>18316.88</v>
      </c>
      <c r="E411" s="467">
        <v>20</v>
      </c>
      <c r="F411" s="486">
        <v>366337.6</v>
      </c>
      <c r="G411" s="487">
        <v>1831688</v>
      </c>
      <c r="H411" s="822">
        <v>352000</v>
      </c>
      <c r="I411" s="827">
        <v>1760000</v>
      </c>
      <c r="J411" s="470">
        <v>-14337.599999999977</v>
      </c>
      <c r="K411" s="470">
        <v>-71688</v>
      </c>
      <c r="L411" s="472">
        <v>-3.9137669734146954</v>
      </c>
      <c r="M411" s="468">
        <v>306004.8</v>
      </c>
      <c r="N411" s="469">
        <v>1530024</v>
      </c>
      <c r="O411" s="470">
        <v>-60332.799999999988</v>
      </c>
      <c r="P411" s="470">
        <v>-301664</v>
      </c>
      <c r="Q411" s="472">
        <v>-16.469180340756722</v>
      </c>
    </row>
    <row r="412" spans="1:17" s="437" customFormat="1" hidden="1">
      <c r="A412" s="471">
        <v>406</v>
      </c>
      <c r="B412" s="465">
        <v>5</v>
      </c>
      <c r="C412" s="465">
        <v>100</v>
      </c>
      <c r="D412" s="466">
        <v>16503</v>
      </c>
      <c r="E412" s="467">
        <v>20</v>
      </c>
      <c r="F412" s="486">
        <v>330060</v>
      </c>
      <c r="G412" s="487">
        <v>1650300</v>
      </c>
      <c r="H412" s="822">
        <v>352000</v>
      </c>
      <c r="I412" s="827">
        <v>1760000</v>
      </c>
      <c r="J412" s="470">
        <v>21940</v>
      </c>
      <c r="K412" s="470">
        <v>109700</v>
      </c>
      <c r="L412" s="472">
        <v>6.6472762528025271</v>
      </c>
      <c r="M412" s="468">
        <v>306004.8</v>
      </c>
      <c r="N412" s="469">
        <v>1530024</v>
      </c>
      <c r="O412" s="470">
        <v>-24055.200000000012</v>
      </c>
      <c r="P412" s="470">
        <v>-120276</v>
      </c>
      <c r="Q412" s="472">
        <v>-7.2881294310125497</v>
      </c>
    </row>
    <row r="413" spans="1:17" s="437" customFormat="1" hidden="1">
      <c r="A413" s="471">
        <v>407</v>
      </c>
      <c r="B413" s="465">
        <v>5</v>
      </c>
      <c r="C413" s="465">
        <v>100</v>
      </c>
      <c r="D413" s="466">
        <v>18941</v>
      </c>
      <c r="E413" s="467">
        <v>20</v>
      </c>
      <c r="F413" s="486">
        <v>378820</v>
      </c>
      <c r="G413" s="487">
        <v>1894100</v>
      </c>
      <c r="H413" s="822">
        <v>352000</v>
      </c>
      <c r="I413" s="827">
        <v>1760000</v>
      </c>
      <c r="J413" s="470">
        <v>-26820</v>
      </c>
      <c r="K413" s="470">
        <v>-134100</v>
      </c>
      <c r="L413" s="472">
        <v>-7.0798796262076991</v>
      </c>
      <c r="M413" s="468">
        <v>306004.8</v>
      </c>
      <c r="N413" s="469">
        <v>1530024</v>
      </c>
      <c r="O413" s="470">
        <v>-72815.200000000012</v>
      </c>
      <c r="P413" s="470">
        <v>-364076</v>
      </c>
      <c r="Q413" s="472">
        <v>-19.221582809777729</v>
      </c>
    </row>
    <row r="414" spans="1:17" s="437" customFormat="1" hidden="1">
      <c r="A414" s="471">
        <v>408</v>
      </c>
      <c r="B414" s="465">
        <v>5</v>
      </c>
      <c r="C414" s="465">
        <v>101</v>
      </c>
      <c r="D414" s="466">
        <v>18260.419999999998</v>
      </c>
      <c r="E414" s="467">
        <v>20.2</v>
      </c>
      <c r="F414" s="486">
        <v>368860.484</v>
      </c>
      <c r="G414" s="487">
        <v>1844302.42</v>
      </c>
      <c r="H414" s="822">
        <v>356600</v>
      </c>
      <c r="I414" s="827">
        <v>1783000</v>
      </c>
      <c r="J414" s="470">
        <v>-12260.483999999997</v>
      </c>
      <c r="K414" s="470">
        <v>-61302.419999999925</v>
      </c>
      <c r="L414" s="472">
        <v>-3.3238811235740826</v>
      </c>
      <c r="M414" s="468">
        <v>312904.55999999994</v>
      </c>
      <c r="N414" s="469">
        <v>1564522.7999999998</v>
      </c>
      <c r="O414" s="470">
        <v>-55955.924000000057</v>
      </c>
      <c r="P414" s="470">
        <v>-279779.62000000011</v>
      </c>
      <c r="Q414" s="472">
        <v>-15.169942682176824</v>
      </c>
    </row>
    <row r="415" spans="1:17" s="437" customFormat="1" hidden="1">
      <c r="A415" s="471">
        <v>409</v>
      </c>
      <c r="B415" s="465">
        <v>5</v>
      </c>
      <c r="C415" s="465">
        <v>101</v>
      </c>
      <c r="D415" s="466">
        <v>18079</v>
      </c>
      <c r="E415" s="467">
        <v>20.2</v>
      </c>
      <c r="F415" s="486">
        <v>365195.8</v>
      </c>
      <c r="G415" s="487">
        <v>1825979</v>
      </c>
      <c r="H415" s="822">
        <v>356600</v>
      </c>
      <c r="I415" s="827">
        <v>1783000</v>
      </c>
      <c r="J415" s="470">
        <v>-8595.7999999999884</v>
      </c>
      <c r="K415" s="470">
        <v>-42979</v>
      </c>
      <c r="L415" s="472">
        <v>-2.3537510562826753</v>
      </c>
      <c r="M415" s="468">
        <v>312904.55999999994</v>
      </c>
      <c r="N415" s="469">
        <v>1564522.7999999998</v>
      </c>
      <c r="O415" s="470">
        <v>-52291.240000000049</v>
      </c>
      <c r="P415" s="470">
        <v>-261456.20000000019</v>
      </c>
      <c r="Q415" s="472">
        <v>-14.318686030890831</v>
      </c>
    </row>
    <row r="416" spans="1:17" s="437" customFormat="1" hidden="1">
      <c r="A416" s="471">
        <v>410</v>
      </c>
      <c r="B416" s="465">
        <v>5</v>
      </c>
      <c r="C416" s="465">
        <v>101</v>
      </c>
      <c r="D416" s="466">
        <v>19765.033726867201</v>
      </c>
      <c r="E416" s="467">
        <v>20.2</v>
      </c>
      <c r="F416" s="486">
        <v>399253.68128271744</v>
      </c>
      <c r="G416" s="487">
        <v>1996268.4064135873</v>
      </c>
      <c r="H416" s="822">
        <v>356600</v>
      </c>
      <c r="I416" s="827">
        <v>1783000</v>
      </c>
      <c r="J416" s="470">
        <v>-42653.681282717444</v>
      </c>
      <c r="K416" s="470">
        <v>-213268.40641358728</v>
      </c>
      <c r="L416" s="472">
        <v>-10.683353286982907</v>
      </c>
      <c r="M416" s="468">
        <v>312904.55999999994</v>
      </c>
      <c r="N416" s="469">
        <v>1564522.7999999998</v>
      </c>
      <c r="O416" s="470">
        <v>-86349.121282717504</v>
      </c>
      <c r="P416" s="470">
        <v>-431745.60641358746</v>
      </c>
      <c r="Q416" s="472">
        <v>-21.627633089141739</v>
      </c>
    </row>
    <row r="417" spans="1:17" s="437" customFormat="1" hidden="1">
      <c r="A417" s="471">
        <v>411</v>
      </c>
      <c r="B417" s="465">
        <v>5</v>
      </c>
      <c r="C417" s="465">
        <v>101</v>
      </c>
      <c r="D417" s="466">
        <v>18240.8005462896</v>
      </c>
      <c r="E417" s="467">
        <v>20.2</v>
      </c>
      <c r="F417" s="486">
        <v>368464.17103504989</v>
      </c>
      <c r="G417" s="487">
        <v>1842320.8551752495</v>
      </c>
      <c r="H417" s="822">
        <v>356600</v>
      </c>
      <c r="I417" s="827">
        <v>1783000</v>
      </c>
      <c r="J417" s="470">
        <v>-11864.171035049891</v>
      </c>
      <c r="K417" s="470">
        <v>-59320.855175249511</v>
      </c>
      <c r="L417" s="472">
        <v>-3.2198981523012975</v>
      </c>
      <c r="M417" s="468">
        <v>312904.55999999994</v>
      </c>
      <c r="N417" s="469">
        <v>1564522.7999999998</v>
      </c>
      <c r="O417" s="470">
        <v>-55559.611035049951</v>
      </c>
      <c r="P417" s="470">
        <v>-277798.0551752497</v>
      </c>
      <c r="Q417" s="472">
        <v>-15.078701106535775</v>
      </c>
    </row>
    <row r="418" spans="1:17" s="437" customFormat="1" hidden="1">
      <c r="A418" s="471">
        <v>412</v>
      </c>
      <c r="B418" s="465">
        <v>5</v>
      </c>
      <c r="C418" s="465">
        <v>101</v>
      </c>
      <c r="D418" s="466">
        <v>18904</v>
      </c>
      <c r="E418" s="467">
        <v>20.2</v>
      </c>
      <c r="F418" s="486">
        <v>381860.8</v>
      </c>
      <c r="G418" s="487">
        <v>1909304</v>
      </c>
      <c r="H418" s="822">
        <v>356600</v>
      </c>
      <c r="I418" s="827">
        <v>1783000</v>
      </c>
      <c r="J418" s="470">
        <v>-25260.799999999988</v>
      </c>
      <c r="K418" s="470">
        <v>-126304</v>
      </c>
      <c r="L418" s="472">
        <v>-6.6151854288264218</v>
      </c>
      <c r="M418" s="468">
        <v>312904.55999999994</v>
      </c>
      <c r="N418" s="469">
        <v>1564522.7999999998</v>
      </c>
      <c r="O418" s="470">
        <v>-68956.240000000049</v>
      </c>
      <c r="P418" s="470">
        <v>-344781.20000000019</v>
      </c>
      <c r="Q418" s="472">
        <v>-18.057952007642584</v>
      </c>
    </row>
    <row r="419" spans="1:17" s="437" customFormat="1" hidden="1">
      <c r="A419" s="471">
        <v>413</v>
      </c>
      <c r="B419" s="465">
        <v>5</v>
      </c>
      <c r="C419" s="465">
        <v>101</v>
      </c>
      <c r="D419" s="466">
        <v>18240.8005462896</v>
      </c>
      <c r="E419" s="467">
        <v>20.2</v>
      </c>
      <c r="F419" s="486">
        <v>368464.17103504989</v>
      </c>
      <c r="G419" s="487">
        <v>1842320.8551752495</v>
      </c>
      <c r="H419" s="822">
        <v>356600</v>
      </c>
      <c r="I419" s="827">
        <v>1783000</v>
      </c>
      <c r="J419" s="470">
        <v>-11864.171035049891</v>
      </c>
      <c r="K419" s="470">
        <v>-59320.855175249511</v>
      </c>
      <c r="L419" s="472">
        <v>-3.2198981523012975</v>
      </c>
      <c r="M419" s="468">
        <v>312904.55999999994</v>
      </c>
      <c r="N419" s="469">
        <v>1564522.7999999998</v>
      </c>
      <c r="O419" s="470">
        <v>-55559.611035049951</v>
      </c>
      <c r="P419" s="470">
        <v>-277798.0551752497</v>
      </c>
      <c r="Q419" s="472">
        <v>-15.078701106535775</v>
      </c>
    </row>
    <row r="420" spans="1:17" s="437" customFormat="1" hidden="1">
      <c r="A420" s="471">
        <v>414</v>
      </c>
      <c r="B420" s="465">
        <v>5</v>
      </c>
      <c r="C420" s="465">
        <v>101</v>
      </c>
      <c r="D420" s="466">
        <v>18240.8005462896</v>
      </c>
      <c r="E420" s="467">
        <v>20.2</v>
      </c>
      <c r="F420" s="486">
        <v>368464.17103504989</v>
      </c>
      <c r="G420" s="487">
        <v>1842320.8551752495</v>
      </c>
      <c r="H420" s="822">
        <v>356600</v>
      </c>
      <c r="I420" s="827">
        <v>1783000</v>
      </c>
      <c r="J420" s="470">
        <v>-11864.171035049891</v>
      </c>
      <c r="K420" s="470">
        <v>-59320.855175249511</v>
      </c>
      <c r="L420" s="472">
        <v>-3.2198981523012975</v>
      </c>
      <c r="M420" s="468">
        <v>312904.55999999994</v>
      </c>
      <c r="N420" s="469">
        <v>1564522.7999999998</v>
      </c>
      <c r="O420" s="470">
        <v>-55559.611035049951</v>
      </c>
      <c r="P420" s="470">
        <v>-277798.0551752497</v>
      </c>
      <c r="Q420" s="472">
        <v>-15.078701106535775</v>
      </c>
    </row>
    <row r="421" spans="1:17" s="437" customFormat="1" hidden="1">
      <c r="A421" s="471">
        <v>415</v>
      </c>
      <c r="B421" s="465">
        <v>5</v>
      </c>
      <c r="C421" s="465">
        <v>101</v>
      </c>
      <c r="D421" s="466">
        <v>19765.033726867201</v>
      </c>
      <c r="E421" s="467">
        <v>20.2</v>
      </c>
      <c r="F421" s="486">
        <v>399253.68128271744</v>
      </c>
      <c r="G421" s="487">
        <v>1996268.4064135873</v>
      </c>
      <c r="H421" s="822">
        <v>356600</v>
      </c>
      <c r="I421" s="827">
        <v>1783000</v>
      </c>
      <c r="J421" s="470">
        <v>-42653.681282717444</v>
      </c>
      <c r="K421" s="470">
        <v>-213268.40641358728</v>
      </c>
      <c r="L421" s="472">
        <v>-10.683353286982907</v>
      </c>
      <c r="M421" s="468">
        <v>312904.55999999994</v>
      </c>
      <c r="N421" s="469">
        <v>1564522.7999999998</v>
      </c>
      <c r="O421" s="470">
        <v>-86349.121282717504</v>
      </c>
      <c r="P421" s="470">
        <v>-431745.60641358746</v>
      </c>
      <c r="Q421" s="472">
        <v>-21.627633089141739</v>
      </c>
    </row>
    <row r="422" spans="1:17" s="437" customFormat="1" hidden="1">
      <c r="A422" s="471">
        <v>416</v>
      </c>
      <c r="B422" s="465">
        <v>5</v>
      </c>
      <c r="C422" s="465">
        <v>101</v>
      </c>
      <c r="D422" s="466">
        <v>19143</v>
      </c>
      <c r="E422" s="467">
        <v>20.2</v>
      </c>
      <c r="F422" s="486">
        <v>386688.6</v>
      </c>
      <c r="G422" s="487">
        <v>1933443</v>
      </c>
      <c r="H422" s="822">
        <v>356600</v>
      </c>
      <c r="I422" s="827">
        <v>1783000</v>
      </c>
      <c r="J422" s="470">
        <v>-30088.599999999977</v>
      </c>
      <c r="K422" s="470">
        <v>-150443</v>
      </c>
      <c r="L422" s="472">
        <v>-7.7810931069599718</v>
      </c>
      <c r="M422" s="468">
        <v>312904.55999999994</v>
      </c>
      <c r="N422" s="469">
        <v>1564522.7999999998</v>
      </c>
      <c r="O422" s="470">
        <v>-73784.040000000037</v>
      </c>
      <c r="P422" s="470">
        <v>-368920.20000000019</v>
      </c>
      <c r="Q422" s="472">
        <v>-19.080996957241567</v>
      </c>
    </row>
    <row r="423" spans="1:17" s="437" customFormat="1" hidden="1">
      <c r="A423" s="471">
        <v>417</v>
      </c>
      <c r="B423" s="465">
        <v>5</v>
      </c>
      <c r="C423" s="465">
        <v>101</v>
      </c>
      <c r="D423" s="466">
        <v>17399.012283145501</v>
      </c>
      <c r="E423" s="467">
        <v>20.2</v>
      </c>
      <c r="F423" s="486">
        <v>351460.0481195391</v>
      </c>
      <c r="G423" s="487">
        <v>1757300.2405976956</v>
      </c>
      <c r="H423" s="822">
        <v>356600</v>
      </c>
      <c r="I423" s="827">
        <v>1783000</v>
      </c>
      <c r="J423" s="470">
        <v>5139.9518804608961</v>
      </c>
      <c r="K423" s="470">
        <v>25699.759402304422</v>
      </c>
      <c r="L423" s="472">
        <v>1.4624569443843853</v>
      </c>
      <c r="M423" s="468">
        <v>312904.55999999994</v>
      </c>
      <c r="N423" s="469">
        <v>1564522.7999999998</v>
      </c>
      <c r="O423" s="470">
        <v>-38555.488119539164</v>
      </c>
      <c r="P423" s="470">
        <v>-192777.44059769576</v>
      </c>
      <c r="Q423" s="472">
        <v>-10.970091287993455</v>
      </c>
    </row>
    <row r="424" spans="1:17" s="437" customFormat="1" hidden="1">
      <c r="A424" s="471">
        <v>418</v>
      </c>
      <c r="B424" s="465">
        <v>5</v>
      </c>
      <c r="C424" s="465">
        <v>101</v>
      </c>
      <c r="D424" s="466">
        <v>17399.012283145501</v>
      </c>
      <c r="E424" s="467">
        <v>20.2</v>
      </c>
      <c r="F424" s="486">
        <v>351460.0481195391</v>
      </c>
      <c r="G424" s="487">
        <v>1757300.2405976956</v>
      </c>
      <c r="H424" s="822">
        <v>356600</v>
      </c>
      <c r="I424" s="827">
        <v>1783000</v>
      </c>
      <c r="J424" s="470">
        <v>5139.9518804608961</v>
      </c>
      <c r="K424" s="470">
        <v>25699.759402304422</v>
      </c>
      <c r="L424" s="472">
        <v>1.4624569443843853</v>
      </c>
      <c r="M424" s="468">
        <v>312904.55999999994</v>
      </c>
      <c r="N424" s="469">
        <v>1564522.7999999998</v>
      </c>
      <c r="O424" s="470">
        <v>-38555.488119539164</v>
      </c>
      <c r="P424" s="470">
        <v>-192777.44059769576</v>
      </c>
      <c r="Q424" s="472">
        <v>-10.970091287993455</v>
      </c>
    </row>
    <row r="425" spans="1:17" s="437" customFormat="1" hidden="1">
      <c r="A425" s="471">
        <v>419</v>
      </c>
      <c r="B425" s="465">
        <v>5</v>
      </c>
      <c r="C425" s="465">
        <v>101</v>
      </c>
      <c r="D425" s="466">
        <v>18497</v>
      </c>
      <c r="E425" s="467">
        <v>20.2</v>
      </c>
      <c r="F425" s="486">
        <v>373639.4</v>
      </c>
      <c r="G425" s="487">
        <v>1868197</v>
      </c>
      <c r="H425" s="822">
        <v>356600</v>
      </c>
      <c r="I425" s="827">
        <v>1783000</v>
      </c>
      <c r="J425" s="470">
        <v>-17039.400000000023</v>
      </c>
      <c r="K425" s="470">
        <v>-85197</v>
      </c>
      <c r="L425" s="472">
        <v>-4.5603862975906679</v>
      </c>
      <c r="M425" s="468">
        <v>312904.55999999994</v>
      </c>
      <c r="N425" s="469">
        <v>1564522.7999999998</v>
      </c>
      <c r="O425" s="470">
        <v>-60734.840000000084</v>
      </c>
      <c r="P425" s="470">
        <v>-303674.20000000019</v>
      </c>
      <c r="Q425" s="472">
        <v>-16.254934570604718</v>
      </c>
    </row>
    <row r="426" spans="1:17" s="437" customFormat="1" hidden="1">
      <c r="A426" s="471">
        <v>420</v>
      </c>
      <c r="B426" s="465">
        <v>5</v>
      </c>
      <c r="C426" s="465">
        <v>101</v>
      </c>
      <c r="D426" s="466">
        <v>18240.8005462896</v>
      </c>
      <c r="E426" s="467">
        <v>20.2</v>
      </c>
      <c r="F426" s="486">
        <v>368464.17103504989</v>
      </c>
      <c r="G426" s="487">
        <v>1842320.8551752495</v>
      </c>
      <c r="H426" s="822">
        <v>356600</v>
      </c>
      <c r="I426" s="827">
        <v>1783000</v>
      </c>
      <c r="J426" s="470">
        <v>-11864.171035049891</v>
      </c>
      <c r="K426" s="470">
        <v>-59320.855175249511</v>
      </c>
      <c r="L426" s="472">
        <v>-3.2198981523012975</v>
      </c>
      <c r="M426" s="468">
        <v>312904.55999999994</v>
      </c>
      <c r="N426" s="469">
        <v>1564522.7999999998</v>
      </c>
      <c r="O426" s="470">
        <v>-55559.611035049951</v>
      </c>
      <c r="P426" s="470">
        <v>-277798.0551752497</v>
      </c>
      <c r="Q426" s="472">
        <v>-15.078701106535775</v>
      </c>
    </row>
    <row r="427" spans="1:17" s="437" customFormat="1" hidden="1">
      <c r="A427" s="471">
        <v>421</v>
      </c>
      <c r="B427" s="465">
        <v>5</v>
      </c>
      <c r="C427" s="465">
        <v>101</v>
      </c>
      <c r="D427" s="466">
        <v>18497</v>
      </c>
      <c r="E427" s="467">
        <v>20.2</v>
      </c>
      <c r="F427" s="486">
        <v>373639.4</v>
      </c>
      <c r="G427" s="487">
        <v>1868197</v>
      </c>
      <c r="H427" s="822">
        <v>356600</v>
      </c>
      <c r="I427" s="827">
        <v>1783000</v>
      </c>
      <c r="J427" s="470">
        <v>-17039.400000000023</v>
      </c>
      <c r="K427" s="470">
        <v>-85197</v>
      </c>
      <c r="L427" s="472">
        <v>-4.5603862975906679</v>
      </c>
      <c r="M427" s="468">
        <v>312904.55999999994</v>
      </c>
      <c r="N427" s="469">
        <v>1564522.7999999998</v>
      </c>
      <c r="O427" s="470">
        <v>-60734.840000000084</v>
      </c>
      <c r="P427" s="470">
        <v>-303674.20000000019</v>
      </c>
      <c r="Q427" s="472">
        <v>-16.254934570604718</v>
      </c>
    </row>
    <row r="428" spans="1:17" s="437" customFormat="1" hidden="1">
      <c r="A428" s="471">
        <v>422</v>
      </c>
      <c r="B428" s="465">
        <v>5</v>
      </c>
      <c r="C428" s="465">
        <v>101</v>
      </c>
      <c r="D428" s="466">
        <v>18497</v>
      </c>
      <c r="E428" s="467">
        <v>20.2</v>
      </c>
      <c r="F428" s="486">
        <v>373639.4</v>
      </c>
      <c r="G428" s="487">
        <v>1868197</v>
      </c>
      <c r="H428" s="822">
        <v>356600</v>
      </c>
      <c r="I428" s="827">
        <v>1783000</v>
      </c>
      <c r="J428" s="470">
        <v>-17039.400000000023</v>
      </c>
      <c r="K428" s="470">
        <v>-85197</v>
      </c>
      <c r="L428" s="472">
        <v>-4.5603862975906679</v>
      </c>
      <c r="M428" s="468">
        <v>312904.55999999994</v>
      </c>
      <c r="N428" s="469">
        <v>1564522.7999999998</v>
      </c>
      <c r="O428" s="470">
        <v>-60734.840000000084</v>
      </c>
      <c r="P428" s="470">
        <v>-303674.20000000019</v>
      </c>
      <c r="Q428" s="472">
        <v>-16.254934570604718</v>
      </c>
    </row>
    <row r="429" spans="1:17" s="437" customFormat="1" hidden="1">
      <c r="A429" s="471">
        <v>423</v>
      </c>
      <c r="B429" s="465">
        <v>5</v>
      </c>
      <c r="C429" s="465">
        <v>101</v>
      </c>
      <c r="D429" s="466">
        <v>19765.033726867201</v>
      </c>
      <c r="E429" s="467">
        <v>20.2</v>
      </c>
      <c r="F429" s="486">
        <v>399253.68128271744</v>
      </c>
      <c r="G429" s="487">
        <v>1996268.4064135873</v>
      </c>
      <c r="H429" s="822">
        <v>356600</v>
      </c>
      <c r="I429" s="827">
        <v>1783000</v>
      </c>
      <c r="J429" s="470">
        <v>-42653.681282717444</v>
      </c>
      <c r="K429" s="470">
        <v>-213268.40641358728</v>
      </c>
      <c r="L429" s="472">
        <v>-10.683353286982907</v>
      </c>
      <c r="M429" s="468">
        <v>312904.55999999994</v>
      </c>
      <c r="N429" s="469">
        <v>1564522.7999999998</v>
      </c>
      <c r="O429" s="470">
        <v>-86349.121282717504</v>
      </c>
      <c r="P429" s="470">
        <v>-431745.60641358746</v>
      </c>
      <c r="Q429" s="472">
        <v>-21.627633089141739</v>
      </c>
    </row>
    <row r="430" spans="1:17" s="437" customFormat="1" hidden="1">
      <c r="A430" s="471">
        <v>424</v>
      </c>
      <c r="B430" s="465">
        <v>5</v>
      </c>
      <c r="C430" s="465">
        <v>102</v>
      </c>
      <c r="D430" s="466">
        <v>18855</v>
      </c>
      <c r="E430" s="467">
        <v>20.399999999999999</v>
      </c>
      <c r="F430" s="486">
        <v>384642</v>
      </c>
      <c r="G430" s="487">
        <v>1923210</v>
      </c>
      <c r="H430" s="822">
        <v>361200</v>
      </c>
      <c r="I430" s="827">
        <v>1806000</v>
      </c>
      <c r="J430" s="470">
        <v>-23442</v>
      </c>
      <c r="K430" s="470">
        <v>-117210</v>
      </c>
      <c r="L430" s="472">
        <v>-6.0944982607203571</v>
      </c>
      <c r="M430" s="468">
        <v>319804.31999999995</v>
      </c>
      <c r="N430" s="469">
        <v>1599021.5999999996</v>
      </c>
      <c r="O430" s="470">
        <v>-64837.680000000051</v>
      </c>
      <c r="P430" s="470">
        <v>-324188.40000000037</v>
      </c>
      <c r="Q430" s="472">
        <v>-16.856630321181797</v>
      </c>
    </row>
    <row r="431" spans="1:17" s="437" customFormat="1" hidden="1">
      <c r="A431" s="471">
        <v>425</v>
      </c>
      <c r="B431" s="465">
        <v>5</v>
      </c>
      <c r="C431" s="465">
        <v>102</v>
      </c>
      <c r="D431" s="466">
        <v>17276.499434175799</v>
      </c>
      <c r="E431" s="467">
        <v>20.399999999999999</v>
      </c>
      <c r="F431" s="486">
        <v>352440.5884571863</v>
      </c>
      <c r="G431" s="487">
        <v>1762202.9422859314</v>
      </c>
      <c r="H431" s="822">
        <v>361200</v>
      </c>
      <c r="I431" s="827">
        <v>1806000</v>
      </c>
      <c r="J431" s="470">
        <v>8759.4115428137011</v>
      </c>
      <c r="K431" s="470">
        <v>43797.057714068564</v>
      </c>
      <c r="L431" s="472">
        <v>2.4853583354738333</v>
      </c>
      <c r="M431" s="468">
        <v>319804.31999999995</v>
      </c>
      <c r="N431" s="469">
        <v>1599021.5999999996</v>
      </c>
      <c r="O431" s="470">
        <v>-32636.26845718635</v>
      </c>
      <c r="P431" s="470">
        <v>-163181.34228593181</v>
      </c>
      <c r="Q431" s="472">
        <v>-9.2600765990239893</v>
      </c>
    </row>
    <row r="432" spans="1:17" s="437" customFormat="1" hidden="1">
      <c r="A432" s="471">
        <v>426</v>
      </c>
      <c r="B432" s="465">
        <v>5</v>
      </c>
      <c r="C432" s="465">
        <v>102</v>
      </c>
      <c r="D432" s="466">
        <v>16319</v>
      </c>
      <c r="E432" s="467">
        <v>20.399999999999999</v>
      </c>
      <c r="F432" s="486">
        <v>332907.59999999998</v>
      </c>
      <c r="G432" s="487">
        <v>1664538</v>
      </c>
      <c r="H432" s="822">
        <v>361200</v>
      </c>
      <c r="I432" s="827">
        <v>1806000</v>
      </c>
      <c r="J432" s="470">
        <v>28292.400000000023</v>
      </c>
      <c r="K432" s="470">
        <v>141462</v>
      </c>
      <c r="L432" s="472">
        <v>8.4985743791971231</v>
      </c>
      <c r="M432" s="468">
        <v>319804.31999999995</v>
      </c>
      <c r="N432" s="469">
        <v>1599021.5999999996</v>
      </c>
      <c r="O432" s="470">
        <v>-13103.280000000028</v>
      </c>
      <c r="P432" s="470">
        <v>-65516.400000000373</v>
      </c>
      <c r="Q432" s="472">
        <v>-3.9360110733428968</v>
      </c>
    </row>
    <row r="433" spans="1:17" s="437" customFormat="1" hidden="1">
      <c r="A433" s="471">
        <v>427</v>
      </c>
      <c r="B433" s="465">
        <v>5</v>
      </c>
      <c r="C433" s="465">
        <v>102</v>
      </c>
      <c r="D433" s="466">
        <v>18855</v>
      </c>
      <c r="E433" s="467">
        <v>20.399999999999999</v>
      </c>
      <c r="F433" s="486">
        <v>384642</v>
      </c>
      <c r="G433" s="487">
        <v>1923210</v>
      </c>
      <c r="H433" s="822">
        <v>361200</v>
      </c>
      <c r="I433" s="827">
        <v>1806000</v>
      </c>
      <c r="J433" s="470">
        <v>-23442</v>
      </c>
      <c r="K433" s="470">
        <v>-117210</v>
      </c>
      <c r="L433" s="472">
        <v>-6.0944982607203571</v>
      </c>
      <c r="M433" s="468">
        <v>319804.31999999995</v>
      </c>
      <c r="N433" s="469">
        <v>1599021.5999999996</v>
      </c>
      <c r="O433" s="470">
        <v>-64837.680000000051</v>
      </c>
      <c r="P433" s="470">
        <v>-324188.40000000037</v>
      </c>
      <c r="Q433" s="472">
        <v>-16.856630321181797</v>
      </c>
    </row>
    <row r="434" spans="1:17" s="437" customFormat="1">
      <c r="A434" s="471">
        <v>428</v>
      </c>
      <c r="B434" s="465">
        <v>5</v>
      </c>
      <c r="C434" s="465">
        <v>102</v>
      </c>
      <c r="D434" s="466">
        <v>19699.399365367201</v>
      </c>
      <c r="E434" s="467">
        <v>20.399999999999999</v>
      </c>
      <c r="F434" s="486">
        <v>401867.74705349089</v>
      </c>
      <c r="G434" s="487">
        <v>2009338.7352674545</v>
      </c>
      <c r="H434" s="822">
        <v>361200</v>
      </c>
      <c r="I434" s="827">
        <v>1806000</v>
      </c>
      <c r="J434" s="470">
        <v>-40667.747053490893</v>
      </c>
      <c r="K434" s="470">
        <v>-203338.73526745453</v>
      </c>
      <c r="L434" s="472">
        <v>-10.119684237331398</v>
      </c>
      <c r="M434" s="468">
        <v>319804.31999999995</v>
      </c>
      <c r="N434" s="469">
        <v>1599021.5999999996</v>
      </c>
      <c r="O434" s="470">
        <v>-82063.427053490945</v>
      </c>
      <c r="P434" s="470">
        <v>-410317.1352674549</v>
      </c>
      <c r="Q434" s="472">
        <v>-20.420505913993608</v>
      </c>
    </row>
    <row r="435" spans="1:17" s="437" customFormat="1">
      <c r="A435" s="471">
        <v>429</v>
      </c>
      <c r="B435" s="465">
        <v>5</v>
      </c>
      <c r="C435" s="465">
        <v>102</v>
      </c>
      <c r="D435" s="466">
        <v>16319</v>
      </c>
      <c r="E435" s="467">
        <v>20.399999999999999</v>
      </c>
      <c r="F435" s="486">
        <v>332907.59999999998</v>
      </c>
      <c r="G435" s="487">
        <v>1664538</v>
      </c>
      <c r="H435" s="822">
        <v>361200</v>
      </c>
      <c r="I435" s="827">
        <v>1806000</v>
      </c>
      <c r="J435" s="470">
        <v>28292.400000000023</v>
      </c>
      <c r="K435" s="470">
        <v>141462</v>
      </c>
      <c r="L435" s="472">
        <v>8.4985743791971231</v>
      </c>
      <c r="M435" s="468">
        <v>319804.31999999995</v>
      </c>
      <c r="N435" s="469">
        <v>1599021.5999999996</v>
      </c>
      <c r="O435" s="470">
        <v>-13103.280000000028</v>
      </c>
      <c r="P435" s="470">
        <v>-65516.400000000373</v>
      </c>
      <c r="Q435" s="472">
        <v>-3.9360110733428968</v>
      </c>
    </row>
    <row r="436" spans="1:17" s="437" customFormat="1">
      <c r="A436" s="471">
        <v>430</v>
      </c>
      <c r="B436" s="465">
        <v>5</v>
      </c>
      <c r="C436" s="465">
        <v>102</v>
      </c>
      <c r="D436" s="466">
        <v>19699.399365367201</v>
      </c>
      <c r="E436" s="467">
        <v>20.399999999999999</v>
      </c>
      <c r="F436" s="486">
        <v>401867.74705349089</v>
      </c>
      <c r="G436" s="487">
        <v>2009338.7352674545</v>
      </c>
      <c r="H436" s="822">
        <v>361200</v>
      </c>
      <c r="I436" s="827">
        <v>1806000</v>
      </c>
      <c r="J436" s="470">
        <v>-40667.747053490893</v>
      </c>
      <c r="K436" s="470">
        <v>-203338.73526745453</v>
      </c>
      <c r="L436" s="472">
        <v>-10.119684237331398</v>
      </c>
      <c r="M436" s="468">
        <v>319804.31999999995</v>
      </c>
      <c r="N436" s="469">
        <v>1599021.5999999996</v>
      </c>
      <c r="O436" s="470">
        <v>-82063.427053490945</v>
      </c>
      <c r="P436" s="470">
        <v>-410317.1352674549</v>
      </c>
      <c r="Q436" s="472">
        <v>-20.420505913993608</v>
      </c>
    </row>
    <row r="437" spans="1:17" s="437" customFormat="1">
      <c r="A437" s="471">
        <v>431</v>
      </c>
      <c r="B437" s="465">
        <v>5</v>
      </c>
      <c r="C437" s="465">
        <v>102</v>
      </c>
      <c r="D437" s="466">
        <v>18387</v>
      </c>
      <c r="E437" s="467">
        <v>20.399999999999999</v>
      </c>
      <c r="F437" s="486">
        <v>375094.8</v>
      </c>
      <c r="G437" s="487">
        <v>1875474</v>
      </c>
      <c r="H437" s="822">
        <v>361200</v>
      </c>
      <c r="I437" s="827">
        <v>1806000</v>
      </c>
      <c r="J437" s="470">
        <v>-13894.799999999988</v>
      </c>
      <c r="K437" s="470">
        <v>-69474</v>
      </c>
      <c r="L437" s="472">
        <v>-3.7043435419525963</v>
      </c>
      <c r="M437" s="468">
        <v>319804.31999999995</v>
      </c>
      <c r="N437" s="469">
        <v>1599021.5999999996</v>
      </c>
      <c r="O437" s="470">
        <v>-55290.48000000004</v>
      </c>
      <c r="P437" s="470">
        <v>-276452.40000000037</v>
      </c>
      <c r="Q437" s="472">
        <v>-14.740401626468852</v>
      </c>
    </row>
    <row r="438" spans="1:17" s="437" customFormat="1" ht="15.75" customHeight="1">
      <c r="A438" s="607" t="s">
        <v>60</v>
      </c>
      <c r="B438" s="465"/>
      <c r="C438" s="465"/>
      <c r="D438" s="466"/>
      <c r="E438" s="467"/>
      <c r="F438" s="486"/>
      <c r="G438" s="487"/>
      <c r="H438" s="822"/>
      <c r="I438" s="827"/>
      <c r="J438" s="470"/>
      <c r="K438" s="470"/>
      <c r="L438" s="472"/>
      <c r="M438" s="468"/>
      <c r="N438" s="469"/>
      <c r="O438" s="470"/>
      <c r="P438" s="470"/>
      <c r="Q438" s="472"/>
    </row>
    <row r="439" spans="1:17" s="437" customFormat="1" hidden="1">
      <c r="A439" s="471">
        <v>432</v>
      </c>
      <c r="B439" s="465">
        <v>5</v>
      </c>
      <c r="C439" s="465">
        <v>102</v>
      </c>
      <c r="D439" s="466">
        <v>18855</v>
      </c>
      <c r="E439" s="467">
        <v>20.399999999999999</v>
      </c>
      <c r="F439" s="486">
        <v>384642</v>
      </c>
      <c r="G439" s="487">
        <v>1923210</v>
      </c>
      <c r="H439" s="822">
        <v>361200</v>
      </c>
      <c r="I439" s="827">
        <v>1806000</v>
      </c>
      <c r="J439" s="470">
        <v>-23442</v>
      </c>
      <c r="K439" s="470">
        <v>-117210</v>
      </c>
      <c r="L439" s="472">
        <v>-6.0944982607203571</v>
      </c>
      <c r="M439" s="468">
        <v>319804.31999999995</v>
      </c>
      <c r="N439" s="469">
        <v>1599021.5999999996</v>
      </c>
      <c r="O439" s="470">
        <v>-64837.680000000051</v>
      </c>
      <c r="P439" s="470">
        <v>-324188.40000000037</v>
      </c>
      <c r="Q439" s="472">
        <v>-16.856630321181797</v>
      </c>
    </row>
    <row r="440" spans="1:17" s="437" customFormat="1" hidden="1">
      <c r="A440" s="471">
        <v>433</v>
      </c>
      <c r="B440" s="465">
        <v>5</v>
      </c>
      <c r="C440" s="465">
        <v>102</v>
      </c>
      <c r="D440" s="466">
        <v>18387</v>
      </c>
      <c r="E440" s="467">
        <v>20.399999999999999</v>
      </c>
      <c r="F440" s="486">
        <v>375094.8</v>
      </c>
      <c r="G440" s="487">
        <v>1875474</v>
      </c>
      <c r="H440" s="822">
        <v>361200</v>
      </c>
      <c r="I440" s="827">
        <v>1806000</v>
      </c>
      <c r="J440" s="470">
        <v>-13894.799999999988</v>
      </c>
      <c r="K440" s="470">
        <v>-69474</v>
      </c>
      <c r="L440" s="472">
        <v>-3.7043435419525963</v>
      </c>
      <c r="M440" s="468">
        <v>319804.31999999995</v>
      </c>
      <c r="N440" s="469">
        <v>1599021.5999999996</v>
      </c>
      <c r="O440" s="470">
        <v>-55290.48000000004</v>
      </c>
      <c r="P440" s="470">
        <v>-276452.40000000037</v>
      </c>
      <c r="Q440" s="472">
        <v>-14.740401626468852</v>
      </c>
    </row>
    <row r="441" spans="1:17" s="437" customFormat="1" hidden="1">
      <c r="A441" s="471">
        <v>434</v>
      </c>
      <c r="B441" s="465">
        <v>5</v>
      </c>
      <c r="C441" s="465">
        <v>103</v>
      </c>
      <c r="D441" s="466">
        <v>18371</v>
      </c>
      <c r="E441" s="467">
        <v>20.6</v>
      </c>
      <c r="F441" s="486">
        <v>378442.6</v>
      </c>
      <c r="G441" s="487">
        <v>1892213</v>
      </c>
      <c r="H441" s="822">
        <v>365800</v>
      </c>
      <c r="I441" s="827">
        <v>1829000</v>
      </c>
      <c r="J441" s="470">
        <v>-12642.599999999977</v>
      </c>
      <c r="K441" s="470">
        <v>-63213</v>
      </c>
      <c r="L441" s="472">
        <v>-3.3406915606224032</v>
      </c>
      <c r="M441" s="468">
        <v>326704.08000000007</v>
      </c>
      <c r="N441" s="469">
        <v>1633520.4000000004</v>
      </c>
      <c r="O441" s="470">
        <v>-51738.519999999902</v>
      </c>
      <c r="P441" s="470">
        <v>-258692.59999999963</v>
      </c>
      <c r="Q441" s="472">
        <v>-13.671431281784848</v>
      </c>
    </row>
    <row r="442" spans="1:17" s="437" customFormat="1" hidden="1">
      <c r="A442" s="471">
        <v>435</v>
      </c>
      <c r="B442" s="465">
        <v>5</v>
      </c>
      <c r="C442" s="465">
        <v>103</v>
      </c>
      <c r="D442" s="466">
        <v>18818</v>
      </c>
      <c r="E442" s="467">
        <v>20.6</v>
      </c>
      <c r="F442" s="486">
        <v>387650.8</v>
      </c>
      <c r="G442" s="487">
        <v>1938254</v>
      </c>
      <c r="H442" s="822">
        <v>365800</v>
      </c>
      <c r="I442" s="827">
        <v>1829000</v>
      </c>
      <c r="J442" s="470">
        <v>-21850.799999999988</v>
      </c>
      <c r="K442" s="470">
        <v>-109254</v>
      </c>
      <c r="L442" s="472">
        <v>-5.636722534817423</v>
      </c>
      <c r="M442" s="468">
        <v>326704.08000000007</v>
      </c>
      <c r="N442" s="469">
        <v>1633520.4000000004</v>
      </c>
      <c r="O442" s="470">
        <v>-60946.719999999914</v>
      </c>
      <c r="P442" s="470">
        <v>-304733.59999999963</v>
      </c>
      <c r="Q442" s="472">
        <v>-15.72206738642096</v>
      </c>
    </row>
    <row r="443" spans="1:17" s="437" customFormat="1" hidden="1">
      <c r="A443" s="471">
        <v>436</v>
      </c>
      <c r="B443" s="465">
        <v>5</v>
      </c>
      <c r="C443" s="465">
        <v>103</v>
      </c>
      <c r="D443" s="466">
        <v>18148.53</v>
      </c>
      <c r="E443" s="467">
        <v>20.6</v>
      </c>
      <c r="F443" s="486">
        <v>373859.71799999999</v>
      </c>
      <c r="G443" s="487">
        <v>1869298.5899999999</v>
      </c>
      <c r="H443" s="822">
        <v>365800</v>
      </c>
      <c r="I443" s="827">
        <v>1829000</v>
      </c>
      <c r="J443" s="470">
        <v>-8059.7179999999935</v>
      </c>
      <c r="K443" s="470">
        <v>-40298.589999999851</v>
      </c>
      <c r="L443" s="472">
        <v>-2.155813427324091</v>
      </c>
      <c r="M443" s="468">
        <v>326704.08000000007</v>
      </c>
      <c r="N443" s="469">
        <v>1633520.4000000004</v>
      </c>
      <c r="O443" s="470">
        <v>-47155.637999999919</v>
      </c>
      <c r="P443" s="470">
        <v>-235778.18999999948</v>
      </c>
      <c r="Q443" s="472">
        <v>-12.613190383886149</v>
      </c>
    </row>
    <row r="444" spans="1:17" s="437" customFormat="1" hidden="1">
      <c r="A444" s="471">
        <v>437</v>
      </c>
      <c r="B444" s="465">
        <v>5</v>
      </c>
      <c r="C444" s="465">
        <v>103</v>
      </c>
      <c r="D444" s="466">
        <v>18818</v>
      </c>
      <c r="E444" s="467">
        <v>20.6</v>
      </c>
      <c r="F444" s="486">
        <v>387650.8</v>
      </c>
      <c r="G444" s="487">
        <v>1938254</v>
      </c>
      <c r="H444" s="822">
        <v>365800</v>
      </c>
      <c r="I444" s="827">
        <v>1829000</v>
      </c>
      <c r="J444" s="470">
        <v>-21850.799999999988</v>
      </c>
      <c r="K444" s="470">
        <v>-109254</v>
      </c>
      <c r="L444" s="472">
        <v>-5.636722534817423</v>
      </c>
      <c r="M444" s="468">
        <v>326704.08000000007</v>
      </c>
      <c r="N444" s="469">
        <v>1633520.4000000004</v>
      </c>
      <c r="O444" s="470">
        <v>-60946.719999999914</v>
      </c>
      <c r="P444" s="470">
        <v>-304733.59999999963</v>
      </c>
      <c r="Q444" s="472">
        <v>-15.72206738642096</v>
      </c>
    </row>
    <row r="445" spans="1:17" s="437" customFormat="1" hidden="1">
      <c r="A445" s="471">
        <v>438</v>
      </c>
      <c r="B445" s="465">
        <v>5</v>
      </c>
      <c r="C445" s="465">
        <v>103</v>
      </c>
      <c r="D445" s="466">
        <v>18148.53</v>
      </c>
      <c r="E445" s="467">
        <v>20.6</v>
      </c>
      <c r="F445" s="486">
        <v>373859.71799999999</v>
      </c>
      <c r="G445" s="487">
        <v>1869298.5899999999</v>
      </c>
      <c r="H445" s="822">
        <v>365800</v>
      </c>
      <c r="I445" s="827">
        <v>1829000</v>
      </c>
      <c r="J445" s="470">
        <v>-8059.7179999999935</v>
      </c>
      <c r="K445" s="470">
        <v>-40298.589999999851</v>
      </c>
      <c r="L445" s="472">
        <v>-2.155813427324091</v>
      </c>
      <c r="M445" s="468">
        <v>326704.08000000007</v>
      </c>
      <c r="N445" s="469">
        <v>1633520.4000000004</v>
      </c>
      <c r="O445" s="470">
        <v>-47155.637999999919</v>
      </c>
      <c r="P445" s="470">
        <v>-235778.18999999948</v>
      </c>
      <c r="Q445" s="472">
        <v>-12.613190383886149</v>
      </c>
    </row>
    <row r="446" spans="1:17" s="437" customFormat="1" hidden="1">
      <c r="A446" s="471">
        <v>439</v>
      </c>
      <c r="B446" s="465">
        <v>5</v>
      </c>
      <c r="C446" s="465">
        <v>103</v>
      </c>
      <c r="D446" s="466">
        <v>18371</v>
      </c>
      <c r="E446" s="467">
        <v>20.6</v>
      </c>
      <c r="F446" s="486">
        <v>378442.6</v>
      </c>
      <c r="G446" s="487">
        <v>1892213</v>
      </c>
      <c r="H446" s="822">
        <v>365800</v>
      </c>
      <c r="I446" s="827">
        <v>1829000</v>
      </c>
      <c r="J446" s="470">
        <v>-12642.599999999977</v>
      </c>
      <c r="K446" s="470">
        <v>-63213</v>
      </c>
      <c r="L446" s="472">
        <v>-3.3406915606224032</v>
      </c>
      <c r="M446" s="468">
        <v>326704.08000000007</v>
      </c>
      <c r="N446" s="469">
        <v>1633520.4000000004</v>
      </c>
      <c r="O446" s="470">
        <v>-51738.519999999902</v>
      </c>
      <c r="P446" s="470">
        <v>-258692.59999999963</v>
      </c>
      <c r="Q446" s="472">
        <v>-13.671431281784848</v>
      </c>
    </row>
    <row r="447" spans="1:17" s="437" customFormat="1" hidden="1">
      <c r="A447" s="471">
        <v>440</v>
      </c>
      <c r="B447" s="465">
        <v>5</v>
      </c>
      <c r="C447" s="465">
        <v>103</v>
      </c>
      <c r="D447" s="466">
        <v>19602.072100644898</v>
      </c>
      <c r="E447" s="467">
        <v>20.6</v>
      </c>
      <c r="F447" s="486">
        <v>403802.68527328491</v>
      </c>
      <c r="G447" s="487">
        <v>2019013.4263664247</v>
      </c>
      <c r="H447" s="822">
        <v>365800</v>
      </c>
      <c r="I447" s="827">
        <v>1829000</v>
      </c>
      <c r="J447" s="470">
        <v>-38002.685273284907</v>
      </c>
      <c r="K447" s="470">
        <v>-190013.42636642465</v>
      </c>
      <c r="L447" s="472">
        <v>-9.4112017228329137</v>
      </c>
      <c r="M447" s="468">
        <v>326704.08000000007</v>
      </c>
      <c r="N447" s="469">
        <v>1633520.4000000004</v>
      </c>
      <c r="O447" s="470">
        <v>-77098.605273284833</v>
      </c>
      <c r="P447" s="470">
        <v>-385493.02636642428</v>
      </c>
      <c r="Q447" s="472">
        <v>-19.093138328465102</v>
      </c>
    </row>
    <row r="448" spans="1:17" s="437" customFormat="1" hidden="1">
      <c r="A448" s="471">
        <v>441</v>
      </c>
      <c r="B448" s="465">
        <v>5</v>
      </c>
      <c r="C448" s="465">
        <v>103</v>
      </c>
      <c r="D448" s="466">
        <v>18371</v>
      </c>
      <c r="E448" s="467">
        <v>20.6</v>
      </c>
      <c r="F448" s="486">
        <v>378442.6</v>
      </c>
      <c r="G448" s="487">
        <v>1892213</v>
      </c>
      <c r="H448" s="822">
        <v>365800</v>
      </c>
      <c r="I448" s="827">
        <v>1829000</v>
      </c>
      <c r="J448" s="470">
        <v>-12642.599999999977</v>
      </c>
      <c r="K448" s="470">
        <v>-63213</v>
      </c>
      <c r="L448" s="472">
        <v>-3.3406915606224032</v>
      </c>
      <c r="M448" s="468">
        <v>326704.08000000007</v>
      </c>
      <c r="N448" s="469">
        <v>1633520.4000000004</v>
      </c>
      <c r="O448" s="470">
        <v>-51738.519999999902</v>
      </c>
      <c r="P448" s="470">
        <v>-258692.59999999963</v>
      </c>
      <c r="Q448" s="472">
        <v>-13.671431281784848</v>
      </c>
    </row>
    <row r="449" spans="1:17" s="437" customFormat="1" hidden="1">
      <c r="A449" s="471">
        <v>442</v>
      </c>
      <c r="B449" s="465">
        <v>5</v>
      </c>
      <c r="C449" s="465">
        <v>103</v>
      </c>
      <c r="D449" s="466">
        <v>18148.53</v>
      </c>
      <c r="E449" s="467">
        <v>20.6</v>
      </c>
      <c r="F449" s="486">
        <v>373859.71799999999</v>
      </c>
      <c r="G449" s="487">
        <v>1869298.5899999999</v>
      </c>
      <c r="H449" s="822">
        <v>365800</v>
      </c>
      <c r="I449" s="827">
        <v>1829000</v>
      </c>
      <c r="J449" s="470">
        <v>-8059.7179999999935</v>
      </c>
      <c r="K449" s="470">
        <v>-40298.589999999851</v>
      </c>
      <c r="L449" s="472">
        <v>-2.155813427324091</v>
      </c>
      <c r="M449" s="468">
        <v>326704.08000000007</v>
      </c>
      <c r="N449" s="469">
        <v>1633520.4000000004</v>
      </c>
      <c r="O449" s="470">
        <v>-47155.637999999919</v>
      </c>
      <c r="P449" s="470">
        <v>-235778.18999999948</v>
      </c>
      <c r="Q449" s="472">
        <v>-12.613190383886149</v>
      </c>
    </row>
    <row r="450" spans="1:17" s="437" customFormat="1" hidden="1">
      <c r="A450" s="471">
        <v>443</v>
      </c>
      <c r="B450" s="465">
        <v>5</v>
      </c>
      <c r="C450" s="465">
        <v>103</v>
      </c>
      <c r="D450" s="466">
        <v>18371</v>
      </c>
      <c r="E450" s="467">
        <v>20.6</v>
      </c>
      <c r="F450" s="486">
        <v>378442.6</v>
      </c>
      <c r="G450" s="487">
        <v>1892213</v>
      </c>
      <c r="H450" s="822">
        <v>365800</v>
      </c>
      <c r="I450" s="827">
        <v>1829000</v>
      </c>
      <c r="J450" s="470">
        <v>-12642.599999999977</v>
      </c>
      <c r="K450" s="470">
        <v>-63213</v>
      </c>
      <c r="L450" s="472">
        <v>-3.3406915606224032</v>
      </c>
      <c r="M450" s="468">
        <v>326704.08000000007</v>
      </c>
      <c r="N450" s="469">
        <v>1633520.4000000004</v>
      </c>
      <c r="O450" s="470">
        <v>-51738.519999999902</v>
      </c>
      <c r="P450" s="470">
        <v>-258692.59999999963</v>
      </c>
      <c r="Q450" s="472">
        <v>-13.671431281784848</v>
      </c>
    </row>
    <row r="451" spans="1:17" s="437" customFormat="1" hidden="1">
      <c r="A451" s="471">
        <v>444</v>
      </c>
      <c r="B451" s="465">
        <v>5</v>
      </c>
      <c r="C451" s="465">
        <v>103</v>
      </c>
      <c r="D451" s="466">
        <v>18371</v>
      </c>
      <c r="E451" s="467">
        <v>20.6</v>
      </c>
      <c r="F451" s="486">
        <v>378442.6</v>
      </c>
      <c r="G451" s="487">
        <v>1892213</v>
      </c>
      <c r="H451" s="822">
        <v>365800</v>
      </c>
      <c r="I451" s="827">
        <v>1829000</v>
      </c>
      <c r="J451" s="470">
        <v>-12642.599999999977</v>
      </c>
      <c r="K451" s="470">
        <v>-63213</v>
      </c>
      <c r="L451" s="472">
        <v>-3.3406915606224032</v>
      </c>
      <c r="M451" s="468">
        <v>326704.08000000007</v>
      </c>
      <c r="N451" s="469">
        <v>1633520.4000000004</v>
      </c>
      <c r="O451" s="470">
        <v>-51738.519999999902</v>
      </c>
      <c r="P451" s="470">
        <v>-258692.59999999963</v>
      </c>
      <c r="Q451" s="472">
        <v>-13.671431281784848</v>
      </c>
    </row>
    <row r="452" spans="1:17" s="437" customFormat="1" hidden="1">
      <c r="A452" s="471">
        <v>445</v>
      </c>
      <c r="B452" s="465">
        <v>5</v>
      </c>
      <c r="C452" s="465">
        <v>103</v>
      </c>
      <c r="D452" s="466">
        <v>18282</v>
      </c>
      <c r="E452" s="467">
        <v>20.6</v>
      </c>
      <c r="F452" s="486">
        <v>376609.2</v>
      </c>
      <c r="G452" s="487">
        <v>1883046</v>
      </c>
      <c r="H452" s="822">
        <v>365800</v>
      </c>
      <c r="I452" s="827">
        <v>1829000</v>
      </c>
      <c r="J452" s="470">
        <v>-10809.200000000012</v>
      </c>
      <c r="K452" s="470">
        <v>-54046</v>
      </c>
      <c r="L452" s="472">
        <v>-2.8701370014327807</v>
      </c>
      <c r="M452" s="468">
        <v>326704.08000000007</v>
      </c>
      <c r="N452" s="469">
        <v>1633520.4000000004</v>
      </c>
      <c r="O452" s="470">
        <v>-49905.119999999937</v>
      </c>
      <c r="P452" s="470">
        <v>-249525.59999999963</v>
      </c>
      <c r="Q452" s="472">
        <v>-13.251168585366457</v>
      </c>
    </row>
    <row r="453" spans="1:17" s="437" customFormat="1" hidden="1">
      <c r="A453" s="471">
        <v>446</v>
      </c>
      <c r="B453" s="465">
        <v>5</v>
      </c>
      <c r="C453" s="465">
        <v>103</v>
      </c>
      <c r="D453" s="466">
        <v>18148.53</v>
      </c>
      <c r="E453" s="467">
        <v>20.6</v>
      </c>
      <c r="F453" s="486">
        <v>373859.71799999999</v>
      </c>
      <c r="G453" s="487">
        <v>1869298.5899999999</v>
      </c>
      <c r="H453" s="822">
        <v>365800</v>
      </c>
      <c r="I453" s="827">
        <v>1829000</v>
      </c>
      <c r="J453" s="470">
        <v>-8059.7179999999935</v>
      </c>
      <c r="K453" s="470">
        <v>-40298.589999999851</v>
      </c>
      <c r="L453" s="472">
        <v>-2.155813427324091</v>
      </c>
      <c r="M453" s="468">
        <v>326704.08000000007</v>
      </c>
      <c r="N453" s="469">
        <v>1633520.4000000004</v>
      </c>
      <c r="O453" s="470">
        <v>-47155.637999999919</v>
      </c>
      <c r="P453" s="470">
        <v>-235778.18999999948</v>
      </c>
      <c r="Q453" s="472">
        <v>-12.613190383886149</v>
      </c>
    </row>
    <row r="454" spans="1:17" s="437" customFormat="1" hidden="1">
      <c r="A454" s="471">
        <v>447</v>
      </c>
      <c r="B454" s="465">
        <v>5</v>
      </c>
      <c r="C454" s="465">
        <v>103</v>
      </c>
      <c r="D454" s="466">
        <v>19608.288181871001</v>
      </c>
      <c r="E454" s="467">
        <v>20.6</v>
      </c>
      <c r="F454" s="486">
        <v>403930.73654654261</v>
      </c>
      <c r="G454" s="487">
        <v>2019653.6827327132</v>
      </c>
      <c r="H454" s="822">
        <v>365800</v>
      </c>
      <c r="I454" s="827">
        <v>1829000</v>
      </c>
      <c r="J454" s="470">
        <v>-38130.736546542612</v>
      </c>
      <c r="K454" s="470">
        <v>-190653.68273271318</v>
      </c>
      <c r="L454" s="472">
        <v>-9.4399195447581405</v>
      </c>
      <c r="M454" s="468">
        <v>326704.08000000007</v>
      </c>
      <c r="N454" s="469">
        <v>1633520.4000000004</v>
      </c>
      <c r="O454" s="470">
        <v>-77226.656546542537</v>
      </c>
      <c r="P454" s="470">
        <v>-386133.2827327128</v>
      </c>
      <c r="Q454" s="472">
        <v>-19.11878685113237</v>
      </c>
    </row>
    <row r="455" spans="1:17" s="437" customFormat="1" hidden="1">
      <c r="A455" s="471">
        <v>448</v>
      </c>
      <c r="B455" s="465">
        <v>5</v>
      </c>
      <c r="C455" s="465">
        <v>104</v>
      </c>
      <c r="D455" s="466">
        <v>18032.274259651502</v>
      </c>
      <c r="E455" s="467">
        <v>20.8</v>
      </c>
      <c r="F455" s="486">
        <v>375071.3046007512</v>
      </c>
      <c r="G455" s="487">
        <v>1875356.5230037561</v>
      </c>
      <c r="H455" s="822">
        <v>370400</v>
      </c>
      <c r="I455" s="827">
        <v>1852000</v>
      </c>
      <c r="J455" s="470">
        <v>-4671.3046007512021</v>
      </c>
      <c r="K455" s="470">
        <v>-23356.523003756069</v>
      </c>
      <c r="L455" s="472">
        <v>-1.2454444110896787</v>
      </c>
      <c r="M455" s="468">
        <v>333603.84000000003</v>
      </c>
      <c r="N455" s="469">
        <v>1668019.2000000002</v>
      </c>
      <c r="O455" s="470">
        <v>-41467.464600751176</v>
      </c>
      <c r="P455" s="470">
        <v>-207337.32300375588</v>
      </c>
      <c r="Q455" s="472">
        <v>-11.055888331657812</v>
      </c>
    </row>
    <row r="456" spans="1:17" s="437" customFormat="1" hidden="1">
      <c r="A456" s="471">
        <v>449</v>
      </c>
      <c r="B456" s="465">
        <v>5</v>
      </c>
      <c r="C456" s="465">
        <v>104</v>
      </c>
      <c r="D456" s="466">
        <v>19531.9638785487</v>
      </c>
      <c r="E456" s="467">
        <v>20.8</v>
      </c>
      <c r="F456" s="486">
        <v>406264.84867381293</v>
      </c>
      <c r="G456" s="487">
        <v>2031324.2433690648</v>
      </c>
      <c r="H456" s="822">
        <v>370400</v>
      </c>
      <c r="I456" s="827">
        <v>1852000</v>
      </c>
      <c r="J456" s="470">
        <v>-35864.848673812929</v>
      </c>
      <c r="K456" s="470">
        <v>-179324.24336906476</v>
      </c>
      <c r="L456" s="472">
        <v>-8.8279477761583536</v>
      </c>
      <c r="M456" s="468">
        <v>333603.84000000003</v>
      </c>
      <c r="N456" s="469">
        <v>1668019.2000000002</v>
      </c>
      <c r="O456" s="470">
        <v>-72661.008673812903</v>
      </c>
      <c r="P456" s="470">
        <v>-363305.04336906457</v>
      </c>
      <c r="Q456" s="472">
        <v>-17.885133038460808</v>
      </c>
    </row>
    <row r="457" spans="1:17" s="437" customFormat="1" hidden="1">
      <c r="A457" s="471">
        <v>450</v>
      </c>
      <c r="B457" s="465">
        <v>5</v>
      </c>
      <c r="C457" s="465">
        <v>104</v>
      </c>
      <c r="D457" s="466">
        <v>18032.274259651502</v>
      </c>
      <c r="E457" s="467">
        <v>20.8</v>
      </c>
      <c r="F457" s="486">
        <v>375071.3046007512</v>
      </c>
      <c r="G457" s="487">
        <v>1875356.5230037561</v>
      </c>
      <c r="H457" s="822">
        <v>370400</v>
      </c>
      <c r="I457" s="827">
        <v>1852000</v>
      </c>
      <c r="J457" s="470">
        <v>-4671.3046007512021</v>
      </c>
      <c r="K457" s="470">
        <v>-23356.523003756069</v>
      </c>
      <c r="L457" s="472">
        <v>-1.2454444110896787</v>
      </c>
      <c r="M457" s="468">
        <v>333603.84000000003</v>
      </c>
      <c r="N457" s="469">
        <v>1668019.2000000002</v>
      </c>
      <c r="O457" s="470">
        <v>-41467.464600751176</v>
      </c>
      <c r="P457" s="470">
        <v>-207337.32300375588</v>
      </c>
      <c r="Q457" s="472">
        <v>-11.055888331657812</v>
      </c>
    </row>
    <row r="458" spans="1:17" s="437" customFormat="1" hidden="1">
      <c r="A458" s="471">
        <v>451</v>
      </c>
      <c r="B458" s="465">
        <v>5</v>
      </c>
      <c r="C458" s="465">
        <v>104</v>
      </c>
      <c r="D458" s="466">
        <v>18349</v>
      </c>
      <c r="E458" s="467">
        <v>20.8</v>
      </c>
      <c r="F458" s="486">
        <v>381659.2</v>
      </c>
      <c r="G458" s="487">
        <v>1908296</v>
      </c>
      <c r="H458" s="822">
        <v>370400</v>
      </c>
      <c r="I458" s="827">
        <v>1852000</v>
      </c>
      <c r="J458" s="470">
        <v>-11259.200000000012</v>
      </c>
      <c r="K458" s="470">
        <v>-56296</v>
      </c>
      <c r="L458" s="472">
        <v>-2.9500664467147573</v>
      </c>
      <c r="M458" s="468">
        <v>333603.84000000003</v>
      </c>
      <c r="N458" s="469">
        <v>1668019.2000000002</v>
      </c>
      <c r="O458" s="470">
        <v>-48055.359999999986</v>
      </c>
      <c r="P458" s="470">
        <v>-240276.79999999981</v>
      </c>
      <c r="Q458" s="472">
        <v>-12.591170342546434</v>
      </c>
    </row>
    <row r="459" spans="1:17" s="437" customFormat="1" hidden="1">
      <c r="A459" s="471">
        <v>452</v>
      </c>
      <c r="B459" s="465">
        <v>5</v>
      </c>
      <c r="C459" s="465">
        <v>104</v>
      </c>
      <c r="D459" s="466">
        <v>17910</v>
      </c>
      <c r="E459" s="467">
        <v>20.8</v>
      </c>
      <c r="F459" s="486">
        <v>372528</v>
      </c>
      <c r="G459" s="487">
        <v>1862640</v>
      </c>
      <c r="H459" s="822">
        <v>370400</v>
      </c>
      <c r="I459" s="827">
        <v>1852000</v>
      </c>
      <c r="J459" s="470">
        <v>-2128</v>
      </c>
      <c r="K459" s="470">
        <v>-10640</v>
      </c>
      <c r="L459" s="472">
        <v>-0.57123222952368735</v>
      </c>
      <c r="M459" s="468">
        <v>333603.84000000003</v>
      </c>
      <c r="N459" s="469">
        <v>1668019.2000000002</v>
      </c>
      <c r="O459" s="470">
        <v>-38924.159999999974</v>
      </c>
      <c r="P459" s="470">
        <v>-194620.79999999981</v>
      </c>
      <c r="Q459" s="472">
        <v>-10.448653524030391</v>
      </c>
    </row>
    <row r="460" spans="1:17" s="437" customFormat="1" hidden="1">
      <c r="A460" s="471">
        <v>453</v>
      </c>
      <c r="B460" s="465">
        <v>5</v>
      </c>
      <c r="C460" s="465">
        <v>104</v>
      </c>
      <c r="D460" s="466">
        <v>19504.881059245999</v>
      </c>
      <c r="E460" s="467">
        <v>20.8</v>
      </c>
      <c r="F460" s="486">
        <v>405701.52603231679</v>
      </c>
      <c r="G460" s="487">
        <v>2028507.6301615839</v>
      </c>
      <c r="H460" s="822">
        <v>370400</v>
      </c>
      <c r="I460" s="827">
        <v>1852000</v>
      </c>
      <c r="J460" s="470">
        <v>-35301.526032316789</v>
      </c>
      <c r="K460" s="470">
        <v>-176507.63016158389</v>
      </c>
      <c r="L460" s="472">
        <v>-8.7013540169688071</v>
      </c>
      <c r="M460" s="468">
        <v>333603.84000000003</v>
      </c>
      <c r="N460" s="469">
        <v>1668019.2000000002</v>
      </c>
      <c r="O460" s="470">
        <v>-72097.686032316764</v>
      </c>
      <c r="P460" s="470">
        <v>-360488.4301615837</v>
      </c>
      <c r="Q460" s="472">
        <v>-17.771115316577266</v>
      </c>
    </row>
    <row r="461" spans="1:17" s="437" customFormat="1" hidden="1">
      <c r="A461" s="471">
        <v>454</v>
      </c>
      <c r="B461" s="465">
        <v>5</v>
      </c>
      <c r="C461" s="465">
        <v>104</v>
      </c>
      <c r="D461" s="466">
        <v>18349</v>
      </c>
      <c r="E461" s="467">
        <v>20.8</v>
      </c>
      <c r="F461" s="486">
        <v>381659.2</v>
      </c>
      <c r="G461" s="487">
        <v>1908296</v>
      </c>
      <c r="H461" s="822">
        <v>370400</v>
      </c>
      <c r="I461" s="827">
        <v>1852000</v>
      </c>
      <c r="J461" s="470">
        <v>-11259.200000000012</v>
      </c>
      <c r="K461" s="470">
        <v>-56296</v>
      </c>
      <c r="L461" s="472">
        <v>-2.9500664467147573</v>
      </c>
      <c r="M461" s="468">
        <v>333603.84000000003</v>
      </c>
      <c r="N461" s="469">
        <v>1668019.2000000002</v>
      </c>
      <c r="O461" s="470">
        <v>-48055.359999999986</v>
      </c>
      <c r="P461" s="470">
        <v>-240276.79999999981</v>
      </c>
      <c r="Q461" s="472">
        <v>-12.591170342546434</v>
      </c>
    </row>
    <row r="462" spans="1:17" s="437" customFormat="1" hidden="1">
      <c r="A462" s="471">
        <v>455</v>
      </c>
      <c r="B462" s="465">
        <v>5</v>
      </c>
      <c r="C462" s="465">
        <v>105</v>
      </c>
      <c r="D462" s="466">
        <v>18038</v>
      </c>
      <c r="E462" s="467">
        <v>21</v>
      </c>
      <c r="F462" s="486">
        <v>378798</v>
      </c>
      <c r="G462" s="487">
        <v>1893990</v>
      </c>
      <c r="H462" s="822">
        <v>375000</v>
      </c>
      <c r="I462" s="827">
        <v>1875000</v>
      </c>
      <c r="J462" s="470">
        <v>-3798</v>
      </c>
      <c r="K462" s="470">
        <v>-18990</v>
      </c>
      <c r="L462" s="472">
        <v>-1.0026452093200078</v>
      </c>
      <c r="M462" s="468">
        <v>340503.6</v>
      </c>
      <c r="N462" s="469">
        <v>1702518</v>
      </c>
      <c r="O462" s="470">
        <v>-38294.400000000023</v>
      </c>
      <c r="P462" s="470">
        <v>-191472</v>
      </c>
      <c r="Q462" s="472">
        <v>-10.109451475456581</v>
      </c>
    </row>
    <row r="463" spans="1:17" s="437" customFormat="1">
      <c r="A463" s="471">
        <v>456</v>
      </c>
      <c r="B463" s="465">
        <v>5</v>
      </c>
      <c r="C463" s="465">
        <v>105</v>
      </c>
      <c r="D463" s="466">
        <v>19002</v>
      </c>
      <c r="E463" s="467">
        <v>21</v>
      </c>
      <c r="F463" s="486">
        <v>399042</v>
      </c>
      <c r="G463" s="487">
        <v>1995210</v>
      </c>
      <c r="H463" s="822">
        <v>375000</v>
      </c>
      <c r="I463" s="827">
        <v>1875000</v>
      </c>
      <c r="J463" s="470">
        <v>-24042</v>
      </c>
      <c r="K463" s="470">
        <v>-120210</v>
      </c>
      <c r="L463" s="472">
        <v>-6.0249297066474128</v>
      </c>
      <c r="M463" s="468">
        <v>340503.6</v>
      </c>
      <c r="N463" s="469">
        <v>1702518</v>
      </c>
      <c r="O463" s="470">
        <v>-58538.400000000023</v>
      </c>
      <c r="P463" s="470">
        <v>-292692</v>
      </c>
      <c r="Q463" s="472">
        <v>-14.669734012961044</v>
      </c>
    </row>
    <row r="464" spans="1:17" s="437" customFormat="1">
      <c r="A464" s="471">
        <v>457</v>
      </c>
      <c r="B464" s="465">
        <v>5</v>
      </c>
      <c r="C464" s="465">
        <v>106</v>
      </c>
      <c r="D464" s="466">
        <v>16833.078101071998</v>
      </c>
      <c r="E464" s="467">
        <v>21.2</v>
      </c>
      <c r="F464" s="486">
        <v>356861.25574272638</v>
      </c>
      <c r="G464" s="487">
        <v>1784306.2787136319</v>
      </c>
      <c r="H464" s="822">
        <v>379600</v>
      </c>
      <c r="I464" s="827">
        <v>1898000</v>
      </c>
      <c r="J464" s="470">
        <v>22738.744257273618</v>
      </c>
      <c r="K464" s="470">
        <v>113693.72128636809</v>
      </c>
      <c r="L464" s="472">
        <v>6.3718725110541925</v>
      </c>
      <c r="M464" s="468">
        <v>347403.36</v>
      </c>
      <c r="N464" s="469">
        <v>1737016.7999999998</v>
      </c>
      <c r="O464" s="470">
        <v>-9457.8957427263958</v>
      </c>
      <c r="P464" s="470">
        <v>-47289.478713632096</v>
      </c>
      <c r="Q464" s="472">
        <v>-2.6503005273133198</v>
      </c>
    </row>
    <row r="465" spans="1:17" s="437" customFormat="1" hidden="1">
      <c r="A465" s="471">
        <v>458</v>
      </c>
      <c r="B465" s="465">
        <v>5</v>
      </c>
      <c r="C465" s="465">
        <v>106</v>
      </c>
      <c r="D465" s="466">
        <v>18968</v>
      </c>
      <c r="E465" s="467">
        <v>21.2</v>
      </c>
      <c r="F465" s="486">
        <v>402121.6</v>
      </c>
      <c r="G465" s="487">
        <v>2010608</v>
      </c>
      <c r="H465" s="822">
        <v>379600</v>
      </c>
      <c r="I465" s="827">
        <v>1898000</v>
      </c>
      <c r="J465" s="470">
        <v>-22521.599999999977</v>
      </c>
      <c r="K465" s="470">
        <v>-112608</v>
      </c>
      <c r="L465" s="472">
        <v>-5.6006939194512313</v>
      </c>
      <c r="M465" s="468">
        <v>347403.36</v>
      </c>
      <c r="N465" s="469">
        <v>1737016.7999999998</v>
      </c>
      <c r="O465" s="470">
        <v>-54718.239999999991</v>
      </c>
      <c r="P465" s="470">
        <v>-273591.20000000019</v>
      </c>
      <c r="Q465" s="472">
        <v>-13.607386422415516</v>
      </c>
    </row>
    <row r="466" spans="1:17" s="437" customFormat="1" hidden="1">
      <c r="A466" s="471">
        <v>459</v>
      </c>
      <c r="B466" s="465">
        <v>5</v>
      </c>
      <c r="C466" s="465">
        <v>106</v>
      </c>
      <c r="D466" s="466">
        <v>18304</v>
      </c>
      <c r="E466" s="467">
        <v>21.2</v>
      </c>
      <c r="F466" s="486">
        <v>388044.79999999999</v>
      </c>
      <c r="G466" s="487">
        <v>1940224</v>
      </c>
      <c r="H466" s="822">
        <v>379600</v>
      </c>
      <c r="I466" s="827">
        <v>1898000</v>
      </c>
      <c r="J466" s="470">
        <v>-8444.7999999999884</v>
      </c>
      <c r="K466" s="470">
        <v>-42224</v>
      </c>
      <c r="L466" s="472">
        <v>-2.176243567753005</v>
      </c>
      <c r="M466" s="468">
        <v>347403.36</v>
      </c>
      <c r="N466" s="469">
        <v>1737016.7999999998</v>
      </c>
      <c r="O466" s="470">
        <v>-40641.440000000002</v>
      </c>
      <c r="P466" s="470">
        <v>-203207.20000000019</v>
      </c>
      <c r="Q466" s="472">
        <v>-10.473388639662232</v>
      </c>
    </row>
    <row r="467" spans="1:17" s="437" customFormat="1" hidden="1">
      <c r="A467" s="471">
        <v>460</v>
      </c>
      <c r="B467" s="465">
        <v>5</v>
      </c>
      <c r="C467" s="465">
        <v>106</v>
      </c>
      <c r="D467" s="466">
        <v>19310.9481753041</v>
      </c>
      <c r="E467" s="467">
        <v>21.2</v>
      </c>
      <c r="F467" s="486">
        <v>409392.1013164469</v>
      </c>
      <c r="G467" s="487">
        <v>2046960.5065822345</v>
      </c>
      <c r="H467" s="822">
        <v>379600</v>
      </c>
      <c r="I467" s="827">
        <v>1898000</v>
      </c>
      <c r="J467" s="470">
        <v>-29792.101316446904</v>
      </c>
      <c r="K467" s="470">
        <v>-148960.50658223452</v>
      </c>
      <c r="L467" s="472">
        <v>-7.2771558661359137</v>
      </c>
      <c r="M467" s="468">
        <v>347403.36</v>
      </c>
      <c r="N467" s="469">
        <v>1737016.7999999998</v>
      </c>
      <c r="O467" s="470">
        <v>-61988.741316446918</v>
      </c>
      <c r="P467" s="470">
        <v>-309943.70658223471</v>
      </c>
      <c r="Q467" s="472">
        <v>-15.141655424497714</v>
      </c>
    </row>
    <row r="468" spans="1:17" s="437" customFormat="1" hidden="1">
      <c r="A468" s="471">
        <v>461</v>
      </c>
      <c r="B468" s="465">
        <v>5</v>
      </c>
      <c r="C468" s="465">
        <v>106</v>
      </c>
      <c r="D468" s="466">
        <v>15991</v>
      </c>
      <c r="E468" s="467">
        <v>21.2</v>
      </c>
      <c r="F468" s="486">
        <v>339009.2</v>
      </c>
      <c r="G468" s="487">
        <v>1695046</v>
      </c>
      <c r="H468" s="822">
        <v>379600</v>
      </c>
      <c r="I468" s="827">
        <v>1898000</v>
      </c>
      <c r="J468" s="470">
        <v>40590.799999999988</v>
      </c>
      <c r="K468" s="470">
        <v>202954</v>
      </c>
      <c r="L468" s="472">
        <v>11.973362374826408</v>
      </c>
      <c r="M468" s="468">
        <v>347403.36</v>
      </c>
      <c r="N468" s="469">
        <v>1737016.7999999998</v>
      </c>
      <c r="O468" s="470">
        <v>8394.1599999999744</v>
      </c>
      <c r="P468" s="470">
        <v>41970.799999999814</v>
      </c>
      <c r="Q468" s="472">
        <v>2.4760861947109305</v>
      </c>
    </row>
    <row r="469" spans="1:17" s="437" customFormat="1" hidden="1">
      <c r="A469" s="471">
        <v>462</v>
      </c>
      <c r="B469" s="465">
        <v>5</v>
      </c>
      <c r="C469" s="465">
        <v>106</v>
      </c>
      <c r="D469" s="466">
        <v>18633</v>
      </c>
      <c r="E469" s="467">
        <v>21.2</v>
      </c>
      <c r="F469" s="486">
        <v>395019.6</v>
      </c>
      <c r="G469" s="487">
        <v>1975098</v>
      </c>
      <c r="H469" s="822">
        <v>379600</v>
      </c>
      <c r="I469" s="827">
        <v>1898000</v>
      </c>
      <c r="J469" s="470">
        <v>-15419.599999999977</v>
      </c>
      <c r="K469" s="470">
        <v>-77098</v>
      </c>
      <c r="L469" s="472">
        <v>-3.9035025097488756</v>
      </c>
      <c r="M469" s="468">
        <v>347403.36</v>
      </c>
      <c r="N469" s="469">
        <v>1737016.7999999998</v>
      </c>
      <c r="O469" s="470">
        <v>-47616.239999999991</v>
      </c>
      <c r="P469" s="470">
        <v>-238081.20000000019</v>
      </c>
      <c r="Q469" s="472">
        <v>-12.054146174012629</v>
      </c>
    </row>
    <row r="470" spans="1:17" s="437" customFormat="1" hidden="1">
      <c r="A470" s="471">
        <v>463</v>
      </c>
      <c r="B470" s="465">
        <v>5</v>
      </c>
      <c r="C470" s="465">
        <v>106</v>
      </c>
      <c r="D470" s="466">
        <v>18304</v>
      </c>
      <c r="E470" s="467">
        <v>21.2</v>
      </c>
      <c r="F470" s="486">
        <v>388044.79999999999</v>
      </c>
      <c r="G470" s="487">
        <v>1940224</v>
      </c>
      <c r="H470" s="822">
        <v>379600</v>
      </c>
      <c r="I470" s="827">
        <v>1898000</v>
      </c>
      <c r="J470" s="470">
        <v>-8444.7999999999884</v>
      </c>
      <c r="K470" s="470">
        <v>-42224</v>
      </c>
      <c r="L470" s="472">
        <v>-2.176243567753005</v>
      </c>
      <c r="M470" s="468">
        <v>347403.36</v>
      </c>
      <c r="N470" s="469">
        <v>1737016.7999999998</v>
      </c>
      <c r="O470" s="470">
        <v>-40641.440000000002</v>
      </c>
      <c r="P470" s="470">
        <v>-203207.20000000019</v>
      </c>
      <c r="Q470" s="472">
        <v>-10.473388639662232</v>
      </c>
    </row>
    <row r="471" spans="1:17" s="437" customFormat="1" hidden="1">
      <c r="A471" s="471">
        <v>464</v>
      </c>
      <c r="B471" s="465">
        <v>5</v>
      </c>
      <c r="C471" s="465">
        <v>106</v>
      </c>
      <c r="D471" s="466">
        <v>19310.9481753041</v>
      </c>
      <c r="E471" s="467">
        <v>21.2</v>
      </c>
      <c r="F471" s="486">
        <v>409392.1013164469</v>
      </c>
      <c r="G471" s="487">
        <v>2046960.5065822345</v>
      </c>
      <c r="H471" s="822">
        <v>379600</v>
      </c>
      <c r="I471" s="827">
        <v>1898000</v>
      </c>
      <c r="J471" s="470">
        <v>-29792.101316446904</v>
      </c>
      <c r="K471" s="470">
        <v>-148960.50658223452</v>
      </c>
      <c r="L471" s="472">
        <v>-7.2771558661359137</v>
      </c>
      <c r="M471" s="468">
        <v>347403.36</v>
      </c>
      <c r="N471" s="469">
        <v>1737016.7999999998</v>
      </c>
      <c r="O471" s="470">
        <v>-61988.741316446918</v>
      </c>
      <c r="P471" s="470">
        <v>-309943.70658223471</v>
      </c>
      <c r="Q471" s="472">
        <v>-15.141655424497714</v>
      </c>
    </row>
    <row r="472" spans="1:17" s="437" customFormat="1" hidden="1">
      <c r="A472" s="471">
        <v>465</v>
      </c>
      <c r="B472" s="465">
        <v>5</v>
      </c>
      <c r="C472" s="465">
        <v>106</v>
      </c>
      <c r="D472" s="466">
        <v>17901.7724502458</v>
      </c>
      <c r="E472" s="467">
        <v>21.2</v>
      </c>
      <c r="F472" s="486">
        <v>379517.57594521099</v>
      </c>
      <c r="G472" s="487">
        <v>1897587.8797260548</v>
      </c>
      <c r="H472" s="822">
        <v>379600</v>
      </c>
      <c r="I472" s="827">
        <v>1898000</v>
      </c>
      <c r="J472" s="470">
        <v>82.424054789007641</v>
      </c>
      <c r="K472" s="470">
        <v>412.12027394515462</v>
      </c>
      <c r="L472" s="472">
        <v>2.1718112681284651E-2</v>
      </c>
      <c r="M472" s="468">
        <v>347403.36</v>
      </c>
      <c r="N472" s="469">
        <v>1737016.7999999998</v>
      </c>
      <c r="O472" s="470">
        <v>-32114.215945211006</v>
      </c>
      <c r="P472" s="470">
        <v>-160571.07972605503</v>
      </c>
      <c r="Q472" s="472">
        <v>-8.4618520934711938</v>
      </c>
    </row>
    <row r="473" spans="1:17" s="437" customFormat="1" hidden="1">
      <c r="A473" s="471">
        <v>466</v>
      </c>
      <c r="B473" s="465">
        <v>5</v>
      </c>
      <c r="C473" s="465">
        <v>107</v>
      </c>
      <c r="D473" s="466">
        <v>17749</v>
      </c>
      <c r="E473" s="467">
        <v>21.4</v>
      </c>
      <c r="F473" s="486">
        <v>379828.6</v>
      </c>
      <c r="G473" s="487">
        <v>1899143</v>
      </c>
      <c r="H473" s="822">
        <v>384200</v>
      </c>
      <c r="I473" s="827">
        <v>1921000</v>
      </c>
      <c r="J473" s="470">
        <v>4371.4000000000233</v>
      </c>
      <c r="K473" s="470">
        <v>21857</v>
      </c>
      <c r="L473" s="472">
        <v>1.1508875319025549</v>
      </c>
      <c r="M473" s="468">
        <v>354303.11999999994</v>
      </c>
      <c r="N473" s="469">
        <v>1771515.5999999996</v>
      </c>
      <c r="O473" s="470">
        <v>-25525.48000000004</v>
      </c>
      <c r="P473" s="470">
        <v>-127627.40000000037</v>
      </c>
      <c r="Q473" s="472">
        <v>-6.7202627711552196</v>
      </c>
    </row>
    <row r="474" spans="1:17" s="437" customFormat="1" hidden="1">
      <c r="A474" s="471">
        <v>467</v>
      </c>
      <c r="B474" s="465">
        <v>5</v>
      </c>
      <c r="C474" s="465">
        <v>107</v>
      </c>
      <c r="D474" s="466">
        <v>19214.2260050156</v>
      </c>
      <c r="E474" s="467">
        <v>21.4</v>
      </c>
      <c r="F474" s="486">
        <v>411184.43650733388</v>
      </c>
      <c r="G474" s="487">
        <v>2055922.1825366693</v>
      </c>
      <c r="H474" s="822">
        <v>384200</v>
      </c>
      <c r="I474" s="827">
        <v>1921000</v>
      </c>
      <c r="J474" s="470">
        <v>-26984.436507333885</v>
      </c>
      <c r="K474" s="470">
        <v>-134922.18253666931</v>
      </c>
      <c r="L474" s="472">
        <v>-6.5626113518653426</v>
      </c>
      <c r="M474" s="468">
        <v>354303.11999999994</v>
      </c>
      <c r="N474" s="469">
        <v>1771515.5999999996</v>
      </c>
      <c r="O474" s="470">
        <v>-56881.316507333948</v>
      </c>
      <c r="P474" s="470">
        <v>-284406.58253666968</v>
      </c>
      <c r="Q474" s="472">
        <v>-13.83352857187225</v>
      </c>
    </row>
    <row r="475" spans="1:17" s="437" customFormat="1" hidden="1">
      <c r="A475" s="471">
        <v>468</v>
      </c>
      <c r="B475" s="465">
        <v>5</v>
      </c>
      <c r="C475" s="465">
        <v>107</v>
      </c>
      <c r="D475" s="466">
        <v>18281</v>
      </c>
      <c r="E475" s="467">
        <v>21.4</v>
      </c>
      <c r="F475" s="486">
        <v>391213.4</v>
      </c>
      <c r="G475" s="487">
        <v>1956067</v>
      </c>
      <c r="H475" s="822">
        <v>384200</v>
      </c>
      <c r="I475" s="827">
        <v>1921000</v>
      </c>
      <c r="J475" s="470">
        <v>-7013.4000000000233</v>
      </c>
      <c r="K475" s="470">
        <v>-35067</v>
      </c>
      <c r="L475" s="472">
        <v>-1.7927300036246265</v>
      </c>
      <c r="M475" s="468">
        <v>354303.11999999994</v>
      </c>
      <c r="N475" s="469">
        <v>1771515.5999999996</v>
      </c>
      <c r="O475" s="470">
        <v>-36910.280000000086</v>
      </c>
      <c r="P475" s="470">
        <v>-184551.40000000037</v>
      </c>
      <c r="Q475" s="472">
        <v>-9.4348199729355002</v>
      </c>
    </row>
    <row r="476" spans="1:17" s="437" customFormat="1" hidden="1">
      <c r="A476" s="471">
        <v>469</v>
      </c>
      <c r="B476" s="465">
        <v>5</v>
      </c>
      <c r="C476" s="465">
        <v>107</v>
      </c>
      <c r="D476" s="466">
        <v>18156.430838155698</v>
      </c>
      <c r="E476" s="467">
        <v>21.4</v>
      </c>
      <c r="F476" s="486">
        <v>388547.61993653199</v>
      </c>
      <c r="G476" s="487">
        <v>1942738.0996826598</v>
      </c>
      <c r="H476" s="822">
        <v>384200</v>
      </c>
      <c r="I476" s="827">
        <v>1921000</v>
      </c>
      <c r="J476" s="470">
        <v>-4347.6199365319917</v>
      </c>
      <c r="K476" s="470">
        <v>-21738.099682659842</v>
      </c>
      <c r="L476" s="472">
        <v>-1.1189413378062056</v>
      </c>
      <c r="M476" s="468">
        <v>354303.11999999994</v>
      </c>
      <c r="N476" s="469">
        <v>1771515.5999999996</v>
      </c>
      <c r="O476" s="470">
        <v>-34244.499936532055</v>
      </c>
      <c r="P476" s="470">
        <v>-171222.49968266021</v>
      </c>
      <c r="Q476" s="472">
        <v>-8.8134627982345677</v>
      </c>
    </row>
    <row r="477" spans="1:17" s="437" customFormat="1" hidden="1">
      <c r="A477" s="471">
        <v>470</v>
      </c>
      <c r="B477" s="465">
        <v>5</v>
      </c>
      <c r="C477" s="465">
        <v>107</v>
      </c>
      <c r="D477" s="466">
        <v>17838.9814819073</v>
      </c>
      <c r="E477" s="467">
        <v>21.4</v>
      </c>
      <c r="F477" s="486">
        <v>381754.20371281623</v>
      </c>
      <c r="G477" s="487">
        <v>1908771.0185640811</v>
      </c>
      <c r="H477" s="822">
        <v>384200</v>
      </c>
      <c r="I477" s="827">
        <v>1921000</v>
      </c>
      <c r="J477" s="470">
        <v>2445.7962871837663</v>
      </c>
      <c r="K477" s="470">
        <v>12228.981435918948</v>
      </c>
      <c r="L477" s="472">
        <v>0.64067304653015356</v>
      </c>
      <c r="M477" s="468">
        <v>354303.11999999994</v>
      </c>
      <c r="N477" s="469">
        <v>1771515.5999999996</v>
      </c>
      <c r="O477" s="470">
        <v>-27451.083712816297</v>
      </c>
      <c r="P477" s="470">
        <v>-137255.41856408142</v>
      </c>
      <c r="Q477" s="472">
        <v>-7.1907744422552611</v>
      </c>
    </row>
    <row r="478" spans="1:17" s="437" customFormat="1" hidden="1">
      <c r="A478" s="471">
        <v>471</v>
      </c>
      <c r="B478" s="465">
        <v>5</v>
      </c>
      <c r="C478" s="465">
        <v>108</v>
      </c>
      <c r="D478" s="466">
        <v>16637.403886904402</v>
      </c>
      <c r="E478" s="467">
        <v>21.6</v>
      </c>
      <c r="F478" s="486">
        <v>359367.92395713506</v>
      </c>
      <c r="G478" s="487">
        <v>1796839.6197856753</v>
      </c>
      <c r="H478" s="822">
        <v>388800</v>
      </c>
      <c r="I478" s="827">
        <v>1944000</v>
      </c>
      <c r="J478" s="470">
        <v>29432.076042864937</v>
      </c>
      <c r="K478" s="470">
        <v>147160.38021432469</v>
      </c>
      <c r="L478" s="472">
        <v>8.1899563318777382</v>
      </c>
      <c r="M478" s="468">
        <v>361202.88000000006</v>
      </c>
      <c r="N478" s="469">
        <v>1806014.4000000004</v>
      </c>
      <c r="O478" s="470">
        <v>1834.9560428650002</v>
      </c>
      <c r="P478" s="470">
        <v>9174.7802143250592</v>
      </c>
      <c r="Q478" s="472">
        <v>0.51060651787160793</v>
      </c>
    </row>
    <row r="479" spans="1:17" s="437" customFormat="1" hidden="1">
      <c r="A479" s="471">
        <v>472</v>
      </c>
      <c r="B479" s="465">
        <v>5</v>
      </c>
      <c r="C479" s="465">
        <v>108</v>
      </c>
      <c r="D479" s="466">
        <v>17801</v>
      </c>
      <c r="E479" s="467">
        <v>21.6</v>
      </c>
      <c r="F479" s="486">
        <v>384501.6</v>
      </c>
      <c r="G479" s="487">
        <v>1922508</v>
      </c>
      <c r="H479" s="822">
        <v>388800</v>
      </c>
      <c r="I479" s="827">
        <v>1944000</v>
      </c>
      <c r="J479" s="470">
        <v>4298.4000000000233</v>
      </c>
      <c r="K479" s="470">
        <v>21492</v>
      </c>
      <c r="L479" s="472">
        <v>1.1179147238919143</v>
      </c>
      <c r="M479" s="468">
        <v>361202.88000000006</v>
      </c>
      <c r="N479" s="469">
        <v>1806014.4000000004</v>
      </c>
      <c r="O479" s="470">
        <v>-23298.719999999914</v>
      </c>
      <c r="P479" s="470">
        <v>-116493.59999999963</v>
      </c>
      <c r="Q479" s="472">
        <v>-6.0594598305962535</v>
      </c>
    </row>
    <row r="480" spans="1:17" s="437" customFormat="1" hidden="1">
      <c r="A480" s="471">
        <v>473</v>
      </c>
      <c r="B480" s="465">
        <v>5</v>
      </c>
      <c r="C480" s="465">
        <v>108</v>
      </c>
      <c r="D480" s="466">
        <v>17801</v>
      </c>
      <c r="E480" s="467">
        <v>21.6</v>
      </c>
      <c r="F480" s="486">
        <v>384501.6</v>
      </c>
      <c r="G480" s="487">
        <v>1922508</v>
      </c>
      <c r="H480" s="822">
        <v>388800</v>
      </c>
      <c r="I480" s="827">
        <v>1944000</v>
      </c>
      <c r="J480" s="470">
        <v>4298.4000000000233</v>
      </c>
      <c r="K480" s="470">
        <v>21492</v>
      </c>
      <c r="L480" s="472">
        <v>1.1179147238919143</v>
      </c>
      <c r="M480" s="468">
        <v>361202.88000000006</v>
      </c>
      <c r="N480" s="469">
        <v>1806014.4000000004</v>
      </c>
      <c r="O480" s="470">
        <v>-23298.719999999914</v>
      </c>
      <c r="P480" s="470">
        <v>-116493.59999999963</v>
      </c>
      <c r="Q480" s="472">
        <v>-6.0594598305962535</v>
      </c>
    </row>
    <row r="481" spans="1:17" s="437" customFormat="1" hidden="1">
      <c r="A481" s="471">
        <v>474</v>
      </c>
      <c r="B481" s="465">
        <v>5</v>
      </c>
      <c r="C481" s="465">
        <v>108</v>
      </c>
      <c r="D481" s="466">
        <v>17801</v>
      </c>
      <c r="E481" s="467">
        <v>21.6</v>
      </c>
      <c r="F481" s="486">
        <v>384501.6</v>
      </c>
      <c r="G481" s="487">
        <v>1922508</v>
      </c>
      <c r="H481" s="822">
        <v>388800</v>
      </c>
      <c r="I481" s="827">
        <v>1944000</v>
      </c>
      <c r="J481" s="470">
        <v>4298.4000000000233</v>
      </c>
      <c r="K481" s="470">
        <v>21492</v>
      </c>
      <c r="L481" s="472">
        <v>1.1179147238919143</v>
      </c>
      <c r="M481" s="468">
        <v>361202.88000000006</v>
      </c>
      <c r="N481" s="469">
        <v>1806014.4000000004</v>
      </c>
      <c r="O481" s="470">
        <v>-23298.719999999914</v>
      </c>
      <c r="P481" s="470">
        <v>-116493.59999999963</v>
      </c>
      <c r="Q481" s="472">
        <v>-6.0594598305962535</v>
      </c>
    </row>
    <row r="482" spans="1:17" s="437" customFormat="1" hidden="1">
      <c r="A482" s="471">
        <v>475</v>
      </c>
      <c r="B482" s="465">
        <v>5</v>
      </c>
      <c r="C482" s="465">
        <v>108</v>
      </c>
      <c r="D482" s="466">
        <v>18259</v>
      </c>
      <c r="E482" s="467">
        <v>21.6</v>
      </c>
      <c r="F482" s="486">
        <v>394394.4</v>
      </c>
      <c r="G482" s="487">
        <v>1971972</v>
      </c>
      <c r="H482" s="822">
        <v>388800</v>
      </c>
      <c r="I482" s="827">
        <v>1944000</v>
      </c>
      <c r="J482" s="470">
        <v>-5594.4000000000233</v>
      </c>
      <c r="K482" s="470">
        <v>-27972</v>
      </c>
      <c r="L482" s="472">
        <v>-1.4184785585190838</v>
      </c>
      <c r="M482" s="468">
        <v>361202.88000000006</v>
      </c>
      <c r="N482" s="469">
        <v>1806014.4000000004</v>
      </c>
      <c r="O482" s="470">
        <v>-33191.51999999996</v>
      </c>
      <c r="P482" s="470">
        <v>-165957.59999999963</v>
      </c>
      <c r="Q482" s="472">
        <v>-8.4158192915517844</v>
      </c>
    </row>
    <row r="483" spans="1:17" s="437" customFormat="1" hidden="1">
      <c r="A483" s="471">
        <v>476</v>
      </c>
      <c r="B483" s="465">
        <v>5</v>
      </c>
      <c r="C483" s="465">
        <v>108</v>
      </c>
      <c r="D483" s="466">
        <v>18442</v>
      </c>
      <c r="E483" s="467">
        <v>21.6</v>
      </c>
      <c r="F483" s="486">
        <v>398347.2</v>
      </c>
      <c r="G483" s="487">
        <v>1991736</v>
      </c>
      <c r="H483" s="822">
        <v>388800</v>
      </c>
      <c r="I483" s="827">
        <v>1944000</v>
      </c>
      <c r="J483" s="470">
        <v>-9547.2000000000116</v>
      </c>
      <c r="K483" s="470">
        <v>-47736</v>
      </c>
      <c r="L483" s="472">
        <v>-2.3967031775295453</v>
      </c>
      <c r="M483" s="468">
        <v>361202.88000000006</v>
      </c>
      <c r="N483" s="469">
        <v>1806014.4000000004</v>
      </c>
      <c r="O483" s="470">
        <v>-37144.319999999949</v>
      </c>
      <c r="P483" s="470">
        <v>-185721.59999999963</v>
      </c>
      <c r="Q483" s="472">
        <v>-9.3246092855679592</v>
      </c>
    </row>
    <row r="484" spans="1:17" s="437" customFormat="1" hidden="1">
      <c r="A484" s="471">
        <v>477</v>
      </c>
      <c r="B484" s="465">
        <v>5</v>
      </c>
      <c r="C484" s="465">
        <v>108</v>
      </c>
      <c r="D484" s="466">
        <v>17801</v>
      </c>
      <c r="E484" s="467">
        <v>21.6</v>
      </c>
      <c r="F484" s="486">
        <v>384501.6</v>
      </c>
      <c r="G484" s="487">
        <v>1922508</v>
      </c>
      <c r="H484" s="822">
        <v>388800</v>
      </c>
      <c r="I484" s="827">
        <v>1944000</v>
      </c>
      <c r="J484" s="470">
        <v>4298.4000000000233</v>
      </c>
      <c r="K484" s="470">
        <v>21492</v>
      </c>
      <c r="L484" s="472">
        <v>1.1179147238919143</v>
      </c>
      <c r="M484" s="468">
        <v>361202.88000000006</v>
      </c>
      <c r="N484" s="469">
        <v>1806014.4000000004</v>
      </c>
      <c r="O484" s="470">
        <v>-23298.719999999914</v>
      </c>
      <c r="P484" s="470">
        <v>-116493.59999999963</v>
      </c>
      <c r="Q484" s="472">
        <v>-6.0594598305962535</v>
      </c>
    </row>
    <row r="485" spans="1:17" s="437" customFormat="1" hidden="1">
      <c r="A485" s="471">
        <v>478</v>
      </c>
      <c r="B485" s="465">
        <v>5</v>
      </c>
      <c r="C485" s="465">
        <v>108</v>
      </c>
      <c r="D485" s="466">
        <v>17696</v>
      </c>
      <c r="E485" s="467">
        <v>21.6</v>
      </c>
      <c r="F485" s="486">
        <v>382233.59999999998</v>
      </c>
      <c r="G485" s="487">
        <v>1911168</v>
      </c>
      <c r="H485" s="822">
        <v>388800</v>
      </c>
      <c r="I485" s="827">
        <v>1944000</v>
      </c>
      <c r="J485" s="470">
        <v>6566.4000000000233</v>
      </c>
      <c r="K485" s="470">
        <v>32832</v>
      </c>
      <c r="L485" s="472">
        <v>1.7179023508137448</v>
      </c>
      <c r="M485" s="468">
        <v>361202.88000000006</v>
      </c>
      <c r="N485" s="469">
        <v>1806014.4000000004</v>
      </c>
      <c r="O485" s="470">
        <v>-21030.719999999914</v>
      </c>
      <c r="P485" s="470">
        <v>-105153.59999999963</v>
      </c>
      <c r="Q485" s="472">
        <v>-5.5020594735784414</v>
      </c>
    </row>
    <row r="486" spans="1:17" s="437" customFormat="1" hidden="1">
      <c r="A486" s="471">
        <v>479</v>
      </c>
      <c r="B486" s="465">
        <v>5</v>
      </c>
      <c r="C486" s="465">
        <v>108</v>
      </c>
      <c r="D486" s="466">
        <v>18259</v>
      </c>
      <c r="E486" s="467">
        <v>21.6</v>
      </c>
      <c r="F486" s="486">
        <v>394394.4</v>
      </c>
      <c r="G486" s="487">
        <v>1971972</v>
      </c>
      <c r="H486" s="822">
        <v>388800</v>
      </c>
      <c r="I486" s="827">
        <v>1944000</v>
      </c>
      <c r="J486" s="470">
        <v>-5594.4000000000233</v>
      </c>
      <c r="K486" s="470">
        <v>-27972</v>
      </c>
      <c r="L486" s="472">
        <v>-1.4184785585190838</v>
      </c>
      <c r="M486" s="468">
        <v>361202.88000000006</v>
      </c>
      <c r="N486" s="469">
        <v>1806014.4000000004</v>
      </c>
      <c r="O486" s="470">
        <v>-33191.51999999996</v>
      </c>
      <c r="P486" s="470">
        <v>-165957.59999999963</v>
      </c>
      <c r="Q486" s="472">
        <v>-8.4158192915517844</v>
      </c>
    </row>
    <row r="487" spans="1:17" s="437" customFormat="1" hidden="1">
      <c r="A487" s="471">
        <v>480</v>
      </c>
      <c r="B487" s="465">
        <v>5</v>
      </c>
      <c r="C487" s="465">
        <v>109</v>
      </c>
      <c r="D487" s="466">
        <v>18565</v>
      </c>
      <c r="E487" s="467">
        <v>21.8</v>
      </c>
      <c r="F487" s="486">
        <v>404717</v>
      </c>
      <c r="G487" s="487">
        <v>2023585</v>
      </c>
      <c r="H487" s="822">
        <v>393400</v>
      </c>
      <c r="I487" s="827">
        <v>1967000</v>
      </c>
      <c r="J487" s="470">
        <v>-11317</v>
      </c>
      <c r="K487" s="470">
        <v>-56585</v>
      </c>
      <c r="L487" s="472">
        <v>-2.7962749279125916</v>
      </c>
      <c r="M487" s="468">
        <v>368102.64</v>
      </c>
      <c r="N487" s="469">
        <v>1840513.2000000002</v>
      </c>
      <c r="O487" s="470">
        <v>-36614.359999999986</v>
      </c>
      <c r="P487" s="470">
        <v>-183071.79999999981</v>
      </c>
      <c r="Q487" s="472">
        <v>-9.0469043800976863</v>
      </c>
    </row>
    <row r="488" spans="1:17" s="437" customFormat="1" hidden="1">
      <c r="A488" s="471">
        <v>481</v>
      </c>
      <c r="B488" s="465">
        <v>5</v>
      </c>
      <c r="C488" s="465">
        <v>109</v>
      </c>
      <c r="D488" s="466">
        <v>17645</v>
      </c>
      <c r="E488" s="467">
        <v>21.8</v>
      </c>
      <c r="F488" s="486">
        <v>384661</v>
      </c>
      <c r="G488" s="487">
        <v>1923305</v>
      </c>
      <c r="H488" s="822">
        <v>393400</v>
      </c>
      <c r="I488" s="827">
        <v>1967000</v>
      </c>
      <c r="J488" s="470">
        <v>8739</v>
      </c>
      <c r="K488" s="470">
        <v>43695</v>
      </c>
      <c r="L488" s="472">
        <v>2.271870556152038</v>
      </c>
      <c r="M488" s="468">
        <v>368102.64</v>
      </c>
      <c r="N488" s="469">
        <v>1840513.2000000002</v>
      </c>
      <c r="O488" s="470">
        <v>-16558.359999999986</v>
      </c>
      <c r="P488" s="470">
        <v>-82791.799999999814</v>
      </c>
      <c r="Q488" s="472">
        <v>-4.304663066960245</v>
      </c>
    </row>
    <row r="489" spans="1:17" s="437" customFormat="1" hidden="1">
      <c r="A489" s="471">
        <v>482</v>
      </c>
      <c r="B489" s="465">
        <v>5</v>
      </c>
      <c r="C489" s="465">
        <v>109</v>
      </c>
      <c r="D489" s="466">
        <v>18237</v>
      </c>
      <c r="E489" s="467">
        <v>21.8</v>
      </c>
      <c r="F489" s="486">
        <v>397566.6</v>
      </c>
      <c r="G489" s="487">
        <v>1987833</v>
      </c>
      <c r="H489" s="822">
        <v>393400</v>
      </c>
      <c r="I489" s="827">
        <v>1967000</v>
      </c>
      <c r="J489" s="470">
        <v>-4166.5999999999767</v>
      </c>
      <c r="K489" s="470">
        <v>-20833</v>
      </c>
      <c r="L489" s="472">
        <v>-1.0480256641277208</v>
      </c>
      <c r="M489" s="468">
        <v>368102.64</v>
      </c>
      <c r="N489" s="469">
        <v>1840513.2000000002</v>
      </c>
      <c r="O489" s="470">
        <v>-29463.959999999963</v>
      </c>
      <c r="P489" s="470">
        <v>-147319.79999999981</v>
      </c>
      <c r="Q489" s="472">
        <v>-7.4110752764442367</v>
      </c>
    </row>
    <row r="490" spans="1:17" s="437" customFormat="1" hidden="1">
      <c r="A490" s="471">
        <v>483</v>
      </c>
      <c r="B490" s="465">
        <v>5</v>
      </c>
      <c r="C490" s="465">
        <v>109</v>
      </c>
      <c r="D490" s="466">
        <v>18342</v>
      </c>
      <c r="E490" s="467">
        <v>21.8</v>
      </c>
      <c r="F490" s="486">
        <v>399855.6</v>
      </c>
      <c r="G490" s="487">
        <v>1999278</v>
      </c>
      <c r="H490" s="822">
        <v>393400</v>
      </c>
      <c r="I490" s="827">
        <v>1967000</v>
      </c>
      <c r="J490" s="470">
        <v>-6455.5999999999767</v>
      </c>
      <c r="K490" s="470">
        <v>-32278</v>
      </c>
      <c r="L490" s="472">
        <v>-1.6144828283010071</v>
      </c>
      <c r="M490" s="468">
        <v>368102.64</v>
      </c>
      <c r="N490" s="469">
        <v>1840513.2000000002</v>
      </c>
      <c r="O490" s="470">
        <v>-31752.959999999963</v>
      </c>
      <c r="P490" s="470">
        <v>-158764.79999999981</v>
      </c>
      <c r="Q490" s="472">
        <v>-7.9411067395329695</v>
      </c>
    </row>
    <row r="491" spans="1:17" s="437" customFormat="1" hidden="1">
      <c r="A491" s="471">
        <v>484</v>
      </c>
      <c r="B491" s="465">
        <v>5</v>
      </c>
      <c r="C491" s="465">
        <v>109</v>
      </c>
      <c r="D491" s="466">
        <v>18073.211520594599</v>
      </c>
      <c r="E491" s="467">
        <v>21.8</v>
      </c>
      <c r="F491" s="486">
        <v>393996.01114896231</v>
      </c>
      <c r="G491" s="487">
        <v>1969980.0557448114</v>
      </c>
      <c r="H491" s="822">
        <v>393400</v>
      </c>
      <c r="I491" s="827">
        <v>1967000</v>
      </c>
      <c r="J491" s="470">
        <v>-596.01114896230865</v>
      </c>
      <c r="K491" s="470">
        <v>-2980.0557448114268</v>
      </c>
      <c r="L491" s="472">
        <v>-0.15127339670881668</v>
      </c>
      <c r="M491" s="468">
        <v>368102.64</v>
      </c>
      <c r="N491" s="469">
        <v>1840513.2000000002</v>
      </c>
      <c r="O491" s="470">
        <v>-25893.371148962295</v>
      </c>
      <c r="P491" s="470">
        <v>-129466.85574481124</v>
      </c>
      <c r="Q491" s="472">
        <v>-6.5719881461369596</v>
      </c>
    </row>
    <row r="492" spans="1:17" s="437" customFormat="1" hidden="1">
      <c r="A492" s="471">
        <v>485</v>
      </c>
      <c r="B492" s="465">
        <v>5</v>
      </c>
      <c r="C492" s="465">
        <v>109</v>
      </c>
      <c r="D492" s="466">
        <v>16807</v>
      </c>
      <c r="E492" s="467">
        <v>21.8</v>
      </c>
      <c r="F492" s="486">
        <v>366392.6</v>
      </c>
      <c r="G492" s="487">
        <v>1831963</v>
      </c>
      <c r="H492" s="822">
        <v>393400</v>
      </c>
      <c r="I492" s="827">
        <v>1967000</v>
      </c>
      <c r="J492" s="470">
        <v>27007.400000000023</v>
      </c>
      <c r="K492" s="470">
        <v>135037</v>
      </c>
      <c r="L492" s="472">
        <v>7.3711641556079428</v>
      </c>
      <c r="M492" s="468">
        <v>368102.64</v>
      </c>
      <c r="N492" s="469">
        <v>1840513.2000000002</v>
      </c>
      <c r="O492" s="470">
        <v>1710.0400000000373</v>
      </c>
      <c r="P492" s="470">
        <v>8550.2000000001863</v>
      </c>
      <c r="Q492" s="472">
        <v>0.4667233999813476</v>
      </c>
    </row>
    <row r="493" spans="1:17" s="437" customFormat="1" hidden="1">
      <c r="A493" s="471">
        <v>486</v>
      </c>
      <c r="B493" s="465">
        <v>5</v>
      </c>
      <c r="C493" s="465">
        <v>110</v>
      </c>
      <c r="D493" s="466">
        <v>18835</v>
      </c>
      <c r="E493" s="467">
        <v>22</v>
      </c>
      <c r="F493" s="486">
        <v>414370</v>
      </c>
      <c r="G493" s="487">
        <v>2071850</v>
      </c>
      <c r="H493" s="822">
        <v>398000</v>
      </c>
      <c r="I493" s="827">
        <v>1990000</v>
      </c>
      <c r="J493" s="470">
        <v>-16370</v>
      </c>
      <c r="K493" s="470">
        <v>-81850</v>
      </c>
      <c r="L493" s="472">
        <v>-3.9505755725559197</v>
      </c>
      <c r="M493" s="468">
        <v>375002.4</v>
      </c>
      <c r="N493" s="469">
        <v>1875012</v>
      </c>
      <c r="O493" s="470">
        <v>-39367.599999999977</v>
      </c>
      <c r="P493" s="470">
        <v>-196838</v>
      </c>
      <c r="Q493" s="472">
        <v>-9.5005912590197141</v>
      </c>
    </row>
    <row r="494" spans="1:17" s="437" customFormat="1" hidden="1">
      <c r="A494" s="471">
        <v>487</v>
      </c>
      <c r="B494" s="465">
        <v>5</v>
      </c>
      <c r="C494" s="465">
        <v>110</v>
      </c>
      <c r="D494" s="466">
        <v>16729</v>
      </c>
      <c r="E494" s="467">
        <v>22</v>
      </c>
      <c r="F494" s="486">
        <v>368038</v>
      </c>
      <c r="G494" s="487">
        <v>1840190</v>
      </c>
      <c r="H494" s="822">
        <v>398000</v>
      </c>
      <c r="I494" s="827">
        <v>1990000</v>
      </c>
      <c r="J494" s="470">
        <v>29962</v>
      </c>
      <c r="K494" s="470">
        <v>149810</v>
      </c>
      <c r="L494" s="472">
        <v>8.1410071786065572</v>
      </c>
      <c r="M494" s="468">
        <v>375002.4</v>
      </c>
      <c r="N494" s="469">
        <v>1875012</v>
      </c>
      <c r="O494" s="470">
        <v>6964.4000000000233</v>
      </c>
      <c r="P494" s="470">
        <v>34822</v>
      </c>
      <c r="Q494" s="472">
        <v>1.8923045989816245</v>
      </c>
    </row>
    <row r="495" spans="1:17" s="437" customFormat="1" hidden="1">
      <c r="A495" s="471">
        <v>488</v>
      </c>
      <c r="B495" s="465">
        <v>5</v>
      </c>
      <c r="C495" s="465">
        <v>110</v>
      </c>
      <c r="D495" s="466">
        <v>18215</v>
      </c>
      <c r="E495" s="467">
        <v>22</v>
      </c>
      <c r="F495" s="486">
        <v>400730</v>
      </c>
      <c r="G495" s="487">
        <v>2003650</v>
      </c>
      <c r="H495" s="822">
        <v>398000</v>
      </c>
      <c r="I495" s="827">
        <v>1990000</v>
      </c>
      <c r="J495" s="470">
        <v>-2730</v>
      </c>
      <c r="K495" s="470">
        <v>-13650</v>
      </c>
      <c r="L495" s="472">
        <v>-0.68125670651060943</v>
      </c>
      <c r="M495" s="468">
        <v>375002.4</v>
      </c>
      <c r="N495" s="469">
        <v>1875012</v>
      </c>
      <c r="O495" s="470">
        <v>-25727.599999999977</v>
      </c>
      <c r="P495" s="470">
        <v>-128638</v>
      </c>
      <c r="Q495" s="472">
        <v>-6.4201831657225625</v>
      </c>
    </row>
    <row r="496" spans="1:17" s="437" customFormat="1" hidden="1">
      <c r="A496" s="471">
        <v>489</v>
      </c>
      <c r="B496" s="465">
        <v>5</v>
      </c>
      <c r="C496" s="465">
        <v>110</v>
      </c>
      <c r="D496" s="466">
        <v>16729</v>
      </c>
      <c r="E496" s="467">
        <v>22</v>
      </c>
      <c r="F496" s="486">
        <v>368038</v>
      </c>
      <c r="G496" s="487">
        <v>1840190</v>
      </c>
      <c r="H496" s="822">
        <v>398000</v>
      </c>
      <c r="I496" s="827">
        <v>1990000</v>
      </c>
      <c r="J496" s="470">
        <v>29962</v>
      </c>
      <c r="K496" s="470">
        <v>149810</v>
      </c>
      <c r="L496" s="472">
        <v>8.1410071786065572</v>
      </c>
      <c r="M496" s="468">
        <v>375002.4</v>
      </c>
      <c r="N496" s="469">
        <v>1875012</v>
      </c>
      <c r="O496" s="470">
        <v>6964.4000000000233</v>
      </c>
      <c r="P496" s="470">
        <v>34822</v>
      </c>
      <c r="Q496" s="472">
        <v>1.8923045989816245</v>
      </c>
    </row>
    <row r="497" spans="1:17" s="437" customFormat="1">
      <c r="A497" s="607" t="s">
        <v>60</v>
      </c>
      <c r="B497" s="465"/>
      <c r="C497" s="465"/>
      <c r="D497" s="466"/>
      <c r="E497" s="467"/>
      <c r="F497" s="486"/>
      <c r="G497" s="487"/>
      <c r="H497" s="822"/>
      <c r="I497" s="827"/>
      <c r="J497" s="470"/>
      <c r="K497" s="470"/>
      <c r="L497" s="472"/>
      <c r="M497" s="468"/>
      <c r="N497" s="469"/>
      <c r="O497" s="470"/>
      <c r="P497" s="470"/>
      <c r="Q497" s="472"/>
    </row>
    <row r="498" spans="1:17" s="437" customFormat="1">
      <c r="A498" s="471">
        <v>490</v>
      </c>
      <c r="B498" s="465">
        <v>5</v>
      </c>
      <c r="C498" s="465">
        <v>110</v>
      </c>
      <c r="D498" s="466">
        <v>18031.8872821654</v>
      </c>
      <c r="E498" s="467">
        <v>22</v>
      </c>
      <c r="F498" s="486">
        <v>396701.52020763879</v>
      </c>
      <c r="G498" s="487">
        <v>1983507.601038194</v>
      </c>
      <c r="H498" s="822">
        <v>398000</v>
      </c>
      <c r="I498" s="827">
        <v>1990000</v>
      </c>
      <c r="J498" s="470">
        <v>1298.4797923612059</v>
      </c>
      <c r="K498" s="470">
        <v>6492.3989618059713</v>
      </c>
      <c r="L498" s="472">
        <v>0.32731908657208919</v>
      </c>
      <c r="M498" s="468">
        <v>375002.4</v>
      </c>
      <c r="N498" s="469">
        <v>1875012</v>
      </c>
      <c r="O498" s="470">
        <v>-21699.120207638771</v>
      </c>
      <c r="P498" s="470">
        <v>-108495.60103819403</v>
      </c>
      <c r="Q498" s="472">
        <v>-5.4698858215318182</v>
      </c>
    </row>
    <row r="499" spans="1:17" s="437" customFormat="1">
      <c r="A499" s="471">
        <v>491</v>
      </c>
      <c r="B499" s="465">
        <v>5</v>
      </c>
      <c r="C499" s="465">
        <v>110</v>
      </c>
      <c r="D499" s="466">
        <v>18255</v>
      </c>
      <c r="E499" s="467">
        <v>22</v>
      </c>
      <c r="F499" s="486">
        <v>401610</v>
      </c>
      <c r="G499" s="487">
        <v>2008050</v>
      </c>
      <c r="H499" s="822">
        <v>398000</v>
      </c>
      <c r="I499" s="827">
        <v>1990000</v>
      </c>
      <c r="J499" s="470">
        <v>-3610</v>
      </c>
      <c r="K499" s="470">
        <v>-18050</v>
      </c>
      <c r="L499" s="472">
        <v>-0.89888199995019136</v>
      </c>
      <c r="M499" s="468">
        <v>375002.4</v>
      </c>
      <c r="N499" s="469">
        <v>1875012</v>
      </c>
      <c r="O499" s="470">
        <v>-26607.599999999977</v>
      </c>
      <c r="P499" s="470">
        <v>-133038</v>
      </c>
      <c r="Q499" s="472">
        <v>-6.6252334354224303</v>
      </c>
    </row>
    <row r="500" spans="1:17" s="437" customFormat="1">
      <c r="A500" s="471">
        <v>492</v>
      </c>
      <c r="B500" s="465">
        <v>5</v>
      </c>
      <c r="C500" s="465">
        <v>110</v>
      </c>
      <c r="D500" s="466">
        <v>16729</v>
      </c>
      <c r="E500" s="467">
        <v>22</v>
      </c>
      <c r="F500" s="486">
        <v>368038</v>
      </c>
      <c r="G500" s="487">
        <v>1840190</v>
      </c>
      <c r="H500" s="822">
        <v>398000</v>
      </c>
      <c r="I500" s="827">
        <v>1990000</v>
      </c>
      <c r="J500" s="470">
        <v>29962</v>
      </c>
      <c r="K500" s="470">
        <v>149810</v>
      </c>
      <c r="L500" s="472">
        <v>8.1410071786065572</v>
      </c>
      <c r="M500" s="468">
        <v>375002.4</v>
      </c>
      <c r="N500" s="469">
        <v>1875012</v>
      </c>
      <c r="O500" s="470">
        <v>6964.4000000000233</v>
      </c>
      <c r="P500" s="470">
        <v>34822</v>
      </c>
      <c r="Q500" s="472">
        <v>1.8923045989816245</v>
      </c>
    </row>
    <row r="501" spans="1:17" s="437" customFormat="1">
      <c r="A501" s="471">
        <v>493</v>
      </c>
      <c r="B501" s="465">
        <v>5</v>
      </c>
      <c r="C501" s="465">
        <v>110</v>
      </c>
      <c r="D501" s="466">
        <v>15718</v>
      </c>
      <c r="E501" s="467">
        <v>22</v>
      </c>
      <c r="F501" s="486">
        <v>345796</v>
      </c>
      <c r="G501" s="487">
        <v>1728980</v>
      </c>
      <c r="H501" s="822">
        <v>398000</v>
      </c>
      <c r="I501" s="827">
        <v>1990000</v>
      </c>
      <c r="J501" s="470">
        <v>52204</v>
      </c>
      <c r="K501" s="470">
        <v>261020</v>
      </c>
      <c r="L501" s="472">
        <v>15.096762252888979</v>
      </c>
      <c r="M501" s="468">
        <v>375002.4</v>
      </c>
      <c r="N501" s="469">
        <v>1875012</v>
      </c>
      <c r="O501" s="470">
        <v>29206.400000000023</v>
      </c>
      <c r="P501" s="470">
        <v>146032</v>
      </c>
      <c r="Q501" s="472">
        <v>8.4461358720170381</v>
      </c>
    </row>
    <row r="502" spans="1:17" s="437" customFormat="1">
      <c r="A502" s="471">
        <v>494</v>
      </c>
      <c r="B502" s="465">
        <v>5</v>
      </c>
      <c r="C502" s="465">
        <v>111</v>
      </c>
      <c r="D502" s="466">
        <v>17603.5429089516</v>
      </c>
      <c r="E502" s="467">
        <v>22.2</v>
      </c>
      <c r="F502" s="486">
        <v>390798.65257872554</v>
      </c>
      <c r="G502" s="487">
        <v>1953993.2628936276</v>
      </c>
      <c r="H502" s="822">
        <v>402600</v>
      </c>
      <c r="I502" s="827">
        <v>2013000</v>
      </c>
      <c r="J502" s="470">
        <v>11801.347421274462</v>
      </c>
      <c r="K502" s="470">
        <v>59006.737106372369</v>
      </c>
      <c r="L502" s="472">
        <v>3.019802484835111</v>
      </c>
      <c r="M502" s="468">
        <v>381902.16</v>
      </c>
      <c r="N502" s="469">
        <v>1909510.7999999998</v>
      </c>
      <c r="O502" s="470">
        <v>-8896.4925787255634</v>
      </c>
      <c r="P502" s="470">
        <v>-44482.462893627817</v>
      </c>
      <c r="Q502" s="472">
        <v>-2.2764900851170182</v>
      </c>
    </row>
    <row r="503" spans="1:17" s="437" customFormat="1">
      <c r="A503" s="607" t="s">
        <v>60</v>
      </c>
      <c r="B503" s="465"/>
      <c r="C503" s="465"/>
      <c r="D503" s="466"/>
      <c r="E503" s="467"/>
      <c r="F503" s="486"/>
      <c r="G503" s="487"/>
      <c r="H503" s="822"/>
      <c r="I503" s="827"/>
      <c r="J503" s="470"/>
      <c r="K503" s="470"/>
      <c r="L503" s="472"/>
      <c r="M503" s="468"/>
      <c r="N503" s="469"/>
      <c r="O503" s="470"/>
      <c r="P503" s="470"/>
      <c r="Q503" s="472"/>
    </row>
    <row r="504" spans="1:17" s="437" customFormat="1" hidden="1">
      <c r="A504" s="471">
        <v>495</v>
      </c>
      <c r="B504" s="465">
        <v>5</v>
      </c>
      <c r="C504" s="465">
        <v>111</v>
      </c>
      <c r="D504" s="466">
        <v>16372.735938989499</v>
      </c>
      <c r="E504" s="467">
        <v>22.2</v>
      </c>
      <c r="F504" s="486">
        <v>363474.73784556688</v>
      </c>
      <c r="G504" s="487">
        <v>1817373.6892278343</v>
      </c>
      <c r="H504" s="822">
        <v>402600</v>
      </c>
      <c r="I504" s="827">
        <v>2013000</v>
      </c>
      <c r="J504" s="470">
        <v>39125.26215443312</v>
      </c>
      <c r="K504" s="470">
        <v>195626.31077216566</v>
      </c>
      <c r="L504" s="472">
        <v>10.764231480388787</v>
      </c>
      <c r="M504" s="468">
        <v>381902.16</v>
      </c>
      <c r="N504" s="469">
        <v>1909510.7999999998</v>
      </c>
      <c r="O504" s="470">
        <v>18427.422154433094</v>
      </c>
      <c r="P504" s="470">
        <v>92137.11077216547</v>
      </c>
      <c r="Q504" s="472">
        <v>5.0697944687045862</v>
      </c>
    </row>
    <row r="505" spans="1:17" s="437" customFormat="1" hidden="1">
      <c r="A505" s="471">
        <v>496</v>
      </c>
      <c r="B505" s="465">
        <v>5</v>
      </c>
      <c r="C505" s="465">
        <v>111</v>
      </c>
      <c r="D505" s="466">
        <v>17603.5429089516</v>
      </c>
      <c r="E505" s="467">
        <v>22.2</v>
      </c>
      <c r="F505" s="486">
        <v>390798.65257872554</v>
      </c>
      <c r="G505" s="487">
        <v>1953993.2628936276</v>
      </c>
      <c r="H505" s="822">
        <v>402600</v>
      </c>
      <c r="I505" s="827">
        <v>2013000</v>
      </c>
      <c r="J505" s="470">
        <v>11801.347421274462</v>
      </c>
      <c r="K505" s="470">
        <v>59006.737106372369</v>
      </c>
      <c r="L505" s="472">
        <v>3.019802484835111</v>
      </c>
      <c r="M505" s="468">
        <v>381902.16</v>
      </c>
      <c r="N505" s="469">
        <v>1909510.7999999998</v>
      </c>
      <c r="O505" s="470">
        <v>-8896.4925787255634</v>
      </c>
      <c r="P505" s="470">
        <v>-44482.462893627817</v>
      </c>
      <c r="Q505" s="472">
        <v>-2.2764900851170182</v>
      </c>
    </row>
    <row r="506" spans="1:17" s="437" customFormat="1" hidden="1">
      <c r="A506" s="471">
        <v>497</v>
      </c>
      <c r="B506" s="465">
        <v>5</v>
      </c>
      <c r="C506" s="465">
        <v>111</v>
      </c>
      <c r="D506" s="466">
        <v>16654</v>
      </c>
      <c r="E506" s="467">
        <v>22.2</v>
      </c>
      <c r="F506" s="486">
        <v>369718.8</v>
      </c>
      <c r="G506" s="487">
        <v>1848594</v>
      </c>
      <c r="H506" s="822">
        <v>402600</v>
      </c>
      <c r="I506" s="827">
        <v>2013000</v>
      </c>
      <c r="J506" s="470">
        <v>32881.200000000012</v>
      </c>
      <c r="K506" s="470">
        <v>164406</v>
      </c>
      <c r="L506" s="472">
        <v>8.8935699239530095</v>
      </c>
      <c r="M506" s="468">
        <v>381902.16</v>
      </c>
      <c r="N506" s="469">
        <v>1909510.7999999998</v>
      </c>
      <c r="O506" s="470">
        <v>12183.359999999986</v>
      </c>
      <c r="P506" s="470">
        <v>60916.799999999814</v>
      </c>
      <c r="Q506" s="472">
        <v>3.2953044313678248</v>
      </c>
    </row>
    <row r="507" spans="1:17" s="437" customFormat="1" hidden="1">
      <c r="A507" s="471">
        <v>498</v>
      </c>
      <c r="B507" s="465">
        <v>5</v>
      </c>
      <c r="C507" s="465">
        <v>111</v>
      </c>
      <c r="D507" s="466">
        <v>18804</v>
      </c>
      <c r="E507" s="467">
        <v>22.2</v>
      </c>
      <c r="F507" s="486">
        <v>417448.8</v>
      </c>
      <c r="G507" s="487">
        <v>2087244</v>
      </c>
      <c r="H507" s="822">
        <v>402600</v>
      </c>
      <c r="I507" s="827">
        <v>2013000</v>
      </c>
      <c r="J507" s="470">
        <v>-14848.799999999988</v>
      </c>
      <c r="K507" s="470">
        <v>-74244</v>
      </c>
      <c r="L507" s="472">
        <v>-3.5570350184262196</v>
      </c>
      <c r="M507" s="468">
        <v>381902.16</v>
      </c>
      <c r="N507" s="469">
        <v>1909510.7999999998</v>
      </c>
      <c r="O507" s="470">
        <v>-35546.640000000014</v>
      </c>
      <c r="P507" s="470">
        <v>-177733.20000000019</v>
      </c>
      <c r="Q507" s="472">
        <v>-8.5152095298872723</v>
      </c>
    </row>
    <row r="508" spans="1:17" s="437" customFormat="1" hidden="1">
      <c r="A508" s="471">
        <v>499</v>
      </c>
      <c r="B508" s="465">
        <v>5</v>
      </c>
      <c r="C508" s="465">
        <v>111</v>
      </c>
      <c r="D508" s="466">
        <v>18829.184409886999</v>
      </c>
      <c r="E508" s="467">
        <v>22.2</v>
      </c>
      <c r="F508" s="486">
        <v>418007.89389949141</v>
      </c>
      <c r="G508" s="487">
        <v>2090039.4694974569</v>
      </c>
      <c r="H508" s="822">
        <v>402600</v>
      </c>
      <c r="I508" s="827">
        <v>2013000</v>
      </c>
      <c r="J508" s="470">
        <v>-15407.893899491406</v>
      </c>
      <c r="K508" s="470">
        <v>-77039.469497456914</v>
      </c>
      <c r="L508" s="472">
        <v>-3.6860294086207261</v>
      </c>
      <c r="M508" s="468">
        <v>381902.16</v>
      </c>
      <c r="N508" s="469">
        <v>1909510.7999999998</v>
      </c>
      <c r="O508" s="470">
        <v>-36105.733899491432</v>
      </c>
      <c r="P508" s="470">
        <v>-180528.6694974571</v>
      </c>
      <c r="Q508" s="472">
        <v>-8.6375722627316947</v>
      </c>
    </row>
    <row r="509" spans="1:17" s="437" customFormat="1" hidden="1">
      <c r="A509" s="471">
        <v>500</v>
      </c>
      <c r="B509" s="465">
        <v>5</v>
      </c>
      <c r="C509" s="465">
        <v>111</v>
      </c>
      <c r="D509" s="466">
        <v>17603.5429089516</v>
      </c>
      <c r="E509" s="467">
        <v>22.2</v>
      </c>
      <c r="F509" s="486">
        <v>390798.65257872554</v>
      </c>
      <c r="G509" s="487">
        <v>1953993.2628936276</v>
      </c>
      <c r="H509" s="822">
        <v>402600</v>
      </c>
      <c r="I509" s="827">
        <v>2013000</v>
      </c>
      <c r="J509" s="470">
        <v>11801.347421274462</v>
      </c>
      <c r="K509" s="470">
        <v>59006.737106372369</v>
      </c>
      <c r="L509" s="472">
        <v>3.019802484835111</v>
      </c>
      <c r="M509" s="468">
        <v>381902.16</v>
      </c>
      <c r="N509" s="469">
        <v>1909510.7999999998</v>
      </c>
      <c r="O509" s="470">
        <v>-8896.4925787255634</v>
      </c>
      <c r="P509" s="470">
        <v>-44482.462893627817</v>
      </c>
      <c r="Q509" s="472">
        <v>-2.2764900851170182</v>
      </c>
    </row>
    <row r="510" spans="1:17" s="437" customFormat="1" hidden="1">
      <c r="A510" s="471">
        <v>501</v>
      </c>
      <c r="B510" s="465">
        <v>5</v>
      </c>
      <c r="C510" s="465">
        <v>111</v>
      </c>
      <c r="D510" s="466">
        <v>18192</v>
      </c>
      <c r="E510" s="467">
        <v>22.2</v>
      </c>
      <c r="F510" s="486">
        <v>403862.4</v>
      </c>
      <c r="G510" s="487">
        <v>2019312</v>
      </c>
      <c r="H510" s="822">
        <v>402600</v>
      </c>
      <c r="I510" s="827">
        <v>2013000</v>
      </c>
      <c r="J510" s="470">
        <v>-1262.4000000000233</v>
      </c>
      <c r="K510" s="470">
        <v>-6312</v>
      </c>
      <c r="L510" s="472">
        <v>-0.31258171099860022</v>
      </c>
      <c r="M510" s="468">
        <v>381902.16</v>
      </c>
      <c r="N510" s="469">
        <v>1909510.7999999998</v>
      </c>
      <c r="O510" s="470">
        <v>-21960.240000000049</v>
      </c>
      <c r="P510" s="470">
        <v>-109801.20000000019</v>
      </c>
      <c r="Q510" s="472">
        <v>-5.4375549692172456</v>
      </c>
    </row>
    <row r="511" spans="1:17" s="437" customFormat="1" hidden="1">
      <c r="A511" s="471">
        <v>502</v>
      </c>
      <c r="B511" s="465">
        <v>5</v>
      </c>
      <c r="C511" s="465">
        <v>111</v>
      </c>
      <c r="D511" s="466">
        <v>18829.184409886999</v>
      </c>
      <c r="E511" s="467">
        <v>22.2</v>
      </c>
      <c r="F511" s="486">
        <v>418007.89389949141</v>
      </c>
      <c r="G511" s="487">
        <v>2090039.4694974569</v>
      </c>
      <c r="H511" s="822">
        <v>402600</v>
      </c>
      <c r="I511" s="827">
        <v>2013000</v>
      </c>
      <c r="J511" s="470">
        <v>-15407.893899491406</v>
      </c>
      <c r="K511" s="470">
        <v>-77039.469497456914</v>
      </c>
      <c r="L511" s="472">
        <v>-3.6860294086207261</v>
      </c>
      <c r="M511" s="468">
        <v>381902.16</v>
      </c>
      <c r="N511" s="469">
        <v>1909510.7999999998</v>
      </c>
      <c r="O511" s="470">
        <v>-36105.733899491432</v>
      </c>
      <c r="P511" s="470">
        <v>-180528.6694974571</v>
      </c>
      <c r="Q511" s="472">
        <v>-8.6375722627316947</v>
      </c>
    </row>
    <row r="512" spans="1:17" s="437" customFormat="1" hidden="1">
      <c r="A512" s="471">
        <v>503</v>
      </c>
      <c r="B512" s="465">
        <v>5</v>
      </c>
      <c r="C512" s="465">
        <v>111</v>
      </c>
      <c r="D512" s="466">
        <v>16654</v>
      </c>
      <c r="E512" s="467">
        <v>22.2</v>
      </c>
      <c r="F512" s="486">
        <v>369718.8</v>
      </c>
      <c r="G512" s="487">
        <v>1848594</v>
      </c>
      <c r="H512" s="822">
        <v>402600</v>
      </c>
      <c r="I512" s="827">
        <v>2013000</v>
      </c>
      <c r="J512" s="470">
        <v>32881.200000000012</v>
      </c>
      <c r="K512" s="470">
        <v>164406</v>
      </c>
      <c r="L512" s="472">
        <v>8.8935699239530095</v>
      </c>
      <c r="M512" s="468">
        <v>381902.16</v>
      </c>
      <c r="N512" s="469">
        <v>1909510.7999999998</v>
      </c>
      <c r="O512" s="470">
        <v>12183.359999999986</v>
      </c>
      <c r="P512" s="470">
        <v>60916.799999999814</v>
      </c>
      <c r="Q512" s="472">
        <v>3.2953044313678248</v>
      </c>
    </row>
    <row r="513" spans="1:17" s="437" customFormat="1" hidden="1">
      <c r="A513" s="471">
        <v>504</v>
      </c>
      <c r="B513" s="465">
        <v>5</v>
      </c>
      <c r="C513" s="465">
        <v>112</v>
      </c>
      <c r="D513" s="466">
        <v>18435</v>
      </c>
      <c r="E513" s="467">
        <v>22.4</v>
      </c>
      <c r="F513" s="486">
        <v>412944</v>
      </c>
      <c r="G513" s="487">
        <v>2064720</v>
      </c>
      <c r="H513" s="822">
        <v>407200</v>
      </c>
      <c r="I513" s="827">
        <v>2036000</v>
      </c>
      <c r="J513" s="470">
        <v>-5744</v>
      </c>
      <c r="K513" s="470">
        <v>-28720</v>
      </c>
      <c r="L513" s="472">
        <v>-1.3909876399705468</v>
      </c>
      <c r="M513" s="468">
        <v>388801.91999999993</v>
      </c>
      <c r="N513" s="469">
        <v>1944009.5999999996</v>
      </c>
      <c r="O513" s="470">
        <v>-24142.080000000075</v>
      </c>
      <c r="P513" s="470">
        <v>-120710.40000000037</v>
      </c>
      <c r="Q513" s="472">
        <v>-5.8463326746483943</v>
      </c>
    </row>
    <row r="514" spans="1:17" s="437" customFormat="1" hidden="1">
      <c r="A514" s="471">
        <v>505</v>
      </c>
      <c r="B514" s="465">
        <v>5</v>
      </c>
      <c r="C514" s="465">
        <v>112</v>
      </c>
      <c r="D514" s="466">
        <v>17470</v>
      </c>
      <c r="E514" s="467">
        <v>22.4</v>
      </c>
      <c r="F514" s="486">
        <v>391328</v>
      </c>
      <c r="G514" s="487">
        <v>1956640</v>
      </c>
      <c r="H514" s="822">
        <v>407200</v>
      </c>
      <c r="I514" s="827">
        <v>2036000</v>
      </c>
      <c r="J514" s="470">
        <v>15872</v>
      </c>
      <c r="K514" s="470">
        <v>79360</v>
      </c>
      <c r="L514" s="472">
        <v>4.0559326191839062</v>
      </c>
      <c r="M514" s="468">
        <v>388801.91999999993</v>
      </c>
      <c r="N514" s="469">
        <v>1944009.5999999996</v>
      </c>
      <c r="O514" s="470">
        <v>-2526.0800000000745</v>
      </c>
      <c r="P514" s="470">
        <v>-12630.400000000373</v>
      </c>
      <c r="Q514" s="472">
        <v>-0.64551475999674324</v>
      </c>
    </row>
    <row r="515" spans="1:17" s="437" customFormat="1" hidden="1">
      <c r="A515" s="471">
        <v>506</v>
      </c>
      <c r="B515" s="465">
        <v>5</v>
      </c>
      <c r="C515" s="465">
        <v>112</v>
      </c>
      <c r="D515" s="466">
        <v>18771</v>
      </c>
      <c r="E515" s="467">
        <v>22.4</v>
      </c>
      <c r="F515" s="486">
        <v>420470.4</v>
      </c>
      <c r="G515" s="487">
        <v>2102352</v>
      </c>
      <c r="H515" s="822">
        <v>407200</v>
      </c>
      <c r="I515" s="827">
        <v>2036000</v>
      </c>
      <c r="J515" s="470">
        <v>-13270.400000000023</v>
      </c>
      <c r="K515" s="470">
        <v>-66352</v>
      </c>
      <c r="L515" s="472">
        <v>-3.156084233277781</v>
      </c>
      <c r="M515" s="468">
        <v>388801.91999999993</v>
      </c>
      <c r="N515" s="469">
        <v>1944009.5999999996</v>
      </c>
      <c r="O515" s="470">
        <v>-31668.480000000098</v>
      </c>
      <c r="P515" s="470">
        <v>-158342.40000000037</v>
      </c>
      <c r="Q515" s="472">
        <v>-7.5316788054522021</v>
      </c>
    </row>
    <row r="516" spans="1:17" s="437" customFormat="1" hidden="1">
      <c r="A516" s="471">
        <v>507</v>
      </c>
      <c r="B516" s="465">
        <v>5</v>
      </c>
      <c r="C516" s="465">
        <v>112</v>
      </c>
      <c r="D516" s="466">
        <v>17548.480064832002</v>
      </c>
      <c r="E516" s="467">
        <v>22.4</v>
      </c>
      <c r="F516" s="486">
        <v>393085.95345223683</v>
      </c>
      <c r="G516" s="487">
        <v>1965429.7672611843</v>
      </c>
      <c r="H516" s="822">
        <v>407200</v>
      </c>
      <c r="I516" s="827">
        <v>2036000</v>
      </c>
      <c r="J516" s="470">
        <v>14114.046547763166</v>
      </c>
      <c r="K516" s="470">
        <v>70570.232738815714</v>
      </c>
      <c r="L516" s="472">
        <v>3.5905751461755386</v>
      </c>
      <c r="M516" s="468">
        <v>388801.91999999993</v>
      </c>
      <c r="N516" s="469">
        <v>1944009.5999999996</v>
      </c>
      <c r="O516" s="470">
        <v>-4284.0334522369085</v>
      </c>
      <c r="P516" s="470">
        <v>-21420.167261184659</v>
      </c>
      <c r="Q516" s="472">
        <v>-1.0898464864014699</v>
      </c>
    </row>
    <row r="517" spans="1:17" s="437" customFormat="1" hidden="1">
      <c r="A517" s="471">
        <v>508</v>
      </c>
      <c r="B517" s="465">
        <v>5</v>
      </c>
      <c r="C517" s="465">
        <v>112</v>
      </c>
      <c r="D517" s="466">
        <v>16292.1681389696</v>
      </c>
      <c r="E517" s="467">
        <v>22.4</v>
      </c>
      <c r="F517" s="486">
        <v>364944.56631291902</v>
      </c>
      <c r="G517" s="487">
        <v>1824722.8315645952</v>
      </c>
      <c r="H517" s="822">
        <v>407200</v>
      </c>
      <c r="I517" s="827">
        <v>2036000</v>
      </c>
      <c r="J517" s="470">
        <v>42255.433687080978</v>
      </c>
      <c r="K517" s="470">
        <v>211277.16843540478</v>
      </c>
      <c r="L517" s="472">
        <v>11.578589623622278</v>
      </c>
      <c r="M517" s="468">
        <v>388801.91999999993</v>
      </c>
      <c r="N517" s="469">
        <v>1944009.5999999996</v>
      </c>
      <c r="O517" s="470">
        <v>23857.353687080904</v>
      </c>
      <c r="P517" s="470">
        <v>119286.7684354044</v>
      </c>
      <c r="Q517" s="472">
        <v>6.5372541172799856</v>
      </c>
    </row>
    <row r="518" spans="1:17" s="437" customFormat="1" hidden="1">
      <c r="A518" s="471">
        <v>509</v>
      </c>
      <c r="B518" s="465">
        <v>5</v>
      </c>
      <c r="C518" s="465">
        <v>112</v>
      </c>
      <c r="D518" s="466">
        <v>16582</v>
      </c>
      <c r="E518" s="467">
        <v>22.4</v>
      </c>
      <c r="F518" s="486">
        <v>371436.79999999999</v>
      </c>
      <c r="G518" s="487">
        <v>1857184</v>
      </c>
      <c r="H518" s="822">
        <v>407200</v>
      </c>
      <c r="I518" s="827">
        <v>2036000</v>
      </c>
      <c r="J518" s="470">
        <v>35763.200000000012</v>
      </c>
      <c r="K518" s="470">
        <v>178816</v>
      </c>
      <c r="L518" s="472">
        <v>9.6283405413787762</v>
      </c>
      <c r="M518" s="468">
        <v>388801.91999999993</v>
      </c>
      <c r="N518" s="469">
        <v>1944009.5999999996</v>
      </c>
      <c r="O518" s="470">
        <v>17365.119999999937</v>
      </c>
      <c r="P518" s="470">
        <v>86825.599999999627</v>
      </c>
      <c r="Q518" s="472">
        <v>4.6751210434722452</v>
      </c>
    </row>
    <row r="519" spans="1:17" s="437" customFormat="1" hidden="1">
      <c r="A519" s="471">
        <v>510</v>
      </c>
      <c r="B519" s="465">
        <v>5</v>
      </c>
      <c r="C519" s="465">
        <v>112</v>
      </c>
      <c r="D519" s="466">
        <v>17949.803149606301</v>
      </c>
      <c r="E519" s="467">
        <v>22.4</v>
      </c>
      <c r="F519" s="486">
        <v>402075.59055118111</v>
      </c>
      <c r="G519" s="487">
        <v>2010377.9527559057</v>
      </c>
      <c r="H519" s="822">
        <v>407200</v>
      </c>
      <c r="I519" s="827">
        <v>2036000</v>
      </c>
      <c r="J519" s="470">
        <v>5124.4094488188857</v>
      </c>
      <c r="K519" s="470">
        <v>25622.047244094312</v>
      </c>
      <c r="L519" s="472">
        <v>1.2744890685341375</v>
      </c>
      <c r="M519" s="468">
        <v>388801.91999999993</v>
      </c>
      <c r="N519" s="469">
        <v>1944009.5999999996</v>
      </c>
      <c r="O519" s="470">
        <v>-13273.670551181189</v>
      </c>
      <c r="P519" s="470">
        <v>-66368.35275590606</v>
      </c>
      <c r="Q519" s="472">
        <v>-3.3012873357930346</v>
      </c>
    </row>
    <row r="520" spans="1:17" s="437" customFormat="1" hidden="1">
      <c r="A520" s="471">
        <v>511</v>
      </c>
      <c r="B520" s="465">
        <v>5</v>
      </c>
      <c r="C520" s="465">
        <v>113</v>
      </c>
      <c r="D520" s="466">
        <v>18148</v>
      </c>
      <c r="E520" s="467">
        <v>22.6</v>
      </c>
      <c r="F520" s="486">
        <v>410144.8</v>
      </c>
      <c r="G520" s="487">
        <v>2050724</v>
      </c>
      <c r="H520" s="822">
        <v>411800.00000000006</v>
      </c>
      <c r="I520" s="827">
        <v>2059000.0000000002</v>
      </c>
      <c r="J520" s="470">
        <v>1655.2000000000698</v>
      </c>
      <c r="K520" s="470">
        <v>8276.0000000002328</v>
      </c>
      <c r="L520" s="472">
        <v>0.40356478980108079</v>
      </c>
      <c r="M520" s="468">
        <v>395701.68000000005</v>
      </c>
      <c r="N520" s="469">
        <v>1978508.4000000004</v>
      </c>
      <c r="O520" s="470">
        <v>-14443.119999999937</v>
      </c>
      <c r="P520" s="470">
        <v>-72215.599999999627</v>
      </c>
      <c r="Q520" s="472">
        <v>-3.5214685155096248</v>
      </c>
    </row>
    <row r="521" spans="1:17" s="437" customFormat="1" hidden="1">
      <c r="A521" s="471">
        <v>512</v>
      </c>
      <c r="B521" s="465">
        <v>5</v>
      </c>
      <c r="C521" s="465">
        <v>113</v>
      </c>
      <c r="D521" s="466">
        <v>18148</v>
      </c>
      <c r="E521" s="467">
        <v>22.6</v>
      </c>
      <c r="F521" s="486">
        <v>410144.8</v>
      </c>
      <c r="G521" s="487">
        <v>2050724</v>
      </c>
      <c r="H521" s="822">
        <v>411800.00000000006</v>
      </c>
      <c r="I521" s="827">
        <v>2059000.0000000002</v>
      </c>
      <c r="J521" s="470">
        <v>1655.2000000000698</v>
      </c>
      <c r="K521" s="470">
        <v>8276.0000000002328</v>
      </c>
      <c r="L521" s="472">
        <v>0.40356478980108079</v>
      </c>
      <c r="M521" s="468">
        <v>395701.68000000005</v>
      </c>
      <c r="N521" s="469">
        <v>1978508.4000000004</v>
      </c>
      <c r="O521" s="470">
        <v>-14443.119999999937</v>
      </c>
      <c r="P521" s="470">
        <v>-72215.599999999627</v>
      </c>
      <c r="Q521" s="472">
        <v>-3.5214685155096248</v>
      </c>
    </row>
    <row r="522" spans="1:17" s="437" customFormat="1" hidden="1">
      <c r="A522" s="471">
        <v>513</v>
      </c>
      <c r="B522" s="465">
        <v>5</v>
      </c>
      <c r="C522" s="465">
        <v>113</v>
      </c>
      <c r="D522" s="466">
        <v>17494.8854036382</v>
      </c>
      <c r="E522" s="467">
        <v>22.6</v>
      </c>
      <c r="F522" s="486">
        <v>395384.41012222331</v>
      </c>
      <c r="G522" s="487">
        <v>1976922.0506111167</v>
      </c>
      <c r="H522" s="822">
        <v>411800.00000000006</v>
      </c>
      <c r="I522" s="827">
        <v>2059000.0000000002</v>
      </c>
      <c r="J522" s="470">
        <v>16415.589877776743</v>
      </c>
      <c r="K522" s="470">
        <v>82077.949388883542</v>
      </c>
      <c r="L522" s="472">
        <v>4.1518050427689559</v>
      </c>
      <c r="M522" s="468">
        <v>395701.68000000005</v>
      </c>
      <c r="N522" s="469">
        <v>1978508.4000000004</v>
      </c>
      <c r="O522" s="470">
        <v>317.26987777673639</v>
      </c>
      <c r="P522" s="470">
        <v>1586.349388883682</v>
      </c>
      <c r="Q522" s="472">
        <v>8.0243395959556096E-2</v>
      </c>
    </row>
    <row r="523" spans="1:17" s="437" customFormat="1" hidden="1">
      <c r="A523" s="471">
        <v>514</v>
      </c>
      <c r="B523" s="465">
        <v>5</v>
      </c>
      <c r="C523" s="465">
        <v>113</v>
      </c>
      <c r="D523" s="466">
        <v>18148</v>
      </c>
      <c r="E523" s="467">
        <v>22.6</v>
      </c>
      <c r="F523" s="486">
        <v>410144.8</v>
      </c>
      <c r="G523" s="487">
        <v>2050724</v>
      </c>
      <c r="H523" s="822">
        <v>411800.00000000006</v>
      </c>
      <c r="I523" s="827">
        <v>2059000.0000000002</v>
      </c>
      <c r="J523" s="470">
        <v>1655.2000000000698</v>
      </c>
      <c r="K523" s="470">
        <v>8276.0000000002328</v>
      </c>
      <c r="L523" s="472">
        <v>0.40356478980108079</v>
      </c>
      <c r="M523" s="468">
        <v>395701.68000000005</v>
      </c>
      <c r="N523" s="469">
        <v>1978508.4000000004</v>
      </c>
      <c r="O523" s="470">
        <v>-14443.119999999937</v>
      </c>
      <c r="P523" s="470">
        <v>-72215.599999999627</v>
      </c>
      <c r="Q523" s="472">
        <v>-3.5214685155096248</v>
      </c>
    </row>
    <row r="524" spans="1:17" s="437" customFormat="1" hidden="1">
      <c r="A524" s="471">
        <v>515</v>
      </c>
      <c r="B524" s="465">
        <v>5</v>
      </c>
      <c r="C524" s="465">
        <v>113</v>
      </c>
      <c r="D524" s="466">
        <v>17494.8854036382</v>
      </c>
      <c r="E524" s="467">
        <v>22.6</v>
      </c>
      <c r="F524" s="486">
        <v>395384.41012222331</v>
      </c>
      <c r="G524" s="487">
        <v>1976922.0506111167</v>
      </c>
      <c r="H524" s="822">
        <v>411800.00000000006</v>
      </c>
      <c r="I524" s="827">
        <v>2059000.0000000002</v>
      </c>
      <c r="J524" s="470">
        <v>16415.589877776743</v>
      </c>
      <c r="K524" s="470">
        <v>82077.949388883542</v>
      </c>
      <c r="L524" s="472">
        <v>4.1518050427689559</v>
      </c>
      <c r="M524" s="468">
        <v>395701.68000000005</v>
      </c>
      <c r="N524" s="469">
        <v>1978508.4000000004</v>
      </c>
      <c r="O524" s="470">
        <v>317.26987777673639</v>
      </c>
      <c r="P524" s="470">
        <v>1586.349388883682</v>
      </c>
      <c r="Q524" s="472">
        <v>8.0243395959556096E-2</v>
      </c>
    </row>
    <row r="525" spans="1:17" s="437" customFormat="1" hidden="1">
      <c r="A525" s="471">
        <v>516</v>
      </c>
      <c r="B525" s="465">
        <v>5</v>
      </c>
      <c r="C525" s="465">
        <v>113</v>
      </c>
      <c r="D525" s="466">
        <v>17909.040692321902</v>
      </c>
      <c r="E525" s="467">
        <v>22.6</v>
      </c>
      <c r="F525" s="486">
        <v>404744.31964647502</v>
      </c>
      <c r="G525" s="487">
        <v>2023721.598232375</v>
      </c>
      <c r="H525" s="822">
        <v>411800.00000000006</v>
      </c>
      <c r="I525" s="827">
        <v>2059000.0000000002</v>
      </c>
      <c r="J525" s="470">
        <v>7055.6803535250365</v>
      </c>
      <c r="K525" s="470">
        <v>35278.401767625241</v>
      </c>
      <c r="L525" s="472">
        <v>1.7432438235792489</v>
      </c>
      <c r="M525" s="468">
        <v>395701.68000000005</v>
      </c>
      <c r="N525" s="469">
        <v>1978508.4000000004</v>
      </c>
      <c r="O525" s="470">
        <v>-9042.6396464749705</v>
      </c>
      <c r="P525" s="470">
        <v>-45213.19823237462</v>
      </c>
      <c r="Q525" s="472">
        <v>-2.2341609770763995</v>
      </c>
    </row>
    <row r="526" spans="1:17" s="437" customFormat="1" hidden="1">
      <c r="A526" s="471">
        <v>517</v>
      </c>
      <c r="B526" s="465">
        <v>5</v>
      </c>
      <c r="C526" s="465">
        <v>113</v>
      </c>
      <c r="D526" s="466">
        <v>18389</v>
      </c>
      <c r="E526" s="467">
        <v>22.6</v>
      </c>
      <c r="F526" s="486">
        <v>415591.4</v>
      </c>
      <c r="G526" s="487">
        <v>2077957</v>
      </c>
      <c r="H526" s="822">
        <v>411800.00000000006</v>
      </c>
      <c r="I526" s="827">
        <v>2059000.0000000002</v>
      </c>
      <c r="J526" s="470">
        <v>-3791.3999999999651</v>
      </c>
      <c r="K526" s="470">
        <v>-18956.999999999767</v>
      </c>
      <c r="L526" s="472">
        <v>-0.91229029282125396</v>
      </c>
      <c r="M526" s="468">
        <v>395701.68000000005</v>
      </c>
      <c r="N526" s="469">
        <v>1978508.4000000004</v>
      </c>
      <c r="O526" s="470">
        <v>-19889.719999999972</v>
      </c>
      <c r="P526" s="470">
        <v>-99448.599999999627</v>
      </c>
      <c r="Q526" s="472">
        <v>-4.7858834422463872</v>
      </c>
    </row>
    <row r="527" spans="1:17" s="437" customFormat="1" hidden="1">
      <c r="A527" s="471">
        <v>518</v>
      </c>
      <c r="B527" s="465">
        <v>5</v>
      </c>
      <c r="C527" s="465">
        <v>113</v>
      </c>
      <c r="D527" s="466">
        <v>15547</v>
      </c>
      <c r="E527" s="467">
        <v>22.6</v>
      </c>
      <c r="F527" s="486">
        <v>351362.2</v>
      </c>
      <c r="G527" s="487">
        <v>1756811</v>
      </c>
      <c r="H527" s="822">
        <v>411800.00000000006</v>
      </c>
      <c r="I527" s="827">
        <v>2059000.0000000002</v>
      </c>
      <c r="J527" s="470">
        <v>60437.800000000047</v>
      </c>
      <c r="K527" s="470">
        <v>302189.00000000023</v>
      </c>
      <c r="L527" s="472">
        <v>17.20099657845951</v>
      </c>
      <c r="M527" s="468">
        <v>395701.68000000005</v>
      </c>
      <c r="N527" s="469">
        <v>1978508.4000000004</v>
      </c>
      <c r="O527" s="470">
        <v>44339.48000000004</v>
      </c>
      <c r="P527" s="470">
        <v>221697.40000000037</v>
      </c>
      <c r="Q527" s="472">
        <v>12.619308508428077</v>
      </c>
    </row>
    <row r="528" spans="1:17" s="437" customFormat="1" hidden="1">
      <c r="A528" s="471">
        <v>519</v>
      </c>
      <c r="B528" s="465">
        <v>5</v>
      </c>
      <c r="C528" s="465">
        <v>114</v>
      </c>
      <c r="D528" s="466">
        <v>17933</v>
      </c>
      <c r="E528" s="467">
        <v>22.8</v>
      </c>
      <c r="F528" s="486">
        <v>408872.4</v>
      </c>
      <c r="G528" s="487">
        <v>2044362</v>
      </c>
      <c r="H528" s="822">
        <v>416400</v>
      </c>
      <c r="I528" s="827">
        <v>2082000</v>
      </c>
      <c r="J528" s="470">
        <v>7527.5999999999767</v>
      </c>
      <c r="K528" s="470">
        <v>37638</v>
      </c>
      <c r="L528" s="472">
        <v>1.8410633733164588</v>
      </c>
      <c r="M528" s="468">
        <v>402601.44</v>
      </c>
      <c r="N528" s="469">
        <v>2013007.2</v>
      </c>
      <c r="O528" s="470">
        <v>-6270.960000000021</v>
      </c>
      <c r="P528" s="470">
        <v>-31354.800000000047</v>
      </c>
      <c r="Q528" s="472">
        <v>-1.5337205446002287</v>
      </c>
    </row>
    <row r="529" spans="1:17" s="437" customFormat="1" hidden="1">
      <c r="A529" s="471">
        <v>520</v>
      </c>
      <c r="B529" s="465">
        <v>5</v>
      </c>
      <c r="C529" s="465">
        <v>114</v>
      </c>
      <c r="D529" s="466">
        <v>18711</v>
      </c>
      <c r="E529" s="467">
        <v>22.8</v>
      </c>
      <c r="F529" s="486">
        <v>426610.8</v>
      </c>
      <c r="G529" s="487">
        <v>2133054</v>
      </c>
      <c r="H529" s="822">
        <v>416400</v>
      </c>
      <c r="I529" s="827">
        <v>2082000</v>
      </c>
      <c r="J529" s="470">
        <v>-10210.799999999988</v>
      </c>
      <c r="K529" s="470">
        <v>-51054</v>
      </c>
      <c r="L529" s="472">
        <v>-2.3934696449316277</v>
      </c>
      <c r="M529" s="468">
        <v>402601.44</v>
      </c>
      <c r="N529" s="469">
        <v>2013007.2</v>
      </c>
      <c r="O529" s="470">
        <v>-24009.359999999986</v>
      </c>
      <c r="P529" s="470">
        <v>-120046.80000000005</v>
      </c>
      <c r="Q529" s="472">
        <v>-5.627930657170424</v>
      </c>
    </row>
    <row r="530" spans="1:17" s="437" customFormat="1" hidden="1">
      <c r="A530" s="471">
        <v>521</v>
      </c>
      <c r="B530" s="465">
        <v>5</v>
      </c>
      <c r="C530" s="465">
        <v>114</v>
      </c>
      <c r="D530" s="466">
        <v>15497</v>
      </c>
      <c r="E530" s="467">
        <v>22.8</v>
      </c>
      <c r="F530" s="486">
        <v>353331.6</v>
      </c>
      <c r="G530" s="487">
        <v>1766658</v>
      </c>
      <c r="H530" s="822">
        <v>416400</v>
      </c>
      <c r="I530" s="827">
        <v>2082000</v>
      </c>
      <c r="J530" s="470">
        <v>63068.400000000023</v>
      </c>
      <c r="K530" s="470">
        <v>315342</v>
      </c>
      <c r="L530" s="472">
        <v>17.84963473405719</v>
      </c>
      <c r="M530" s="468">
        <v>402601.44</v>
      </c>
      <c r="N530" s="469">
        <v>2013007.2</v>
      </c>
      <c r="O530" s="470">
        <v>49269.840000000026</v>
      </c>
      <c r="P530" s="470">
        <v>246349.19999999995</v>
      </c>
      <c r="Q530" s="472">
        <v>13.944362745930448</v>
      </c>
    </row>
    <row r="531" spans="1:17" s="437" customFormat="1" hidden="1">
      <c r="A531" s="471">
        <v>522</v>
      </c>
      <c r="B531" s="465">
        <v>5</v>
      </c>
      <c r="C531" s="465">
        <v>114</v>
      </c>
      <c r="D531" s="466">
        <v>17398</v>
      </c>
      <c r="E531" s="467">
        <v>22.8</v>
      </c>
      <c r="F531" s="486">
        <v>396674.4</v>
      </c>
      <c r="G531" s="487">
        <v>1983372</v>
      </c>
      <c r="H531" s="822">
        <v>416400</v>
      </c>
      <c r="I531" s="827">
        <v>2082000</v>
      </c>
      <c r="J531" s="470">
        <v>19725.599999999977</v>
      </c>
      <c r="K531" s="470">
        <v>98628</v>
      </c>
      <c r="L531" s="472">
        <v>4.9727433885322654</v>
      </c>
      <c r="M531" s="468">
        <v>402601.44</v>
      </c>
      <c r="N531" s="469">
        <v>2013007.2</v>
      </c>
      <c r="O531" s="470">
        <v>5927.039999999979</v>
      </c>
      <c r="P531" s="470">
        <v>29635.199999999953</v>
      </c>
      <c r="Q531" s="472">
        <v>1.4941826344225859</v>
      </c>
    </row>
    <row r="532" spans="1:17" s="437" customFormat="1" hidden="1">
      <c r="A532" s="471">
        <v>523</v>
      </c>
      <c r="B532" s="465">
        <v>5</v>
      </c>
      <c r="C532" s="465">
        <v>114</v>
      </c>
      <c r="D532" s="466">
        <v>18126</v>
      </c>
      <c r="E532" s="467">
        <v>22.8</v>
      </c>
      <c r="F532" s="486">
        <v>413272.8</v>
      </c>
      <c r="G532" s="487">
        <v>2066364</v>
      </c>
      <c r="H532" s="822">
        <v>416400</v>
      </c>
      <c r="I532" s="827">
        <v>2082000</v>
      </c>
      <c r="J532" s="470">
        <v>3127.2000000000116</v>
      </c>
      <c r="K532" s="470">
        <v>15636</v>
      </c>
      <c r="L532" s="472">
        <v>0.75669146384664998</v>
      </c>
      <c r="M532" s="468">
        <v>402601.44</v>
      </c>
      <c r="N532" s="469">
        <v>2013007.2</v>
      </c>
      <c r="O532" s="470">
        <v>-10671.359999999986</v>
      </c>
      <c r="P532" s="470">
        <v>-53356.800000000047</v>
      </c>
      <c r="Q532" s="472">
        <v>-2.5821588064832639</v>
      </c>
    </row>
    <row r="533" spans="1:17" s="437" customFormat="1" hidden="1">
      <c r="A533" s="471">
        <v>524</v>
      </c>
      <c r="B533" s="465">
        <v>5</v>
      </c>
      <c r="C533" s="465">
        <v>114</v>
      </c>
      <c r="D533" s="466">
        <v>18354</v>
      </c>
      <c r="E533" s="467">
        <v>22.8</v>
      </c>
      <c r="F533" s="486">
        <v>418471.2</v>
      </c>
      <c r="G533" s="487">
        <v>2092356</v>
      </c>
      <c r="H533" s="822">
        <v>416400</v>
      </c>
      <c r="I533" s="827">
        <v>2082000</v>
      </c>
      <c r="J533" s="470">
        <v>-2071.2000000000116</v>
      </c>
      <c r="K533" s="470">
        <v>-10356</v>
      </c>
      <c r="L533" s="472">
        <v>-0.49494445495891171</v>
      </c>
      <c r="M533" s="468">
        <v>402601.44</v>
      </c>
      <c r="N533" s="469">
        <v>2013007.2</v>
      </c>
      <c r="O533" s="470">
        <v>-15869.760000000009</v>
      </c>
      <c r="P533" s="470">
        <v>-79348.800000000047</v>
      </c>
      <c r="Q533" s="472">
        <v>-3.792318324415163</v>
      </c>
    </row>
    <row r="534" spans="1:17" s="437" customFormat="1" hidden="1">
      <c r="A534" s="471">
        <v>525</v>
      </c>
      <c r="B534" s="465">
        <v>5</v>
      </c>
      <c r="C534" s="465">
        <v>114</v>
      </c>
      <c r="D534" s="466">
        <v>17933</v>
      </c>
      <c r="E534" s="467">
        <v>22.8</v>
      </c>
      <c r="F534" s="486">
        <v>408872.4</v>
      </c>
      <c r="G534" s="487">
        <v>2044362</v>
      </c>
      <c r="H534" s="822">
        <v>416400</v>
      </c>
      <c r="I534" s="827">
        <v>2082000</v>
      </c>
      <c r="J534" s="470">
        <v>7527.5999999999767</v>
      </c>
      <c r="K534" s="470">
        <v>37638</v>
      </c>
      <c r="L534" s="472">
        <v>1.8410633733164588</v>
      </c>
      <c r="M534" s="468">
        <v>402601.44</v>
      </c>
      <c r="N534" s="469">
        <v>2013007.2</v>
      </c>
      <c r="O534" s="470">
        <v>-6270.960000000021</v>
      </c>
      <c r="P534" s="470">
        <v>-31354.800000000047</v>
      </c>
      <c r="Q534" s="472">
        <v>-1.5337205446002287</v>
      </c>
    </row>
    <row r="535" spans="1:17" s="437" customFormat="1" hidden="1">
      <c r="A535" s="471">
        <v>526</v>
      </c>
      <c r="B535" s="465">
        <v>5</v>
      </c>
      <c r="C535" s="465">
        <v>114</v>
      </c>
      <c r="D535" s="466">
        <v>18354</v>
      </c>
      <c r="E535" s="467">
        <v>22.8</v>
      </c>
      <c r="F535" s="486">
        <v>418471.2</v>
      </c>
      <c r="G535" s="487">
        <v>2092356</v>
      </c>
      <c r="H535" s="822">
        <v>416400</v>
      </c>
      <c r="I535" s="827">
        <v>2082000</v>
      </c>
      <c r="J535" s="470">
        <v>-2071.2000000000116</v>
      </c>
      <c r="K535" s="470">
        <v>-10356</v>
      </c>
      <c r="L535" s="472">
        <v>-0.49494445495891171</v>
      </c>
      <c r="M535" s="468">
        <v>402601.44</v>
      </c>
      <c r="N535" s="469">
        <v>2013007.2</v>
      </c>
      <c r="O535" s="470">
        <v>-15869.760000000009</v>
      </c>
      <c r="P535" s="470">
        <v>-79348.800000000047</v>
      </c>
      <c r="Q535" s="472">
        <v>-3.792318324415163</v>
      </c>
    </row>
    <row r="536" spans="1:17" s="437" customFormat="1" hidden="1">
      <c r="A536" s="471">
        <v>527</v>
      </c>
      <c r="B536" s="465">
        <v>5</v>
      </c>
      <c r="C536" s="465">
        <v>114</v>
      </c>
      <c r="D536" s="466">
        <v>16445</v>
      </c>
      <c r="E536" s="467">
        <v>22.8</v>
      </c>
      <c r="F536" s="486">
        <v>374946</v>
      </c>
      <c r="G536" s="487">
        <v>1874730</v>
      </c>
      <c r="H536" s="822">
        <v>416400</v>
      </c>
      <c r="I536" s="827">
        <v>2082000</v>
      </c>
      <c r="J536" s="470">
        <v>41454</v>
      </c>
      <c r="K536" s="470">
        <v>207270</v>
      </c>
      <c r="L536" s="472">
        <v>11.055992062857058</v>
      </c>
      <c r="M536" s="468">
        <v>402601.44</v>
      </c>
      <c r="N536" s="469">
        <v>2013007.2</v>
      </c>
      <c r="O536" s="470">
        <v>27655.440000000002</v>
      </c>
      <c r="P536" s="470">
        <v>138277.19999999995</v>
      </c>
      <c r="Q536" s="472">
        <v>7.3758461218415476</v>
      </c>
    </row>
    <row r="537" spans="1:17" s="437" customFormat="1" hidden="1">
      <c r="A537" s="471">
        <v>528</v>
      </c>
      <c r="B537" s="465">
        <v>5</v>
      </c>
      <c r="C537" s="465">
        <v>114</v>
      </c>
      <c r="D537" s="466">
        <v>17321</v>
      </c>
      <c r="E537" s="467">
        <v>22.8</v>
      </c>
      <c r="F537" s="486">
        <v>394918.8</v>
      </c>
      <c r="G537" s="487">
        <v>1974594</v>
      </c>
      <c r="H537" s="822">
        <v>416400</v>
      </c>
      <c r="I537" s="827">
        <v>2082000</v>
      </c>
      <c r="J537" s="470">
        <v>21481.200000000012</v>
      </c>
      <c r="K537" s="470">
        <v>107406</v>
      </c>
      <c r="L537" s="472">
        <v>5.439396655717573</v>
      </c>
      <c r="M537" s="468">
        <v>402601.44</v>
      </c>
      <c r="N537" s="469">
        <v>2013007.2</v>
      </c>
      <c r="O537" s="470">
        <v>7682.640000000014</v>
      </c>
      <c r="P537" s="470">
        <v>38413.199999999953</v>
      </c>
      <c r="Q537" s="472">
        <v>1.9453720612946199</v>
      </c>
    </row>
    <row r="538" spans="1:17" s="437" customFormat="1" hidden="1">
      <c r="A538" s="471">
        <v>529</v>
      </c>
      <c r="B538" s="465">
        <v>5</v>
      </c>
      <c r="C538" s="465">
        <v>115</v>
      </c>
      <c r="D538" s="466">
        <v>17828.068674772399</v>
      </c>
      <c r="E538" s="467">
        <v>23</v>
      </c>
      <c r="F538" s="486">
        <v>410045.57951976516</v>
      </c>
      <c r="G538" s="487">
        <v>2050227.8975988259</v>
      </c>
      <c r="H538" s="822">
        <v>421000</v>
      </c>
      <c r="I538" s="827">
        <v>2105000</v>
      </c>
      <c r="J538" s="470">
        <v>10954.420480234839</v>
      </c>
      <c r="K538" s="470">
        <v>54772.102401174139</v>
      </c>
      <c r="L538" s="472">
        <v>2.6715128823152696</v>
      </c>
      <c r="M538" s="468">
        <v>409501.2</v>
      </c>
      <c r="N538" s="469">
        <v>2047506</v>
      </c>
      <c r="O538" s="470">
        <v>-544.37951976514887</v>
      </c>
      <c r="P538" s="470">
        <v>-2721.8975988258608</v>
      </c>
      <c r="Q538" s="472">
        <v>-0.13276073367325125</v>
      </c>
    </row>
    <row r="539" spans="1:17" s="437" customFormat="1" hidden="1">
      <c r="A539" s="471">
        <v>530</v>
      </c>
      <c r="B539" s="465">
        <v>5</v>
      </c>
      <c r="C539" s="465">
        <v>115</v>
      </c>
      <c r="D539" s="466">
        <v>17250</v>
      </c>
      <c r="E539" s="467">
        <v>23</v>
      </c>
      <c r="F539" s="486">
        <v>396750</v>
      </c>
      <c r="G539" s="487">
        <v>1983750</v>
      </c>
      <c r="H539" s="822">
        <v>421000</v>
      </c>
      <c r="I539" s="827">
        <v>2105000</v>
      </c>
      <c r="J539" s="470">
        <v>24250</v>
      </c>
      <c r="K539" s="470">
        <v>121250</v>
      </c>
      <c r="L539" s="472">
        <v>6.1121613106490287</v>
      </c>
      <c r="M539" s="468">
        <v>409501.2</v>
      </c>
      <c r="N539" s="469">
        <v>2047506</v>
      </c>
      <c r="O539" s="470">
        <v>12751.200000000012</v>
      </c>
      <c r="P539" s="470">
        <v>63756</v>
      </c>
      <c r="Q539" s="472">
        <v>3.2139130434782714</v>
      </c>
    </row>
    <row r="540" spans="1:17" s="437" customFormat="1" hidden="1">
      <c r="A540" s="471">
        <v>531</v>
      </c>
      <c r="B540" s="465">
        <v>5</v>
      </c>
      <c r="C540" s="465">
        <v>115</v>
      </c>
      <c r="D540" s="466">
        <v>17556.849999999999</v>
      </c>
      <c r="E540" s="467">
        <v>23</v>
      </c>
      <c r="F540" s="486">
        <v>403807.54999999993</v>
      </c>
      <c r="G540" s="487">
        <v>2019037.7499999998</v>
      </c>
      <c r="H540" s="822">
        <v>421000</v>
      </c>
      <c r="I540" s="827">
        <v>2105000</v>
      </c>
      <c r="J540" s="470">
        <v>17192.45000000007</v>
      </c>
      <c r="K540" s="470">
        <v>85962.250000000233</v>
      </c>
      <c r="L540" s="472">
        <v>4.2575850798233006</v>
      </c>
      <c r="M540" s="468">
        <v>409501.2</v>
      </c>
      <c r="N540" s="469">
        <v>2047506</v>
      </c>
      <c r="O540" s="470">
        <v>5693.6500000000815</v>
      </c>
      <c r="P540" s="470">
        <v>28468.250000000233</v>
      </c>
      <c r="Q540" s="472">
        <v>1.4099909721846586</v>
      </c>
    </row>
    <row r="541" spans="1:17" s="437" customFormat="1" hidden="1">
      <c r="A541" s="471">
        <v>532</v>
      </c>
      <c r="B541" s="465">
        <v>5</v>
      </c>
      <c r="C541" s="465">
        <v>115</v>
      </c>
      <c r="D541" s="466">
        <v>17351</v>
      </c>
      <c r="E541" s="467">
        <v>23</v>
      </c>
      <c r="F541" s="486">
        <v>399073</v>
      </c>
      <c r="G541" s="487">
        <v>1995365</v>
      </c>
      <c r="H541" s="822">
        <v>421000</v>
      </c>
      <c r="I541" s="827">
        <v>2105000</v>
      </c>
      <c r="J541" s="470">
        <v>21927</v>
      </c>
      <c r="K541" s="470">
        <v>109635</v>
      </c>
      <c r="L541" s="472">
        <v>5.4944834654311308</v>
      </c>
      <c r="M541" s="468">
        <v>409501.2</v>
      </c>
      <c r="N541" s="469">
        <v>2047506</v>
      </c>
      <c r="O541" s="470">
        <v>10428.200000000012</v>
      </c>
      <c r="P541" s="470">
        <v>52141</v>
      </c>
      <c r="Q541" s="472">
        <v>2.6131058728603449</v>
      </c>
    </row>
    <row r="542" spans="1:17" s="437" customFormat="1">
      <c r="A542" s="471">
        <v>533</v>
      </c>
      <c r="B542" s="465">
        <v>5</v>
      </c>
      <c r="C542" s="465">
        <v>115</v>
      </c>
      <c r="D542" s="466">
        <v>18307</v>
      </c>
      <c r="E542" s="467">
        <v>23</v>
      </c>
      <c r="F542" s="486">
        <v>421061</v>
      </c>
      <c r="G542" s="487">
        <v>2105305</v>
      </c>
      <c r="H542" s="822">
        <v>421000</v>
      </c>
      <c r="I542" s="827">
        <v>2105000</v>
      </c>
      <c r="J542" s="470">
        <v>-61</v>
      </c>
      <c r="K542" s="470">
        <v>-305</v>
      </c>
      <c r="L542" s="472">
        <v>-1.448721206665482E-2</v>
      </c>
      <c r="M542" s="468">
        <v>409501.2</v>
      </c>
      <c r="N542" s="469">
        <v>2047506</v>
      </c>
      <c r="O542" s="470">
        <v>-11559.799999999988</v>
      </c>
      <c r="P542" s="470">
        <v>-57799</v>
      </c>
      <c r="Q542" s="472">
        <v>-2.7453979352160474</v>
      </c>
    </row>
    <row r="543" spans="1:17" s="437" customFormat="1">
      <c r="A543" s="471">
        <v>534</v>
      </c>
      <c r="B543" s="465">
        <v>5</v>
      </c>
      <c r="C543" s="465">
        <v>115</v>
      </c>
      <c r="D543" s="466">
        <v>17250</v>
      </c>
      <c r="E543" s="467">
        <v>23</v>
      </c>
      <c r="F543" s="486">
        <v>396750</v>
      </c>
      <c r="G543" s="487">
        <v>1983750</v>
      </c>
      <c r="H543" s="822">
        <v>421000</v>
      </c>
      <c r="I543" s="827">
        <v>2105000</v>
      </c>
      <c r="J543" s="470">
        <v>24250</v>
      </c>
      <c r="K543" s="470">
        <v>121250</v>
      </c>
      <c r="L543" s="472">
        <v>6.1121613106490287</v>
      </c>
      <c r="M543" s="468">
        <v>409501.2</v>
      </c>
      <c r="N543" s="469">
        <v>2047506</v>
      </c>
      <c r="O543" s="470">
        <v>12751.200000000012</v>
      </c>
      <c r="P543" s="470">
        <v>63756</v>
      </c>
      <c r="Q543" s="472">
        <v>3.2139130434782714</v>
      </c>
    </row>
    <row r="544" spans="1:17" s="437" customFormat="1">
      <c r="A544" s="471">
        <v>535</v>
      </c>
      <c r="B544" s="465">
        <v>5</v>
      </c>
      <c r="C544" s="465">
        <v>116</v>
      </c>
      <c r="D544" s="466">
        <v>17787.856620336501</v>
      </c>
      <c r="E544" s="467">
        <v>23.2</v>
      </c>
      <c r="F544" s="486">
        <v>412678.27359180682</v>
      </c>
      <c r="G544" s="487">
        <v>2063391.3679590342</v>
      </c>
      <c r="H544" s="822">
        <v>425600</v>
      </c>
      <c r="I544" s="827">
        <v>2128000</v>
      </c>
      <c r="J544" s="470">
        <v>12921.726408193179</v>
      </c>
      <c r="K544" s="470">
        <v>64608.632040965836</v>
      </c>
      <c r="L544" s="472">
        <v>3.1311865041323728</v>
      </c>
      <c r="M544" s="468">
        <v>416400.95999999996</v>
      </c>
      <c r="N544" s="469">
        <v>2082004.7999999998</v>
      </c>
      <c r="O544" s="470">
        <v>3722.6864081931417</v>
      </c>
      <c r="P544" s="470">
        <v>18613.43204096565</v>
      </c>
      <c r="Q544" s="472">
        <v>0.90207957297876362</v>
      </c>
    </row>
    <row r="545" spans="1:17" s="437" customFormat="1">
      <c r="A545" s="471">
        <v>536</v>
      </c>
      <c r="B545" s="465">
        <v>5</v>
      </c>
      <c r="C545" s="465">
        <v>116</v>
      </c>
      <c r="D545" s="466">
        <v>17504.96</v>
      </c>
      <c r="E545" s="467">
        <v>23.2</v>
      </c>
      <c r="F545" s="486">
        <v>406115.07199999999</v>
      </c>
      <c r="G545" s="487">
        <v>2030575.3599999999</v>
      </c>
      <c r="H545" s="822">
        <v>425600</v>
      </c>
      <c r="I545" s="827">
        <v>2128000</v>
      </c>
      <c r="J545" s="470">
        <v>19484.928000000014</v>
      </c>
      <c r="K545" s="470">
        <v>97424.64000000013</v>
      </c>
      <c r="L545" s="472">
        <v>4.7978834924895466</v>
      </c>
      <c r="M545" s="468">
        <v>416400.95999999996</v>
      </c>
      <c r="N545" s="469">
        <v>2082004.7999999998</v>
      </c>
      <c r="O545" s="470">
        <v>10285.887999999977</v>
      </c>
      <c r="P545" s="470">
        <v>51429.439999999944</v>
      </c>
      <c r="Q545" s="472">
        <v>2.5327520964304426</v>
      </c>
    </row>
    <row r="546" spans="1:17" s="437" customFormat="1">
      <c r="A546" s="471">
        <v>537</v>
      </c>
      <c r="B546" s="465">
        <v>5</v>
      </c>
      <c r="C546" s="465">
        <v>116</v>
      </c>
      <c r="D546" s="466">
        <v>17182</v>
      </c>
      <c r="E546" s="467">
        <v>23.2</v>
      </c>
      <c r="F546" s="486">
        <v>398622.4</v>
      </c>
      <c r="G546" s="487">
        <v>1993112</v>
      </c>
      <c r="H546" s="822">
        <v>425600</v>
      </c>
      <c r="I546" s="827">
        <v>2128000</v>
      </c>
      <c r="J546" s="470">
        <v>26977.599999999977</v>
      </c>
      <c r="K546" s="470">
        <v>134888</v>
      </c>
      <c r="L546" s="472">
        <v>6.7677079863048419</v>
      </c>
      <c r="M546" s="468">
        <v>416400.95999999996</v>
      </c>
      <c r="N546" s="469">
        <v>2082004.7999999998</v>
      </c>
      <c r="O546" s="470">
        <v>17778.559999999939</v>
      </c>
      <c r="P546" s="470">
        <v>88892.799999999814</v>
      </c>
      <c r="Q546" s="472">
        <v>4.4600002408294017</v>
      </c>
    </row>
    <row r="547" spans="1:17" s="437" customFormat="1">
      <c r="A547" s="471">
        <v>538</v>
      </c>
      <c r="B547" s="465">
        <v>5</v>
      </c>
      <c r="C547" s="465">
        <v>116</v>
      </c>
      <c r="D547" s="466">
        <v>18083</v>
      </c>
      <c r="E547" s="467">
        <v>23.2</v>
      </c>
      <c r="F547" s="486">
        <v>419525.6</v>
      </c>
      <c r="G547" s="487">
        <v>2097628</v>
      </c>
      <c r="H547" s="822">
        <v>425600</v>
      </c>
      <c r="I547" s="827">
        <v>2128000</v>
      </c>
      <c r="J547" s="470">
        <v>6074.4000000000233</v>
      </c>
      <c r="K547" s="470">
        <v>30372</v>
      </c>
      <c r="L547" s="472">
        <v>1.4479211757280126</v>
      </c>
      <c r="M547" s="468">
        <v>416400.95999999996</v>
      </c>
      <c r="N547" s="469">
        <v>2082004.7999999998</v>
      </c>
      <c r="O547" s="470">
        <v>-3124.640000000014</v>
      </c>
      <c r="P547" s="470">
        <v>-15623.200000000186</v>
      </c>
      <c r="Q547" s="472">
        <v>-0.74480317768451698</v>
      </c>
    </row>
    <row r="548" spans="1:17" s="437" customFormat="1">
      <c r="A548" s="607" t="s">
        <v>60</v>
      </c>
      <c r="B548" s="465"/>
      <c r="C548" s="465"/>
      <c r="D548" s="466"/>
      <c r="E548" s="467"/>
      <c r="F548" s="486"/>
      <c r="G548" s="487"/>
      <c r="H548" s="822"/>
      <c r="I548" s="827"/>
      <c r="J548" s="470"/>
      <c r="K548" s="470"/>
      <c r="L548" s="472"/>
      <c r="M548" s="468"/>
      <c r="N548" s="469"/>
      <c r="O548" s="470"/>
      <c r="P548" s="470"/>
      <c r="Q548" s="472"/>
    </row>
    <row r="549" spans="1:17" s="437" customFormat="1" hidden="1">
      <c r="A549" s="471">
        <v>539</v>
      </c>
      <c r="B549" s="465">
        <v>5</v>
      </c>
      <c r="C549" s="465">
        <v>116</v>
      </c>
      <c r="D549" s="466">
        <v>17787</v>
      </c>
      <c r="E549" s="467">
        <v>23.2</v>
      </c>
      <c r="F549" s="486">
        <v>412658.4</v>
      </c>
      <c r="G549" s="487">
        <v>2063292</v>
      </c>
      <c r="H549" s="822">
        <v>425600</v>
      </c>
      <c r="I549" s="827">
        <v>2128000</v>
      </c>
      <c r="J549" s="470">
        <v>12941.599999999977</v>
      </c>
      <c r="K549" s="470">
        <v>64708</v>
      </c>
      <c r="L549" s="472">
        <v>3.1361532928930984</v>
      </c>
      <c r="M549" s="468">
        <v>416400.95999999996</v>
      </c>
      <c r="N549" s="469">
        <v>2082004.7999999998</v>
      </c>
      <c r="O549" s="470">
        <v>3742.5599999999395</v>
      </c>
      <c r="P549" s="470">
        <v>18712.799999999814</v>
      </c>
      <c r="Q549" s="472">
        <v>0.90693900814812878</v>
      </c>
    </row>
    <row r="550" spans="1:17" s="437" customFormat="1" hidden="1">
      <c r="A550" s="471">
        <v>540</v>
      </c>
      <c r="B550" s="465">
        <v>5</v>
      </c>
      <c r="C550" s="465">
        <v>116</v>
      </c>
      <c r="D550" s="466">
        <v>17182</v>
      </c>
      <c r="E550" s="467">
        <v>23.2</v>
      </c>
      <c r="F550" s="486">
        <v>398622.4</v>
      </c>
      <c r="G550" s="487">
        <v>1993112</v>
      </c>
      <c r="H550" s="822">
        <v>425600</v>
      </c>
      <c r="I550" s="827">
        <v>2128000</v>
      </c>
      <c r="J550" s="470">
        <v>26977.599999999977</v>
      </c>
      <c r="K550" s="470">
        <v>134888</v>
      </c>
      <c r="L550" s="472">
        <v>6.7677079863048419</v>
      </c>
      <c r="M550" s="468">
        <v>416400.95999999996</v>
      </c>
      <c r="N550" s="469">
        <v>2082004.7999999998</v>
      </c>
      <c r="O550" s="470">
        <v>17778.559999999939</v>
      </c>
      <c r="P550" s="470">
        <v>88892.799999999814</v>
      </c>
      <c r="Q550" s="472">
        <v>4.4600002408294017</v>
      </c>
    </row>
    <row r="551" spans="1:17" s="437" customFormat="1" hidden="1">
      <c r="A551" s="471">
        <v>541</v>
      </c>
      <c r="B551" s="465">
        <v>5</v>
      </c>
      <c r="C551" s="465">
        <v>116</v>
      </c>
      <c r="D551" s="466">
        <v>17182</v>
      </c>
      <c r="E551" s="467">
        <v>23.2</v>
      </c>
      <c r="F551" s="486">
        <v>398622.4</v>
      </c>
      <c r="G551" s="487">
        <v>1993112</v>
      </c>
      <c r="H551" s="822">
        <v>425600</v>
      </c>
      <c r="I551" s="827">
        <v>2128000</v>
      </c>
      <c r="J551" s="470">
        <v>26977.599999999977</v>
      </c>
      <c r="K551" s="470">
        <v>134888</v>
      </c>
      <c r="L551" s="472">
        <v>6.7677079863048419</v>
      </c>
      <c r="M551" s="468">
        <v>416400.95999999996</v>
      </c>
      <c r="N551" s="469">
        <v>2082004.7999999998</v>
      </c>
      <c r="O551" s="470">
        <v>17778.559999999939</v>
      </c>
      <c r="P551" s="470">
        <v>88892.799999999814</v>
      </c>
      <c r="Q551" s="472">
        <v>4.4600002408294017</v>
      </c>
    </row>
    <row r="552" spans="1:17" s="437" customFormat="1" hidden="1">
      <c r="A552" s="471">
        <v>542</v>
      </c>
      <c r="B552" s="465">
        <v>5</v>
      </c>
      <c r="C552" s="465">
        <v>116</v>
      </c>
      <c r="D552" s="466">
        <v>16318</v>
      </c>
      <c r="E552" s="467">
        <v>23.2</v>
      </c>
      <c r="F552" s="486">
        <v>378577.6</v>
      </c>
      <c r="G552" s="487">
        <v>1892888</v>
      </c>
      <c r="H552" s="822">
        <v>425600</v>
      </c>
      <c r="I552" s="827">
        <v>2128000</v>
      </c>
      <c r="J552" s="470">
        <v>47022.400000000023</v>
      </c>
      <c r="K552" s="470">
        <v>235112</v>
      </c>
      <c r="L552" s="472">
        <v>12.420808838135173</v>
      </c>
      <c r="M552" s="468">
        <v>416400.95999999996</v>
      </c>
      <c r="N552" s="469">
        <v>2082004.7999999998</v>
      </c>
      <c r="O552" s="470">
        <v>37823.359999999986</v>
      </c>
      <c r="P552" s="470">
        <v>189116.79999999981</v>
      </c>
      <c r="Q552" s="472">
        <v>9.9909133556766108</v>
      </c>
    </row>
    <row r="553" spans="1:17" s="437" customFormat="1" hidden="1">
      <c r="A553" s="471">
        <v>543</v>
      </c>
      <c r="B553" s="465">
        <v>5</v>
      </c>
      <c r="C553" s="465">
        <v>117</v>
      </c>
      <c r="D553" s="466">
        <v>17463.68</v>
      </c>
      <c r="E553" s="467">
        <v>23.4</v>
      </c>
      <c r="F553" s="486">
        <v>408650.11200000002</v>
      </c>
      <c r="G553" s="487">
        <v>2043250.56</v>
      </c>
      <c r="H553" s="822">
        <v>430199.99999999994</v>
      </c>
      <c r="I553" s="827">
        <v>2150999.9999999995</v>
      </c>
      <c r="J553" s="470">
        <v>21549.887999999919</v>
      </c>
      <c r="K553" s="470">
        <v>107749.43999999948</v>
      </c>
      <c r="L553" s="472">
        <v>5.2734325446605794</v>
      </c>
      <c r="M553" s="468">
        <v>423300.72</v>
      </c>
      <c r="N553" s="469">
        <v>2116503.5999999996</v>
      </c>
      <c r="O553" s="470">
        <v>14650.607999999949</v>
      </c>
      <c r="P553" s="470">
        <v>73253.039999999572</v>
      </c>
      <c r="Q553" s="472">
        <v>3.5851227174018163</v>
      </c>
    </row>
    <row r="554" spans="1:17" s="437" customFormat="1" hidden="1">
      <c r="A554" s="471">
        <v>544</v>
      </c>
      <c r="B554" s="465">
        <v>5</v>
      </c>
      <c r="C554" s="465">
        <v>117</v>
      </c>
      <c r="D554" s="466">
        <v>15364</v>
      </c>
      <c r="E554" s="467">
        <v>23.4</v>
      </c>
      <c r="F554" s="486">
        <v>359517.6</v>
      </c>
      <c r="G554" s="487">
        <v>1797588</v>
      </c>
      <c r="H554" s="822">
        <v>430199.99999999994</v>
      </c>
      <c r="I554" s="827">
        <v>2150999.9999999995</v>
      </c>
      <c r="J554" s="470">
        <v>70682.399999999965</v>
      </c>
      <c r="K554" s="470">
        <v>353411.99999999953</v>
      </c>
      <c r="L554" s="472">
        <v>19.66034486211521</v>
      </c>
      <c r="M554" s="468">
        <v>423300.72</v>
      </c>
      <c r="N554" s="469">
        <v>2116503.5999999996</v>
      </c>
      <c r="O554" s="470">
        <v>63783.119999999995</v>
      </c>
      <c r="P554" s="470">
        <v>318915.59999999963</v>
      </c>
      <c r="Q554" s="472">
        <v>17.741306684290265</v>
      </c>
    </row>
    <row r="555" spans="1:17" s="437" customFormat="1" hidden="1">
      <c r="A555" s="471">
        <v>545</v>
      </c>
      <c r="B555" s="465">
        <v>5</v>
      </c>
      <c r="C555" s="465">
        <v>117</v>
      </c>
      <c r="D555" s="466">
        <v>17294.726635070601</v>
      </c>
      <c r="E555" s="467">
        <v>23.4</v>
      </c>
      <c r="F555" s="486">
        <v>404696.60326065205</v>
      </c>
      <c r="G555" s="487">
        <v>2023483.0163032603</v>
      </c>
      <c r="H555" s="822">
        <v>430199.99999999994</v>
      </c>
      <c r="I555" s="827">
        <v>2150999.9999999995</v>
      </c>
      <c r="J555" s="470">
        <v>25503.396739347896</v>
      </c>
      <c r="K555" s="470">
        <v>127516.98369673919</v>
      </c>
      <c r="L555" s="472">
        <v>6.3018558925047188</v>
      </c>
      <c r="M555" s="468">
        <v>423300.72</v>
      </c>
      <c r="N555" s="469">
        <v>2116503.5999999996</v>
      </c>
      <c r="O555" s="470">
        <v>18604.116739347926</v>
      </c>
      <c r="P555" s="470">
        <v>93020.583696739282</v>
      </c>
      <c r="Q555" s="472">
        <v>4.5970528513098259</v>
      </c>
    </row>
    <row r="556" spans="1:17" s="437" customFormat="1" hidden="1">
      <c r="A556" s="471">
        <v>546</v>
      </c>
      <c r="B556" s="465">
        <v>5</v>
      </c>
      <c r="C556" s="465">
        <v>117</v>
      </c>
      <c r="D556" s="466">
        <v>17258</v>
      </c>
      <c r="E556" s="467">
        <v>23.4</v>
      </c>
      <c r="F556" s="486">
        <v>403837.2</v>
      </c>
      <c r="G556" s="487">
        <v>2019186</v>
      </c>
      <c r="H556" s="822">
        <v>430199.99999999994</v>
      </c>
      <c r="I556" s="827">
        <v>2150999.9999999995</v>
      </c>
      <c r="J556" s="470">
        <v>26362.79999999993</v>
      </c>
      <c r="K556" s="470">
        <v>131813.99999999953</v>
      </c>
      <c r="L556" s="472">
        <v>6.5280761653458086</v>
      </c>
      <c r="M556" s="468">
        <v>423300.72</v>
      </c>
      <c r="N556" s="469">
        <v>2116503.5999999996</v>
      </c>
      <c r="O556" s="470">
        <v>19463.51999999996</v>
      </c>
      <c r="P556" s="470">
        <v>97317.599999999627</v>
      </c>
      <c r="Q556" s="472">
        <v>4.8196451441323092</v>
      </c>
    </row>
    <row r="557" spans="1:17" s="437" customFormat="1" hidden="1">
      <c r="A557" s="471">
        <v>547</v>
      </c>
      <c r="B557" s="465">
        <v>5</v>
      </c>
      <c r="C557" s="465">
        <v>117</v>
      </c>
      <c r="D557" s="466">
        <v>17258</v>
      </c>
      <c r="E557" s="467">
        <v>23.4</v>
      </c>
      <c r="F557" s="486">
        <v>403837.2</v>
      </c>
      <c r="G557" s="487">
        <v>2019186</v>
      </c>
      <c r="H557" s="822">
        <v>430199.99999999994</v>
      </c>
      <c r="I557" s="827">
        <v>2150999.9999999995</v>
      </c>
      <c r="J557" s="470">
        <v>26362.79999999993</v>
      </c>
      <c r="K557" s="470">
        <v>131813.99999999953</v>
      </c>
      <c r="L557" s="472">
        <v>6.5280761653458086</v>
      </c>
      <c r="M557" s="468">
        <v>423300.72</v>
      </c>
      <c r="N557" s="469">
        <v>2116503.5999999996</v>
      </c>
      <c r="O557" s="470">
        <v>19463.51999999996</v>
      </c>
      <c r="P557" s="470">
        <v>97317.599999999627</v>
      </c>
      <c r="Q557" s="472">
        <v>4.8196451441323092</v>
      </c>
    </row>
    <row r="558" spans="1:17" s="437" customFormat="1" hidden="1">
      <c r="A558" s="471">
        <v>548</v>
      </c>
      <c r="B558" s="465">
        <v>5</v>
      </c>
      <c r="C558" s="465">
        <v>118</v>
      </c>
      <c r="D558" s="466">
        <v>17053</v>
      </c>
      <c r="E558" s="467">
        <v>23.6</v>
      </c>
      <c r="F558" s="486">
        <v>402450.8</v>
      </c>
      <c r="G558" s="487">
        <v>2012254</v>
      </c>
      <c r="H558" s="822">
        <v>434800.00000000006</v>
      </c>
      <c r="I558" s="827">
        <v>2174000.0000000005</v>
      </c>
      <c r="J558" s="470">
        <v>32349.20000000007</v>
      </c>
      <c r="K558" s="470">
        <v>161746.00000000047</v>
      </c>
      <c r="L558" s="472">
        <v>8.0380508623663047</v>
      </c>
      <c r="M558" s="468">
        <v>430200.48000000004</v>
      </c>
      <c r="N558" s="469">
        <v>2151002.4000000004</v>
      </c>
      <c r="O558" s="470">
        <v>27749.680000000051</v>
      </c>
      <c r="P558" s="470">
        <v>138748.40000000037</v>
      </c>
      <c r="Q558" s="472">
        <v>6.8951732733541888</v>
      </c>
    </row>
    <row r="559" spans="1:17" s="437" customFormat="1" hidden="1">
      <c r="A559" s="471">
        <v>549</v>
      </c>
      <c r="B559" s="465">
        <v>5</v>
      </c>
      <c r="C559" s="465">
        <v>118</v>
      </c>
      <c r="D559" s="466">
        <v>17653</v>
      </c>
      <c r="E559" s="467">
        <v>23.6</v>
      </c>
      <c r="F559" s="486">
        <v>416610.8</v>
      </c>
      <c r="G559" s="487">
        <v>2083054</v>
      </c>
      <c r="H559" s="822">
        <v>434800.00000000006</v>
      </c>
      <c r="I559" s="827">
        <v>2174000.0000000005</v>
      </c>
      <c r="J559" s="470">
        <v>18189.20000000007</v>
      </c>
      <c r="K559" s="470">
        <v>90946.000000000466</v>
      </c>
      <c r="L559" s="472">
        <v>4.3659933923940741</v>
      </c>
      <c r="M559" s="468">
        <v>430200.48000000004</v>
      </c>
      <c r="N559" s="469">
        <v>2151002.4000000004</v>
      </c>
      <c r="O559" s="470">
        <v>13589.680000000051</v>
      </c>
      <c r="P559" s="470">
        <v>67948.400000000373</v>
      </c>
      <c r="Q559" s="472">
        <v>3.2619605636724032</v>
      </c>
    </row>
    <row r="560" spans="1:17" s="437" customFormat="1" hidden="1">
      <c r="A560" s="471">
        <v>550</v>
      </c>
      <c r="B560" s="465">
        <v>5</v>
      </c>
      <c r="C560" s="465">
        <v>119</v>
      </c>
      <c r="D560" s="466">
        <v>18147</v>
      </c>
      <c r="E560" s="467">
        <v>23.8</v>
      </c>
      <c r="F560" s="486">
        <v>431898.6</v>
      </c>
      <c r="G560" s="487">
        <v>2159493</v>
      </c>
      <c r="H560" s="822">
        <v>439400</v>
      </c>
      <c r="I560" s="827">
        <v>2197000</v>
      </c>
      <c r="J560" s="470">
        <v>7501.4000000000233</v>
      </c>
      <c r="K560" s="470">
        <v>37507</v>
      </c>
      <c r="L560" s="472">
        <v>1.7368428608011186</v>
      </c>
      <c r="M560" s="468">
        <v>437100.24000000005</v>
      </c>
      <c r="N560" s="469">
        <v>2185501.2000000002</v>
      </c>
      <c r="O560" s="470">
        <v>5201.6400000000722</v>
      </c>
      <c r="P560" s="470">
        <v>26008.200000000186</v>
      </c>
      <c r="Q560" s="472">
        <v>1.2043660248030505</v>
      </c>
    </row>
    <row r="561" spans="1:17" s="437" customFormat="1" hidden="1">
      <c r="A561" s="471">
        <v>551</v>
      </c>
      <c r="B561" s="465">
        <v>5</v>
      </c>
      <c r="C561" s="465">
        <v>119</v>
      </c>
      <c r="D561" s="466">
        <v>15831.316972001399</v>
      </c>
      <c r="E561" s="467">
        <v>23.8</v>
      </c>
      <c r="F561" s="486">
        <v>376785.3439336333</v>
      </c>
      <c r="G561" s="487">
        <v>1883926.7196681665</v>
      </c>
      <c r="H561" s="822">
        <v>439400</v>
      </c>
      <c r="I561" s="827">
        <v>2197000</v>
      </c>
      <c r="J561" s="470">
        <v>62614.656066366704</v>
      </c>
      <c r="K561" s="470">
        <v>313073.28033183352</v>
      </c>
      <c r="L561" s="472">
        <v>16.618124105537291</v>
      </c>
      <c r="M561" s="468">
        <v>437100.24000000005</v>
      </c>
      <c r="N561" s="469">
        <v>2185501.2000000002</v>
      </c>
      <c r="O561" s="470">
        <v>60314.896066366753</v>
      </c>
      <c r="P561" s="470">
        <v>301574.48033183371</v>
      </c>
      <c r="Q561" s="472">
        <v>16.007760661993942</v>
      </c>
    </row>
    <row r="562" spans="1:17" s="437" customFormat="1" hidden="1">
      <c r="A562" s="471">
        <v>552</v>
      </c>
      <c r="B562" s="465">
        <v>5</v>
      </c>
      <c r="C562" s="465">
        <v>119</v>
      </c>
      <c r="D562" s="466">
        <v>16145</v>
      </c>
      <c r="E562" s="467">
        <v>23.8</v>
      </c>
      <c r="F562" s="486">
        <v>384251</v>
      </c>
      <c r="G562" s="487">
        <v>1921255</v>
      </c>
      <c r="H562" s="822">
        <v>439400</v>
      </c>
      <c r="I562" s="827">
        <v>2197000</v>
      </c>
      <c r="J562" s="470">
        <v>55149</v>
      </c>
      <c r="K562" s="470">
        <v>275745</v>
      </c>
      <c r="L562" s="472">
        <v>14.352337404456989</v>
      </c>
      <c r="M562" s="468">
        <v>437100.24000000005</v>
      </c>
      <c r="N562" s="469">
        <v>2185501.2000000002</v>
      </c>
      <c r="O562" s="470">
        <v>52849.240000000049</v>
      </c>
      <c r="P562" s="470">
        <v>264246.20000000019</v>
      </c>
      <c r="Q562" s="472">
        <v>13.753832781176897</v>
      </c>
    </row>
    <row r="563" spans="1:17" s="437" customFormat="1" hidden="1">
      <c r="A563" s="471">
        <v>553</v>
      </c>
      <c r="B563" s="465">
        <v>5</v>
      </c>
      <c r="C563" s="465">
        <v>119</v>
      </c>
      <c r="D563" s="466">
        <v>15290</v>
      </c>
      <c r="E563" s="467">
        <v>23.8</v>
      </c>
      <c r="F563" s="486">
        <v>363902</v>
      </c>
      <c r="G563" s="487">
        <v>1819510</v>
      </c>
      <c r="H563" s="822">
        <v>439400</v>
      </c>
      <c r="I563" s="827">
        <v>2197000</v>
      </c>
      <c r="J563" s="470">
        <v>75498</v>
      </c>
      <c r="K563" s="470">
        <v>377490</v>
      </c>
      <c r="L563" s="472">
        <v>20.746794466642115</v>
      </c>
      <c r="M563" s="468">
        <v>437100.24000000005</v>
      </c>
      <c r="N563" s="469">
        <v>2185501.2000000002</v>
      </c>
      <c r="O563" s="470">
        <v>73198.240000000049</v>
      </c>
      <c r="P563" s="470">
        <v>365991.20000000019</v>
      </c>
      <c r="Q563" s="472">
        <v>20.114822122439563</v>
      </c>
    </row>
    <row r="564" spans="1:17" s="437" customFormat="1">
      <c r="A564" s="471">
        <v>554</v>
      </c>
      <c r="B564" s="465">
        <v>5</v>
      </c>
      <c r="C564" s="465">
        <v>119</v>
      </c>
      <c r="D564" s="466">
        <v>18017</v>
      </c>
      <c r="E564" s="467">
        <v>23.8</v>
      </c>
      <c r="F564" s="486">
        <v>428804.6</v>
      </c>
      <c r="G564" s="487">
        <v>2144023</v>
      </c>
      <c r="H564" s="822">
        <v>439400</v>
      </c>
      <c r="I564" s="827">
        <v>2197000</v>
      </c>
      <c r="J564" s="470">
        <v>10595.400000000023</v>
      </c>
      <c r="K564" s="470">
        <v>52977</v>
      </c>
      <c r="L564" s="472">
        <v>2.470915657154805</v>
      </c>
      <c r="M564" s="468">
        <v>437100.24000000005</v>
      </c>
      <c r="N564" s="469">
        <v>2185501.2000000002</v>
      </c>
      <c r="O564" s="470">
        <v>8295.6400000000722</v>
      </c>
      <c r="P564" s="470">
        <v>41478.200000000186</v>
      </c>
      <c r="Q564" s="472">
        <v>1.9345967837098783</v>
      </c>
    </row>
    <row r="565" spans="1:17" s="437" customFormat="1">
      <c r="A565" s="471">
        <v>555</v>
      </c>
      <c r="B565" s="465">
        <v>5</v>
      </c>
      <c r="C565" s="465">
        <v>119</v>
      </c>
      <c r="D565" s="466">
        <v>18069.7388852433</v>
      </c>
      <c r="E565" s="467">
        <v>23.8</v>
      </c>
      <c r="F565" s="486">
        <v>430059.78546879051</v>
      </c>
      <c r="G565" s="487">
        <v>2150298.9273439525</v>
      </c>
      <c r="H565" s="822">
        <v>439400</v>
      </c>
      <c r="I565" s="827">
        <v>2197000</v>
      </c>
      <c r="J565" s="470">
        <v>9340.2145312094945</v>
      </c>
      <c r="K565" s="470">
        <v>46701.07265604753</v>
      </c>
      <c r="L565" s="472">
        <v>2.1718409502130385</v>
      </c>
      <c r="M565" s="468">
        <v>437100.24000000005</v>
      </c>
      <c r="N565" s="469">
        <v>2185501.2000000002</v>
      </c>
      <c r="O565" s="470">
        <v>7040.4545312095433</v>
      </c>
      <c r="P565" s="470">
        <v>35202.272656047717</v>
      </c>
      <c r="Q565" s="472">
        <v>1.6370873932179109</v>
      </c>
    </row>
    <row r="566" spans="1:17" s="437" customFormat="1">
      <c r="A566" s="471">
        <v>556</v>
      </c>
      <c r="B566" s="465">
        <v>5</v>
      </c>
      <c r="C566" s="465">
        <v>120</v>
      </c>
      <c r="D566" s="466">
        <v>17996</v>
      </c>
      <c r="E566" s="467">
        <v>24</v>
      </c>
      <c r="F566" s="486">
        <v>431904</v>
      </c>
      <c r="G566" s="487">
        <v>2159520</v>
      </c>
      <c r="H566" s="822">
        <v>444000</v>
      </c>
      <c r="I566" s="827">
        <v>2220000</v>
      </c>
      <c r="J566" s="470">
        <v>12096</v>
      </c>
      <c r="K566" s="470">
        <v>60480</v>
      </c>
      <c r="L566" s="472">
        <v>2.8006223605245566</v>
      </c>
      <c r="M566" s="468">
        <v>444000</v>
      </c>
      <c r="N566" s="469">
        <v>2220000</v>
      </c>
      <c r="O566" s="470">
        <v>12096</v>
      </c>
      <c r="P566" s="470">
        <v>60480</v>
      </c>
      <c r="Q566" s="472">
        <v>2.8006223605245566</v>
      </c>
    </row>
    <row r="567" spans="1:17" s="437" customFormat="1">
      <c r="A567" s="471">
        <v>557</v>
      </c>
      <c r="B567" s="465">
        <v>5</v>
      </c>
      <c r="C567" s="465">
        <v>120</v>
      </c>
      <c r="D567" s="466">
        <v>16091</v>
      </c>
      <c r="E567" s="467">
        <v>24</v>
      </c>
      <c r="F567" s="486">
        <v>386184</v>
      </c>
      <c r="G567" s="487">
        <v>1930920</v>
      </c>
      <c r="H567" s="822">
        <v>444000</v>
      </c>
      <c r="I567" s="827">
        <v>2220000</v>
      </c>
      <c r="J567" s="470">
        <v>57816</v>
      </c>
      <c r="K567" s="470">
        <v>289080</v>
      </c>
      <c r="L567" s="472">
        <v>14.971101858181598</v>
      </c>
      <c r="M567" s="468">
        <v>444000</v>
      </c>
      <c r="N567" s="469">
        <v>2220000</v>
      </c>
      <c r="O567" s="470">
        <v>57816</v>
      </c>
      <c r="P567" s="470">
        <v>289080</v>
      </c>
      <c r="Q567" s="472">
        <v>14.971101858181598</v>
      </c>
    </row>
    <row r="568" spans="1:17" s="437" customFormat="1">
      <c r="A568" s="471">
        <v>558</v>
      </c>
      <c r="B568" s="465">
        <v>5</v>
      </c>
      <c r="C568" s="465">
        <v>120</v>
      </c>
      <c r="D568" s="466">
        <v>15258</v>
      </c>
      <c r="E568" s="467">
        <v>24</v>
      </c>
      <c r="F568" s="486">
        <v>366192</v>
      </c>
      <c r="G568" s="487">
        <v>1830960</v>
      </c>
      <c r="H568" s="822">
        <v>444000</v>
      </c>
      <c r="I568" s="827">
        <v>2220000</v>
      </c>
      <c r="J568" s="470">
        <v>77808</v>
      </c>
      <c r="K568" s="470">
        <v>389040</v>
      </c>
      <c r="L568" s="472">
        <v>21.247869969851891</v>
      </c>
      <c r="M568" s="468">
        <v>444000</v>
      </c>
      <c r="N568" s="469">
        <v>2220000</v>
      </c>
      <c r="O568" s="470">
        <v>77808</v>
      </c>
      <c r="P568" s="470">
        <v>389040</v>
      </c>
      <c r="Q568" s="472">
        <v>21.247869969851891</v>
      </c>
    </row>
    <row r="569" spans="1:17" s="437" customFormat="1">
      <c r="A569" s="471">
        <v>559</v>
      </c>
      <c r="B569" s="465">
        <v>5</v>
      </c>
      <c r="C569" s="465">
        <v>121</v>
      </c>
      <c r="D569" s="466">
        <v>17082</v>
      </c>
      <c r="E569" s="467">
        <v>24.2</v>
      </c>
      <c r="F569" s="486">
        <v>413384.4</v>
      </c>
      <c r="G569" s="487">
        <v>2066922</v>
      </c>
      <c r="H569" s="822">
        <v>447700</v>
      </c>
      <c r="I569" s="827">
        <v>2238500</v>
      </c>
      <c r="J569" s="470">
        <v>34315.599999999977</v>
      </c>
      <c r="K569" s="470">
        <v>171578</v>
      </c>
      <c r="L569" s="472">
        <v>8.3011356983959672</v>
      </c>
      <c r="M569" s="468">
        <v>447700</v>
      </c>
      <c r="N569" s="469">
        <v>2238500</v>
      </c>
      <c r="O569" s="470">
        <v>34315.599999999977</v>
      </c>
      <c r="P569" s="470">
        <v>171578</v>
      </c>
      <c r="Q569" s="472">
        <v>8.3011356983959672</v>
      </c>
    </row>
    <row r="570" spans="1:17" s="437" customFormat="1">
      <c r="A570" s="471">
        <v>560</v>
      </c>
      <c r="B570" s="465">
        <v>5</v>
      </c>
      <c r="C570" s="465">
        <v>121</v>
      </c>
      <c r="D570" s="466">
        <v>18409.123282360099</v>
      </c>
      <c r="E570" s="467">
        <v>24.2</v>
      </c>
      <c r="F570" s="486">
        <v>445500.78343311435</v>
      </c>
      <c r="G570" s="487">
        <v>2227503.9171655718</v>
      </c>
      <c r="H570" s="822">
        <v>447700</v>
      </c>
      <c r="I570" s="827">
        <v>2238500</v>
      </c>
      <c r="J570" s="470">
        <v>2199.2165668856469</v>
      </c>
      <c r="K570" s="470">
        <v>10996.082834428176</v>
      </c>
      <c r="L570" s="472">
        <v>0.4936504375902615</v>
      </c>
      <c r="M570" s="468">
        <v>447700</v>
      </c>
      <c r="N570" s="469">
        <v>2238500</v>
      </c>
      <c r="O570" s="470">
        <v>2199.2165668856469</v>
      </c>
      <c r="P570" s="470">
        <v>10996.082834428176</v>
      </c>
      <c r="Q570" s="472">
        <v>0.4936504375902615</v>
      </c>
    </row>
    <row r="571" spans="1:17" s="437" customFormat="1">
      <c r="A571" s="607" t="s">
        <v>60</v>
      </c>
      <c r="B571" s="465"/>
      <c r="C571" s="465"/>
      <c r="D571" s="466"/>
      <c r="E571" s="467"/>
      <c r="F571" s="486"/>
      <c r="G571" s="487"/>
      <c r="H571" s="822"/>
      <c r="I571" s="827"/>
      <c r="J571" s="470"/>
      <c r="K571" s="470"/>
      <c r="L571" s="472"/>
      <c r="M571" s="468"/>
      <c r="N571" s="469"/>
      <c r="O571" s="470"/>
      <c r="P571" s="470"/>
      <c r="Q571" s="472"/>
    </row>
    <row r="572" spans="1:17" s="437" customFormat="1" hidden="1">
      <c r="A572" s="471">
        <v>561</v>
      </c>
      <c r="B572" s="465">
        <v>5</v>
      </c>
      <c r="C572" s="465">
        <v>121</v>
      </c>
      <c r="D572" s="466">
        <v>15230</v>
      </c>
      <c r="E572" s="467">
        <v>24.2</v>
      </c>
      <c r="F572" s="486">
        <v>368566</v>
      </c>
      <c r="G572" s="487">
        <v>1842830</v>
      </c>
      <c r="H572" s="822">
        <v>447700</v>
      </c>
      <c r="I572" s="827">
        <v>2238500</v>
      </c>
      <c r="J572" s="470">
        <v>79134</v>
      </c>
      <c r="K572" s="470">
        <v>395670</v>
      </c>
      <c r="L572" s="472">
        <v>21.470781352593576</v>
      </c>
      <c r="M572" s="468">
        <v>447700</v>
      </c>
      <c r="N572" s="469">
        <v>2238500</v>
      </c>
      <c r="O572" s="470">
        <v>79134</v>
      </c>
      <c r="P572" s="470">
        <v>395670</v>
      </c>
      <c r="Q572" s="472">
        <v>21.470781352593576</v>
      </c>
    </row>
    <row r="573" spans="1:17" s="437" customFormat="1" hidden="1">
      <c r="A573" s="471">
        <v>562</v>
      </c>
      <c r="B573" s="465">
        <v>5</v>
      </c>
      <c r="C573" s="465">
        <v>121</v>
      </c>
      <c r="D573" s="466">
        <v>17082</v>
      </c>
      <c r="E573" s="467">
        <v>24.2</v>
      </c>
      <c r="F573" s="486">
        <v>413384.4</v>
      </c>
      <c r="G573" s="487">
        <v>2066922</v>
      </c>
      <c r="H573" s="822">
        <v>447700</v>
      </c>
      <c r="I573" s="827">
        <v>2238500</v>
      </c>
      <c r="J573" s="470">
        <v>34315.599999999977</v>
      </c>
      <c r="K573" s="470">
        <v>171578</v>
      </c>
      <c r="L573" s="472">
        <v>8.3011356983959672</v>
      </c>
      <c r="M573" s="468">
        <v>447700</v>
      </c>
      <c r="N573" s="469">
        <v>2238500</v>
      </c>
      <c r="O573" s="470">
        <v>34315.599999999977</v>
      </c>
      <c r="P573" s="470">
        <v>171578</v>
      </c>
      <c r="Q573" s="472">
        <v>8.3011356983959672</v>
      </c>
    </row>
    <row r="574" spans="1:17" s="437" customFormat="1" hidden="1">
      <c r="A574" s="471">
        <v>563</v>
      </c>
      <c r="B574" s="465">
        <v>5</v>
      </c>
      <c r="C574" s="465">
        <v>121</v>
      </c>
      <c r="D574" s="466">
        <v>16040</v>
      </c>
      <c r="E574" s="467">
        <v>24.2</v>
      </c>
      <c r="F574" s="486">
        <v>388168</v>
      </c>
      <c r="G574" s="487">
        <v>1940840</v>
      </c>
      <c r="H574" s="822">
        <v>447700</v>
      </c>
      <c r="I574" s="827">
        <v>2238500</v>
      </c>
      <c r="J574" s="470">
        <v>59532</v>
      </c>
      <c r="K574" s="470">
        <v>297660</v>
      </c>
      <c r="L574" s="472">
        <v>15.336658354114704</v>
      </c>
      <c r="M574" s="468">
        <v>447700</v>
      </c>
      <c r="N574" s="469">
        <v>2238500</v>
      </c>
      <c r="O574" s="470">
        <v>59532</v>
      </c>
      <c r="P574" s="470">
        <v>297660</v>
      </c>
      <c r="Q574" s="472">
        <v>15.336658354114704</v>
      </c>
    </row>
    <row r="575" spans="1:17" s="437" customFormat="1" hidden="1">
      <c r="A575" s="471">
        <v>564</v>
      </c>
      <c r="B575" s="465">
        <v>5</v>
      </c>
      <c r="C575" s="465">
        <v>121</v>
      </c>
      <c r="D575" s="466">
        <v>17589.487009464101</v>
      </c>
      <c r="E575" s="467">
        <v>24.2</v>
      </c>
      <c r="F575" s="486">
        <v>425665.58562903124</v>
      </c>
      <c r="G575" s="487">
        <v>2128327.9281451562</v>
      </c>
      <c r="H575" s="822">
        <v>447700</v>
      </c>
      <c r="I575" s="827">
        <v>2238500</v>
      </c>
      <c r="J575" s="470">
        <v>22034.414370968763</v>
      </c>
      <c r="K575" s="470">
        <v>110172.07185484376</v>
      </c>
      <c r="L575" s="472">
        <v>5.1764613149092469</v>
      </c>
      <c r="M575" s="468">
        <v>447700</v>
      </c>
      <c r="N575" s="469">
        <v>2238500</v>
      </c>
      <c r="O575" s="470">
        <v>22034.414370968763</v>
      </c>
      <c r="P575" s="470">
        <v>110172.07185484376</v>
      </c>
      <c r="Q575" s="472">
        <v>5.1764613149092469</v>
      </c>
    </row>
    <row r="576" spans="1:17" s="437" customFormat="1" hidden="1">
      <c r="A576" s="471">
        <v>565</v>
      </c>
      <c r="B576" s="465">
        <v>5</v>
      </c>
      <c r="C576" s="465">
        <v>122</v>
      </c>
      <c r="D576" s="466">
        <v>15204</v>
      </c>
      <c r="E576" s="467">
        <v>24.4</v>
      </c>
      <c r="F576" s="486">
        <v>370977.6</v>
      </c>
      <c r="G576" s="487">
        <v>1854888</v>
      </c>
      <c r="H576" s="822">
        <v>451400</v>
      </c>
      <c r="I576" s="827">
        <v>2257000</v>
      </c>
      <c r="J576" s="470">
        <v>80422.400000000023</v>
      </c>
      <c r="K576" s="470">
        <v>402112</v>
      </c>
      <c r="L576" s="472">
        <v>21.678505656406216</v>
      </c>
      <c r="M576" s="468">
        <v>451400</v>
      </c>
      <c r="N576" s="469">
        <v>2257000</v>
      </c>
      <c r="O576" s="470">
        <v>80422.400000000023</v>
      </c>
      <c r="P576" s="470">
        <v>402112</v>
      </c>
      <c r="Q576" s="472">
        <v>21.678505656406216</v>
      </c>
    </row>
    <row r="577" spans="1:17" s="437" customFormat="1" hidden="1">
      <c r="A577" s="471">
        <v>566</v>
      </c>
      <c r="B577" s="465">
        <v>5</v>
      </c>
      <c r="C577" s="465">
        <v>123</v>
      </c>
      <c r="D577" s="466">
        <v>17034.865716419499</v>
      </c>
      <c r="E577" s="467">
        <v>24.6</v>
      </c>
      <c r="F577" s="486">
        <v>419057.69662391965</v>
      </c>
      <c r="G577" s="487">
        <v>2095288.4831195984</v>
      </c>
      <c r="H577" s="822">
        <v>455100</v>
      </c>
      <c r="I577" s="827">
        <v>2275500</v>
      </c>
      <c r="J577" s="470">
        <v>36042.303376080352</v>
      </c>
      <c r="K577" s="470">
        <v>180211.51688040164</v>
      </c>
      <c r="L577" s="472">
        <v>8.6007973762205552</v>
      </c>
      <c r="M577" s="468">
        <v>455100</v>
      </c>
      <c r="N577" s="469">
        <v>2275500</v>
      </c>
      <c r="O577" s="470">
        <v>36042.303376080352</v>
      </c>
      <c r="P577" s="470">
        <v>180211.51688040164</v>
      </c>
      <c r="Q577" s="472">
        <v>8.6007973762205552</v>
      </c>
    </row>
    <row r="578" spans="1:17" s="437" customFormat="1" hidden="1">
      <c r="A578" s="471">
        <v>567</v>
      </c>
      <c r="B578" s="465">
        <v>5</v>
      </c>
      <c r="C578" s="465">
        <v>123</v>
      </c>
      <c r="D578" s="466">
        <v>15945</v>
      </c>
      <c r="E578" s="467">
        <v>24.6</v>
      </c>
      <c r="F578" s="486">
        <v>392247</v>
      </c>
      <c r="G578" s="487">
        <v>1961235</v>
      </c>
      <c r="H578" s="822">
        <v>455100</v>
      </c>
      <c r="I578" s="827">
        <v>2275500</v>
      </c>
      <c r="J578" s="470">
        <v>62853</v>
      </c>
      <c r="K578" s="470">
        <v>314265</v>
      </c>
      <c r="L578" s="472">
        <v>16.023831922232674</v>
      </c>
      <c r="M578" s="468">
        <v>455100</v>
      </c>
      <c r="N578" s="469">
        <v>2275500</v>
      </c>
      <c r="O578" s="470">
        <v>62853</v>
      </c>
      <c r="P578" s="470">
        <v>314265</v>
      </c>
      <c r="Q578" s="472">
        <v>16.023831922232674</v>
      </c>
    </row>
    <row r="579" spans="1:17" s="437" customFormat="1" hidden="1">
      <c r="A579" s="471">
        <v>568</v>
      </c>
      <c r="B579" s="465">
        <v>5</v>
      </c>
      <c r="C579" s="465">
        <v>123</v>
      </c>
      <c r="D579" s="466">
        <v>17034.865716419499</v>
      </c>
      <c r="E579" s="467">
        <v>24.6</v>
      </c>
      <c r="F579" s="486">
        <v>419057.69662391965</v>
      </c>
      <c r="G579" s="487">
        <v>2095288.4831195984</v>
      </c>
      <c r="H579" s="822">
        <v>455100</v>
      </c>
      <c r="I579" s="827">
        <v>2275500</v>
      </c>
      <c r="J579" s="470">
        <v>36042.303376080352</v>
      </c>
      <c r="K579" s="470">
        <v>180211.51688040164</v>
      </c>
      <c r="L579" s="472">
        <v>8.6007973762205552</v>
      </c>
      <c r="M579" s="468">
        <v>455100</v>
      </c>
      <c r="N579" s="469">
        <v>2275500</v>
      </c>
      <c r="O579" s="470">
        <v>36042.303376080352</v>
      </c>
      <c r="P579" s="470">
        <v>180211.51688040164</v>
      </c>
      <c r="Q579" s="472">
        <v>8.6007973762205552</v>
      </c>
    </row>
    <row r="580" spans="1:17" s="437" customFormat="1" hidden="1">
      <c r="A580" s="471">
        <v>569</v>
      </c>
      <c r="B580" s="465">
        <v>5</v>
      </c>
      <c r="C580" s="465">
        <v>123</v>
      </c>
      <c r="D580" s="466">
        <v>18295.238603366601</v>
      </c>
      <c r="E580" s="467">
        <v>24.6</v>
      </c>
      <c r="F580" s="486">
        <v>450062.86964281835</v>
      </c>
      <c r="G580" s="487">
        <v>2250314.3482140917</v>
      </c>
      <c r="H580" s="822">
        <v>455100</v>
      </c>
      <c r="I580" s="827">
        <v>2275500</v>
      </c>
      <c r="J580" s="470">
        <v>5037.1303571816534</v>
      </c>
      <c r="K580" s="470">
        <v>25185.651785908267</v>
      </c>
      <c r="L580" s="472">
        <v>1.119205936979256</v>
      </c>
      <c r="M580" s="468">
        <v>455100</v>
      </c>
      <c r="N580" s="469">
        <v>2275500</v>
      </c>
      <c r="O580" s="470">
        <v>5037.1303571816534</v>
      </c>
      <c r="P580" s="470">
        <v>25185.651785908267</v>
      </c>
      <c r="Q580" s="472">
        <v>1.119205936979256</v>
      </c>
    </row>
    <row r="581" spans="1:17" s="437" customFormat="1" hidden="1">
      <c r="A581" s="471">
        <v>570</v>
      </c>
      <c r="B581" s="465">
        <v>5</v>
      </c>
      <c r="C581" s="465">
        <v>123</v>
      </c>
      <c r="D581" s="466">
        <v>16770</v>
      </c>
      <c r="E581" s="467">
        <v>24.6</v>
      </c>
      <c r="F581" s="486">
        <v>412542</v>
      </c>
      <c r="G581" s="487">
        <v>2062710</v>
      </c>
      <c r="H581" s="822">
        <v>455100</v>
      </c>
      <c r="I581" s="827">
        <v>2275500</v>
      </c>
      <c r="J581" s="470">
        <v>42558</v>
      </c>
      <c r="K581" s="470">
        <v>212790</v>
      </c>
      <c r="L581" s="472">
        <v>10.316040548598693</v>
      </c>
      <c r="M581" s="468">
        <v>455100</v>
      </c>
      <c r="N581" s="469">
        <v>2275500</v>
      </c>
      <c r="O581" s="470">
        <v>42558</v>
      </c>
      <c r="P581" s="470">
        <v>212790</v>
      </c>
      <c r="Q581" s="472">
        <v>10.316040548598693</v>
      </c>
    </row>
    <row r="582" spans="1:17" s="437" customFormat="1" hidden="1">
      <c r="A582" s="471">
        <v>571</v>
      </c>
      <c r="B582" s="465">
        <v>5</v>
      </c>
      <c r="C582" s="465">
        <v>124</v>
      </c>
      <c r="D582" s="466">
        <v>18239.507092431399</v>
      </c>
      <c r="E582" s="467">
        <v>24.8</v>
      </c>
      <c r="F582" s="486">
        <v>452339.77589229867</v>
      </c>
      <c r="G582" s="487">
        <v>2261698.8794614933</v>
      </c>
      <c r="H582" s="822">
        <v>458800</v>
      </c>
      <c r="I582" s="827">
        <v>2294000</v>
      </c>
      <c r="J582" s="470">
        <v>6460.2241077013314</v>
      </c>
      <c r="K582" s="470">
        <v>32301.120538506657</v>
      </c>
      <c r="L582" s="472">
        <v>1.4281795349431263</v>
      </c>
      <c r="M582" s="468">
        <v>458800</v>
      </c>
      <c r="N582" s="469">
        <v>2294000</v>
      </c>
      <c r="O582" s="470">
        <v>6460.2241077013314</v>
      </c>
      <c r="P582" s="470">
        <v>32301.120538506657</v>
      </c>
      <c r="Q582" s="472">
        <v>1.4281795349431263</v>
      </c>
    </row>
    <row r="583" spans="1:17" s="437" customFormat="1" hidden="1">
      <c r="A583" s="471">
        <v>572</v>
      </c>
      <c r="B583" s="465">
        <v>5</v>
      </c>
      <c r="C583" s="465">
        <v>124</v>
      </c>
      <c r="D583" s="466">
        <v>17342</v>
      </c>
      <c r="E583" s="467">
        <v>24.8</v>
      </c>
      <c r="F583" s="486">
        <v>430081.6</v>
      </c>
      <c r="G583" s="487">
        <v>2150408</v>
      </c>
      <c r="H583" s="822">
        <v>458800</v>
      </c>
      <c r="I583" s="827">
        <v>2294000</v>
      </c>
      <c r="J583" s="470">
        <v>28718.400000000023</v>
      </c>
      <c r="K583" s="470">
        <v>143592</v>
      </c>
      <c r="L583" s="472">
        <v>6.6774305155114888</v>
      </c>
      <c r="M583" s="468">
        <v>458800</v>
      </c>
      <c r="N583" s="469">
        <v>2294000</v>
      </c>
      <c r="O583" s="470">
        <v>28718.400000000023</v>
      </c>
      <c r="P583" s="470">
        <v>143592</v>
      </c>
      <c r="Q583" s="472">
        <v>6.6774305155114888</v>
      </c>
    </row>
    <row r="584" spans="1:17" s="437" customFormat="1" hidden="1">
      <c r="A584" s="471">
        <v>573</v>
      </c>
      <c r="B584" s="465">
        <v>5</v>
      </c>
      <c r="C584" s="465">
        <v>124</v>
      </c>
      <c r="D584" s="466">
        <v>16720</v>
      </c>
      <c r="E584" s="467">
        <v>24.8</v>
      </c>
      <c r="F584" s="486">
        <v>414656</v>
      </c>
      <c r="G584" s="487">
        <v>2073280</v>
      </c>
      <c r="H584" s="822">
        <v>458800</v>
      </c>
      <c r="I584" s="827">
        <v>2294000</v>
      </c>
      <c r="J584" s="470">
        <v>44144</v>
      </c>
      <c r="K584" s="470">
        <v>220720</v>
      </c>
      <c r="L584" s="472">
        <v>10.645933014354057</v>
      </c>
      <c r="M584" s="468">
        <v>458800</v>
      </c>
      <c r="N584" s="469">
        <v>2294000</v>
      </c>
      <c r="O584" s="470">
        <v>44144</v>
      </c>
      <c r="P584" s="470">
        <v>220720</v>
      </c>
      <c r="Q584" s="472">
        <v>10.645933014354057</v>
      </c>
    </row>
    <row r="585" spans="1:17" s="437" customFormat="1" hidden="1">
      <c r="A585" s="471">
        <v>574</v>
      </c>
      <c r="B585" s="465">
        <v>5</v>
      </c>
      <c r="C585" s="465">
        <v>125</v>
      </c>
      <c r="D585" s="466">
        <v>17293</v>
      </c>
      <c r="E585" s="467">
        <v>25</v>
      </c>
      <c r="F585" s="486">
        <v>432325</v>
      </c>
      <c r="G585" s="487">
        <v>2161625</v>
      </c>
      <c r="H585" s="822">
        <v>462500</v>
      </c>
      <c r="I585" s="827">
        <v>2312500</v>
      </c>
      <c r="J585" s="470">
        <v>30175</v>
      </c>
      <c r="K585" s="470">
        <v>150875</v>
      </c>
      <c r="L585" s="472">
        <v>6.9797027699068934</v>
      </c>
      <c r="M585" s="468">
        <v>462500</v>
      </c>
      <c r="N585" s="469">
        <v>2312500</v>
      </c>
      <c r="O585" s="470">
        <v>30175</v>
      </c>
      <c r="P585" s="470">
        <v>150875</v>
      </c>
      <c r="Q585" s="472">
        <v>6.9797027699068934</v>
      </c>
    </row>
    <row r="586" spans="1:17" s="437" customFormat="1" hidden="1">
      <c r="A586" s="471">
        <v>575</v>
      </c>
      <c r="B586" s="465">
        <v>5</v>
      </c>
      <c r="C586" s="465">
        <v>125</v>
      </c>
      <c r="D586" s="466">
        <v>16672</v>
      </c>
      <c r="E586" s="467">
        <v>25</v>
      </c>
      <c r="F586" s="486">
        <v>416800</v>
      </c>
      <c r="G586" s="487">
        <v>2084000</v>
      </c>
      <c r="H586" s="822">
        <v>462500</v>
      </c>
      <c r="I586" s="827">
        <v>2312500</v>
      </c>
      <c r="J586" s="470">
        <v>45700</v>
      </c>
      <c r="K586" s="470">
        <v>228500</v>
      </c>
      <c r="L586" s="472">
        <v>10.964491362763923</v>
      </c>
      <c r="M586" s="468">
        <v>462500</v>
      </c>
      <c r="N586" s="469">
        <v>2312500</v>
      </c>
      <c r="O586" s="470">
        <v>45700</v>
      </c>
      <c r="P586" s="470">
        <v>228500</v>
      </c>
      <c r="Q586" s="472">
        <v>10.964491362763923</v>
      </c>
    </row>
    <row r="587" spans="1:17" s="437" customFormat="1" hidden="1">
      <c r="A587" s="471">
        <v>576</v>
      </c>
      <c r="B587" s="465">
        <v>5</v>
      </c>
      <c r="C587" s="465">
        <v>125</v>
      </c>
      <c r="D587" s="466">
        <v>16958.423372413501</v>
      </c>
      <c r="E587" s="467">
        <v>25</v>
      </c>
      <c r="F587" s="486">
        <v>423960.58431033755</v>
      </c>
      <c r="G587" s="487">
        <v>2119802.9215516876</v>
      </c>
      <c r="H587" s="822">
        <v>462500</v>
      </c>
      <c r="I587" s="827">
        <v>2312500</v>
      </c>
      <c r="J587" s="470">
        <v>38539.415689662448</v>
      </c>
      <c r="K587" s="470">
        <v>192697.07844831236</v>
      </c>
      <c r="L587" s="472">
        <v>9.0903298834619477</v>
      </c>
      <c r="M587" s="468">
        <v>462500</v>
      </c>
      <c r="N587" s="469">
        <v>2312500</v>
      </c>
      <c r="O587" s="470">
        <v>38539.415689662448</v>
      </c>
      <c r="P587" s="470">
        <v>192697.07844831236</v>
      </c>
      <c r="Q587" s="472">
        <v>9.0903298834619477</v>
      </c>
    </row>
    <row r="588" spans="1:17" s="437" customFormat="1" hidden="1">
      <c r="A588" s="471">
        <v>577</v>
      </c>
      <c r="B588" s="465">
        <v>5</v>
      </c>
      <c r="C588" s="465">
        <v>125</v>
      </c>
      <c r="D588" s="466">
        <v>16672</v>
      </c>
      <c r="E588" s="467">
        <v>25</v>
      </c>
      <c r="F588" s="486">
        <v>416800</v>
      </c>
      <c r="G588" s="487">
        <v>2084000</v>
      </c>
      <c r="H588" s="822">
        <v>462500</v>
      </c>
      <c r="I588" s="827">
        <v>2312500</v>
      </c>
      <c r="J588" s="470">
        <v>45700</v>
      </c>
      <c r="K588" s="470">
        <v>228500</v>
      </c>
      <c r="L588" s="472">
        <v>10.964491362763923</v>
      </c>
      <c r="M588" s="468">
        <v>462500</v>
      </c>
      <c r="N588" s="469">
        <v>2312500</v>
      </c>
      <c r="O588" s="470">
        <v>45700</v>
      </c>
      <c r="P588" s="470">
        <v>228500</v>
      </c>
      <c r="Q588" s="472">
        <v>10.964491362763923</v>
      </c>
    </row>
    <row r="589" spans="1:17" s="437" customFormat="1" hidden="1">
      <c r="A589" s="471">
        <v>578</v>
      </c>
      <c r="B589" s="465">
        <v>5</v>
      </c>
      <c r="C589" s="465">
        <v>127</v>
      </c>
      <c r="D589" s="466">
        <v>16886.855109767501</v>
      </c>
      <c r="E589" s="467">
        <v>25.4</v>
      </c>
      <c r="F589" s="486">
        <v>428926.11978809454</v>
      </c>
      <c r="G589" s="487">
        <v>2144630.5989404726</v>
      </c>
      <c r="H589" s="822">
        <v>469900</v>
      </c>
      <c r="I589" s="827">
        <v>2349500</v>
      </c>
      <c r="J589" s="470">
        <v>40973.88021190546</v>
      </c>
      <c r="K589" s="470">
        <v>204869.40105952742</v>
      </c>
      <c r="L589" s="472">
        <v>9.552666140301298</v>
      </c>
      <c r="M589" s="468">
        <v>469900</v>
      </c>
      <c r="N589" s="469">
        <v>2349500</v>
      </c>
      <c r="O589" s="470">
        <v>40973.88021190546</v>
      </c>
      <c r="P589" s="470">
        <v>204869.40105952742</v>
      </c>
      <c r="Q589" s="472">
        <v>9.552666140301298</v>
      </c>
    </row>
    <row r="590" spans="1:17" s="437" customFormat="1" hidden="1">
      <c r="A590" s="471">
        <v>579</v>
      </c>
      <c r="B590" s="465">
        <v>5</v>
      </c>
      <c r="C590" s="465">
        <v>127</v>
      </c>
      <c r="D590" s="466">
        <v>16582</v>
      </c>
      <c r="E590" s="467">
        <v>25.4</v>
      </c>
      <c r="F590" s="486">
        <v>421182.8</v>
      </c>
      <c r="G590" s="487">
        <v>2105914</v>
      </c>
      <c r="H590" s="822">
        <v>469900</v>
      </c>
      <c r="I590" s="827">
        <v>2349500</v>
      </c>
      <c r="J590" s="470">
        <v>48717.200000000012</v>
      </c>
      <c r="K590" s="470">
        <v>243586</v>
      </c>
      <c r="L590" s="472">
        <v>11.566759136412983</v>
      </c>
      <c r="M590" s="468">
        <v>469900</v>
      </c>
      <c r="N590" s="469">
        <v>2349500</v>
      </c>
      <c r="O590" s="470">
        <v>48717.200000000012</v>
      </c>
      <c r="P590" s="470">
        <v>243586</v>
      </c>
      <c r="Q590" s="472">
        <v>11.566759136412983</v>
      </c>
    </row>
    <row r="591" spans="1:17" s="437" customFormat="1" hidden="1">
      <c r="A591" s="471">
        <v>580</v>
      </c>
      <c r="B591" s="465">
        <v>5</v>
      </c>
      <c r="C591" s="465">
        <v>128</v>
      </c>
      <c r="D591" s="466">
        <v>18024.2240484301</v>
      </c>
      <c r="E591" s="467">
        <v>25.6</v>
      </c>
      <c r="F591" s="486">
        <v>461420.13563981059</v>
      </c>
      <c r="G591" s="487">
        <v>2307100.6781990528</v>
      </c>
      <c r="H591" s="822">
        <v>473600</v>
      </c>
      <c r="I591" s="827">
        <v>2368000</v>
      </c>
      <c r="J591" s="470">
        <v>12179.864360189415</v>
      </c>
      <c r="K591" s="470">
        <v>60899.321800947189</v>
      </c>
      <c r="L591" s="472">
        <v>2.6396473451035405</v>
      </c>
      <c r="M591" s="468">
        <v>473600</v>
      </c>
      <c r="N591" s="469">
        <v>2368000</v>
      </c>
      <c r="O591" s="470">
        <v>12179.864360189415</v>
      </c>
      <c r="P591" s="470">
        <v>60899.321800947189</v>
      </c>
      <c r="Q591" s="472">
        <v>2.6396473451035405</v>
      </c>
    </row>
    <row r="592" spans="1:17" s="437" customFormat="1" hidden="1">
      <c r="A592" s="471">
        <v>581</v>
      </c>
      <c r="B592" s="465">
        <v>5</v>
      </c>
      <c r="C592" s="465">
        <v>128</v>
      </c>
      <c r="D592" s="466">
        <v>16852.8626079235</v>
      </c>
      <c r="E592" s="467">
        <v>25.6</v>
      </c>
      <c r="F592" s="486">
        <v>431433.28276284161</v>
      </c>
      <c r="G592" s="487">
        <v>2157166.413814208</v>
      </c>
      <c r="H592" s="822">
        <v>473600</v>
      </c>
      <c r="I592" s="827">
        <v>2368000</v>
      </c>
      <c r="J592" s="470">
        <v>42166.717237158387</v>
      </c>
      <c r="K592" s="470">
        <v>210833.586185792</v>
      </c>
      <c r="L592" s="472">
        <v>9.7736356748205253</v>
      </c>
      <c r="M592" s="468">
        <v>473600</v>
      </c>
      <c r="N592" s="469">
        <v>2368000</v>
      </c>
      <c r="O592" s="470">
        <v>42166.717237158387</v>
      </c>
      <c r="P592" s="470">
        <v>210833.586185792</v>
      </c>
      <c r="Q592" s="472">
        <v>9.7736356748205253</v>
      </c>
    </row>
    <row r="593" spans="1:17" s="437" customFormat="1" hidden="1">
      <c r="A593" s="471">
        <v>582</v>
      </c>
      <c r="B593" s="465">
        <v>5</v>
      </c>
      <c r="C593" s="465">
        <v>128</v>
      </c>
      <c r="D593" s="466">
        <v>15090</v>
      </c>
      <c r="E593" s="467">
        <v>25.6</v>
      </c>
      <c r="F593" s="486">
        <v>386304</v>
      </c>
      <c r="G593" s="487">
        <v>1931520</v>
      </c>
      <c r="H593" s="822">
        <v>473600</v>
      </c>
      <c r="I593" s="827">
        <v>2368000</v>
      </c>
      <c r="J593" s="470">
        <v>87296</v>
      </c>
      <c r="K593" s="470">
        <v>436480</v>
      </c>
      <c r="L593" s="472">
        <v>22.597746852220027</v>
      </c>
      <c r="M593" s="468">
        <v>473600</v>
      </c>
      <c r="N593" s="469">
        <v>2368000</v>
      </c>
      <c r="O593" s="470">
        <v>87296</v>
      </c>
      <c r="P593" s="470">
        <v>436480</v>
      </c>
      <c r="Q593" s="472">
        <v>22.597746852220027</v>
      </c>
    </row>
    <row r="594" spans="1:17" s="437" customFormat="1" hidden="1">
      <c r="A594" s="471">
        <v>583</v>
      </c>
      <c r="B594" s="465">
        <v>5</v>
      </c>
      <c r="C594" s="465">
        <v>128</v>
      </c>
      <c r="D594" s="466">
        <v>16540</v>
      </c>
      <c r="E594" s="467">
        <v>25.6</v>
      </c>
      <c r="F594" s="486">
        <v>423424</v>
      </c>
      <c r="G594" s="487">
        <v>2117120</v>
      </c>
      <c r="H594" s="822">
        <v>473600</v>
      </c>
      <c r="I594" s="827">
        <v>2368000</v>
      </c>
      <c r="J594" s="470">
        <v>50176</v>
      </c>
      <c r="K594" s="470">
        <v>250880</v>
      </c>
      <c r="L594" s="472">
        <v>11.850060459492155</v>
      </c>
      <c r="M594" s="468">
        <v>473600</v>
      </c>
      <c r="N594" s="469">
        <v>2368000</v>
      </c>
      <c r="O594" s="470">
        <v>50176</v>
      </c>
      <c r="P594" s="470">
        <v>250880</v>
      </c>
      <c r="Q594" s="472">
        <v>11.850060459492155</v>
      </c>
    </row>
    <row r="595" spans="1:17" s="437" customFormat="1" hidden="1">
      <c r="A595" s="471">
        <v>584</v>
      </c>
      <c r="B595" s="465">
        <v>5</v>
      </c>
      <c r="C595" s="465">
        <v>129</v>
      </c>
      <c r="D595" s="466">
        <v>15069</v>
      </c>
      <c r="E595" s="467">
        <v>25.8</v>
      </c>
      <c r="F595" s="486">
        <v>388780.2</v>
      </c>
      <c r="G595" s="487">
        <v>1943901</v>
      </c>
      <c r="H595" s="822">
        <v>477300</v>
      </c>
      <c r="I595" s="827">
        <v>2386500</v>
      </c>
      <c r="J595" s="470">
        <v>88519.799999999988</v>
      </c>
      <c r="K595" s="470">
        <v>442599</v>
      </c>
      <c r="L595" s="472">
        <v>22.768597783529117</v>
      </c>
      <c r="M595" s="468">
        <v>477300</v>
      </c>
      <c r="N595" s="469">
        <v>2386500</v>
      </c>
      <c r="O595" s="470">
        <v>88519.799999999988</v>
      </c>
      <c r="P595" s="470">
        <v>442599</v>
      </c>
      <c r="Q595" s="472">
        <v>22.768597783529117</v>
      </c>
    </row>
    <row r="596" spans="1:17" s="437" customFormat="1" hidden="1">
      <c r="A596" s="471">
        <v>585</v>
      </c>
      <c r="B596" s="465">
        <v>5</v>
      </c>
      <c r="C596" s="465">
        <v>129</v>
      </c>
      <c r="D596" s="466">
        <v>16820.046374339501</v>
      </c>
      <c r="E596" s="467">
        <v>25.8</v>
      </c>
      <c r="F596" s="486">
        <v>433957.19645795913</v>
      </c>
      <c r="G596" s="487">
        <v>2169785.9822897958</v>
      </c>
      <c r="H596" s="822">
        <v>477300</v>
      </c>
      <c r="I596" s="827">
        <v>2386500</v>
      </c>
      <c r="J596" s="470">
        <v>43342.803542040871</v>
      </c>
      <c r="K596" s="470">
        <v>216714.01771020424</v>
      </c>
      <c r="L596" s="472">
        <v>9.987806146738194</v>
      </c>
      <c r="M596" s="468">
        <v>477300</v>
      </c>
      <c r="N596" s="469">
        <v>2386500</v>
      </c>
      <c r="O596" s="470">
        <v>43342.803542040871</v>
      </c>
      <c r="P596" s="470">
        <v>216714.01771020424</v>
      </c>
      <c r="Q596" s="472">
        <v>9.987806146738194</v>
      </c>
    </row>
    <row r="597" spans="1:17" s="437" customFormat="1" hidden="1">
      <c r="A597" s="471">
        <v>586</v>
      </c>
      <c r="B597" s="465">
        <v>5</v>
      </c>
      <c r="C597" s="465">
        <v>130</v>
      </c>
      <c r="D597" s="466">
        <v>16721</v>
      </c>
      <c r="E597" s="467">
        <v>26</v>
      </c>
      <c r="F597" s="486">
        <v>434746</v>
      </c>
      <c r="G597" s="487">
        <v>2173730</v>
      </c>
      <c r="H597" s="822">
        <v>481000</v>
      </c>
      <c r="I597" s="827">
        <v>2405000</v>
      </c>
      <c r="J597" s="470">
        <v>46254</v>
      </c>
      <c r="K597" s="470">
        <v>231270</v>
      </c>
      <c r="L597" s="472">
        <v>10.639315830392931</v>
      </c>
      <c r="M597" s="468">
        <v>481000</v>
      </c>
      <c r="N597" s="469">
        <v>2405000</v>
      </c>
      <c r="O597" s="470">
        <v>46254</v>
      </c>
      <c r="P597" s="470">
        <v>231270</v>
      </c>
      <c r="Q597" s="472">
        <v>10.639315830392931</v>
      </c>
    </row>
    <row r="598" spans="1:17" s="437" customFormat="1">
      <c r="A598" s="471">
        <v>587</v>
      </c>
      <c r="B598" s="465">
        <v>5</v>
      </c>
      <c r="C598" s="465">
        <v>130</v>
      </c>
      <c r="D598" s="466">
        <v>15675</v>
      </c>
      <c r="E598" s="467">
        <v>26</v>
      </c>
      <c r="F598" s="486">
        <v>407550</v>
      </c>
      <c r="G598" s="487">
        <v>2037750</v>
      </c>
      <c r="H598" s="822">
        <v>481000</v>
      </c>
      <c r="I598" s="827">
        <v>2405000</v>
      </c>
      <c r="J598" s="470">
        <v>73450</v>
      </c>
      <c r="K598" s="470">
        <v>367250</v>
      </c>
      <c r="L598" s="472">
        <v>18.022328548644339</v>
      </c>
      <c r="M598" s="468">
        <v>481000</v>
      </c>
      <c r="N598" s="469">
        <v>2405000</v>
      </c>
      <c r="O598" s="470">
        <v>73450</v>
      </c>
      <c r="P598" s="470">
        <v>367250</v>
      </c>
      <c r="Q598" s="472">
        <v>18.022328548644339</v>
      </c>
    </row>
    <row r="599" spans="1:17" s="437" customFormat="1">
      <c r="A599" s="471">
        <v>588</v>
      </c>
      <c r="B599" s="465">
        <v>5</v>
      </c>
      <c r="C599" s="465">
        <v>130</v>
      </c>
      <c r="D599" s="466">
        <v>15049</v>
      </c>
      <c r="E599" s="467">
        <v>26</v>
      </c>
      <c r="F599" s="486">
        <v>391274</v>
      </c>
      <c r="G599" s="487">
        <v>1956370</v>
      </c>
      <c r="H599" s="822">
        <v>481000</v>
      </c>
      <c r="I599" s="827">
        <v>2405000</v>
      </c>
      <c r="J599" s="470">
        <v>89726</v>
      </c>
      <c r="K599" s="470">
        <v>448630</v>
      </c>
      <c r="L599" s="472">
        <v>22.9317562628746</v>
      </c>
      <c r="M599" s="468">
        <v>481000</v>
      </c>
      <c r="N599" s="469">
        <v>2405000</v>
      </c>
      <c r="O599" s="470">
        <v>89726</v>
      </c>
      <c r="P599" s="470">
        <v>448630</v>
      </c>
      <c r="Q599" s="472">
        <v>22.9317562628746</v>
      </c>
    </row>
    <row r="600" spans="1:17" s="437" customFormat="1">
      <c r="A600" s="471">
        <v>589</v>
      </c>
      <c r="B600" s="465">
        <v>5</v>
      </c>
      <c r="C600" s="465">
        <v>131</v>
      </c>
      <c r="D600" s="466">
        <v>17870.311567672499</v>
      </c>
      <c r="E600" s="467">
        <v>26.2</v>
      </c>
      <c r="F600" s="486">
        <v>468202.16307301947</v>
      </c>
      <c r="G600" s="487">
        <v>2341010.8153650975</v>
      </c>
      <c r="H600" s="822">
        <v>484700</v>
      </c>
      <c r="I600" s="827">
        <v>2423500</v>
      </c>
      <c r="J600" s="470">
        <v>16497.836926980526</v>
      </c>
      <c r="K600" s="470">
        <v>82489.184634902515</v>
      </c>
      <c r="L600" s="472">
        <v>3.5236567081830259</v>
      </c>
      <c r="M600" s="468">
        <v>484700</v>
      </c>
      <c r="N600" s="469">
        <v>2423500</v>
      </c>
      <c r="O600" s="470">
        <v>16497.836926980526</v>
      </c>
      <c r="P600" s="470">
        <v>82489.184634902515</v>
      </c>
      <c r="Q600" s="472">
        <v>3.5236567081830259</v>
      </c>
    </row>
    <row r="601" spans="1:17" s="437" customFormat="1">
      <c r="A601" s="471">
        <v>590</v>
      </c>
      <c r="B601" s="465">
        <v>5</v>
      </c>
      <c r="C601" s="465">
        <v>132</v>
      </c>
      <c r="D601" s="466">
        <v>15615</v>
      </c>
      <c r="E601" s="467">
        <v>26.4</v>
      </c>
      <c r="F601" s="486">
        <v>412236</v>
      </c>
      <c r="G601" s="487">
        <v>2061180</v>
      </c>
      <c r="H601" s="822">
        <v>488400</v>
      </c>
      <c r="I601" s="827">
        <v>2442000</v>
      </c>
      <c r="J601" s="470">
        <v>76164</v>
      </c>
      <c r="K601" s="470">
        <v>380820</v>
      </c>
      <c r="L601" s="472">
        <v>18.475824527697739</v>
      </c>
      <c r="M601" s="468">
        <v>488400</v>
      </c>
      <c r="N601" s="469">
        <v>2442000</v>
      </c>
      <c r="O601" s="470">
        <v>76164</v>
      </c>
      <c r="P601" s="470">
        <v>380820</v>
      </c>
      <c r="Q601" s="472">
        <v>18.475824527697739</v>
      </c>
    </row>
    <row r="602" spans="1:17" s="437" customFormat="1">
      <c r="A602" s="471">
        <v>591</v>
      </c>
      <c r="B602" s="465">
        <v>5</v>
      </c>
      <c r="C602" s="465">
        <v>132</v>
      </c>
      <c r="D602" s="466">
        <v>17312.018833714599</v>
      </c>
      <c r="E602" s="467">
        <v>26.4</v>
      </c>
      <c r="F602" s="486">
        <v>457037.29721006547</v>
      </c>
      <c r="G602" s="487">
        <v>2285186.4860503273</v>
      </c>
      <c r="H602" s="822">
        <v>488400</v>
      </c>
      <c r="I602" s="827">
        <v>2442000</v>
      </c>
      <c r="J602" s="470">
        <v>31362.702789934527</v>
      </c>
      <c r="K602" s="470">
        <v>156813.51394967269</v>
      </c>
      <c r="L602" s="472">
        <v>6.8621757964579189</v>
      </c>
      <c r="M602" s="468">
        <v>488400</v>
      </c>
      <c r="N602" s="469">
        <v>2442000</v>
      </c>
      <c r="O602" s="470">
        <v>31362.702789934527</v>
      </c>
      <c r="P602" s="470">
        <v>156813.51394967269</v>
      </c>
      <c r="Q602" s="472">
        <v>6.8621757964579189</v>
      </c>
    </row>
    <row r="603" spans="1:17" s="437" customFormat="1">
      <c r="A603" s="471">
        <v>592</v>
      </c>
      <c r="B603" s="465">
        <v>5</v>
      </c>
      <c r="C603" s="465">
        <v>136</v>
      </c>
      <c r="D603" s="466">
        <v>16622.246976568</v>
      </c>
      <c r="E603" s="467">
        <v>27.2</v>
      </c>
      <c r="F603" s="486">
        <v>452125.11776264961</v>
      </c>
      <c r="G603" s="487">
        <v>2260625.5888132481</v>
      </c>
      <c r="H603" s="822">
        <v>503200</v>
      </c>
      <c r="I603" s="827">
        <v>2516000</v>
      </c>
      <c r="J603" s="470">
        <v>51074.882237350394</v>
      </c>
      <c r="K603" s="470">
        <v>255374.41118675191</v>
      </c>
      <c r="L603" s="472">
        <v>11.296625697350208</v>
      </c>
      <c r="M603" s="468">
        <v>503200</v>
      </c>
      <c r="N603" s="469">
        <v>2516000</v>
      </c>
      <c r="O603" s="470">
        <v>51074.882237350394</v>
      </c>
      <c r="P603" s="470">
        <v>255374.41118675191</v>
      </c>
      <c r="Q603" s="472">
        <v>11.296625697350208</v>
      </c>
    </row>
    <row r="604" spans="1:17" s="437" customFormat="1">
      <c r="A604" s="471">
        <v>593</v>
      </c>
      <c r="B604" s="465">
        <v>5</v>
      </c>
      <c r="C604" s="465">
        <v>139</v>
      </c>
      <c r="D604" s="466">
        <v>15463</v>
      </c>
      <c r="E604" s="467">
        <v>27.8</v>
      </c>
      <c r="F604" s="486">
        <v>429871.4</v>
      </c>
      <c r="G604" s="487">
        <v>2149357</v>
      </c>
      <c r="H604" s="822">
        <v>514300</v>
      </c>
      <c r="I604" s="827">
        <v>2571500</v>
      </c>
      <c r="J604" s="470">
        <v>84428.599999999977</v>
      </c>
      <c r="K604" s="470">
        <v>422143</v>
      </c>
      <c r="L604" s="472">
        <v>19.640431998965283</v>
      </c>
      <c r="M604" s="468">
        <v>514300</v>
      </c>
      <c r="N604" s="469">
        <v>2571500</v>
      </c>
      <c r="O604" s="470">
        <v>84428.599999999977</v>
      </c>
      <c r="P604" s="470">
        <v>422143</v>
      </c>
      <c r="Q604" s="472">
        <v>19.640431998965283</v>
      </c>
    </row>
    <row r="605" spans="1:17" s="437" customFormat="1">
      <c r="A605" s="471">
        <v>594</v>
      </c>
      <c r="B605" s="465">
        <v>5</v>
      </c>
      <c r="C605" s="465">
        <v>140</v>
      </c>
      <c r="D605" s="466">
        <v>16186</v>
      </c>
      <c r="E605" s="467">
        <v>28</v>
      </c>
      <c r="F605" s="486">
        <v>453208</v>
      </c>
      <c r="G605" s="487">
        <v>2266040</v>
      </c>
      <c r="H605" s="822">
        <v>518000</v>
      </c>
      <c r="I605" s="827">
        <v>2590000</v>
      </c>
      <c r="J605" s="470">
        <v>64792</v>
      </c>
      <c r="K605" s="470">
        <v>323960</v>
      </c>
      <c r="L605" s="472">
        <v>14.296305449153593</v>
      </c>
      <c r="M605" s="468">
        <v>518000</v>
      </c>
      <c r="N605" s="469">
        <v>2590000</v>
      </c>
      <c r="O605" s="470">
        <v>64792</v>
      </c>
      <c r="P605" s="470">
        <v>323960</v>
      </c>
      <c r="Q605" s="472">
        <v>14.296305449153593</v>
      </c>
    </row>
    <row r="606" spans="1:17" s="437" customFormat="1">
      <c r="A606" s="471">
        <v>595</v>
      </c>
      <c r="B606" s="465">
        <v>5</v>
      </c>
      <c r="C606" s="465">
        <v>140</v>
      </c>
      <c r="D606" s="466">
        <v>17154.9514380453</v>
      </c>
      <c r="E606" s="467">
        <v>28</v>
      </c>
      <c r="F606" s="486">
        <v>480338.64026526839</v>
      </c>
      <c r="G606" s="487">
        <v>2401693.2013263418</v>
      </c>
      <c r="H606" s="822">
        <v>518000</v>
      </c>
      <c r="I606" s="827">
        <v>2590000</v>
      </c>
      <c r="J606" s="470">
        <v>37661.35973473161</v>
      </c>
      <c r="K606" s="470">
        <v>188306.79867365817</v>
      </c>
      <c r="L606" s="472">
        <v>7.8405850742994545</v>
      </c>
      <c r="M606" s="468">
        <v>518000</v>
      </c>
      <c r="N606" s="469">
        <v>2590000</v>
      </c>
      <c r="O606" s="470">
        <v>37661.35973473161</v>
      </c>
      <c r="P606" s="470">
        <v>188306.79867365817</v>
      </c>
      <c r="Q606" s="472">
        <v>7.8405850742994545</v>
      </c>
    </row>
    <row r="607" spans="1:17" s="437" customFormat="1">
      <c r="A607" s="471">
        <v>596</v>
      </c>
      <c r="B607" s="465">
        <v>5</v>
      </c>
      <c r="C607" s="465">
        <v>143</v>
      </c>
      <c r="D607" s="466">
        <v>17311.0582791454</v>
      </c>
      <c r="E607" s="467">
        <v>28.6</v>
      </c>
      <c r="F607" s="486">
        <v>495096.26678355841</v>
      </c>
      <c r="G607" s="487">
        <v>2475481.333917792</v>
      </c>
      <c r="H607" s="822">
        <v>529100</v>
      </c>
      <c r="I607" s="827">
        <v>2645500</v>
      </c>
      <c r="J607" s="470">
        <v>34003.733216441586</v>
      </c>
      <c r="K607" s="470">
        <v>170018.66608220804</v>
      </c>
      <c r="L607" s="472">
        <v>6.8681053560250405</v>
      </c>
      <c r="M607" s="468">
        <v>518000</v>
      </c>
      <c r="N607" s="469">
        <v>2590000</v>
      </c>
      <c r="O607" s="470">
        <v>22903.733216441586</v>
      </c>
      <c r="P607" s="470">
        <v>114518.66608220804</v>
      </c>
      <c r="Q607" s="472">
        <v>4.626117131772773</v>
      </c>
    </row>
    <row r="608" spans="1:17" s="437" customFormat="1" ht="24" thickBot="1">
      <c r="A608" s="471">
        <v>597</v>
      </c>
      <c r="B608" s="465">
        <v>5</v>
      </c>
      <c r="C608" s="465">
        <v>143</v>
      </c>
      <c r="D608" s="466">
        <v>14776</v>
      </c>
      <c r="E608" s="467">
        <v>28.6</v>
      </c>
      <c r="F608" s="486">
        <v>422593.6</v>
      </c>
      <c r="G608" s="487">
        <v>2112968</v>
      </c>
      <c r="H608" s="822">
        <v>529100</v>
      </c>
      <c r="I608" s="828">
        <v>2645500</v>
      </c>
      <c r="J608" s="479">
        <v>106506.40000000002</v>
      </c>
      <c r="K608" s="479">
        <v>532532</v>
      </c>
      <c r="L608" s="480">
        <v>25.203031943692466</v>
      </c>
      <c r="M608" s="468">
        <v>518000</v>
      </c>
      <c r="N608" s="469">
        <v>2590000</v>
      </c>
      <c r="O608" s="470">
        <v>95406.400000000023</v>
      </c>
      <c r="P608" s="470">
        <v>477032</v>
      </c>
      <c r="Q608" s="472">
        <v>22.576394909908728</v>
      </c>
    </row>
    <row r="609" spans="1:17" s="462" customFormat="1" ht="26.25" thickBot="1">
      <c r="A609" s="819" t="s">
        <v>188</v>
      </c>
      <c r="B609" s="820"/>
      <c r="C609" s="820"/>
      <c r="D609" s="820"/>
      <c r="E609" s="820"/>
      <c r="F609" s="820"/>
      <c r="G609" s="820"/>
      <c r="H609" s="820"/>
      <c r="I609" s="820"/>
      <c r="J609" s="820"/>
      <c r="K609" s="820"/>
      <c r="L609" s="820"/>
      <c r="M609" s="820"/>
      <c r="N609" s="820"/>
      <c r="O609" s="820"/>
      <c r="P609" s="820"/>
      <c r="Q609" s="821"/>
    </row>
    <row r="610" spans="1:17" s="437" customFormat="1">
      <c r="A610" s="471">
        <v>598</v>
      </c>
      <c r="B610" s="497">
        <v>6</v>
      </c>
      <c r="C610" s="465">
        <v>83</v>
      </c>
      <c r="D610" s="466">
        <v>19218.336297174501</v>
      </c>
      <c r="E610" s="467">
        <v>13.833333333333334</v>
      </c>
      <c r="F610" s="486">
        <v>265853.65211091394</v>
      </c>
      <c r="G610" s="487">
        <v>1595121.9126654835</v>
      </c>
      <c r="H610" s="822">
        <v>196666.66666666669</v>
      </c>
      <c r="I610" s="824">
        <v>1180000</v>
      </c>
      <c r="J610" s="825">
        <v>-69186.985444247257</v>
      </c>
      <c r="K610" s="825">
        <v>-415121.91266548354</v>
      </c>
      <c r="L610" s="826">
        <v>-26.024463043818741</v>
      </c>
      <c r="M610" s="468">
        <v>95000</v>
      </c>
      <c r="N610" s="469">
        <v>570000</v>
      </c>
      <c r="O610" s="470">
        <v>-170853.65211091394</v>
      </c>
      <c r="P610" s="470">
        <v>-1025121.9126654835</v>
      </c>
      <c r="Q610" s="472">
        <v>-64.266054182183638</v>
      </c>
    </row>
    <row r="611" spans="1:17" s="437" customFormat="1">
      <c r="A611" s="471">
        <v>599</v>
      </c>
      <c r="B611" s="465">
        <v>6</v>
      </c>
      <c r="C611" s="465">
        <v>90</v>
      </c>
      <c r="D611" s="466">
        <v>19151.7231105883</v>
      </c>
      <c r="E611" s="467">
        <v>15</v>
      </c>
      <c r="F611" s="486">
        <v>287275.84665882454</v>
      </c>
      <c r="G611" s="487">
        <v>1723655.0799529471</v>
      </c>
      <c r="H611" s="822">
        <v>220000</v>
      </c>
      <c r="I611" s="827">
        <v>1320000</v>
      </c>
      <c r="J611" s="470">
        <v>-67275.846658824536</v>
      </c>
      <c r="K611" s="470">
        <v>-403655.0799529471</v>
      </c>
      <c r="L611" s="472">
        <v>-23.418553088009133</v>
      </c>
      <c r="M611" s="468">
        <v>130000</v>
      </c>
      <c r="N611" s="469">
        <v>780000</v>
      </c>
      <c r="O611" s="470">
        <v>-157275.84665882454</v>
      </c>
      <c r="P611" s="470">
        <v>-943655.0799529471</v>
      </c>
      <c r="Q611" s="472">
        <v>-54.747326824732667</v>
      </c>
    </row>
    <row r="612" spans="1:17" s="437" customFormat="1">
      <c r="A612" s="471">
        <v>600</v>
      </c>
      <c r="B612" s="465">
        <v>6</v>
      </c>
      <c r="C612" s="465">
        <v>97</v>
      </c>
      <c r="D612" s="466">
        <v>18544.132068101499</v>
      </c>
      <c r="E612" s="467">
        <v>16.166666666666668</v>
      </c>
      <c r="F612" s="486">
        <v>299796.80176764092</v>
      </c>
      <c r="G612" s="487">
        <v>1798780.8106058454</v>
      </c>
      <c r="H612" s="822">
        <v>243333.33333333334</v>
      </c>
      <c r="I612" s="827">
        <v>1460000</v>
      </c>
      <c r="J612" s="470">
        <v>-56463.468434307579</v>
      </c>
      <c r="K612" s="470">
        <v>-338780.81060584541</v>
      </c>
      <c r="L612" s="472">
        <v>-18.833912870781688</v>
      </c>
      <c r="M612" s="468">
        <v>165000.00000000003</v>
      </c>
      <c r="N612" s="469">
        <v>990000.00000000023</v>
      </c>
      <c r="O612" s="470">
        <v>-134796.80176764089</v>
      </c>
      <c r="P612" s="470">
        <v>-808780.81060584518</v>
      </c>
      <c r="Q612" s="472">
        <v>-44.962721741146474</v>
      </c>
    </row>
    <row r="613" spans="1:17" s="437" customFormat="1">
      <c r="A613" s="471">
        <v>601</v>
      </c>
      <c r="B613" s="465">
        <v>6</v>
      </c>
      <c r="C613" s="465">
        <v>97</v>
      </c>
      <c r="D613" s="466">
        <v>19293</v>
      </c>
      <c r="E613" s="467">
        <v>16.166666666666668</v>
      </c>
      <c r="F613" s="486">
        <v>311903.5</v>
      </c>
      <c r="G613" s="487">
        <v>1871421</v>
      </c>
      <c r="H613" s="822">
        <v>243333.33333333334</v>
      </c>
      <c r="I613" s="827">
        <v>1460000</v>
      </c>
      <c r="J613" s="470">
        <v>-68570.166666666657</v>
      </c>
      <c r="K613" s="470">
        <v>-411421</v>
      </c>
      <c r="L613" s="472">
        <v>-21.984417188863432</v>
      </c>
      <c r="M613" s="468">
        <v>165000.00000000003</v>
      </c>
      <c r="N613" s="469">
        <v>990000.00000000023</v>
      </c>
      <c r="O613" s="470">
        <v>-146903.49999999997</v>
      </c>
      <c r="P613" s="470">
        <v>-881420.99999999977</v>
      </c>
      <c r="Q613" s="472">
        <v>-47.099022614366291</v>
      </c>
    </row>
    <row r="614" spans="1:17" s="437" customFormat="1">
      <c r="A614" s="471">
        <v>602</v>
      </c>
      <c r="B614" s="465">
        <v>6</v>
      </c>
      <c r="C614" s="465">
        <v>98</v>
      </c>
      <c r="D614" s="466">
        <v>19577</v>
      </c>
      <c r="E614" s="467">
        <v>16.333333333333332</v>
      </c>
      <c r="F614" s="486">
        <v>319757.66666666669</v>
      </c>
      <c r="G614" s="487">
        <v>1918546</v>
      </c>
      <c r="H614" s="822">
        <v>246666.66666666666</v>
      </c>
      <c r="I614" s="827">
        <v>1480000</v>
      </c>
      <c r="J614" s="470">
        <v>-73091.000000000029</v>
      </c>
      <c r="K614" s="470">
        <v>-438546</v>
      </c>
      <c r="L614" s="472">
        <v>-22.858247860619457</v>
      </c>
      <c r="M614" s="468">
        <v>169999.99999999997</v>
      </c>
      <c r="N614" s="469">
        <v>1019999.9999999998</v>
      </c>
      <c r="O614" s="470">
        <v>-149757.66666666672</v>
      </c>
      <c r="P614" s="470">
        <v>-898546.00000000023</v>
      </c>
      <c r="Q614" s="472">
        <v>-46.834738390426935</v>
      </c>
    </row>
    <row r="615" spans="1:17" s="437" customFormat="1">
      <c r="A615" s="607" t="s">
        <v>60</v>
      </c>
      <c r="B615" s="465"/>
      <c r="C615" s="465"/>
      <c r="D615" s="466"/>
      <c r="E615" s="467"/>
      <c r="F615" s="486"/>
      <c r="G615" s="487"/>
      <c r="H615" s="822"/>
      <c r="I615" s="827"/>
      <c r="J615" s="470"/>
      <c r="K615" s="470"/>
      <c r="L615" s="472"/>
      <c r="M615" s="468"/>
      <c r="N615" s="469"/>
      <c r="O615" s="470"/>
      <c r="P615" s="470"/>
      <c r="Q615" s="472"/>
    </row>
    <row r="616" spans="1:17" s="437" customFormat="1" hidden="1">
      <c r="A616" s="471">
        <v>603</v>
      </c>
      <c r="B616" s="465">
        <v>6</v>
      </c>
      <c r="C616" s="465">
        <v>101</v>
      </c>
      <c r="D616" s="466">
        <v>18240.8005462896</v>
      </c>
      <c r="E616" s="467">
        <v>16.833333333333332</v>
      </c>
      <c r="F616" s="486">
        <v>307053.47586254159</v>
      </c>
      <c r="G616" s="487">
        <v>1842320.8551752495</v>
      </c>
      <c r="H616" s="822">
        <v>256666.66666666666</v>
      </c>
      <c r="I616" s="827">
        <v>1540000</v>
      </c>
      <c r="J616" s="470">
        <v>-50386.809195874928</v>
      </c>
      <c r="K616" s="470">
        <v>-302320.85517524951</v>
      </c>
      <c r="L616" s="472">
        <v>-16.40978303676053</v>
      </c>
      <c r="M616" s="468">
        <v>184999.99999999997</v>
      </c>
      <c r="N616" s="469">
        <v>1109999.9999999998</v>
      </c>
      <c r="O616" s="470">
        <v>-122053.47586254161</v>
      </c>
      <c r="P616" s="470">
        <v>-732320.85517524974</v>
      </c>
      <c r="Q616" s="472">
        <v>-39.749908552470259</v>
      </c>
    </row>
    <row r="617" spans="1:17" s="437" customFormat="1" hidden="1">
      <c r="A617" s="471">
        <v>604</v>
      </c>
      <c r="B617" s="465">
        <v>6</v>
      </c>
      <c r="C617" s="465">
        <v>102</v>
      </c>
      <c r="D617" s="466">
        <v>18169.544599594599</v>
      </c>
      <c r="E617" s="467">
        <v>17</v>
      </c>
      <c r="F617" s="486">
        <v>308882.25819310819</v>
      </c>
      <c r="G617" s="487">
        <v>1853293.5491586491</v>
      </c>
      <c r="H617" s="822">
        <v>260000</v>
      </c>
      <c r="I617" s="827">
        <v>1560000</v>
      </c>
      <c r="J617" s="470">
        <v>-48882.258193108195</v>
      </c>
      <c r="K617" s="470">
        <v>-293293.54915864905</v>
      </c>
      <c r="L617" s="472">
        <v>-15.825531216670839</v>
      </c>
      <c r="M617" s="468">
        <v>190000</v>
      </c>
      <c r="N617" s="469">
        <v>1140000</v>
      </c>
      <c r="O617" s="470">
        <v>-118882.25819310819</v>
      </c>
      <c r="P617" s="470">
        <v>-713293.54915864905</v>
      </c>
      <c r="Q617" s="472">
        <v>-38.487888196797925</v>
      </c>
    </row>
    <row r="618" spans="1:17" s="437" customFormat="1" hidden="1">
      <c r="A618" s="471">
        <v>605</v>
      </c>
      <c r="B618" s="465">
        <v>6</v>
      </c>
      <c r="C618" s="465">
        <v>104</v>
      </c>
      <c r="D618" s="466">
        <v>18769</v>
      </c>
      <c r="E618" s="467">
        <v>17.333333333333332</v>
      </c>
      <c r="F618" s="486">
        <v>325329.33333333331</v>
      </c>
      <c r="G618" s="487">
        <v>1951976</v>
      </c>
      <c r="H618" s="822">
        <v>266666.66666666663</v>
      </c>
      <c r="I618" s="827">
        <v>1599999.9999999998</v>
      </c>
      <c r="J618" s="470">
        <v>-58662.666666666686</v>
      </c>
      <c r="K618" s="470">
        <v>-351976.00000000023</v>
      </c>
      <c r="L618" s="472">
        <v>-18.031779079250981</v>
      </c>
      <c r="M618" s="468">
        <v>199999.99999999997</v>
      </c>
      <c r="N618" s="469">
        <v>1199999.9999999998</v>
      </c>
      <c r="O618" s="470">
        <v>-125329.33333333334</v>
      </c>
      <c r="P618" s="470">
        <v>-751976.00000000023</v>
      </c>
      <c r="Q618" s="472">
        <v>-38.523834309438243</v>
      </c>
    </row>
    <row r="619" spans="1:17" s="437" customFormat="1" hidden="1">
      <c r="A619" s="471">
        <v>606</v>
      </c>
      <c r="B619" s="465">
        <v>6</v>
      </c>
      <c r="C619" s="465">
        <v>105</v>
      </c>
      <c r="D619" s="466">
        <v>19407.836432783199</v>
      </c>
      <c r="E619" s="467">
        <v>17.5</v>
      </c>
      <c r="F619" s="486">
        <v>339637.13757370599</v>
      </c>
      <c r="G619" s="487">
        <v>2037822.8254422359</v>
      </c>
      <c r="H619" s="822">
        <v>270000</v>
      </c>
      <c r="I619" s="827">
        <v>1620000</v>
      </c>
      <c r="J619" s="470">
        <v>-69637.137573705986</v>
      </c>
      <c r="K619" s="470">
        <v>-417822.82544223592</v>
      </c>
      <c r="L619" s="472">
        <v>-20.503393142216012</v>
      </c>
      <c r="M619" s="468">
        <v>205000</v>
      </c>
      <c r="N619" s="469">
        <v>1230000</v>
      </c>
      <c r="O619" s="470">
        <v>-134637.13757370599</v>
      </c>
      <c r="P619" s="470">
        <v>-807822.82544223592</v>
      </c>
      <c r="Q619" s="472">
        <v>-39.64146516353437</v>
      </c>
    </row>
    <row r="620" spans="1:17" s="437" customFormat="1" hidden="1">
      <c r="A620" s="471">
        <v>607</v>
      </c>
      <c r="B620" s="465">
        <v>6</v>
      </c>
      <c r="C620" s="465">
        <v>106</v>
      </c>
      <c r="D620" s="466">
        <v>19310.9481753041</v>
      </c>
      <c r="E620" s="467">
        <v>17.666666666666668</v>
      </c>
      <c r="F620" s="486">
        <v>341160.0844303724</v>
      </c>
      <c r="G620" s="487">
        <v>2046960.5065822345</v>
      </c>
      <c r="H620" s="822">
        <v>273333.33333333337</v>
      </c>
      <c r="I620" s="827">
        <v>1640000.0000000002</v>
      </c>
      <c r="J620" s="470">
        <v>-67826.751097039029</v>
      </c>
      <c r="K620" s="470">
        <v>-406960.50658223429</v>
      </c>
      <c r="L620" s="472">
        <v>-19.881209494448299</v>
      </c>
      <c r="M620" s="468">
        <v>210000.00000000003</v>
      </c>
      <c r="N620" s="469">
        <v>1260000.0000000002</v>
      </c>
      <c r="O620" s="470">
        <v>-131160.08443037237</v>
      </c>
      <c r="P620" s="470">
        <v>-786960.50658223429</v>
      </c>
      <c r="Q620" s="472">
        <v>-38.445319489637107</v>
      </c>
    </row>
    <row r="621" spans="1:17" s="437" customFormat="1" hidden="1">
      <c r="A621" s="471">
        <v>608</v>
      </c>
      <c r="B621" s="465">
        <v>6</v>
      </c>
      <c r="C621" s="465">
        <v>106</v>
      </c>
      <c r="D621" s="466">
        <v>18198.328551827399</v>
      </c>
      <c r="E621" s="467">
        <v>17.666666666666668</v>
      </c>
      <c r="F621" s="486">
        <v>321503.80441561737</v>
      </c>
      <c r="G621" s="487">
        <v>1929022.8264937042</v>
      </c>
      <c r="H621" s="822">
        <v>273333.33333333337</v>
      </c>
      <c r="I621" s="827">
        <v>1640000.0000000002</v>
      </c>
      <c r="J621" s="470">
        <v>-48170.471082283999</v>
      </c>
      <c r="K621" s="470">
        <v>-289022.82649370399</v>
      </c>
      <c r="L621" s="472">
        <v>-14.98286191973412</v>
      </c>
      <c r="M621" s="468">
        <v>210000.00000000003</v>
      </c>
      <c r="N621" s="469">
        <v>1260000.0000000002</v>
      </c>
      <c r="O621" s="470">
        <v>-111503.80441561734</v>
      </c>
      <c r="P621" s="470">
        <v>-669022.82649370399</v>
      </c>
      <c r="Q621" s="472">
        <v>-34.681954889551818</v>
      </c>
    </row>
    <row r="622" spans="1:17" s="437" customFormat="1" hidden="1">
      <c r="A622" s="471">
        <v>609</v>
      </c>
      <c r="B622" s="465">
        <v>6</v>
      </c>
      <c r="C622" s="465">
        <v>107</v>
      </c>
      <c r="D622" s="466">
        <v>18649</v>
      </c>
      <c r="E622" s="467">
        <v>17.833333333333332</v>
      </c>
      <c r="F622" s="486">
        <v>332573.83333333331</v>
      </c>
      <c r="G622" s="487">
        <v>1995443</v>
      </c>
      <c r="H622" s="822">
        <v>276666.66666666663</v>
      </c>
      <c r="I622" s="827">
        <v>1659999.9999999998</v>
      </c>
      <c r="J622" s="470">
        <v>-55907.166666666686</v>
      </c>
      <c r="K622" s="470">
        <v>-335443.00000000023</v>
      </c>
      <c r="L622" s="472">
        <v>-16.810452616286227</v>
      </c>
      <c r="M622" s="468">
        <v>214999.99999999997</v>
      </c>
      <c r="N622" s="469">
        <v>1289999.9999999998</v>
      </c>
      <c r="O622" s="470">
        <v>-117573.83333333334</v>
      </c>
      <c r="P622" s="470">
        <v>-705443.00000000023</v>
      </c>
      <c r="Q622" s="472">
        <v>-35.352701129523638</v>
      </c>
    </row>
    <row r="623" spans="1:17" s="437" customFormat="1" hidden="1">
      <c r="A623" s="471">
        <v>610</v>
      </c>
      <c r="B623" s="465">
        <v>6</v>
      </c>
      <c r="C623" s="465">
        <v>108</v>
      </c>
      <c r="D623" s="466">
        <v>17801</v>
      </c>
      <c r="E623" s="467">
        <v>18</v>
      </c>
      <c r="F623" s="486">
        <v>320418</v>
      </c>
      <c r="G623" s="487">
        <v>1922508</v>
      </c>
      <c r="H623" s="822">
        <v>280000</v>
      </c>
      <c r="I623" s="827">
        <v>1680000</v>
      </c>
      <c r="J623" s="470">
        <v>-40418</v>
      </c>
      <c r="K623" s="470">
        <v>-242508</v>
      </c>
      <c r="L623" s="472">
        <v>-12.614147769476119</v>
      </c>
      <c r="M623" s="468">
        <v>220000</v>
      </c>
      <c r="N623" s="469">
        <v>1320000</v>
      </c>
      <c r="O623" s="470">
        <v>-100418</v>
      </c>
      <c r="P623" s="470">
        <v>-602508</v>
      </c>
      <c r="Q623" s="472">
        <v>-31.339687533159804</v>
      </c>
    </row>
    <row r="624" spans="1:17" s="437" customFormat="1" hidden="1">
      <c r="A624" s="471">
        <v>611</v>
      </c>
      <c r="B624" s="465">
        <v>6</v>
      </c>
      <c r="C624" s="465">
        <v>109</v>
      </c>
      <c r="D624" s="466">
        <v>18237</v>
      </c>
      <c r="E624" s="467">
        <v>18.166666666666668</v>
      </c>
      <c r="F624" s="486">
        <v>331305.5</v>
      </c>
      <c r="G624" s="487">
        <v>1987833</v>
      </c>
      <c r="H624" s="822">
        <v>283333.33333333337</v>
      </c>
      <c r="I624" s="827">
        <v>1700000.0000000002</v>
      </c>
      <c r="J624" s="470">
        <v>-47972.166666666628</v>
      </c>
      <c r="K624" s="470">
        <v>-287832.99999999977</v>
      </c>
      <c r="L624" s="472">
        <v>-14.479737482977683</v>
      </c>
      <c r="M624" s="468">
        <v>225000.00000000003</v>
      </c>
      <c r="N624" s="469">
        <v>1350000.0000000002</v>
      </c>
      <c r="O624" s="470">
        <v>-106305.49999999997</v>
      </c>
      <c r="P624" s="470">
        <v>-637832.99999999977</v>
      </c>
      <c r="Q624" s="472">
        <v>-32.086850354129339</v>
      </c>
    </row>
    <row r="625" spans="1:17" s="437" customFormat="1" hidden="1">
      <c r="A625" s="471">
        <v>612</v>
      </c>
      <c r="B625" s="465">
        <v>6</v>
      </c>
      <c r="C625" s="465">
        <v>110</v>
      </c>
      <c r="D625" s="466">
        <v>17788.830000000002</v>
      </c>
      <c r="E625" s="467">
        <v>18.333333333333332</v>
      </c>
      <c r="F625" s="486">
        <v>326128.55000000005</v>
      </c>
      <c r="G625" s="487">
        <v>1956771.3000000003</v>
      </c>
      <c r="H625" s="822">
        <v>286666.66666666663</v>
      </c>
      <c r="I625" s="827">
        <v>1719999.9999999998</v>
      </c>
      <c r="J625" s="470">
        <v>-39461.883333333419</v>
      </c>
      <c r="K625" s="470">
        <v>-236771.30000000051</v>
      </c>
      <c r="L625" s="472">
        <v>-12.100100814029744</v>
      </c>
      <c r="M625" s="468">
        <v>229999.99999999997</v>
      </c>
      <c r="N625" s="469">
        <v>1379999.9999999998</v>
      </c>
      <c r="O625" s="470">
        <v>-96128.550000000076</v>
      </c>
      <c r="P625" s="470">
        <v>-576771.30000000051</v>
      </c>
      <c r="Q625" s="472">
        <v>-29.475662281023872</v>
      </c>
    </row>
    <row r="626" spans="1:17" s="437" customFormat="1" hidden="1">
      <c r="A626" s="471">
        <v>613</v>
      </c>
      <c r="B626" s="465">
        <v>6</v>
      </c>
      <c r="C626" s="465">
        <v>111</v>
      </c>
      <c r="D626" s="466">
        <v>17990.751587644099</v>
      </c>
      <c r="E626" s="467">
        <v>18.5</v>
      </c>
      <c r="F626" s="486">
        <v>332828.90437141585</v>
      </c>
      <c r="G626" s="487">
        <v>1996973.4262284951</v>
      </c>
      <c r="H626" s="822">
        <v>290000</v>
      </c>
      <c r="I626" s="827">
        <v>1740000</v>
      </c>
      <c r="J626" s="470">
        <v>-42828.904371415847</v>
      </c>
      <c r="K626" s="470">
        <v>-256973.42622849508</v>
      </c>
      <c r="L626" s="472">
        <v>-12.868144505749271</v>
      </c>
      <c r="M626" s="468">
        <v>235000</v>
      </c>
      <c r="N626" s="469">
        <v>1410000</v>
      </c>
      <c r="O626" s="470">
        <v>-97828.904371415847</v>
      </c>
      <c r="P626" s="470">
        <v>-586973.42622849508</v>
      </c>
      <c r="Q626" s="472">
        <v>-29.393151582245096</v>
      </c>
    </row>
    <row r="627" spans="1:17" s="437" customFormat="1" hidden="1">
      <c r="A627" s="471">
        <v>614</v>
      </c>
      <c r="B627" s="465">
        <v>6</v>
      </c>
      <c r="C627" s="465">
        <v>111</v>
      </c>
      <c r="D627" s="466">
        <v>17549</v>
      </c>
      <c r="E627" s="467">
        <v>18.5</v>
      </c>
      <c r="F627" s="486">
        <v>324656.5</v>
      </c>
      <c r="G627" s="487">
        <v>1947939</v>
      </c>
      <c r="H627" s="822">
        <v>290000</v>
      </c>
      <c r="I627" s="827">
        <v>1740000</v>
      </c>
      <c r="J627" s="470">
        <v>-34656.5</v>
      </c>
      <c r="K627" s="470">
        <v>-207939</v>
      </c>
      <c r="L627" s="472">
        <v>-10.674820926117306</v>
      </c>
      <c r="M627" s="468">
        <v>235000</v>
      </c>
      <c r="N627" s="469">
        <v>1410000</v>
      </c>
      <c r="O627" s="470">
        <v>-89656.5</v>
      </c>
      <c r="P627" s="470">
        <v>-537939</v>
      </c>
      <c r="Q627" s="472">
        <v>-27.615803164267462</v>
      </c>
    </row>
    <row r="628" spans="1:17" s="437" customFormat="1" hidden="1">
      <c r="A628" s="471">
        <v>615</v>
      </c>
      <c r="B628" s="465">
        <v>6</v>
      </c>
      <c r="C628" s="465">
        <v>112</v>
      </c>
      <c r="D628" s="466">
        <v>17949.803149606301</v>
      </c>
      <c r="E628" s="467">
        <v>18.666666666666668</v>
      </c>
      <c r="F628" s="486">
        <v>335062.99212598428</v>
      </c>
      <c r="G628" s="487">
        <v>2010377.9527559057</v>
      </c>
      <c r="H628" s="822">
        <v>293333.33333333337</v>
      </c>
      <c r="I628" s="827">
        <v>1760000.0000000002</v>
      </c>
      <c r="J628" s="470">
        <v>-41729.658792650909</v>
      </c>
      <c r="K628" s="470">
        <v>-250377.95275590545</v>
      </c>
      <c r="L628" s="472">
        <v>-12.454272710893861</v>
      </c>
      <c r="M628" s="468">
        <v>240000.00000000003</v>
      </c>
      <c r="N628" s="469">
        <v>1440000.0000000002</v>
      </c>
      <c r="O628" s="470">
        <v>-95062.992125984252</v>
      </c>
      <c r="P628" s="470">
        <v>-570377.95275590545</v>
      </c>
      <c r="Q628" s="472">
        <v>-28.371677672549524</v>
      </c>
    </row>
    <row r="629" spans="1:17" s="437" customFormat="1" hidden="1">
      <c r="A629" s="471">
        <v>616</v>
      </c>
      <c r="B629" s="465">
        <v>6</v>
      </c>
      <c r="C629" s="465">
        <v>113</v>
      </c>
      <c r="D629" s="466">
        <v>16512</v>
      </c>
      <c r="E629" s="467">
        <v>18.833333333333332</v>
      </c>
      <c r="F629" s="486">
        <v>310976</v>
      </c>
      <c r="G629" s="487">
        <v>1865856</v>
      </c>
      <c r="H629" s="822">
        <v>296666.66666666663</v>
      </c>
      <c r="I629" s="827">
        <v>1779999.9999999998</v>
      </c>
      <c r="J629" s="470">
        <v>-14309.333333333372</v>
      </c>
      <c r="K629" s="470">
        <v>-85856.000000000233</v>
      </c>
      <c r="L629" s="472">
        <v>-4.6014269053989381</v>
      </c>
      <c r="M629" s="468">
        <v>244999.99999999997</v>
      </c>
      <c r="N629" s="469">
        <v>1469999.9999999998</v>
      </c>
      <c r="O629" s="470">
        <v>-65976.000000000029</v>
      </c>
      <c r="P629" s="470">
        <v>-395856.00000000023</v>
      </c>
      <c r="Q629" s="472">
        <v>-21.215785140975512</v>
      </c>
    </row>
    <row r="630" spans="1:17" s="437" customFormat="1" hidden="1">
      <c r="A630" s="471">
        <v>617</v>
      </c>
      <c r="B630" s="465">
        <v>6</v>
      </c>
      <c r="C630" s="465">
        <v>113</v>
      </c>
      <c r="D630" s="466">
        <v>18148</v>
      </c>
      <c r="E630" s="467">
        <v>18.833333333333332</v>
      </c>
      <c r="F630" s="486">
        <v>341787.33333333331</v>
      </c>
      <c r="G630" s="487">
        <v>2050724</v>
      </c>
      <c r="H630" s="822">
        <v>296666.66666666663</v>
      </c>
      <c r="I630" s="827">
        <v>1779999.9999999998</v>
      </c>
      <c r="J630" s="470">
        <v>-45120.666666666686</v>
      </c>
      <c r="K630" s="470">
        <v>-270724.00000000023</v>
      </c>
      <c r="L630" s="472">
        <v>-13.201386437180247</v>
      </c>
      <c r="M630" s="468">
        <v>244999.99999999997</v>
      </c>
      <c r="N630" s="469">
        <v>1469999.9999999998</v>
      </c>
      <c r="O630" s="470">
        <v>-96787.333333333343</v>
      </c>
      <c r="P630" s="470">
        <v>-580724.00000000023</v>
      </c>
      <c r="Q630" s="472">
        <v>-28.317998911603908</v>
      </c>
    </row>
    <row r="631" spans="1:17" s="437" customFormat="1" hidden="1">
      <c r="A631" s="471">
        <v>618</v>
      </c>
      <c r="B631" s="465">
        <v>6</v>
      </c>
      <c r="C631" s="465">
        <v>113</v>
      </c>
      <c r="D631" s="466">
        <v>18148</v>
      </c>
      <c r="E631" s="467">
        <v>18.833333333333332</v>
      </c>
      <c r="F631" s="486">
        <v>341787.33333333331</v>
      </c>
      <c r="G631" s="487">
        <v>2050724</v>
      </c>
      <c r="H631" s="822">
        <v>296666.66666666663</v>
      </c>
      <c r="I631" s="827">
        <v>1779999.9999999998</v>
      </c>
      <c r="J631" s="470">
        <v>-45120.666666666686</v>
      </c>
      <c r="K631" s="470">
        <v>-270724.00000000023</v>
      </c>
      <c r="L631" s="472">
        <v>-13.201386437180247</v>
      </c>
      <c r="M631" s="468">
        <v>244999.99999999997</v>
      </c>
      <c r="N631" s="469">
        <v>1469999.9999999998</v>
      </c>
      <c r="O631" s="470">
        <v>-96787.333333333343</v>
      </c>
      <c r="P631" s="470">
        <v>-580724.00000000023</v>
      </c>
      <c r="Q631" s="472">
        <v>-28.317998911603908</v>
      </c>
    </row>
    <row r="632" spans="1:17" s="437" customFormat="1" hidden="1">
      <c r="A632" s="471">
        <v>619</v>
      </c>
      <c r="B632" s="465">
        <v>6</v>
      </c>
      <c r="C632" s="465">
        <v>114</v>
      </c>
      <c r="D632" s="466">
        <v>17868.462951622801</v>
      </c>
      <c r="E632" s="467">
        <v>19</v>
      </c>
      <c r="F632" s="486">
        <v>339500.79608083324</v>
      </c>
      <c r="G632" s="487">
        <v>2037004.7764849993</v>
      </c>
      <c r="H632" s="822">
        <v>300000</v>
      </c>
      <c r="I632" s="827">
        <v>1800000</v>
      </c>
      <c r="J632" s="470">
        <v>-39500.796080833243</v>
      </c>
      <c r="K632" s="470">
        <v>-237004.77648499934</v>
      </c>
      <c r="L632" s="472">
        <v>-11.634964199444269</v>
      </c>
      <c r="M632" s="468">
        <v>250000</v>
      </c>
      <c r="N632" s="469">
        <v>1500000</v>
      </c>
      <c r="O632" s="470">
        <v>-89500.796080833243</v>
      </c>
      <c r="P632" s="470">
        <v>-537004.77648499934</v>
      </c>
      <c r="Q632" s="472">
        <v>-26.362470166203551</v>
      </c>
    </row>
    <row r="633" spans="1:17" s="437" customFormat="1" hidden="1">
      <c r="A633" s="471">
        <v>620</v>
      </c>
      <c r="B633" s="465">
        <v>6</v>
      </c>
      <c r="C633" s="465">
        <v>115</v>
      </c>
      <c r="D633" s="466">
        <v>16072.9952623267</v>
      </c>
      <c r="E633" s="467">
        <v>19.166666666666668</v>
      </c>
      <c r="F633" s="486">
        <v>308065.74252792838</v>
      </c>
      <c r="G633" s="487">
        <v>1848394.4551675704</v>
      </c>
      <c r="H633" s="822">
        <v>303333.33333333337</v>
      </c>
      <c r="I633" s="827">
        <v>1820000.0000000002</v>
      </c>
      <c r="J633" s="470">
        <v>-4732.4091945950058</v>
      </c>
      <c r="K633" s="470">
        <v>-28394.455167570151</v>
      </c>
      <c r="L633" s="472">
        <v>-1.5361685969240853</v>
      </c>
      <c r="M633" s="468">
        <v>255000.00000000003</v>
      </c>
      <c r="N633" s="469">
        <v>1530000.0000000002</v>
      </c>
      <c r="O633" s="470">
        <v>-53065.742527928349</v>
      </c>
      <c r="P633" s="470">
        <v>-318394.45516757015</v>
      </c>
      <c r="Q633" s="472">
        <v>-17.225460413897707</v>
      </c>
    </row>
    <row r="634" spans="1:17" s="437" customFormat="1" hidden="1">
      <c r="A634" s="471">
        <v>621</v>
      </c>
      <c r="B634" s="465">
        <v>6</v>
      </c>
      <c r="C634" s="465">
        <v>115</v>
      </c>
      <c r="D634" s="466">
        <v>17860</v>
      </c>
      <c r="E634" s="467">
        <v>19.166666666666668</v>
      </c>
      <c r="F634" s="486">
        <v>342316.66666666669</v>
      </c>
      <c r="G634" s="487">
        <v>2053900</v>
      </c>
      <c r="H634" s="822">
        <v>303333.33333333337</v>
      </c>
      <c r="I634" s="827">
        <v>1820000.0000000002</v>
      </c>
      <c r="J634" s="470">
        <v>-38983.333333333314</v>
      </c>
      <c r="K634" s="470">
        <v>-233899.99999999977</v>
      </c>
      <c r="L634" s="472">
        <v>-11.388090948926418</v>
      </c>
      <c r="M634" s="468">
        <v>255000.00000000003</v>
      </c>
      <c r="N634" s="469">
        <v>1530000.0000000002</v>
      </c>
      <c r="O634" s="470">
        <v>-87316.666666666657</v>
      </c>
      <c r="P634" s="470">
        <v>-523899.99999999977</v>
      </c>
      <c r="Q634" s="472">
        <v>-25.507570962559029</v>
      </c>
    </row>
    <row r="635" spans="1:17" s="437" customFormat="1" hidden="1">
      <c r="A635" s="471">
        <v>622</v>
      </c>
      <c r="B635" s="465">
        <v>6</v>
      </c>
      <c r="C635" s="465">
        <v>115</v>
      </c>
      <c r="D635" s="466">
        <v>17556.849999999999</v>
      </c>
      <c r="E635" s="467">
        <v>19.166666666666668</v>
      </c>
      <c r="F635" s="486">
        <v>336506.29166666663</v>
      </c>
      <c r="G635" s="487">
        <v>2019037.7499999998</v>
      </c>
      <c r="H635" s="822">
        <v>303333.33333333337</v>
      </c>
      <c r="I635" s="827">
        <v>1820000.0000000002</v>
      </c>
      <c r="J635" s="470">
        <v>-33172.958333333256</v>
      </c>
      <c r="K635" s="470">
        <v>-199037.74999999953</v>
      </c>
      <c r="L635" s="472">
        <v>-9.8580499547370835</v>
      </c>
      <c r="M635" s="468">
        <v>255000.00000000003</v>
      </c>
      <c r="N635" s="469">
        <v>1530000.0000000002</v>
      </c>
      <c r="O635" s="470">
        <v>-81506.291666666599</v>
      </c>
      <c r="P635" s="470">
        <v>-489037.74999999953</v>
      </c>
      <c r="Q635" s="472">
        <v>-24.221327709202043</v>
      </c>
    </row>
    <row r="636" spans="1:17" s="437" customFormat="1" hidden="1">
      <c r="A636" s="471">
        <v>623</v>
      </c>
      <c r="B636" s="465">
        <v>6</v>
      </c>
      <c r="C636" s="465">
        <v>115</v>
      </c>
      <c r="D636" s="466">
        <v>17392.006593606198</v>
      </c>
      <c r="E636" s="467">
        <v>19.166666666666668</v>
      </c>
      <c r="F636" s="486">
        <v>333346.79304411879</v>
      </c>
      <c r="G636" s="487">
        <v>2000080.7582647128</v>
      </c>
      <c r="H636" s="822">
        <v>303333.33333333337</v>
      </c>
      <c r="I636" s="827">
        <v>1820000.0000000002</v>
      </c>
      <c r="J636" s="470">
        <v>-30013.459710785421</v>
      </c>
      <c r="K636" s="470">
        <v>-180080.75826471252</v>
      </c>
      <c r="L636" s="472">
        <v>-9.0036743526772511</v>
      </c>
      <c r="M636" s="468">
        <v>255000.00000000003</v>
      </c>
      <c r="N636" s="469">
        <v>1530000.0000000002</v>
      </c>
      <c r="O636" s="470">
        <v>-78346.793044118764</v>
      </c>
      <c r="P636" s="470">
        <v>-470080.75826471252</v>
      </c>
      <c r="Q636" s="472">
        <v>-23.503088878899007</v>
      </c>
    </row>
    <row r="637" spans="1:17" s="437" customFormat="1" hidden="1">
      <c r="A637" s="471">
        <v>624</v>
      </c>
      <c r="B637" s="465">
        <v>6</v>
      </c>
      <c r="C637" s="465">
        <v>116</v>
      </c>
      <c r="D637" s="466">
        <v>17304</v>
      </c>
      <c r="E637" s="467">
        <v>19.333333333333332</v>
      </c>
      <c r="F637" s="486">
        <v>334544</v>
      </c>
      <c r="G637" s="487">
        <v>2007264</v>
      </c>
      <c r="H637" s="822">
        <v>306666.66666666663</v>
      </c>
      <c r="I637" s="827">
        <v>1839999.9999999998</v>
      </c>
      <c r="J637" s="470">
        <v>-27877.333333333372</v>
      </c>
      <c r="K637" s="470">
        <v>-167264.00000000023</v>
      </c>
      <c r="L637" s="472">
        <v>-8.3329347808758598</v>
      </c>
      <c r="M637" s="468">
        <v>259999.99999999997</v>
      </c>
      <c r="N637" s="469">
        <v>1559999.9999999998</v>
      </c>
      <c r="O637" s="470">
        <v>-74544.000000000029</v>
      </c>
      <c r="P637" s="470">
        <v>-447264.00000000023</v>
      </c>
      <c r="Q637" s="472">
        <v>-22.282270792481711</v>
      </c>
    </row>
    <row r="638" spans="1:17" s="437" customFormat="1" hidden="1">
      <c r="A638" s="471">
        <v>625</v>
      </c>
      <c r="B638" s="465">
        <v>6</v>
      </c>
      <c r="C638" s="465">
        <v>116</v>
      </c>
      <c r="D638" s="466">
        <v>17182</v>
      </c>
      <c r="E638" s="467">
        <v>19.333333333333332</v>
      </c>
      <c r="F638" s="486">
        <v>332185.33333333331</v>
      </c>
      <c r="G638" s="487">
        <v>1993112</v>
      </c>
      <c r="H638" s="822">
        <v>306666.66666666663</v>
      </c>
      <c r="I638" s="827">
        <v>1839999.9999999998</v>
      </c>
      <c r="J638" s="470">
        <v>-25518.666666666686</v>
      </c>
      <c r="K638" s="470">
        <v>-153112.00000000023</v>
      </c>
      <c r="L638" s="472">
        <v>-7.6820570043228997</v>
      </c>
      <c r="M638" s="468">
        <v>259999.99999999997</v>
      </c>
      <c r="N638" s="469">
        <v>1559999.9999999998</v>
      </c>
      <c r="O638" s="470">
        <v>-72185.333333333343</v>
      </c>
      <c r="P638" s="470">
        <v>-433112.00000000023</v>
      </c>
      <c r="Q638" s="472">
        <v>-21.730439634099852</v>
      </c>
    </row>
    <row r="639" spans="1:17" s="437" customFormat="1" hidden="1">
      <c r="A639" s="471">
        <v>626</v>
      </c>
      <c r="B639" s="465">
        <v>6</v>
      </c>
      <c r="C639" s="465">
        <v>117</v>
      </c>
      <c r="D639" s="466">
        <v>17116</v>
      </c>
      <c r="E639" s="467">
        <v>19.5</v>
      </c>
      <c r="F639" s="486">
        <v>333762</v>
      </c>
      <c r="G639" s="487">
        <v>2002572</v>
      </c>
      <c r="H639" s="822">
        <v>310000</v>
      </c>
      <c r="I639" s="827">
        <v>1860000</v>
      </c>
      <c r="J639" s="470">
        <v>-23762</v>
      </c>
      <c r="K639" s="470">
        <v>-142572</v>
      </c>
      <c r="L639" s="472">
        <v>-7.1194443945086618</v>
      </c>
      <c r="M639" s="468">
        <v>265000</v>
      </c>
      <c r="N639" s="469">
        <v>1590000</v>
      </c>
      <c r="O639" s="470">
        <v>-68762</v>
      </c>
      <c r="P639" s="470">
        <v>-412572</v>
      </c>
      <c r="Q639" s="472">
        <v>-20.602105692079988</v>
      </c>
    </row>
    <row r="640" spans="1:17" s="437" customFormat="1" hidden="1">
      <c r="A640" s="471">
        <v>627</v>
      </c>
      <c r="B640" s="465">
        <v>6</v>
      </c>
      <c r="C640" s="465">
        <v>117</v>
      </c>
      <c r="D640" s="466">
        <v>18258.112375187899</v>
      </c>
      <c r="E640" s="467">
        <v>19.5</v>
      </c>
      <c r="F640" s="486">
        <v>356033.19131616404</v>
      </c>
      <c r="G640" s="487">
        <v>2136199.1478969841</v>
      </c>
      <c r="H640" s="822">
        <v>310000</v>
      </c>
      <c r="I640" s="827">
        <v>1860000</v>
      </c>
      <c r="J640" s="470">
        <v>-46033.19131616404</v>
      </c>
      <c r="K640" s="470">
        <v>-276199.14789698413</v>
      </c>
      <c r="L640" s="472">
        <v>-12.929466251725302</v>
      </c>
      <c r="M640" s="468">
        <v>265000</v>
      </c>
      <c r="N640" s="469">
        <v>1590000</v>
      </c>
      <c r="O640" s="470">
        <v>-91033.19131616404</v>
      </c>
      <c r="P640" s="470">
        <v>-546199.14789698413</v>
      </c>
      <c r="Q640" s="472">
        <v>-25.568737279700656</v>
      </c>
    </row>
    <row r="641" spans="1:17" s="437" customFormat="1" hidden="1">
      <c r="A641" s="471">
        <v>628</v>
      </c>
      <c r="B641" s="465">
        <v>6</v>
      </c>
      <c r="C641" s="465">
        <v>118</v>
      </c>
      <c r="D641" s="466">
        <v>17422.59</v>
      </c>
      <c r="E641" s="467">
        <v>19.666666666666668</v>
      </c>
      <c r="F641" s="486">
        <v>342644.27</v>
      </c>
      <c r="G641" s="487">
        <v>2055865.62</v>
      </c>
      <c r="H641" s="822">
        <v>313333.33333333337</v>
      </c>
      <c r="I641" s="827">
        <v>1880000.0000000002</v>
      </c>
      <c r="J641" s="470">
        <v>-29310.936666666646</v>
      </c>
      <c r="K641" s="470">
        <v>-175865.61999999988</v>
      </c>
      <c r="L641" s="472">
        <v>-8.5543344024596308</v>
      </c>
      <c r="M641" s="468">
        <v>270000</v>
      </c>
      <c r="N641" s="469">
        <v>1620000</v>
      </c>
      <c r="O641" s="470">
        <v>-72644.270000000019</v>
      </c>
      <c r="P641" s="470">
        <v>-435865.62000000011</v>
      </c>
      <c r="Q641" s="472">
        <v>-21.20107538935352</v>
      </c>
    </row>
    <row r="642" spans="1:17" s="437" customFormat="1" hidden="1">
      <c r="A642" s="471">
        <v>629</v>
      </c>
      <c r="B642" s="465">
        <v>6</v>
      </c>
      <c r="C642" s="465">
        <v>118</v>
      </c>
      <c r="D642" s="466">
        <v>18039</v>
      </c>
      <c r="E642" s="467">
        <v>19.666666666666668</v>
      </c>
      <c r="F642" s="486">
        <v>354767</v>
      </c>
      <c r="G642" s="487">
        <v>2128602</v>
      </c>
      <c r="H642" s="822">
        <v>313333.33333333337</v>
      </c>
      <c r="I642" s="827">
        <v>1880000.0000000002</v>
      </c>
      <c r="J642" s="470">
        <v>-41433.666666666628</v>
      </c>
      <c r="K642" s="470">
        <v>-248601.99999999977</v>
      </c>
      <c r="L642" s="472">
        <v>-11.679120850210595</v>
      </c>
      <c r="M642" s="468">
        <v>270000</v>
      </c>
      <c r="N642" s="469">
        <v>1620000</v>
      </c>
      <c r="O642" s="470">
        <v>-84767</v>
      </c>
      <c r="P642" s="470">
        <v>-508602</v>
      </c>
      <c r="Q642" s="472">
        <v>-23.893710519862339</v>
      </c>
    </row>
    <row r="643" spans="1:17" s="437" customFormat="1" hidden="1">
      <c r="A643" s="471">
        <v>630</v>
      </c>
      <c r="B643" s="465">
        <v>6</v>
      </c>
      <c r="C643" s="465">
        <v>119</v>
      </c>
      <c r="D643" s="466">
        <v>18017</v>
      </c>
      <c r="E643" s="467">
        <v>19.833333333333332</v>
      </c>
      <c r="F643" s="486">
        <v>357337.16666666669</v>
      </c>
      <c r="G643" s="487">
        <v>2144023</v>
      </c>
      <c r="H643" s="822">
        <v>316666.66666666663</v>
      </c>
      <c r="I643" s="827">
        <v>1899999.9999999998</v>
      </c>
      <c r="J643" s="470">
        <v>-40670.500000000058</v>
      </c>
      <c r="K643" s="470">
        <v>-244023.00000000023</v>
      </c>
      <c r="L643" s="472">
        <v>-11.381547679292623</v>
      </c>
      <c r="M643" s="468">
        <v>275000</v>
      </c>
      <c r="N643" s="469">
        <v>1650000</v>
      </c>
      <c r="O643" s="470">
        <v>-82337.166666666686</v>
      </c>
      <c r="P643" s="470">
        <v>-494023</v>
      </c>
      <c r="Q643" s="472">
        <v>-23.04187035306991</v>
      </c>
    </row>
    <row r="644" spans="1:17" s="437" customFormat="1" hidden="1">
      <c r="A644" s="471">
        <v>631</v>
      </c>
      <c r="B644" s="465">
        <v>6</v>
      </c>
      <c r="C644" s="465">
        <v>119</v>
      </c>
      <c r="D644" s="466">
        <v>17381.689999999999</v>
      </c>
      <c r="E644" s="467">
        <v>19.833333333333332</v>
      </c>
      <c r="F644" s="486">
        <v>344736.85166666663</v>
      </c>
      <c r="G644" s="487">
        <v>2068421.1099999999</v>
      </c>
      <c r="H644" s="822">
        <v>316666.66666666663</v>
      </c>
      <c r="I644" s="827">
        <v>1899999.9999999998</v>
      </c>
      <c r="J644" s="470">
        <v>-28070.184999999998</v>
      </c>
      <c r="K644" s="470">
        <v>-168421.1100000001</v>
      </c>
      <c r="L644" s="472">
        <v>-8.1424961863786081</v>
      </c>
      <c r="M644" s="468">
        <v>275000</v>
      </c>
      <c r="N644" s="469">
        <v>1650000</v>
      </c>
      <c r="O644" s="470">
        <v>-69736.851666666626</v>
      </c>
      <c r="P644" s="470">
        <v>-418421.10999999987</v>
      </c>
      <c r="Q644" s="472">
        <v>-20.229009846065622</v>
      </c>
    </row>
    <row r="645" spans="1:17" s="437" customFormat="1" hidden="1">
      <c r="A645" s="471">
        <v>632</v>
      </c>
      <c r="B645" s="465">
        <v>6</v>
      </c>
      <c r="C645" s="465">
        <v>119</v>
      </c>
      <c r="D645" s="466">
        <v>18564</v>
      </c>
      <c r="E645" s="467">
        <v>19.833333333333332</v>
      </c>
      <c r="F645" s="486">
        <v>368186</v>
      </c>
      <c r="G645" s="487">
        <v>2209116</v>
      </c>
      <c r="H645" s="822">
        <v>316666.66666666663</v>
      </c>
      <c r="I645" s="827">
        <v>1899999.9999999998</v>
      </c>
      <c r="J645" s="470">
        <v>-51519.333333333372</v>
      </c>
      <c r="K645" s="470">
        <v>-309116.00000000023</v>
      </c>
      <c r="L645" s="472">
        <v>-13.992746419834916</v>
      </c>
      <c r="M645" s="468">
        <v>275000</v>
      </c>
      <c r="N645" s="469">
        <v>1650000</v>
      </c>
      <c r="O645" s="470">
        <v>-93186</v>
      </c>
      <c r="P645" s="470">
        <v>-559116</v>
      </c>
      <c r="Q645" s="472">
        <v>-25.309490311961895</v>
      </c>
    </row>
    <row r="646" spans="1:17" s="437" customFormat="1" hidden="1">
      <c r="A646" s="471">
        <v>633</v>
      </c>
      <c r="B646" s="465">
        <v>6</v>
      </c>
      <c r="C646" s="465">
        <v>119</v>
      </c>
      <c r="D646" s="466">
        <v>18017</v>
      </c>
      <c r="E646" s="467">
        <v>19.833333333333332</v>
      </c>
      <c r="F646" s="486">
        <v>357337.16666666669</v>
      </c>
      <c r="G646" s="487">
        <v>2144023</v>
      </c>
      <c r="H646" s="822">
        <v>316666.66666666663</v>
      </c>
      <c r="I646" s="827">
        <v>1899999.9999999998</v>
      </c>
      <c r="J646" s="470">
        <v>-40670.500000000058</v>
      </c>
      <c r="K646" s="470">
        <v>-244023.00000000023</v>
      </c>
      <c r="L646" s="472">
        <v>-11.381547679292623</v>
      </c>
      <c r="M646" s="468">
        <v>275000</v>
      </c>
      <c r="N646" s="469">
        <v>1650000</v>
      </c>
      <c r="O646" s="470">
        <v>-82337.166666666686</v>
      </c>
      <c r="P646" s="470">
        <v>-494023</v>
      </c>
      <c r="Q646" s="472">
        <v>-23.04187035306991</v>
      </c>
    </row>
    <row r="647" spans="1:17" s="437" customFormat="1">
      <c r="A647" s="471">
        <v>634</v>
      </c>
      <c r="B647" s="465">
        <v>6</v>
      </c>
      <c r="C647" s="465">
        <v>119</v>
      </c>
      <c r="D647" s="466">
        <v>15290</v>
      </c>
      <c r="E647" s="467">
        <v>19.833333333333332</v>
      </c>
      <c r="F647" s="486">
        <v>303251.66666666669</v>
      </c>
      <c r="G647" s="487">
        <v>1819510</v>
      </c>
      <c r="H647" s="822">
        <v>316666.66666666663</v>
      </c>
      <c r="I647" s="827">
        <v>1899999.9999999998</v>
      </c>
      <c r="J647" s="470">
        <v>13414.999999999942</v>
      </c>
      <c r="K647" s="470">
        <v>80489.999999999767</v>
      </c>
      <c r="L647" s="472">
        <v>4.4237184736549864</v>
      </c>
      <c r="M647" s="468">
        <v>275000</v>
      </c>
      <c r="N647" s="469">
        <v>1650000</v>
      </c>
      <c r="O647" s="470">
        <v>-28251.666666666686</v>
      </c>
      <c r="P647" s="470">
        <v>-169510</v>
      </c>
      <c r="Q647" s="472">
        <v>-9.3162444834048728</v>
      </c>
    </row>
    <row r="648" spans="1:17" s="437" customFormat="1">
      <c r="A648" s="471">
        <v>635</v>
      </c>
      <c r="B648" s="465">
        <v>6</v>
      </c>
      <c r="C648" s="465">
        <v>120</v>
      </c>
      <c r="D648" s="466">
        <v>17975.956566701101</v>
      </c>
      <c r="E648" s="467">
        <v>20</v>
      </c>
      <c r="F648" s="486">
        <v>359519.13133402198</v>
      </c>
      <c r="G648" s="487">
        <v>2157114.788004132</v>
      </c>
      <c r="H648" s="822">
        <v>320000</v>
      </c>
      <c r="I648" s="827">
        <v>1920000</v>
      </c>
      <c r="J648" s="470">
        <v>-39519.131334021979</v>
      </c>
      <c r="K648" s="470">
        <v>-237114.78800413199</v>
      </c>
      <c r="L648" s="472">
        <v>-10.992219297866953</v>
      </c>
      <c r="M648" s="468">
        <v>280000</v>
      </c>
      <c r="N648" s="469">
        <v>1680000</v>
      </c>
      <c r="O648" s="470">
        <v>-79519.131334021979</v>
      </c>
      <c r="P648" s="470">
        <v>-477114.78800413199</v>
      </c>
      <c r="Q648" s="472">
        <v>-22.118191885633593</v>
      </c>
    </row>
    <row r="649" spans="1:17" s="437" customFormat="1">
      <c r="A649" s="471">
        <v>636</v>
      </c>
      <c r="B649" s="465">
        <v>6</v>
      </c>
      <c r="C649" s="465">
        <v>120</v>
      </c>
      <c r="D649" s="466">
        <v>17996</v>
      </c>
      <c r="E649" s="467">
        <v>20</v>
      </c>
      <c r="F649" s="486">
        <v>359920</v>
      </c>
      <c r="G649" s="487">
        <v>2159520</v>
      </c>
      <c r="H649" s="822">
        <v>320000</v>
      </c>
      <c r="I649" s="827">
        <v>1920000</v>
      </c>
      <c r="J649" s="470">
        <v>-39920</v>
      </c>
      <c r="K649" s="470">
        <v>-239520</v>
      </c>
      <c r="L649" s="472">
        <v>-11.091353634140916</v>
      </c>
      <c r="M649" s="468">
        <v>280000</v>
      </c>
      <c r="N649" s="469">
        <v>1680000</v>
      </c>
      <c r="O649" s="470">
        <v>-79920</v>
      </c>
      <c r="P649" s="470">
        <v>-479520</v>
      </c>
      <c r="Q649" s="472">
        <v>-22.204934429873305</v>
      </c>
    </row>
    <row r="650" spans="1:17" s="437" customFormat="1">
      <c r="A650" s="471">
        <v>637</v>
      </c>
      <c r="B650" s="465">
        <v>6</v>
      </c>
      <c r="C650" s="465">
        <v>120</v>
      </c>
      <c r="D650" s="466">
        <v>17158.941925076899</v>
      </c>
      <c r="E650" s="467">
        <v>20</v>
      </c>
      <c r="F650" s="486">
        <v>343178.83850153798</v>
      </c>
      <c r="G650" s="487">
        <v>2059073.031009228</v>
      </c>
      <c r="H650" s="822">
        <v>320000</v>
      </c>
      <c r="I650" s="827">
        <v>1920000</v>
      </c>
      <c r="J650" s="470">
        <v>-23178.838501537975</v>
      </c>
      <c r="K650" s="470">
        <v>-139073.03100922797</v>
      </c>
      <c r="L650" s="472">
        <v>-6.7541572792618751</v>
      </c>
      <c r="M650" s="468">
        <v>280000</v>
      </c>
      <c r="N650" s="469">
        <v>1680000</v>
      </c>
      <c r="O650" s="470">
        <v>-63178.838501537975</v>
      </c>
      <c r="P650" s="470">
        <v>-379073.03100922797</v>
      </c>
      <c r="Q650" s="472">
        <v>-18.409887619354151</v>
      </c>
    </row>
    <row r="651" spans="1:17" s="437" customFormat="1">
      <c r="A651" s="607" t="s">
        <v>60</v>
      </c>
      <c r="B651" s="465"/>
      <c r="C651" s="465"/>
      <c r="D651" s="466"/>
      <c r="E651" s="467"/>
      <c r="F651" s="486"/>
      <c r="G651" s="487"/>
      <c r="H651" s="822"/>
      <c r="I651" s="827"/>
      <c r="J651" s="470"/>
      <c r="K651" s="470"/>
      <c r="L651" s="472"/>
      <c r="M651" s="468"/>
      <c r="N651" s="469"/>
      <c r="O651" s="470"/>
      <c r="P651" s="470"/>
      <c r="Q651" s="472"/>
    </row>
    <row r="652" spans="1:17" s="437" customFormat="1" hidden="1">
      <c r="A652" s="471">
        <v>638</v>
      </c>
      <c r="B652" s="465">
        <v>6</v>
      </c>
      <c r="C652" s="465">
        <v>120</v>
      </c>
      <c r="D652" s="466">
        <v>17542</v>
      </c>
      <c r="E652" s="467">
        <v>20</v>
      </c>
      <c r="F652" s="486">
        <v>350840</v>
      </c>
      <c r="G652" s="487">
        <v>2105040</v>
      </c>
      <c r="H652" s="822">
        <v>320000</v>
      </c>
      <c r="I652" s="827">
        <v>1920000</v>
      </c>
      <c r="J652" s="470">
        <v>-30840</v>
      </c>
      <c r="K652" s="470">
        <v>-185040</v>
      </c>
      <c r="L652" s="472">
        <v>-8.7903317751681698</v>
      </c>
      <c r="M652" s="468">
        <v>280000</v>
      </c>
      <c r="N652" s="469">
        <v>1680000</v>
      </c>
      <c r="O652" s="470">
        <v>-70840</v>
      </c>
      <c r="P652" s="470">
        <v>-425040</v>
      </c>
      <c r="Q652" s="472">
        <v>-20.191540303272149</v>
      </c>
    </row>
    <row r="653" spans="1:17" s="437" customFormat="1" hidden="1">
      <c r="A653" s="471">
        <v>639</v>
      </c>
      <c r="B653" s="465">
        <v>6</v>
      </c>
      <c r="C653" s="465">
        <v>120</v>
      </c>
      <c r="D653" s="466">
        <v>18467.315720320399</v>
      </c>
      <c r="E653" s="467">
        <v>20</v>
      </c>
      <c r="F653" s="486">
        <v>369346.314406408</v>
      </c>
      <c r="G653" s="487">
        <v>2216077.886438448</v>
      </c>
      <c r="H653" s="822">
        <v>320000</v>
      </c>
      <c r="I653" s="827">
        <v>1920000</v>
      </c>
      <c r="J653" s="470">
        <v>-49346.314406407997</v>
      </c>
      <c r="K653" s="470">
        <v>-296077.88643844798</v>
      </c>
      <c r="L653" s="472">
        <v>-13.360445869268929</v>
      </c>
      <c r="M653" s="468">
        <v>280000</v>
      </c>
      <c r="N653" s="469">
        <v>1680000</v>
      </c>
      <c r="O653" s="470">
        <v>-89346.314406407997</v>
      </c>
      <c r="P653" s="470">
        <v>-536077.88643844798</v>
      </c>
      <c r="Q653" s="472">
        <v>-24.190390135610315</v>
      </c>
    </row>
    <row r="654" spans="1:17" s="437" customFormat="1" hidden="1">
      <c r="A654" s="471">
        <v>640</v>
      </c>
      <c r="B654" s="465">
        <v>6</v>
      </c>
      <c r="C654" s="465">
        <v>121</v>
      </c>
      <c r="D654" s="466">
        <v>17082</v>
      </c>
      <c r="E654" s="467">
        <v>20.166666666666668</v>
      </c>
      <c r="F654" s="486">
        <v>344487</v>
      </c>
      <c r="G654" s="487">
        <v>2066922</v>
      </c>
      <c r="H654" s="822">
        <v>323333.33333333337</v>
      </c>
      <c r="I654" s="827">
        <v>1940000.0000000002</v>
      </c>
      <c r="J654" s="470">
        <v>-21153.666666666628</v>
      </c>
      <c r="K654" s="470">
        <v>-126921.99999999977</v>
      </c>
      <c r="L654" s="472">
        <v>-6.1406284320356406</v>
      </c>
      <c r="M654" s="468">
        <v>285000</v>
      </c>
      <c r="N654" s="469">
        <v>1710000</v>
      </c>
      <c r="O654" s="470">
        <v>-59487</v>
      </c>
      <c r="P654" s="470">
        <v>-356922</v>
      </c>
      <c r="Q654" s="472">
        <v>-17.268285885969576</v>
      </c>
    </row>
    <row r="655" spans="1:17" s="437" customFormat="1" hidden="1">
      <c r="A655" s="471">
        <v>641</v>
      </c>
      <c r="B655" s="465">
        <v>6</v>
      </c>
      <c r="C655" s="465">
        <v>121</v>
      </c>
      <c r="D655" s="466">
        <v>18507</v>
      </c>
      <c r="E655" s="467">
        <v>20.166666666666668</v>
      </c>
      <c r="F655" s="486">
        <v>373224.5</v>
      </c>
      <c r="G655" s="487">
        <v>2239347</v>
      </c>
      <c r="H655" s="822">
        <v>323333.33333333337</v>
      </c>
      <c r="I655" s="827">
        <v>1940000.0000000002</v>
      </c>
      <c r="J655" s="470">
        <v>-49891.166666666628</v>
      </c>
      <c r="K655" s="470">
        <v>-299346.99999999977</v>
      </c>
      <c r="L655" s="472">
        <v>-13.367602251906462</v>
      </c>
      <c r="M655" s="468">
        <v>285000</v>
      </c>
      <c r="N655" s="469">
        <v>1710000</v>
      </c>
      <c r="O655" s="470">
        <v>-88224.5</v>
      </c>
      <c r="P655" s="470">
        <v>-529347</v>
      </c>
      <c r="Q655" s="472">
        <v>-23.638453531319627</v>
      </c>
    </row>
    <row r="656" spans="1:17" s="437" customFormat="1" hidden="1">
      <c r="A656" s="471">
        <v>642</v>
      </c>
      <c r="B656" s="465">
        <v>6</v>
      </c>
      <c r="C656" s="465">
        <v>122</v>
      </c>
      <c r="D656" s="466">
        <v>17260.14</v>
      </c>
      <c r="E656" s="467">
        <v>20.333333333333332</v>
      </c>
      <c r="F656" s="486">
        <v>350956.18</v>
      </c>
      <c r="G656" s="487">
        <v>2105737.08</v>
      </c>
      <c r="H656" s="822">
        <v>326666.66666666663</v>
      </c>
      <c r="I656" s="827">
        <v>1959999.9999999998</v>
      </c>
      <c r="J656" s="470">
        <v>-24289.513333333365</v>
      </c>
      <c r="K656" s="470">
        <v>-145737.08000000031</v>
      </c>
      <c r="L656" s="472">
        <v>-6.9209533034390205</v>
      </c>
      <c r="M656" s="468">
        <v>290000</v>
      </c>
      <c r="N656" s="469">
        <v>1740000</v>
      </c>
      <c r="O656" s="470">
        <v>-60956.179999999993</v>
      </c>
      <c r="P656" s="470">
        <v>-365737.08000000007</v>
      </c>
      <c r="Q656" s="472">
        <v>-17.368601402032596</v>
      </c>
    </row>
    <row r="657" spans="1:17" s="437" customFormat="1" hidden="1">
      <c r="A657" s="471">
        <v>643</v>
      </c>
      <c r="B657" s="465">
        <v>6</v>
      </c>
      <c r="C657" s="465">
        <v>122</v>
      </c>
      <c r="D657" s="466">
        <v>17432</v>
      </c>
      <c r="E657" s="467">
        <v>20.333333333333332</v>
      </c>
      <c r="F657" s="486">
        <v>354450.66666666669</v>
      </c>
      <c r="G657" s="487">
        <v>2126704</v>
      </c>
      <c r="H657" s="822">
        <v>326666.66666666663</v>
      </c>
      <c r="I657" s="827">
        <v>1959999.9999999998</v>
      </c>
      <c r="J657" s="470">
        <v>-27784.000000000058</v>
      </c>
      <c r="K657" s="470">
        <v>-166704.00000000023</v>
      </c>
      <c r="L657" s="472">
        <v>-7.8386084758386829</v>
      </c>
      <c r="M657" s="468">
        <v>290000</v>
      </c>
      <c r="N657" s="469">
        <v>1740000</v>
      </c>
      <c r="O657" s="470">
        <v>-64450.666666666686</v>
      </c>
      <c r="P657" s="470">
        <v>-386704</v>
      </c>
      <c r="Q657" s="472">
        <v>-18.183254463244538</v>
      </c>
    </row>
    <row r="658" spans="1:17" s="437" customFormat="1" hidden="1">
      <c r="A658" s="471">
        <v>644</v>
      </c>
      <c r="B658" s="465">
        <v>6</v>
      </c>
      <c r="C658" s="465">
        <v>122</v>
      </c>
      <c r="D658" s="466">
        <v>17039</v>
      </c>
      <c r="E658" s="467">
        <v>20.333333333333332</v>
      </c>
      <c r="F658" s="486">
        <v>346459.66666666669</v>
      </c>
      <c r="G658" s="487">
        <v>2078758</v>
      </c>
      <c r="H658" s="822">
        <v>326666.66666666663</v>
      </c>
      <c r="I658" s="827">
        <v>1959999.9999999998</v>
      </c>
      <c r="J658" s="470">
        <v>-19793.000000000058</v>
      </c>
      <c r="K658" s="470">
        <v>-118758.00000000023</v>
      </c>
      <c r="L658" s="472">
        <v>-5.7129305094676823</v>
      </c>
      <c r="M658" s="468">
        <v>290000</v>
      </c>
      <c r="N658" s="469">
        <v>1740000</v>
      </c>
      <c r="O658" s="470">
        <v>-56459.666666666686</v>
      </c>
      <c r="P658" s="470">
        <v>-338758</v>
      </c>
      <c r="Q658" s="472">
        <v>-16.29617300330294</v>
      </c>
    </row>
    <row r="659" spans="1:17" s="437" customFormat="1" hidden="1">
      <c r="A659" s="471">
        <v>645</v>
      </c>
      <c r="B659" s="465">
        <v>6</v>
      </c>
      <c r="C659" s="465">
        <v>123</v>
      </c>
      <c r="D659" s="466">
        <v>17942</v>
      </c>
      <c r="E659" s="467">
        <v>20.5</v>
      </c>
      <c r="F659" s="486">
        <v>367811</v>
      </c>
      <c r="G659" s="487">
        <v>2206866</v>
      </c>
      <c r="H659" s="822">
        <v>330000</v>
      </c>
      <c r="I659" s="827">
        <v>1980000</v>
      </c>
      <c r="J659" s="470">
        <v>-37811</v>
      </c>
      <c r="K659" s="470">
        <v>-226866</v>
      </c>
      <c r="L659" s="472">
        <v>-10.28000793885991</v>
      </c>
      <c r="M659" s="468">
        <v>295000</v>
      </c>
      <c r="N659" s="469">
        <v>1770000</v>
      </c>
      <c r="O659" s="470">
        <v>-72811</v>
      </c>
      <c r="P659" s="470">
        <v>-436866</v>
      </c>
      <c r="Q659" s="472">
        <v>-19.795764672617196</v>
      </c>
    </row>
    <row r="660" spans="1:17" s="437" customFormat="1" hidden="1">
      <c r="A660" s="471">
        <v>646</v>
      </c>
      <c r="B660" s="465">
        <v>6</v>
      </c>
      <c r="C660" s="465">
        <v>123</v>
      </c>
      <c r="D660" s="466">
        <v>15182</v>
      </c>
      <c r="E660" s="467">
        <v>20.5</v>
      </c>
      <c r="F660" s="486">
        <v>311231</v>
      </c>
      <c r="G660" s="487">
        <v>1867386</v>
      </c>
      <c r="H660" s="822">
        <v>330000</v>
      </c>
      <c r="I660" s="827">
        <v>1980000</v>
      </c>
      <c r="J660" s="470">
        <v>18769</v>
      </c>
      <c r="K660" s="470">
        <v>112614</v>
      </c>
      <c r="L660" s="472">
        <v>6.0305689343285138</v>
      </c>
      <c r="M660" s="468">
        <v>295000</v>
      </c>
      <c r="N660" s="469">
        <v>1770000</v>
      </c>
      <c r="O660" s="470">
        <v>-16231</v>
      </c>
      <c r="P660" s="470">
        <v>-97386</v>
      </c>
      <c r="Q660" s="472">
        <v>-5.2150974677972357</v>
      </c>
    </row>
    <row r="661" spans="1:17" s="437" customFormat="1" hidden="1">
      <c r="A661" s="471">
        <v>647</v>
      </c>
      <c r="B661" s="465">
        <v>6</v>
      </c>
      <c r="C661" s="465">
        <v>123</v>
      </c>
      <c r="D661" s="466">
        <v>17034.865716419499</v>
      </c>
      <c r="E661" s="467">
        <v>20.5</v>
      </c>
      <c r="F661" s="486">
        <v>349214.74718659971</v>
      </c>
      <c r="G661" s="487">
        <v>2095288.4831195984</v>
      </c>
      <c r="H661" s="822">
        <v>330000</v>
      </c>
      <c r="I661" s="827">
        <v>1980000</v>
      </c>
      <c r="J661" s="470">
        <v>-19214.747186599707</v>
      </c>
      <c r="K661" s="470">
        <v>-115288.48311959836</v>
      </c>
      <c r="L661" s="472">
        <v>-5.5022725533216033</v>
      </c>
      <c r="M661" s="468">
        <v>295000</v>
      </c>
      <c r="N661" s="469">
        <v>1770000</v>
      </c>
      <c r="O661" s="470">
        <v>-54214.747186599707</v>
      </c>
      <c r="P661" s="470">
        <v>-325288.48311959836</v>
      </c>
      <c r="Q661" s="472">
        <v>-15.52475879766628</v>
      </c>
    </row>
    <row r="662" spans="1:17" s="437" customFormat="1" hidden="1">
      <c r="A662" s="471">
        <v>648</v>
      </c>
      <c r="B662" s="465">
        <v>6</v>
      </c>
      <c r="C662" s="465">
        <v>124</v>
      </c>
      <c r="D662" s="466">
        <v>18239.507092431399</v>
      </c>
      <c r="E662" s="467">
        <v>20.666666666666668</v>
      </c>
      <c r="F662" s="486">
        <v>376949.8132435822</v>
      </c>
      <c r="G662" s="487">
        <v>2261698.8794614933</v>
      </c>
      <c r="H662" s="822">
        <v>333333.33333333337</v>
      </c>
      <c r="I662" s="827">
        <v>2000000.0000000002</v>
      </c>
      <c r="J662" s="470">
        <v>-43616.479910248832</v>
      </c>
      <c r="K662" s="470">
        <v>-261698.87946149311</v>
      </c>
      <c r="L662" s="472">
        <v>-11.570898400223967</v>
      </c>
      <c r="M662" s="468">
        <v>300000</v>
      </c>
      <c r="N662" s="469">
        <v>1800000</v>
      </c>
      <c r="O662" s="470">
        <v>-76949.813243582204</v>
      </c>
      <c r="P662" s="470">
        <v>-461698.87946149334</v>
      </c>
      <c r="Q662" s="472">
        <v>-20.413808560201574</v>
      </c>
    </row>
    <row r="663" spans="1:17" s="437" customFormat="1" hidden="1">
      <c r="A663" s="471">
        <v>649</v>
      </c>
      <c r="B663" s="465">
        <v>6</v>
      </c>
      <c r="C663" s="465">
        <v>124</v>
      </c>
      <c r="D663" s="466">
        <v>18425</v>
      </c>
      <c r="E663" s="467">
        <v>20.666666666666668</v>
      </c>
      <c r="F663" s="486">
        <v>380783.33333333331</v>
      </c>
      <c r="G663" s="487">
        <v>2284700</v>
      </c>
      <c r="H663" s="822">
        <v>333333.33333333337</v>
      </c>
      <c r="I663" s="827">
        <v>2000000.0000000002</v>
      </c>
      <c r="J663" s="470">
        <v>-47449.999999999942</v>
      </c>
      <c r="K663" s="470">
        <v>-284699.99999999977</v>
      </c>
      <c r="L663" s="472">
        <v>-12.461154637370313</v>
      </c>
      <c r="M663" s="468">
        <v>300000</v>
      </c>
      <c r="N663" s="469">
        <v>1800000</v>
      </c>
      <c r="O663" s="470">
        <v>-80783.333333333314</v>
      </c>
      <c r="P663" s="470">
        <v>-484700</v>
      </c>
      <c r="Q663" s="472">
        <v>-21.215039173633301</v>
      </c>
    </row>
    <row r="664" spans="1:17" s="437" customFormat="1" hidden="1">
      <c r="A664" s="471">
        <v>650</v>
      </c>
      <c r="B664" s="465">
        <v>6</v>
      </c>
      <c r="C664" s="465">
        <v>124</v>
      </c>
      <c r="D664" s="466">
        <v>15609.201931269499</v>
      </c>
      <c r="E664" s="467">
        <v>20.666666666666668</v>
      </c>
      <c r="F664" s="486">
        <v>322590.17324623634</v>
      </c>
      <c r="G664" s="487">
        <v>1935541.0394774179</v>
      </c>
      <c r="H664" s="822">
        <v>333333.33333333337</v>
      </c>
      <c r="I664" s="827">
        <v>2000000.0000000002</v>
      </c>
      <c r="J664" s="470">
        <v>10743.160087097029</v>
      </c>
      <c r="K664" s="470">
        <v>64458.960522582289</v>
      </c>
      <c r="L664" s="472">
        <v>3.3302812602715903</v>
      </c>
      <c r="M664" s="468">
        <v>300000</v>
      </c>
      <c r="N664" s="469">
        <v>1800000</v>
      </c>
      <c r="O664" s="470">
        <v>-22590.173246236343</v>
      </c>
      <c r="P664" s="470">
        <v>-135541.03947741794</v>
      </c>
      <c r="Q664" s="472">
        <v>-7.0027468657555829</v>
      </c>
    </row>
    <row r="665" spans="1:17" s="437" customFormat="1" hidden="1">
      <c r="A665" s="471">
        <v>651</v>
      </c>
      <c r="B665" s="465">
        <v>6</v>
      </c>
      <c r="C665" s="465">
        <v>124</v>
      </c>
      <c r="D665" s="466">
        <v>17945</v>
      </c>
      <c r="E665" s="467">
        <v>20.666666666666668</v>
      </c>
      <c r="F665" s="486">
        <v>370863.33333333331</v>
      </c>
      <c r="G665" s="487">
        <v>2225180</v>
      </c>
      <c r="H665" s="822">
        <v>333333.33333333337</v>
      </c>
      <c r="I665" s="827">
        <v>2000000.0000000002</v>
      </c>
      <c r="J665" s="470">
        <v>-37529.999999999942</v>
      </c>
      <c r="K665" s="470">
        <v>-225179.99999999977</v>
      </c>
      <c r="L665" s="472">
        <v>-10.119630771443198</v>
      </c>
      <c r="M665" s="468">
        <v>300000</v>
      </c>
      <c r="N665" s="469">
        <v>1800000</v>
      </c>
      <c r="O665" s="470">
        <v>-70863.333333333314</v>
      </c>
      <c r="P665" s="470">
        <v>-425180</v>
      </c>
      <c r="Q665" s="472">
        <v>-19.107667694298897</v>
      </c>
    </row>
    <row r="666" spans="1:17" s="437" customFormat="1" hidden="1">
      <c r="A666" s="471">
        <v>652</v>
      </c>
      <c r="B666" s="465">
        <v>6</v>
      </c>
      <c r="C666" s="465">
        <v>125</v>
      </c>
      <c r="D666" s="466">
        <v>15146</v>
      </c>
      <c r="E666" s="467">
        <v>20.833333333333332</v>
      </c>
      <c r="F666" s="486">
        <v>315541.66666666669</v>
      </c>
      <c r="G666" s="487">
        <v>1893250</v>
      </c>
      <c r="H666" s="822">
        <v>336666.66666666663</v>
      </c>
      <c r="I666" s="827">
        <v>2019999.9999999998</v>
      </c>
      <c r="J666" s="470">
        <v>21124.999999999942</v>
      </c>
      <c r="K666" s="470">
        <v>126749.99999999977</v>
      </c>
      <c r="L666" s="472">
        <v>6.694836920639105</v>
      </c>
      <c r="M666" s="468">
        <v>305000</v>
      </c>
      <c r="N666" s="469">
        <v>1830000</v>
      </c>
      <c r="O666" s="470">
        <v>-10541.666666666686</v>
      </c>
      <c r="P666" s="470">
        <v>-63250</v>
      </c>
      <c r="Q666" s="472">
        <v>-3.340816057044762</v>
      </c>
    </row>
    <row r="667" spans="1:17" s="437" customFormat="1" hidden="1">
      <c r="A667" s="471">
        <v>653</v>
      </c>
      <c r="B667" s="465">
        <v>6</v>
      </c>
      <c r="C667" s="465">
        <v>125</v>
      </c>
      <c r="D667" s="466">
        <v>17511.348968990998</v>
      </c>
      <c r="E667" s="467">
        <v>20.833333333333332</v>
      </c>
      <c r="F667" s="486">
        <v>364819.7701873125</v>
      </c>
      <c r="G667" s="487">
        <v>2188918.621123875</v>
      </c>
      <c r="H667" s="822">
        <v>336666.66666666663</v>
      </c>
      <c r="I667" s="827">
        <v>2019999.9999999998</v>
      </c>
      <c r="J667" s="470">
        <v>-28153.103520645876</v>
      </c>
      <c r="K667" s="470">
        <v>-168918.62112387526</v>
      </c>
      <c r="L667" s="472">
        <v>-7.7169895442319358</v>
      </c>
      <c r="M667" s="468">
        <v>305000</v>
      </c>
      <c r="N667" s="469">
        <v>1830000</v>
      </c>
      <c r="O667" s="470">
        <v>-59819.770187312504</v>
      </c>
      <c r="P667" s="470">
        <v>-358918.62112387503</v>
      </c>
      <c r="Q667" s="472">
        <v>-16.397074686111097</v>
      </c>
    </row>
    <row r="668" spans="1:17" s="437" customFormat="1" hidden="1">
      <c r="A668" s="471">
        <v>654</v>
      </c>
      <c r="B668" s="465">
        <v>6</v>
      </c>
      <c r="C668" s="465">
        <v>125</v>
      </c>
      <c r="D668" s="466">
        <v>16915</v>
      </c>
      <c r="E668" s="467">
        <v>20.833333333333332</v>
      </c>
      <c r="F668" s="486">
        <v>352395.83333333331</v>
      </c>
      <c r="G668" s="487">
        <v>2114375</v>
      </c>
      <c r="H668" s="822">
        <v>336666.66666666663</v>
      </c>
      <c r="I668" s="827">
        <v>2019999.9999999998</v>
      </c>
      <c r="J668" s="470">
        <v>-15729.166666666686</v>
      </c>
      <c r="K668" s="470">
        <v>-94375.000000000233</v>
      </c>
      <c r="L668" s="472">
        <v>-4.4634939402896947</v>
      </c>
      <c r="M668" s="468">
        <v>305000</v>
      </c>
      <c r="N668" s="469">
        <v>1830000</v>
      </c>
      <c r="O668" s="470">
        <v>-47395.833333333314</v>
      </c>
      <c r="P668" s="470">
        <v>-284375</v>
      </c>
      <c r="Q668" s="472">
        <v>-13.449600945905999</v>
      </c>
    </row>
    <row r="669" spans="1:17" s="437" customFormat="1" hidden="1">
      <c r="A669" s="471">
        <v>655</v>
      </c>
      <c r="B669" s="465">
        <v>6</v>
      </c>
      <c r="C669" s="465">
        <v>126</v>
      </c>
      <c r="D669" s="466">
        <v>17110.57</v>
      </c>
      <c r="E669" s="467">
        <v>21</v>
      </c>
      <c r="F669" s="486">
        <v>359321.97</v>
      </c>
      <c r="G669" s="487">
        <v>2155931.8199999998</v>
      </c>
      <c r="H669" s="822">
        <v>340000</v>
      </c>
      <c r="I669" s="827">
        <v>2040000</v>
      </c>
      <c r="J669" s="470">
        <v>-19321.969999999972</v>
      </c>
      <c r="K669" s="470">
        <v>-115931.81999999983</v>
      </c>
      <c r="L669" s="472">
        <v>-5.3773416638008484</v>
      </c>
      <c r="M669" s="468">
        <v>310000</v>
      </c>
      <c r="N669" s="469">
        <v>1860000</v>
      </c>
      <c r="O669" s="470">
        <v>-49321.969999999972</v>
      </c>
      <c r="P669" s="470">
        <v>-295931.81999999983</v>
      </c>
      <c r="Q669" s="472">
        <v>-13.726399752289012</v>
      </c>
    </row>
    <row r="670" spans="1:17" s="437" customFormat="1" hidden="1">
      <c r="A670" s="471">
        <v>656</v>
      </c>
      <c r="B670" s="465">
        <v>6</v>
      </c>
      <c r="C670" s="465">
        <v>126</v>
      </c>
      <c r="D670" s="466">
        <v>16875</v>
      </c>
      <c r="E670" s="467">
        <v>21</v>
      </c>
      <c r="F670" s="486">
        <v>354375</v>
      </c>
      <c r="G670" s="487">
        <v>2126250</v>
      </c>
      <c r="H670" s="822">
        <v>340000</v>
      </c>
      <c r="I670" s="827">
        <v>2040000</v>
      </c>
      <c r="J670" s="470">
        <v>-14375</v>
      </c>
      <c r="K670" s="470">
        <v>-86250</v>
      </c>
      <c r="L670" s="472">
        <v>-4.0564373897707355</v>
      </c>
      <c r="M670" s="468">
        <v>310000</v>
      </c>
      <c r="N670" s="469">
        <v>1860000</v>
      </c>
      <c r="O670" s="470">
        <v>-44375</v>
      </c>
      <c r="P670" s="470">
        <v>-266250</v>
      </c>
      <c r="Q670" s="472">
        <v>-12.52204585537919</v>
      </c>
    </row>
    <row r="671" spans="1:17" s="437" customFormat="1" hidden="1">
      <c r="A671" s="471">
        <v>657</v>
      </c>
      <c r="B671" s="465">
        <v>6</v>
      </c>
      <c r="C671" s="465">
        <v>127</v>
      </c>
      <c r="D671" s="466">
        <v>16886.855109767501</v>
      </c>
      <c r="E671" s="467">
        <v>21.166666666666668</v>
      </c>
      <c r="F671" s="486">
        <v>357438.43315674545</v>
      </c>
      <c r="G671" s="487">
        <v>2144630.5989404726</v>
      </c>
      <c r="H671" s="822">
        <v>343333.33333333337</v>
      </c>
      <c r="I671" s="827">
        <v>2060000.0000000002</v>
      </c>
      <c r="J671" s="470">
        <v>-14105.099823412078</v>
      </c>
      <c r="K671" s="470">
        <v>-84630.598940472351</v>
      </c>
      <c r="L671" s="472">
        <v>-3.9461620561733497</v>
      </c>
      <c r="M671" s="468">
        <v>315000</v>
      </c>
      <c r="N671" s="469">
        <v>1890000</v>
      </c>
      <c r="O671" s="470">
        <v>-42438.43315674545</v>
      </c>
      <c r="P671" s="470">
        <v>-254630.59894047258</v>
      </c>
      <c r="Q671" s="472">
        <v>-11.87293509037265</v>
      </c>
    </row>
    <row r="672" spans="1:17" s="437" customFormat="1" hidden="1">
      <c r="A672" s="471">
        <v>658</v>
      </c>
      <c r="B672" s="465">
        <v>6</v>
      </c>
      <c r="C672" s="465">
        <v>127</v>
      </c>
      <c r="D672" s="466">
        <v>17835</v>
      </c>
      <c r="E672" s="467">
        <v>21.166666666666668</v>
      </c>
      <c r="F672" s="486">
        <v>377507.5</v>
      </c>
      <c r="G672" s="487">
        <v>2265045</v>
      </c>
      <c r="H672" s="822">
        <v>343333.33333333337</v>
      </c>
      <c r="I672" s="827">
        <v>2060000.0000000002</v>
      </c>
      <c r="J672" s="470">
        <v>-34174.166666666628</v>
      </c>
      <c r="K672" s="470">
        <v>-205044.99999999977</v>
      </c>
      <c r="L672" s="472">
        <v>-9.0525795293250155</v>
      </c>
      <c r="M672" s="468">
        <v>315000</v>
      </c>
      <c r="N672" s="469">
        <v>1890000</v>
      </c>
      <c r="O672" s="470">
        <v>-62507.5</v>
      </c>
      <c r="P672" s="470">
        <v>-375045</v>
      </c>
      <c r="Q672" s="472">
        <v>-16.557949179817626</v>
      </c>
    </row>
    <row r="673" spans="1:17" s="437" customFormat="1" hidden="1">
      <c r="A673" s="471">
        <v>659</v>
      </c>
      <c r="B673" s="465">
        <v>6</v>
      </c>
      <c r="C673" s="465">
        <v>127</v>
      </c>
      <c r="D673" s="466">
        <v>17867</v>
      </c>
      <c r="E673" s="467">
        <v>21.166666666666668</v>
      </c>
      <c r="F673" s="486">
        <v>378184.83333333331</v>
      </c>
      <c r="G673" s="487">
        <v>2269109</v>
      </c>
      <c r="H673" s="822">
        <v>343333.33333333337</v>
      </c>
      <c r="I673" s="827">
        <v>2060000.0000000002</v>
      </c>
      <c r="J673" s="470">
        <v>-34851.499999999942</v>
      </c>
      <c r="K673" s="470">
        <v>-209108.99999999977</v>
      </c>
      <c r="L673" s="472">
        <v>-9.215467392707879</v>
      </c>
      <c r="M673" s="468">
        <v>315000</v>
      </c>
      <c r="N673" s="469">
        <v>1890000</v>
      </c>
      <c r="O673" s="470">
        <v>-63184.833333333314</v>
      </c>
      <c r="P673" s="470">
        <v>-379109</v>
      </c>
      <c r="Q673" s="472">
        <v>-16.707394840882486</v>
      </c>
    </row>
    <row r="674" spans="1:17" s="437" customFormat="1" hidden="1">
      <c r="A674" s="471">
        <v>660</v>
      </c>
      <c r="B674" s="465">
        <v>6</v>
      </c>
      <c r="C674" s="465">
        <v>127</v>
      </c>
      <c r="D674" s="466">
        <v>17327.626488234298</v>
      </c>
      <c r="E674" s="467">
        <v>21.166666666666668</v>
      </c>
      <c r="F674" s="486">
        <v>366768.0940009593</v>
      </c>
      <c r="G674" s="487">
        <v>2200608.5640057558</v>
      </c>
      <c r="H674" s="822">
        <v>343333.33333333337</v>
      </c>
      <c r="I674" s="827">
        <v>2060000.0000000002</v>
      </c>
      <c r="J674" s="470">
        <v>-23434.760667625931</v>
      </c>
      <c r="K674" s="470">
        <v>-140608.56400575559</v>
      </c>
      <c r="L674" s="472">
        <v>-6.3895308918459648</v>
      </c>
      <c r="M674" s="468">
        <v>315000</v>
      </c>
      <c r="N674" s="469">
        <v>1890000</v>
      </c>
      <c r="O674" s="470">
        <v>-51768.094000959303</v>
      </c>
      <c r="P674" s="470">
        <v>-310608.56400575582</v>
      </c>
      <c r="Q674" s="472">
        <v>-14.114666692033438</v>
      </c>
    </row>
    <row r="675" spans="1:17" s="437" customFormat="1" hidden="1">
      <c r="A675" s="471">
        <v>661</v>
      </c>
      <c r="B675" s="465">
        <v>6</v>
      </c>
      <c r="C675" s="465">
        <v>127</v>
      </c>
      <c r="D675" s="466">
        <v>18076.933391442701</v>
      </c>
      <c r="E675" s="467">
        <v>21.166666666666668</v>
      </c>
      <c r="F675" s="486">
        <v>382628.42345220386</v>
      </c>
      <c r="G675" s="487">
        <v>2295770.5407132232</v>
      </c>
      <c r="H675" s="822">
        <v>343333.33333333337</v>
      </c>
      <c r="I675" s="827">
        <v>2060000.0000000002</v>
      </c>
      <c r="J675" s="470">
        <v>-39295.090118870488</v>
      </c>
      <c r="K675" s="470">
        <v>-235770.54071322293</v>
      </c>
      <c r="L675" s="472">
        <v>-10.269778121640002</v>
      </c>
      <c r="M675" s="468">
        <v>315000</v>
      </c>
      <c r="N675" s="469">
        <v>1890000</v>
      </c>
      <c r="O675" s="470">
        <v>-67628.423452203861</v>
      </c>
      <c r="P675" s="470">
        <v>-405770.54071322316</v>
      </c>
      <c r="Q675" s="472">
        <v>-17.674699344611469</v>
      </c>
    </row>
    <row r="676" spans="1:17" s="437" customFormat="1" hidden="1">
      <c r="A676" s="471">
        <v>662</v>
      </c>
      <c r="B676" s="465">
        <v>6</v>
      </c>
      <c r="C676" s="465">
        <v>127</v>
      </c>
      <c r="D676" s="466">
        <v>18076.933391442701</v>
      </c>
      <c r="E676" s="467">
        <v>21.166666666666668</v>
      </c>
      <c r="F676" s="486">
        <v>382628.42345220386</v>
      </c>
      <c r="G676" s="487">
        <v>2295770.5407132232</v>
      </c>
      <c r="H676" s="822">
        <v>343333.33333333337</v>
      </c>
      <c r="I676" s="827">
        <v>2060000.0000000002</v>
      </c>
      <c r="J676" s="470">
        <v>-39295.090118870488</v>
      </c>
      <c r="K676" s="470">
        <v>-235770.54071322293</v>
      </c>
      <c r="L676" s="472">
        <v>-10.269778121640002</v>
      </c>
      <c r="M676" s="468">
        <v>315000</v>
      </c>
      <c r="N676" s="469">
        <v>1890000</v>
      </c>
      <c r="O676" s="470">
        <v>-67628.423452203861</v>
      </c>
      <c r="P676" s="470">
        <v>-405770.54071322316</v>
      </c>
      <c r="Q676" s="472">
        <v>-17.674699344611469</v>
      </c>
    </row>
    <row r="677" spans="1:17" s="437" customFormat="1" hidden="1">
      <c r="A677" s="471">
        <v>663</v>
      </c>
      <c r="B677" s="465">
        <v>6</v>
      </c>
      <c r="C677" s="465">
        <v>127</v>
      </c>
      <c r="D677" s="466">
        <v>16582</v>
      </c>
      <c r="E677" s="467">
        <v>21.166666666666668</v>
      </c>
      <c r="F677" s="486">
        <v>350985.66666666669</v>
      </c>
      <c r="G677" s="487">
        <v>2105914</v>
      </c>
      <c r="H677" s="822">
        <v>343333.33333333337</v>
      </c>
      <c r="I677" s="827">
        <v>2060000.0000000002</v>
      </c>
      <c r="J677" s="470">
        <v>-7652.3333333333139</v>
      </c>
      <c r="K677" s="470">
        <v>-45913.999999999767</v>
      </c>
      <c r="L677" s="472">
        <v>-2.1802409785014731</v>
      </c>
      <c r="M677" s="468">
        <v>315000</v>
      </c>
      <c r="N677" s="469">
        <v>1890000</v>
      </c>
      <c r="O677" s="470">
        <v>-35985.666666666686</v>
      </c>
      <c r="P677" s="470">
        <v>-215914</v>
      </c>
      <c r="Q677" s="472">
        <v>-10.252745363770785</v>
      </c>
    </row>
    <row r="678" spans="1:17" s="437" customFormat="1" hidden="1">
      <c r="A678" s="471">
        <v>664</v>
      </c>
      <c r="B678" s="465">
        <v>6</v>
      </c>
      <c r="C678" s="465">
        <v>127</v>
      </c>
      <c r="D678" s="466">
        <v>16582</v>
      </c>
      <c r="E678" s="467">
        <v>21.166666666666668</v>
      </c>
      <c r="F678" s="486">
        <v>350985.66666666669</v>
      </c>
      <c r="G678" s="487">
        <v>2105914</v>
      </c>
      <c r="H678" s="822">
        <v>343333.33333333337</v>
      </c>
      <c r="I678" s="827">
        <v>2060000.0000000002</v>
      </c>
      <c r="J678" s="470">
        <v>-7652.3333333333139</v>
      </c>
      <c r="K678" s="470">
        <v>-45913.999999999767</v>
      </c>
      <c r="L678" s="472">
        <v>-2.1802409785014731</v>
      </c>
      <c r="M678" s="468">
        <v>315000</v>
      </c>
      <c r="N678" s="469">
        <v>1890000</v>
      </c>
      <c r="O678" s="470">
        <v>-35985.666666666686</v>
      </c>
      <c r="P678" s="470">
        <v>-215914</v>
      </c>
      <c r="Q678" s="472">
        <v>-10.252745363770785</v>
      </c>
    </row>
    <row r="679" spans="1:17" s="437" customFormat="1" hidden="1">
      <c r="A679" s="471">
        <v>665</v>
      </c>
      <c r="B679" s="465">
        <v>6</v>
      </c>
      <c r="C679" s="465">
        <v>127</v>
      </c>
      <c r="D679" s="466">
        <v>16886.855109767501</v>
      </c>
      <c r="E679" s="467">
        <v>21.166666666666668</v>
      </c>
      <c r="F679" s="486">
        <v>357438.43315674545</v>
      </c>
      <c r="G679" s="487">
        <v>2144630.5989404726</v>
      </c>
      <c r="H679" s="822">
        <v>343333.33333333337</v>
      </c>
      <c r="I679" s="827">
        <v>2060000.0000000002</v>
      </c>
      <c r="J679" s="470">
        <v>-14105.099823412078</v>
      </c>
      <c r="K679" s="470">
        <v>-84630.598940472351</v>
      </c>
      <c r="L679" s="472">
        <v>-3.9461620561733497</v>
      </c>
      <c r="M679" s="468">
        <v>315000</v>
      </c>
      <c r="N679" s="469">
        <v>1890000</v>
      </c>
      <c r="O679" s="470">
        <v>-42438.43315674545</v>
      </c>
      <c r="P679" s="470">
        <v>-254630.59894047258</v>
      </c>
      <c r="Q679" s="472">
        <v>-11.87293509037265</v>
      </c>
    </row>
    <row r="680" spans="1:17" s="437" customFormat="1" hidden="1">
      <c r="A680" s="471">
        <v>666</v>
      </c>
      <c r="B680" s="465">
        <v>6</v>
      </c>
      <c r="C680" s="465">
        <v>127</v>
      </c>
      <c r="D680" s="466">
        <v>16582</v>
      </c>
      <c r="E680" s="467">
        <v>21.166666666666668</v>
      </c>
      <c r="F680" s="486">
        <v>350985.66666666669</v>
      </c>
      <c r="G680" s="487">
        <v>2105914</v>
      </c>
      <c r="H680" s="822">
        <v>343333.33333333337</v>
      </c>
      <c r="I680" s="827">
        <v>2060000.0000000002</v>
      </c>
      <c r="J680" s="470">
        <v>-7652.3333333333139</v>
      </c>
      <c r="K680" s="470">
        <v>-45913.999999999767</v>
      </c>
      <c r="L680" s="472">
        <v>-2.1802409785014731</v>
      </c>
      <c r="M680" s="468">
        <v>315000</v>
      </c>
      <c r="N680" s="469">
        <v>1890000</v>
      </c>
      <c r="O680" s="470">
        <v>-35985.666666666686</v>
      </c>
      <c r="P680" s="470">
        <v>-215914</v>
      </c>
      <c r="Q680" s="472">
        <v>-10.252745363770785</v>
      </c>
    </row>
    <row r="681" spans="1:17" s="437" customFormat="1" hidden="1">
      <c r="A681" s="471">
        <v>667</v>
      </c>
      <c r="B681" s="465">
        <v>6</v>
      </c>
      <c r="C681" s="465">
        <v>127</v>
      </c>
      <c r="D681" s="466">
        <v>15779</v>
      </c>
      <c r="E681" s="467">
        <v>21.166666666666668</v>
      </c>
      <c r="F681" s="486">
        <v>333988.83333333331</v>
      </c>
      <c r="G681" s="487">
        <v>2003933</v>
      </c>
      <c r="H681" s="822">
        <v>343333.33333333337</v>
      </c>
      <c r="I681" s="827">
        <v>2060000.0000000002</v>
      </c>
      <c r="J681" s="470">
        <v>9344.5000000000582</v>
      </c>
      <c r="K681" s="470">
        <v>56067.000000000233</v>
      </c>
      <c r="L681" s="472">
        <v>2.7978480318453904</v>
      </c>
      <c r="M681" s="468">
        <v>315000</v>
      </c>
      <c r="N681" s="469">
        <v>1890000</v>
      </c>
      <c r="O681" s="470">
        <v>-18988.833333333314</v>
      </c>
      <c r="P681" s="470">
        <v>-113933</v>
      </c>
      <c r="Q681" s="472">
        <v>-5.6854695241807036</v>
      </c>
    </row>
    <row r="682" spans="1:17" s="437" customFormat="1" hidden="1">
      <c r="A682" s="471">
        <v>668</v>
      </c>
      <c r="B682" s="465">
        <v>6</v>
      </c>
      <c r="C682" s="465">
        <v>128</v>
      </c>
      <c r="D682" s="466">
        <v>17186</v>
      </c>
      <c r="E682" s="467">
        <v>21.333333333333332</v>
      </c>
      <c r="F682" s="486">
        <v>366634.66666666669</v>
      </c>
      <c r="G682" s="487">
        <v>2199808</v>
      </c>
      <c r="H682" s="822">
        <v>346666.66666666663</v>
      </c>
      <c r="I682" s="827">
        <v>2079999.9999999998</v>
      </c>
      <c r="J682" s="470">
        <v>-19968.000000000058</v>
      </c>
      <c r="K682" s="470">
        <v>-119808.00000000023</v>
      </c>
      <c r="L682" s="472">
        <v>-5.446293494705003</v>
      </c>
      <c r="M682" s="468">
        <v>320000</v>
      </c>
      <c r="N682" s="469">
        <v>1920000</v>
      </c>
      <c r="O682" s="470">
        <v>-46634.666666666686</v>
      </c>
      <c r="P682" s="470">
        <v>-279808</v>
      </c>
      <c r="Q682" s="472">
        <v>-12.719655533573842</v>
      </c>
    </row>
    <row r="683" spans="1:17" s="437" customFormat="1" hidden="1">
      <c r="A683" s="471">
        <v>669</v>
      </c>
      <c r="B683" s="465">
        <v>6</v>
      </c>
      <c r="C683" s="465">
        <v>128</v>
      </c>
      <c r="D683" s="466">
        <v>15742</v>
      </c>
      <c r="E683" s="467">
        <v>21.333333333333332</v>
      </c>
      <c r="F683" s="486">
        <v>335829.33333333331</v>
      </c>
      <c r="G683" s="487">
        <v>2014976</v>
      </c>
      <c r="H683" s="822">
        <v>346666.66666666663</v>
      </c>
      <c r="I683" s="827">
        <v>2079999.9999999998</v>
      </c>
      <c r="J683" s="470">
        <v>10837.333333333314</v>
      </c>
      <c r="K683" s="470">
        <v>65023.999999999767</v>
      </c>
      <c r="L683" s="472">
        <v>3.2270359547706704</v>
      </c>
      <c r="M683" s="468">
        <v>320000</v>
      </c>
      <c r="N683" s="469">
        <v>1920000</v>
      </c>
      <c r="O683" s="470">
        <v>-15829.333333333314</v>
      </c>
      <c r="P683" s="470">
        <v>-94976</v>
      </c>
      <c r="Q683" s="472">
        <v>-4.7135052725193844</v>
      </c>
    </row>
    <row r="684" spans="1:17" s="437" customFormat="1" hidden="1">
      <c r="A684" s="471">
        <v>670</v>
      </c>
      <c r="B684" s="465">
        <v>6</v>
      </c>
      <c r="C684" s="465">
        <v>128</v>
      </c>
      <c r="D684" s="466">
        <v>17186</v>
      </c>
      <c r="E684" s="467">
        <v>21.333333333333332</v>
      </c>
      <c r="F684" s="486">
        <v>366634.66666666669</v>
      </c>
      <c r="G684" s="487">
        <v>2199808</v>
      </c>
      <c r="H684" s="822">
        <v>346666.66666666663</v>
      </c>
      <c r="I684" s="827">
        <v>2079999.9999999998</v>
      </c>
      <c r="J684" s="470">
        <v>-19968.000000000058</v>
      </c>
      <c r="K684" s="470">
        <v>-119808.00000000023</v>
      </c>
      <c r="L684" s="472">
        <v>-5.446293494705003</v>
      </c>
      <c r="M684" s="468">
        <v>320000</v>
      </c>
      <c r="N684" s="469">
        <v>1920000</v>
      </c>
      <c r="O684" s="470">
        <v>-46634.666666666686</v>
      </c>
      <c r="P684" s="470">
        <v>-279808</v>
      </c>
      <c r="Q684" s="472">
        <v>-12.719655533573842</v>
      </c>
    </row>
    <row r="685" spans="1:17" s="437" customFormat="1" hidden="1">
      <c r="A685" s="471">
        <v>671</v>
      </c>
      <c r="B685" s="465">
        <v>6</v>
      </c>
      <c r="C685" s="465">
        <v>128</v>
      </c>
      <c r="D685" s="466">
        <v>17856</v>
      </c>
      <c r="E685" s="467">
        <v>21.333333333333332</v>
      </c>
      <c r="F685" s="486">
        <v>380928</v>
      </c>
      <c r="G685" s="487">
        <v>2285568</v>
      </c>
      <c r="H685" s="822">
        <v>346666.66666666663</v>
      </c>
      <c r="I685" s="827">
        <v>2079999.9999999998</v>
      </c>
      <c r="J685" s="470">
        <v>-34261.333333333372</v>
      </c>
      <c r="K685" s="470">
        <v>-205568.00000000023</v>
      </c>
      <c r="L685" s="472">
        <v>-8.9941756272401534</v>
      </c>
      <c r="M685" s="468">
        <v>320000</v>
      </c>
      <c r="N685" s="469">
        <v>1920000</v>
      </c>
      <c r="O685" s="470">
        <v>-60928</v>
      </c>
      <c r="P685" s="470">
        <v>-365568</v>
      </c>
      <c r="Q685" s="472">
        <v>-15.994623655913969</v>
      </c>
    </row>
    <row r="686" spans="1:17" s="437" customFormat="1" hidden="1">
      <c r="A686" s="471">
        <v>672</v>
      </c>
      <c r="B686" s="465">
        <v>6</v>
      </c>
      <c r="C686" s="465">
        <v>128</v>
      </c>
      <c r="D686" s="466">
        <v>16540</v>
      </c>
      <c r="E686" s="467">
        <v>21.333333333333332</v>
      </c>
      <c r="F686" s="486">
        <v>352853.33333333331</v>
      </c>
      <c r="G686" s="487">
        <v>2117120</v>
      </c>
      <c r="H686" s="822">
        <v>346666.66666666663</v>
      </c>
      <c r="I686" s="827">
        <v>2079999.9999999998</v>
      </c>
      <c r="J686" s="470">
        <v>-6186.6666666666861</v>
      </c>
      <c r="K686" s="470">
        <v>-37120.000000000233</v>
      </c>
      <c r="L686" s="472">
        <v>-1.7533252720677268</v>
      </c>
      <c r="M686" s="468">
        <v>320000</v>
      </c>
      <c r="N686" s="469">
        <v>1920000</v>
      </c>
      <c r="O686" s="470">
        <v>-32853.333333333314</v>
      </c>
      <c r="P686" s="470">
        <v>-197120</v>
      </c>
      <c r="Q686" s="472">
        <v>-9.31076178960096</v>
      </c>
    </row>
    <row r="687" spans="1:17" s="437" customFormat="1" hidden="1">
      <c r="A687" s="471">
        <v>673</v>
      </c>
      <c r="B687" s="465">
        <v>6</v>
      </c>
      <c r="C687" s="465">
        <v>129</v>
      </c>
      <c r="D687" s="466">
        <v>17758</v>
      </c>
      <c r="E687" s="467">
        <v>21.5</v>
      </c>
      <c r="F687" s="486">
        <v>381797</v>
      </c>
      <c r="G687" s="487">
        <v>2290782</v>
      </c>
      <c r="H687" s="822">
        <v>350000</v>
      </c>
      <c r="I687" s="827">
        <v>2100000</v>
      </c>
      <c r="J687" s="470">
        <v>-31797</v>
      </c>
      <c r="K687" s="470">
        <v>-190782</v>
      </c>
      <c r="L687" s="472">
        <v>-8.3282477337433249</v>
      </c>
      <c r="M687" s="468">
        <v>325000</v>
      </c>
      <c r="N687" s="469">
        <v>1950000</v>
      </c>
      <c r="O687" s="470">
        <v>-56797</v>
      </c>
      <c r="P687" s="470">
        <v>-340782</v>
      </c>
      <c r="Q687" s="472">
        <v>-14.876230038475953</v>
      </c>
    </row>
    <row r="688" spans="1:17" s="437" customFormat="1" hidden="1">
      <c r="A688" s="471">
        <v>674</v>
      </c>
      <c r="B688" s="465">
        <v>6</v>
      </c>
      <c r="C688" s="465">
        <v>129</v>
      </c>
      <c r="D688" s="466">
        <v>16820.046374339501</v>
      </c>
      <c r="E688" s="467">
        <v>21.5</v>
      </c>
      <c r="F688" s="486">
        <v>361630.99704829929</v>
      </c>
      <c r="G688" s="487">
        <v>2169785.9822897958</v>
      </c>
      <c r="H688" s="822">
        <v>350000</v>
      </c>
      <c r="I688" s="827">
        <v>2100000</v>
      </c>
      <c r="J688" s="470">
        <v>-11630.997048299294</v>
      </c>
      <c r="K688" s="470">
        <v>-69785.982289795764</v>
      </c>
      <c r="L688" s="472">
        <v>-3.2162610902366566</v>
      </c>
      <c r="M688" s="468">
        <v>325000</v>
      </c>
      <c r="N688" s="469">
        <v>1950000</v>
      </c>
      <c r="O688" s="470">
        <v>-36630.997048299294</v>
      </c>
      <c r="P688" s="470">
        <v>-219785.98228979576</v>
      </c>
      <c r="Q688" s="472">
        <v>-10.129385298076883</v>
      </c>
    </row>
    <row r="689" spans="1:17" s="437" customFormat="1" hidden="1">
      <c r="A689" s="471">
        <v>675</v>
      </c>
      <c r="B689" s="465">
        <v>6</v>
      </c>
      <c r="C689" s="465">
        <v>129</v>
      </c>
      <c r="D689" s="466">
        <v>15708</v>
      </c>
      <c r="E689" s="467">
        <v>21.5</v>
      </c>
      <c r="F689" s="486">
        <v>337722</v>
      </c>
      <c r="G689" s="487">
        <v>2026332</v>
      </c>
      <c r="H689" s="822">
        <v>350000</v>
      </c>
      <c r="I689" s="827">
        <v>2100000</v>
      </c>
      <c r="J689" s="470">
        <v>12278</v>
      </c>
      <c r="K689" s="470">
        <v>73668</v>
      </c>
      <c r="L689" s="472">
        <v>3.635534552087222</v>
      </c>
      <c r="M689" s="468">
        <v>325000</v>
      </c>
      <c r="N689" s="469">
        <v>1950000</v>
      </c>
      <c r="O689" s="470">
        <v>-12722</v>
      </c>
      <c r="P689" s="470">
        <v>-76332</v>
      </c>
      <c r="Q689" s="472">
        <v>-3.7670036302047265</v>
      </c>
    </row>
    <row r="690" spans="1:17" s="437" customFormat="1" hidden="1">
      <c r="A690" s="471">
        <v>676</v>
      </c>
      <c r="B690" s="465">
        <v>6</v>
      </c>
      <c r="C690" s="465">
        <v>129</v>
      </c>
      <c r="D690" s="466">
        <v>15708</v>
      </c>
      <c r="E690" s="467">
        <v>21.5</v>
      </c>
      <c r="F690" s="486">
        <v>337722</v>
      </c>
      <c r="G690" s="487">
        <v>2026332</v>
      </c>
      <c r="H690" s="822">
        <v>350000</v>
      </c>
      <c r="I690" s="827">
        <v>2100000</v>
      </c>
      <c r="J690" s="470">
        <v>12278</v>
      </c>
      <c r="K690" s="470">
        <v>73668</v>
      </c>
      <c r="L690" s="472">
        <v>3.635534552087222</v>
      </c>
      <c r="M690" s="468">
        <v>325000</v>
      </c>
      <c r="N690" s="469">
        <v>1950000</v>
      </c>
      <c r="O690" s="470">
        <v>-12722</v>
      </c>
      <c r="P690" s="470">
        <v>-76332</v>
      </c>
      <c r="Q690" s="472">
        <v>-3.7670036302047265</v>
      </c>
    </row>
    <row r="691" spans="1:17" s="437" customFormat="1" hidden="1">
      <c r="A691" s="471">
        <v>677</v>
      </c>
      <c r="B691" s="465">
        <v>6</v>
      </c>
      <c r="C691" s="465">
        <v>129</v>
      </c>
      <c r="D691" s="466">
        <v>17758</v>
      </c>
      <c r="E691" s="467">
        <v>21.5</v>
      </c>
      <c r="F691" s="486">
        <v>381797</v>
      </c>
      <c r="G691" s="487">
        <v>2290782</v>
      </c>
      <c r="H691" s="822">
        <v>350000</v>
      </c>
      <c r="I691" s="827">
        <v>2100000</v>
      </c>
      <c r="J691" s="470">
        <v>-31797</v>
      </c>
      <c r="K691" s="470">
        <v>-190782</v>
      </c>
      <c r="L691" s="472">
        <v>-8.3282477337433249</v>
      </c>
      <c r="M691" s="468">
        <v>325000</v>
      </c>
      <c r="N691" s="469">
        <v>1950000</v>
      </c>
      <c r="O691" s="470">
        <v>-56797</v>
      </c>
      <c r="P691" s="470">
        <v>-340782</v>
      </c>
      <c r="Q691" s="472">
        <v>-14.876230038475953</v>
      </c>
    </row>
    <row r="692" spans="1:17" s="437" customFormat="1" hidden="1">
      <c r="A692" s="471">
        <v>678</v>
      </c>
      <c r="B692" s="465">
        <v>6</v>
      </c>
      <c r="C692" s="465">
        <v>129</v>
      </c>
      <c r="D692" s="466">
        <v>15708</v>
      </c>
      <c r="E692" s="467">
        <v>21.5</v>
      </c>
      <c r="F692" s="486">
        <v>337722</v>
      </c>
      <c r="G692" s="487">
        <v>2026332</v>
      </c>
      <c r="H692" s="822">
        <v>350000</v>
      </c>
      <c r="I692" s="827">
        <v>2100000</v>
      </c>
      <c r="J692" s="470">
        <v>12278</v>
      </c>
      <c r="K692" s="470">
        <v>73668</v>
      </c>
      <c r="L692" s="472">
        <v>3.635534552087222</v>
      </c>
      <c r="M692" s="468">
        <v>325000</v>
      </c>
      <c r="N692" s="469">
        <v>1950000</v>
      </c>
      <c r="O692" s="470">
        <v>-12722</v>
      </c>
      <c r="P692" s="470">
        <v>-76332</v>
      </c>
      <c r="Q692" s="472">
        <v>-3.7670036302047265</v>
      </c>
    </row>
    <row r="693" spans="1:17" s="437" customFormat="1" hidden="1">
      <c r="A693" s="471">
        <v>679</v>
      </c>
      <c r="B693" s="465">
        <v>6</v>
      </c>
      <c r="C693" s="465">
        <v>130</v>
      </c>
      <c r="D693" s="466">
        <v>17814</v>
      </c>
      <c r="E693" s="467">
        <v>21.666666666666668</v>
      </c>
      <c r="F693" s="486">
        <v>385970</v>
      </c>
      <c r="G693" s="487">
        <v>2315820</v>
      </c>
      <c r="H693" s="822">
        <v>353333.33333333337</v>
      </c>
      <c r="I693" s="827">
        <v>2120000</v>
      </c>
      <c r="J693" s="470">
        <v>-32636.666666666628</v>
      </c>
      <c r="K693" s="470">
        <v>-195820</v>
      </c>
      <c r="L693" s="472">
        <v>-8.4557521741758848</v>
      </c>
      <c r="M693" s="468">
        <v>330000</v>
      </c>
      <c r="N693" s="469">
        <v>1980000</v>
      </c>
      <c r="O693" s="470">
        <v>-55970</v>
      </c>
      <c r="P693" s="470">
        <v>-335820</v>
      </c>
      <c r="Q693" s="472">
        <v>-14.501127030598241</v>
      </c>
    </row>
    <row r="694" spans="1:17" s="437" customFormat="1" hidden="1">
      <c r="A694" s="471">
        <v>680</v>
      </c>
      <c r="B694" s="465">
        <v>6</v>
      </c>
      <c r="C694" s="465">
        <v>130</v>
      </c>
      <c r="D694" s="466">
        <v>16788.393476283502</v>
      </c>
      <c r="E694" s="467">
        <v>21.666666666666668</v>
      </c>
      <c r="F694" s="486">
        <v>363748.52531947586</v>
      </c>
      <c r="G694" s="487">
        <v>2182491.151916855</v>
      </c>
      <c r="H694" s="822">
        <v>353333.33333333337</v>
      </c>
      <c r="I694" s="827">
        <v>2120000</v>
      </c>
      <c r="J694" s="470">
        <v>-10415.191986142483</v>
      </c>
      <c r="K694" s="470">
        <v>-62491.151916855015</v>
      </c>
      <c r="L694" s="472">
        <v>-2.8632946283410945</v>
      </c>
      <c r="M694" s="468">
        <v>330000</v>
      </c>
      <c r="N694" s="469">
        <v>1980000</v>
      </c>
      <c r="O694" s="470">
        <v>-33748.525319475855</v>
      </c>
      <c r="P694" s="470">
        <v>-202491.15191685501</v>
      </c>
      <c r="Q694" s="472">
        <v>-9.2779827189223454</v>
      </c>
    </row>
    <row r="695" spans="1:17" s="437" customFormat="1" hidden="1">
      <c r="A695" s="471">
        <v>681</v>
      </c>
      <c r="B695" s="465">
        <v>6</v>
      </c>
      <c r="C695" s="465">
        <v>130</v>
      </c>
      <c r="D695" s="466">
        <v>17920.928809808898</v>
      </c>
      <c r="E695" s="467">
        <v>21.666666666666668</v>
      </c>
      <c r="F695" s="486">
        <v>388286.79087919276</v>
      </c>
      <c r="G695" s="487">
        <v>2329720.7452751566</v>
      </c>
      <c r="H695" s="822">
        <v>353333.33333333337</v>
      </c>
      <c r="I695" s="827">
        <v>2120000</v>
      </c>
      <c r="J695" s="470">
        <v>-34953.45754585939</v>
      </c>
      <c r="K695" s="470">
        <v>-209720.74527515657</v>
      </c>
      <c r="L695" s="472">
        <v>-9.001969257495162</v>
      </c>
      <c r="M695" s="468">
        <v>330000</v>
      </c>
      <c r="N695" s="469">
        <v>1980000</v>
      </c>
      <c r="O695" s="470">
        <v>-58286.790879192762</v>
      </c>
      <c r="P695" s="470">
        <v>-349720.74527515657</v>
      </c>
      <c r="Q695" s="472">
        <v>-15.011273174453024</v>
      </c>
    </row>
    <row r="696" spans="1:17" s="437" customFormat="1" hidden="1">
      <c r="A696" s="471">
        <v>682</v>
      </c>
      <c r="B696" s="465">
        <v>6</v>
      </c>
      <c r="C696" s="465">
        <v>130</v>
      </c>
      <c r="D696" s="466">
        <v>17351.736113175899</v>
      </c>
      <c r="E696" s="467">
        <v>21.666666666666668</v>
      </c>
      <c r="F696" s="486">
        <v>375954.28245214449</v>
      </c>
      <c r="G696" s="487">
        <v>2255725.694712867</v>
      </c>
      <c r="H696" s="822">
        <v>353333.33333333337</v>
      </c>
      <c r="I696" s="827">
        <v>2120000</v>
      </c>
      <c r="J696" s="470">
        <v>-22620.949118811113</v>
      </c>
      <c r="K696" s="470">
        <v>-135725.69471286703</v>
      </c>
      <c r="L696" s="472">
        <v>-6.0169414672621997</v>
      </c>
      <c r="M696" s="468">
        <v>330000</v>
      </c>
      <c r="N696" s="469">
        <v>1980000</v>
      </c>
      <c r="O696" s="470">
        <v>-45954.282452144485</v>
      </c>
      <c r="P696" s="470">
        <v>-275725.69471286703</v>
      </c>
      <c r="Q696" s="472">
        <v>-12.223369860933573</v>
      </c>
    </row>
    <row r="697" spans="1:17" s="437" customFormat="1" hidden="1">
      <c r="A697" s="471">
        <v>683</v>
      </c>
      <c r="B697" s="465">
        <v>6</v>
      </c>
      <c r="C697" s="465">
        <v>131</v>
      </c>
      <c r="D697" s="466">
        <v>15644</v>
      </c>
      <c r="E697" s="467">
        <v>21.833333333333332</v>
      </c>
      <c r="F697" s="486">
        <v>341560.66666666669</v>
      </c>
      <c r="G697" s="487">
        <v>2049364</v>
      </c>
      <c r="H697" s="822">
        <v>356666.66666666663</v>
      </c>
      <c r="I697" s="827">
        <v>2140000</v>
      </c>
      <c r="J697" s="470">
        <v>15105.999999999942</v>
      </c>
      <c r="K697" s="470">
        <v>90636</v>
      </c>
      <c r="L697" s="472">
        <v>4.4226403898965714</v>
      </c>
      <c r="M697" s="468">
        <v>334999.99999999994</v>
      </c>
      <c r="N697" s="469">
        <v>2009999.9999999995</v>
      </c>
      <c r="O697" s="470">
        <v>-6560.6666666667443</v>
      </c>
      <c r="P697" s="470">
        <v>-39364.000000000466</v>
      </c>
      <c r="Q697" s="472">
        <v>-1.9207910356579134</v>
      </c>
    </row>
    <row r="698" spans="1:17" s="437" customFormat="1" hidden="1">
      <c r="A698" s="471">
        <v>684</v>
      </c>
      <c r="B698" s="465">
        <v>6</v>
      </c>
      <c r="C698" s="465">
        <v>131</v>
      </c>
      <c r="D698" s="466">
        <v>15029</v>
      </c>
      <c r="E698" s="467">
        <v>21.833333333333332</v>
      </c>
      <c r="F698" s="486">
        <v>328133.16666666669</v>
      </c>
      <c r="G698" s="487">
        <v>1968799</v>
      </c>
      <c r="H698" s="822">
        <v>356666.66666666663</v>
      </c>
      <c r="I698" s="827">
        <v>2140000</v>
      </c>
      <c r="J698" s="470">
        <v>28533.499999999942</v>
      </c>
      <c r="K698" s="470">
        <v>171201</v>
      </c>
      <c r="L698" s="472">
        <v>8.695707383028946</v>
      </c>
      <c r="M698" s="468">
        <v>334999.99999999994</v>
      </c>
      <c r="N698" s="469">
        <v>2009999.9999999995</v>
      </c>
      <c r="O698" s="470">
        <v>6866.8333333332557</v>
      </c>
      <c r="P698" s="470">
        <v>41200.999999999534</v>
      </c>
      <c r="Q698" s="472">
        <v>2.0926971214430381</v>
      </c>
    </row>
    <row r="699" spans="1:17" s="437" customFormat="1" hidden="1">
      <c r="A699" s="471">
        <v>685</v>
      </c>
      <c r="B699" s="465">
        <v>6</v>
      </c>
      <c r="C699" s="465">
        <v>131</v>
      </c>
      <c r="D699" s="466">
        <v>16426</v>
      </c>
      <c r="E699" s="467">
        <v>21.833333333333332</v>
      </c>
      <c r="F699" s="486">
        <v>358634.33333333331</v>
      </c>
      <c r="G699" s="487">
        <v>2151806</v>
      </c>
      <c r="H699" s="822">
        <v>356666.66666666663</v>
      </c>
      <c r="I699" s="827">
        <v>2140000</v>
      </c>
      <c r="J699" s="470">
        <v>-1967.6666666666861</v>
      </c>
      <c r="K699" s="470">
        <v>-11806</v>
      </c>
      <c r="L699" s="472">
        <v>-0.54865540852661354</v>
      </c>
      <c r="M699" s="468">
        <v>334999.99999999994</v>
      </c>
      <c r="N699" s="469">
        <v>2009999.9999999995</v>
      </c>
      <c r="O699" s="470">
        <v>-23634.333333333372</v>
      </c>
      <c r="P699" s="470">
        <v>-141806.00000000047</v>
      </c>
      <c r="Q699" s="472">
        <v>-6.5900922295039805</v>
      </c>
    </row>
    <row r="700" spans="1:17" s="437" customFormat="1" hidden="1">
      <c r="A700" s="471">
        <v>686</v>
      </c>
      <c r="B700" s="465">
        <v>6</v>
      </c>
      <c r="C700" s="465">
        <v>131</v>
      </c>
      <c r="D700" s="466">
        <v>17088.0872947118</v>
      </c>
      <c r="E700" s="467">
        <v>21.833333333333332</v>
      </c>
      <c r="F700" s="486">
        <v>373089.90593454096</v>
      </c>
      <c r="G700" s="487">
        <v>2238539.4356072457</v>
      </c>
      <c r="H700" s="822">
        <v>356666.66666666663</v>
      </c>
      <c r="I700" s="827">
        <v>2140000</v>
      </c>
      <c r="J700" s="470">
        <v>-16423.239267874334</v>
      </c>
      <c r="K700" s="470">
        <v>-98539.435607245658</v>
      </c>
      <c r="L700" s="472">
        <v>-4.4019521854219619</v>
      </c>
      <c r="M700" s="468">
        <v>334999.99999999994</v>
      </c>
      <c r="N700" s="469">
        <v>2009999.9999999995</v>
      </c>
      <c r="O700" s="470">
        <v>-38089.905934541021</v>
      </c>
      <c r="P700" s="470">
        <v>-228539.43560724612</v>
      </c>
      <c r="Q700" s="472">
        <v>-10.209310230232802</v>
      </c>
    </row>
    <row r="701" spans="1:17" s="437" customFormat="1" hidden="1">
      <c r="A701" s="471">
        <v>687</v>
      </c>
      <c r="B701" s="465">
        <v>6</v>
      </c>
      <c r="C701" s="465">
        <v>132</v>
      </c>
      <c r="D701" s="466">
        <v>18221</v>
      </c>
      <c r="E701" s="467">
        <v>22</v>
      </c>
      <c r="F701" s="486">
        <v>400862</v>
      </c>
      <c r="G701" s="487">
        <v>2405172</v>
      </c>
      <c r="H701" s="822">
        <v>360000</v>
      </c>
      <c r="I701" s="827">
        <v>2160000</v>
      </c>
      <c r="J701" s="470">
        <v>-40862</v>
      </c>
      <c r="K701" s="470">
        <v>-245172</v>
      </c>
      <c r="L701" s="472">
        <v>-10.193532936521805</v>
      </c>
      <c r="M701" s="468">
        <v>340000</v>
      </c>
      <c r="N701" s="469">
        <v>2040000</v>
      </c>
      <c r="O701" s="470">
        <v>-60862</v>
      </c>
      <c r="P701" s="470">
        <v>-365172</v>
      </c>
      <c r="Q701" s="472">
        <v>-15.182781106715026</v>
      </c>
    </row>
    <row r="702" spans="1:17" s="437" customFormat="1" hidden="1">
      <c r="A702" s="471">
        <v>688</v>
      </c>
      <c r="B702" s="465">
        <v>6</v>
      </c>
      <c r="C702" s="465">
        <v>132</v>
      </c>
      <c r="D702" s="466">
        <v>17078.748280605199</v>
      </c>
      <c r="E702" s="467">
        <v>22</v>
      </c>
      <c r="F702" s="486">
        <v>375732.46217331436</v>
      </c>
      <c r="G702" s="487">
        <v>2254394.7730398863</v>
      </c>
      <c r="H702" s="822">
        <v>360000</v>
      </c>
      <c r="I702" s="827">
        <v>2160000</v>
      </c>
      <c r="J702" s="470">
        <v>-15732.462173314358</v>
      </c>
      <c r="K702" s="470">
        <v>-94394.773039886262</v>
      </c>
      <c r="L702" s="472">
        <v>-4.1871447791107954</v>
      </c>
      <c r="M702" s="468">
        <v>340000</v>
      </c>
      <c r="N702" s="469">
        <v>2040000</v>
      </c>
      <c r="O702" s="470">
        <v>-35732.462173314358</v>
      </c>
      <c r="P702" s="470">
        <v>-214394.77303988626</v>
      </c>
      <c r="Q702" s="472">
        <v>-9.5100811802712997</v>
      </c>
    </row>
    <row r="703" spans="1:17" s="437" customFormat="1" hidden="1">
      <c r="A703" s="471">
        <v>689</v>
      </c>
      <c r="B703" s="465">
        <v>6</v>
      </c>
      <c r="C703" s="465">
        <v>132</v>
      </c>
      <c r="D703" s="466">
        <v>17081</v>
      </c>
      <c r="E703" s="467">
        <v>22</v>
      </c>
      <c r="F703" s="486">
        <v>375782</v>
      </c>
      <c r="G703" s="487">
        <v>2254692</v>
      </c>
      <c r="H703" s="822">
        <v>360000</v>
      </c>
      <c r="I703" s="827">
        <v>2160000</v>
      </c>
      <c r="J703" s="470">
        <v>-15782</v>
      </c>
      <c r="K703" s="470">
        <v>-94692</v>
      </c>
      <c r="L703" s="472">
        <v>-4.1997754016956605</v>
      </c>
      <c r="M703" s="468">
        <v>340000</v>
      </c>
      <c r="N703" s="469">
        <v>2040000</v>
      </c>
      <c r="O703" s="470">
        <v>-35782</v>
      </c>
      <c r="P703" s="470">
        <v>-214692</v>
      </c>
      <c r="Q703" s="472">
        <v>-9.5220101016014667</v>
      </c>
    </row>
    <row r="704" spans="1:17" s="437" customFormat="1" hidden="1">
      <c r="A704" s="471">
        <v>690</v>
      </c>
      <c r="B704" s="465">
        <v>6</v>
      </c>
      <c r="C704" s="465">
        <v>132</v>
      </c>
      <c r="D704" s="466">
        <v>17081</v>
      </c>
      <c r="E704" s="467">
        <v>22</v>
      </c>
      <c r="F704" s="486">
        <v>375782</v>
      </c>
      <c r="G704" s="487">
        <v>2254692</v>
      </c>
      <c r="H704" s="822">
        <v>360000</v>
      </c>
      <c r="I704" s="827">
        <v>2160000</v>
      </c>
      <c r="J704" s="470">
        <v>-15782</v>
      </c>
      <c r="K704" s="470">
        <v>-94692</v>
      </c>
      <c r="L704" s="472">
        <v>-4.1997754016956605</v>
      </c>
      <c r="M704" s="468">
        <v>340000</v>
      </c>
      <c r="N704" s="469">
        <v>2040000</v>
      </c>
      <c r="O704" s="470">
        <v>-35782</v>
      </c>
      <c r="P704" s="470">
        <v>-214692</v>
      </c>
      <c r="Q704" s="472">
        <v>-9.5220101016014667</v>
      </c>
    </row>
    <row r="705" spans="1:17" s="437" customFormat="1" hidden="1">
      <c r="A705" s="471">
        <v>691</v>
      </c>
      <c r="B705" s="465">
        <v>6</v>
      </c>
      <c r="C705" s="465">
        <v>132</v>
      </c>
      <c r="D705" s="466">
        <v>18221</v>
      </c>
      <c r="E705" s="467">
        <v>22</v>
      </c>
      <c r="F705" s="486">
        <v>400862</v>
      </c>
      <c r="G705" s="487">
        <v>2405172</v>
      </c>
      <c r="H705" s="822">
        <v>360000</v>
      </c>
      <c r="I705" s="827">
        <v>2160000</v>
      </c>
      <c r="J705" s="470">
        <v>-40862</v>
      </c>
      <c r="K705" s="470">
        <v>-245172</v>
      </c>
      <c r="L705" s="472">
        <v>-10.193532936521805</v>
      </c>
      <c r="M705" s="468">
        <v>340000</v>
      </c>
      <c r="N705" s="469">
        <v>2040000</v>
      </c>
      <c r="O705" s="470">
        <v>-60862</v>
      </c>
      <c r="P705" s="470">
        <v>-365172</v>
      </c>
      <c r="Q705" s="472">
        <v>-15.182781106715026</v>
      </c>
    </row>
    <row r="706" spans="1:17" s="437" customFormat="1" hidden="1">
      <c r="A706" s="471">
        <v>692</v>
      </c>
      <c r="B706" s="465">
        <v>6</v>
      </c>
      <c r="C706" s="465">
        <v>132</v>
      </c>
      <c r="D706" s="466">
        <v>17782</v>
      </c>
      <c r="E706" s="467">
        <v>22</v>
      </c>
      <c r="F706" s="486">
        <v>391204</v>
      </c>
      <c r="G706" s="487">
        <v>2347224</v>
      </c>
      <c r="H706" s="822">
        <v>360000</v>
      </c>
      <c r="I706" s="827">
        <v>2160000</v>
      </c>
      <c r="J706" s="470">
        <v>-31204</v>
      </c>
      <c r="K706" s="470">
        <v>-187224</v>
      </c>
      <c r="L706" s="472">
        <v>-7.9764010592938632</v>
      </c>
      <c r="M706" s="468">
        <v>340000</v>
      </c>
      <c r="N706" s="469">
        <v>2040000</v>
      </c>
      <c r="O706" s="470">
        <v>-51204</v>
      </c>
      <c r="P706" s="470">
        <v>-307224</v>
      </c>
      <c r="Q706" s="472">
        <v>-13.088823222666434</v>
      </c>
    </row>
    <row r="707" spans="1:17" s="437" customFormat="1" hidden="1">
      <c r="A707" s="471">
        <v>693</v>
      </c>
      <c r="B707" s="465">
        <v>6</v>
      </c>
      <c r="C707" s="465">
        <v>132</v>
      </c>
      <c r="D707" s="466">
        <v>17640</v>
      </c>
      <c r="E707" s="467">
        <v>22</v>
      </c>
      <c r="F707" s="486">
        <v>388080</v>
      </c>
      <c r="G707" s="487">
        <v>2328480</v>
      </c>
      <c r="H707" s="822">
        <v>360000</v>
      </c>
      <c r="I707" s="827">
        <v>2160000</v>
      </c>
      <c r="J707" s="470">
        <v>-28080</v>
      </c>
      <c r="K707" s="470">
        <v>-168480</v>
      </c>
      <c r="L707" s="472">
        <v>-7.2356215213358155</v>
      </c>
      <c r="M707" s="468">
        <v>340000</v>
      </c>
      <c r="N707" s="469">
        <v>2040000</v>
      </c>
      <c r="O707" s="470">
        <v>-48080</v>
      </c>
      <c r="P707" s="470">
        <v>-288480</v>
      </c>
      <c r="Q707" s="472">
        <v>-12.389198103483821</v>
      </c>
    </row>
    <row r="708" spans="1:17" s="437" customFormat="1" hidden="1">
      <c r="A708" s="471">
        <v>694</v>
      </c>
      <c r="B708" s="465">
        <v>6</v>
      </c>
      <c r="C708" s="465">
        <v>132</v>
      </c>
      <c r="D708" s="466">
        <v>16905.48</v>
      </c>
      <c r="E708" s="467">
        <v>22</v>
      </c>
      <c r="F708" s="486">
        <v>371920.56</v>
      </c>
      <c r="G708" s="487">
        <v>2231523.36</v>
      </c>
      <c r="H708" s="822">
        <v>360000</v>
      </c>
      <c r="I708" s="827">
        <v>2160000</v>
      </c>
      <c r="J708" s="470">
        <v>-11920.559999999998</v>
      </c>
      <c r="K708" s="470">
        <v>-71523.35999999987</v>
      </c>
      <c r="L708" s="472">
        <v>-3.2051360645402269</v>
      </c>
      <c r="M708" s="468">
        <v>340000</v>
      </c>
      <c r="N708" s="469">
        <v>2040000</v>
      </c>
      <c r="O708" s="470">
        <v>-31920.559999999998</v>
      </c>
      <c r="P708" s="470">
        <v>-191523.35999999987</v>
      </c>
      <c r="Q708" s="472">
        <v>-8.5826285053991</v>
      </c>
    </row>
    <row r="709" spans="1:17" s="437" customFormat="1" hidden="1">
      <c r="A709" s="471">
        <v>695</v>
      </c>
      <c r="B709" s="465">
        <v>6</v>
      </c>
      <c r="C709" s="465">
        <v>132</v>
      </c>
      <c r="D709" s="466">
        <v>16695</v>
      </c>
      <c r="E709" s="467">
        <v>22</v>
      </c>
      <c r="F709" s="486">
        <v>367290</v>
      </c>
      <c r="G709" s="487">
        <v>2203740</v>
      </c>
      <c r="H709" s="822">
        <v>360000</v>
      </c>
      <c r="I709" s="827">
        <v>2160000</v>
      </c>
      <c r="J709" s="470">
        <v>-7290</v>
      </c>
      <c r="K709" s="470">
        <v>-43740</v>
      </c>
      <c r="L709" s="472">
        <v>-1.9848076451850005</v>
      </c>
      <c r="M709" s="468">
        <v>340000</v>
      </c>
      <c r="N709" s="469">
        <v>2040000</v>
      </c>
      <c r="O709" s="470">
        <v>-27290</v>
      </c>
      <c r="P709" s="470">
        <v>-163740</v>
      </c>
      <c r="Q709" s="472">
        <v>-7.4300961093413918</v>
      </c>
    </row>
    <row r="710" spans="1:17" s="437" customFormat="1" hidden="1">
      <c r="A710" s="471">
        <v>696</v>
      </c>
      <c r="B710" s="465">
        <v>6</v>
      </c>
      <c r="C710" s="465">
        <v>132</v>
      </c>
      <c r="D710" s="466">
        <v>15615</v>
      </c>
      <c r="E710" s="467">
        <v>22</v>
      </c>
      <c r="F710" s="486">
        <v>343530</v>
      </c>
      <c r="G710" s="487">
        <v>2061180</v>
      </c>
      <c r="H710" s="822">
        <v>360000</v>
      </c>
      <c r="I710" s="827">
        <v>2160000</v>
      </c>
      <c r="J710" s="470">
        <v>16470</v>
      </c>
      <c r="K710" s="470">
        <v>98820</v>
      </c>
      <c r="L710" s="472">
        <v>4.7943411055803011</v>
      </c>
      <c r="M710" s="468">
        <v>340000</v>
      </c>
      <c r="N710" s="469">
        <v>2040000</v>
      </c>
      <c r="O710" s="470">
        <v>-3530</v>
      </c>
      <c r="P710" s="470">
        <v>-21180</v>
      </c>
      <c r="Q710" s="472">
        <v>-1.0275667336186132</v>
      </c>
    </row>
    <row r="711" spans="1:17" s="437" customFormat="1" hidden="1">
      <c r="A711" s="471">
        <v>697</v>
      </c>
      <c r="B711" s="465">
        <v>6</v>
      </c>
      <c r="C711" s="465">
        <v>132</v>
      </c>
      <c r="D711" s="466">
        <v>16392</v>
      </c>
      <c r="E711" s="467">
        <v>22</v>
      </c>
      <c r="F711" s="486">
        <v>360624</v>
      </c>
      <c r="G711" s="487">
        <v>2163744</v>
      </c>
      <c r="H711" s="822">
        <v>360000</v>
      </c>
      <c r="I711" s="827">
        <v>2160000</v>
      </c>
      <c r="J711" s="470">
        <v>-624</v>
      </c>
      <c r="K711" s="470">
        <v>-3744</v>
      </c>
      <c r="L711" s="472">
        <v>-0.17303340875814399</v>
      </c>
      <c r="M711" s="468">
        <v>340000</v>
      </c>
      <c r="N711" s="469">
        <v>2040000</v>
      </c>
      <c r="O711" s="470">
        <v>-20624</v>
      </c>
      <c r="P711" s="470">
        <v>-123744</v>
      </c>
      <c r="Q711" s="472">
        <v>-5.7189759971604843</v>
      </c>
    </row>
    <row r="712" spans="1:17" s="437" customFormat="1">
      <c r="A712" s="471">
        <v>698</v>
      </c>
      <c r="B712" s="465">
        <v>6</v>
      </c>
      <c r="C712" s="465">
        <v>132</v>
      </c>
      <c r="D712" s="466">
        <v>16905.48</v>
      </c>
      <c r="E712" s="467">
        <v>22</v>
      </c>
      <c r="F712" s="486">
        <v>371920.56</v>
      </c>
      <c r="G712" s="487">
        <v>2231523.36</v>
      </c>
      <c r="H712" s="822">
        <v>360000</v>
      </c>
      <c r="I712" s="827">
        <v>2160000</v>
      </c>
      <c r="J712" s="470">
        <v>-11920.559999999998</v>
      </c>
      <c r="K712" s="470">
        <v>-71523.35999999987</v>
      </c>
      <c r="L712" s="472">
        <v>-3.2051360645402269</v>
      </c>
      <c r="M712" s="468">
        <v>340000</v>
      </c>
      <c r="N712" s="469">
        <v>2040000</v>
      </c>
      <c r="O712" s="470">
        <v>-31920.559999999998</v>
      </c>
      <c r="P712" s="470">
        <v>-191523.35999999987</v>
      </c>
      <c r="Q712" s="472">
        <v>-8.5826285053991</v>
      </c>
    </row>
    <row r="713" spans="1:17" s="437" customFormat="1">
      <c r="A713" s="471">
        <v>699</v>
      </c>
      <c r="B713" s="465">
        <v>6</v>
      </c>
      <c r="C713" s="465">
        <v>133</v>
      </c>
      <c r="D713" s="466">
        <v>16360</v>
      </c>
      <c r="E713" s="467">
        <v>22.166666666666668</v>
      </c>
      <c r="F713" s="486">
        <v>362646.66666666669</v>
      </c>
      <c r="G713" s="487">
        <v>2175880</v>
      </c>
      <c r="H713" s="822">
        <v>363333.33333333337</v>
      </c>
      <c r="I713" s="827">
        <v>2180000</v>
      </c>
      <c r="J713" s="470">
        <v>686.66666666668607</v>
      </c>
      <c r="K713" s="470">
        <v>4120</v>
      </c>
      <c r="L713" s="472">
        <v>0.1893486773167723</v>
      </c>
      <c r="M713" s="468">
        <v>345000.00000000006</v>
      </c>
      <c r="N713" s="469">
        <v>2070000.0000000005</v>
      </c>
      <c r="O713" s="470">
        <v>-17646.666666666628</v>
      </c>
      <c r="P713" s="470">
        <v>-105879.99999999953</v>
      </c>
      <c r="Q713" s="472">
        <v>-4.8660771733735118</v>
      </c>
    </row>
    <row r="714" spans="1:17" s="437" customFormat="1">
      <c r="A714" s="471">
        <v>700</v>
      </c>
      <c r="B714" s="465">
        <v>6</v>
      </c>
      <c r="C714" s="465">
        <v>133</v>
      </c>
      <c r="D714" s="466">
        <v>17608</v>
      </c>
      <c r="E714" s="467">
        <v>22.166666666666668</v>
      </c>
      <c r="F714" s="486">
        <v>390310.66666666669</v>
      </c>
      <c r="G714" s="487">
        <v>2341864</v>
      </c>
      <c r="H714" s="822">
        <v>363333.33333333337</v>
      </c>
      <c r="I714" s="827">
        <v>2180000</v>
      </c>
      <c r="J714" s="470">
        <v>-26977.333333333314</v>
      </c>
      <c r="K714" s="470">
        <v>-161864</v>
      </c>
      <c r="L714" s="472">
        <v>-6.9117591798669764</v>
      </c>
      <c r="M714" s="468">
        <v>345000.00000000006</v>
      </c>
      <c r="N714" s="469">
        <v>2070000.0000000005</v>
      </c>
      <c r="O714" s="470">
        <v>-45310.666666666628</v>
      </c>
      <c r="P714" s="470">
        <v>-271863.99999999953</v>
      </c>
      <c r="Q714" s="472">
        <v>-11.608872248772755</v>
      </c>
    </row>
    <row r="715" spans="1:17" s="437" customFormat="1">
      <c r="A715" s="471">
        <v>701</v>
      </c>
      <c r="B715" s="465">
        <v>6</v>
      </c>
      <c r="C715" s="465">
        <v>134</v>
      </c>
      <c r="D715" s="466">
        <v>17750</v>
      </c>
      <c r="E715" s="467">
        <v>22.333333333333332</v>
      </c>
      <c r="F715" s="486">
        <v>396416.66666666669</v>
      </c>
      <c r="G715" s="487">
        <v>2378500</v>
      </c>
      <c r="H715" s="822">
        <v>366666.66666666663</v>
      </c>
      <c r="I715" s="827">
        <v>2200000</v>
      </c>
      <c r="J715" s="470">
        <v>-29750.000000000058</v>
      </c>
      <c r="K715" s="470">
        <v>-178500</v>
      </c>
      <c r="L715" s="472">
        <v>-7.5047298717679212</v>
      </c>
      <c r="M715" s="468">
        <v>349999.99999999994</v>
      </c>
      <c r="N715" s="469">
        <v>2099999.9999999995</v>
      </c>
      <c r="O715" s="470">
        <v>-46416.666666666744</v>
      </c>
      <c r="P715" s="470">
        <v>-278500.00000000047</v>
      </c>
      <c r="Q715" s="472">
        <v>-11.70906033214213</v>
      </c>
    </row>
    <row r="716" spans="1:17" s="437" customFormat="1">
      <c r="A716" s="471">
        <v>702</v>
      </c>
      <c r="B716" s="465">
        <v>6</v>
      </c>
      <c r="C716" s="465">
        <v>134</v>
      </c>
      <c r="D716" s="466">
        <v>16330</v>
      </c>
      <c r="E716" s="467">
        <v>22.333333333333332</v>
      </c>
      <c r="F716" s="486">
        <v>364703.33333333331</v>
      </c>
      <c r="G716" s="487">
        <v>2188220</v>
      </c>
      <c r="H716" s="822">
        <v>366666.66666666663</v>
      </c>
      <c r="I716" s="827">
        <v>2200000</v>
      </c>
      <c r="J716" s="470">
        <v>1963.3333333333139</v>
      </c>
      <c r="K716" s="470">
        <v>11780</v>
      </c>
      <c r="L716" s="472">
        <v>0.53833709590442425</v>
      </c>
      <c r="M716" s="468">
        <v>349999.99999999994</v>
      </c>
      <c r="N716" s="469">
        <v>2099999.9999999995</v>
      </c>
      <c r="O716" s="470">
        <v>-14703.333333333372</v>
      </c>
      <c r="P716" s="470">
        <v>-88220.000000000466</v>
      </c>
      <c r="Q716" s="472">
        <v>-4.0315873175457995</v>
      </c>
    </row>
    <row r="717" spans="1:17" s="437" customFormat="1">
      <c r="A717" s="471">
        <v>703</v>
      </c>
      <c r="B717" s="465">
        <v>6</v>
      </c>
      <c r="C717" s="465">
        <v>134</v>
      </c>
      <c r="D717" s="466">
        <v>16330</v>
      </c>
      <c r="E717" s="467">
        <v>22.333333333333332</v>
      </c>
      <c r="F717" s="486">
        <v>364703.33333333331</v>
      </c>
      <c r="G717" s="487">
        <v>2188220</v>
      </c>
      <c r="H717" s="822">
        <v>366666.66666666663</v>
      </c>
      <c r="I717" s="827">
        <v>2200000</v>
      </c>
      <c r="J717" s="470">
        <v>1963.3333333333139</v>
      </c>
      <c r="K717" s="470">
        <v>11780</v>
      </c>
      <c r="L717" s="472">
        <v>0.53833709590442425</v>
      </c>
      <c r="M717" s="468">
        <v>349999.99999999994</v>
      </c>
      <c r="N717" s="469">
        <v>2099999.9999999995</v>
      </c>
      <c r="O717" s="470">
        <v>-14703.333333333372</v>
      </c>
      <c r="P717" s="470">
        <v>-88220.000000000466</v>
      </c>
      <c r="Q717" s="472">
        <v>-4.0315873175457995</v>
      </c>
    </row>
    <row r="718" spans="1:17" s="437" customFormat="1">
      <c r="A718" s="471">
        <v>704</v>
      </c>
      <c r="B718" s="465">
        <v>6</v>
      </c>
      <c r="C718" s="465">
        <v>135</v>
      </c>
      <c r="D718" s="466">
        <v>17252.7826639665</v>
      </c>
      <c r="E718" s="467">
        <v>22.5</v>
      </c>
      <c r="F718" s="486">
        <v>388187.60993924626</v>
      </c>
      <c r="G718" s="487">
        <v>2329125.6596354777</v>
      </c>
      <c r="H718" s="822">
        <v>370000</v>
      </c>
      <c r="I718" s="827">
        <v>2220000</v>
      </c>
      <c r="J718" s="470">
        <v>-18187.609939246264</v>
      </c>
      <c r="K718" s="470">
        <v>-109125.6596354777</v>
      </c>
      <c r="L718" s="472">
        <v>-4.6852628660901274</v>
      </c>
      <c r="M718" s="468">
        <v>355000</v>
      </c>
      <c r="N718" s="469">
        <v>2130000</v>
      </c>
      <c r="O718" s="470">
        <v>-33187.609939246264</v>
      </c>
      <c r="P718" s="470">
        <v>-199125.6596354777</v>
      </c>
      <c r="Q718" s="472">
        <v>-8.5493738309783538</v>
      </c>
    </row>
    <row r="719" spans="1:17" s="437" customFormat="1">
      <c r="A719" s="471">
        <v>705</v>
      </c>
      <c r="B719" s="465">
        <v>6</v>
      </c>
      <c r="C719" s="465">
        <v>135</v>
      </c>
      <c r="D719" s="466">
        <v>14946</v>
      </c>
      <c r="E719" s="467">
        <v>22.5</v>
      </c>
      <c r="F719" s="486">
        <v>336285</v>
      </c>
      <c r="G719" s="487">
        <v>2017710</v>
      </c>
      <c r="H719" s="822">
        <v>370000</v>
      </c>
      <c r="I719" s="827">
        <v>2220000</v>
      </c>
      <c r="J719" s="470">
        <v>33715</v>
      </c>
      <c r="K719" s="470">
        <v>202290</v>
      </c>
      <c r="L719" s="472">
        <v>10.025722229656381</v>
      </c>
      <c r="M719" s="468">
        <v>355000</v>
      </c>
      <c r="N719" s="469">
        <v>2130000</v>
      </c>
      <c r="O719" s="470">
        <v>18715</v>
      </c>
      <c r="P719" s="470">
        <v>112290</v>
      </c>
      <c r="Q719" s="472">
        <v>5.5652199771027568</v>
      </c>
    </row>
    <row r="720" spans="1:17" s="437" customFormat="1">
      <c r="A720" s="607" t="s">
        <v>60</v>
      </c>
      <c r="B720" s="465"/>
      <c r="C720" s="465"/>
      <c r="D720" s="466"/>
      <c r="E720" s="467"/>
      <c r="F720" s="486"/>
      <c r="G720" s="487"/>
      <c r="H720" s="822"/>
      <c r="I720" s="827"/>
      <c r="J720" s="470"/>
      <c r="K720" s="470"/>
      <c r="L720" s="472"/>
      <c r="M720" s="468"/>
      <c r="N720" s="469"/>
      <c r="O720" s="470"/>
      <c r="P720" s="470"/>
      <c r="Q720" s="472"/>
    </row>
    <row r="721" spans="1:17" s="437" customFormat="1" hidden="1">
      <c r="A721" s="471">
        <v>706</v>
      </c>
      <c r="B721" s="465">
        <v>6</v>
      </c>
      <c r="C721" s="465">
        <v>135</v>
      </c>
      <c r="D721" s="466">
        <v>17729</v>
      </c>
      <c r="E721" s="467">
        <v>22.5</v>
      </c>
      <c r="F721" s="486">
        <v>398902.5</v>
      </c>
      <c r="G721" s="487">
        <v>2393415</v>
      </c>
      <c r="H721" s="822">
        <v>370000</v>
      </c>
      <c r="I721" s="827">
        <v>2220000</v>
      </c>
      <c r="J721" s="470">
        <v>-28902.5</v>
      </c>
      <c r="K721" s="470">
        <v>-173415</v>
      </c>
      <c r="L721" s="472">
        <v>-7.2455048539430038</v>
      </c>
      <c r="M721" s="468">
        <v>355000</v>
      </c>
      <c r="N721" s="469">
        <v>2130000</v>
      </c>
      <c r="O721" s="470">
        <v>-43902.5</v>
      </c>
      <c r="P721" s="470">
        <v>-263415</v>
      </c>
      <c r="Q721" s="472">
        <v>-11.005822224729101</v>
      </c>
    </row>
    <row r="722" spans="1:17" s="437" customFormat="1" hidden="1">
      <c r="A722" s="471">
        <v>707</v>
      </c>
      <c r="B722" s="465">
        <v>6</v>
      </c>
      <c r="C722" s="465">
        <v>135</v>
      </c>
      <c r="D722" s="466">
        <v>14946</v>
      </c>
      <c r="E722" s="467">
        <v>22.5</v>
      </c>
      <c r="F722" s="486">
        <v>336285</v>
      </c>
      <c r="G722" s="487">
        <v>2017710</v>
      </c>
      <c r="H722" s="822">
        <v>370000</v>
      </c>
      <c r="I722" s="827">
        <v>2220000</v>
      </c>
      <c r="J722" s="470">
        <v>33715</v>
      </c>
      <c r="K722" s="470">
        <v>202290</v>
      </c>
      <c r="L722" s="472">
        <v>10.025722229656381</v>
      </c>
      <c r="M722" s="468">
        <v>355000</v>
      </c>
      <c r="N722" s="469">
        <v>2130000</v>
      </c>
      <c r="O722" s="470">
        <v>18715</v>
      </c>
      <c r="P722" s="470">
        <v>112290</v>
      </c>
      <c r="Q722" s="472">
        <v>5.5652199771027568</v>
      </c>
    </row>
    <row r="723" spans="1:17" s="437" customFormat="1" hidden="1">
      <c r="A723" s="471">
        <v>708</v>
      </c>
      <c r="B723" s="465">
        <v>6</v>
      </c>
      <c r="C723" s="465">
        <v>135</v>
      </c>
      <c r="D723" s="466">
        <v>16301</v>
      </c>
      <c r="E723" s="467">
        <v>22.5</v>
      </c>
      <c r="F723" s="486">
        <v>366772.5</v>
      </c>
      <c r="G723" s="487">
        <v>2200635</v>
      </c>
      <c r="H723" s="822">
        <v>370000</v>
      </c>
      <c r="I723" s="827">
        <v>2220000</v>
      </c>
      <c r="J723" s="470">
        <v>3227.5</v>
      </c>
      <c r="K723" s="470">
        <v>19365</v>
      </c>
      <c r="L723" s="472">
        <v>0.87997328043951484</v>
      </c>
      <c r="M723" s="468">
        <v>355000</v>
      </c>
      <c r="N723" s="469">
        <v>2130000</v>
      </c>
      <c r="O723" s="470">
        <v>-11772.5</v>
      </c>
      <c r="P723" s="470">
        <v>-70635</v>
      </c>
      <c r="Q723" s="472">
        <v>-3.2097553660647975</v>
      </c>
    </row>
    <row r="724" spans="1:17" s="437" customFormat="1" hidden="1">
      <c r="A724" s="471">
        <v>709</v>
      </c>
      <c r="B724" s="465">
        <v>6</v>
      </c>
      <c r="C724" s="465">
        <v>136</v>
      </c>
      <c r="D724" s="466">
        <v>18126</v>
      </c>
      <c r="E724" s="467">
        <v>22.666666666666668</v>
      </c>
      <c r="F724" s="486">
        <v>410856</v>
      </c>
      <c r="G724" s="487">
        <v>2465136</v>
      </c>
      <c r="H724" s="822">
        <v>373333.33333333337</v>
      </c>
      <c r="I724" s="827">
        <v>2240000</v>
      </c>
      <c r="J724" s="470">
        <v>-37522.666666666628</v>
      </c>
      <c r="K724" s="470">
        <v>-225136</v>
      </c>
      <c r="L724" s="472">
        <v>-9.1328024092788382</v>
      </c>
      <c r="M724" s="468">
        <v>360000.00000000006</v>
      </c>
      <c r="N724" s="469">
        <v>2160000.0000000005</v>
      </c>
      <c r="O724" s="470">
        <v>-50855.999999999942</v>
      </c>
      <c r="P724" s="470">
        <v>-305135.99999999953</v>
      </c>
      <c r="Q724" s="472">
        <v>-12.378059466090292</v>
      </c>
    </row>
    <row r="725" spans="1:17" s="437" customFormat="1" hidden="1">
      <c r="A725" s="471">
        <v>710</v>
      </c>
      <c r="B725" s="465">
        <v>6</v>
      </c>
      <c r="C725" s="465">
        <v>136</v>
      </c>
      <c r="D725" s="466">
        <v>16622.246976568</v>
      </c>
      <c r="E725" s="467">
        <v>22.666666666666668</v>
      </c>
      <c r="F725" s="486">
        <v>376770.93146887468</v>
      </c>
      <c r="G725" s="487">
        <v>2260625.5888132481</v>
      </c>
      <c r="H725" s="822">
        <v>373333.33333333337</v>
      </c>
      <c r="I725" s="827">
        <v>2240000</v>
      </c>
      <c r="J725" s="470">
        <v>-3437.5981355413096</v>
      </c>
      <c r="K725" s="470">
        <v>-20625.58881324809</v>
      </c>
      <c r="L725" s="472">
        <v>-0.91238411682653009</v>
      </c>
      <c r="M725" s="468">
        <v>360000.00000000006</v>
      </c>
      <c r="N725" s="469">
        <v>2160000.0000000005</v>
      </c>
      <c r="O725" s="470">
        <v>-16770.931468874624</v>
      </c>
      <c r="P725" s="470">
        <v>-100625.58881324762</v>
      </c>
      <c r="Q725" s="472">
        <v>-4.4512275412255491</v>
      </c>
    </row>
    <row r="726" spans="1:17" s="437" customFormat="1" hidden="1">
      <c r="A726" s="471">
        <v>711</v>
      </c>
      <c r="B726" s="465">
        <v>6</v>
      </c>
      <c r="C726" s="465">
        <v>137</v>
      </c>
      <c r="D726" s="466">
        <v>16598.418207561899</v>
      </c>
      <c r="E726" s="467">
        <v>22.833333333333332</v>
      </c>
      <c r="F726" s="486">
        <v>378997.21573933004</v>
      </c>
      <c r="G726" s="487">
        <v>2273983.2944359803</v>
      </c>
      <c r="H726" s="822">
        <v>376666.66666666663</v>
      </c>
      <c r="I726" s="827">
        <v>2260000</v>
      </c>
      <c r="J726" s="470">
        <v>-2330.5490726634162</v>
      </c>
      <c r="K726" s="470">
        <v>-13983.294435980264</v>
      </c>
      <c r="L726" s="472">
        <v>-0.61492511709275277</v>
      </c>
      <c r="M726" s="468">
        <v>364999.99999999994</v>
      </c>
      <c r="N726" s="469">
        <v>2189999.9999999995</v>
      </c>
      <c r="O726" s="470">
        <v>-13997.215739330102</v>
      </c>
      <c r="P726" s="470">
        <v>-83983.29443598073</v>
      </c>
      <c r="Q726" s="472">
        <v>-3.6932238966518582</v>
      </c>
    </row>
    <row r="727" spans="1:17" s="437" customFormat="1" hidden="1">
      <c r="A727" s="471">
        <v>712</v>
      </c>
      <c r="B727" s="465">
        <v>6</v>
      </c>
      <c r="C727" s="465">
        <v>137</v>
      </c>
      <c r="D727" s="466">
        <v>17449</v>
      </c>
      <c r="E727" s="467">
        <v>22.833333333333332</v>
      </c>
      <c r="F727" s="486">
        <v>398418.83333333331</v>
      </c>
      <c r="G727" s="487">
        <v>2390513</v>
      </c>
      <c r="H727" s="822">
        <v>376666.66666666663</v>
      </c>
      <c r="I727" s="827">
        <v>2260000</v>
      </c>
      <c r="J727" s="470">
        <v>-21752.166666666686</v>
      </c>
      <c r="K727" s="470">
        <v>-130513</v>
      </c>
      <c r="L727" s="472">
        <v>-5.4596231018195596</v>
      </c>
      <c r="M727" s="468">
        <v>364999.99999999994</v>
      </c>
      <c r="N727" s="469">
        <v>2189999.9999999995</v>
      </c>
      <c r="O727" s="470">
        <v>-33418.833333333372</v>
      </c>
      <c r="P727" s="470">
        <v>-200513.00000000047</v>
      </c>
      <c r="Q727" s="472">
        <v>-8.3878648641526041</v>
      </c>
    </row>
    <row r="728" spans="1:17" s="437" customFormat="1" hidden="1">
      <c r="A728" s="471">
        <v>713</v>
      </c>
      <c r="B728" s="465">
        <v>6</v>
      </c>
      <c r="C728" s="465">
        <v>137</v>
      </c>
      <c r="D728" s="466">
        <v>14904</v>
      </c>
      <c r="E728" s="467">
        <v>22.833333333333332</v>
      </c>
      <c r="F728" s="486">
        <v>340308</v>
      </c>
      <c r="G728" s="487">
        <v>2041848</v>
      </c>
      <c r="H728" s="822">
        <v>376666.66666666663</v>
      </c>
      <c r="I728" s="827">
        <v>2260000</v>
      </c>
      <c r="J728" s="470">
        <v>36358.666666666628</v>
      </c>
      <c r="K728" s="470">
        <v>218152</v>
      </c>
      <c r="L728" s="472">
        <v>10.68404700056027</v>
      </c>
      <c r="M728" s="468">
        <v>364999.99999999994</v>
      </c>
      <c r="N728" s="469">
        <v>2189999.9999999995</v>
      </c>
      <c r="O728" s="470">
        <v>24691.999999999942</v>
      </c>
      <c r="P728" s="470">
        <v>148151.99999999953</v>
      </c>
      <c r="Q728" s="472">
        <v>7.2557800580650138</v>
      </c>
    </row>
    <row r="729" spans="1:17" s="437" customFormat="1" hidden="1">
      <c r="A729" s="471">
        <v>714</v>
      </c>
      <c r="B729" s="465">
        <v>6</v>
      </c>
      <c r="C729" s="465">
        <v>138</v>
      </c>
      <c r="D729" s="466">
        <v>16714.669999999998</v>
      </c>
      <c r="E729" s="467">
        <v>23</v>
      </c>
      <c r="F729" s="486">
        <v>384437.41</v>
      </c>
      <c r="G729" s="487">
        <v>2306624.46</v>
      </c>
      <c r="H729" s="822">
        <v>380000</v>
      </c>
      <c r="I729" s="827">
        <v>2280000</v>
      </c>
      <c r="J729" s="470">
        <v>-4437.4099999999744</v>
      </c>
      <c r="K729" s="470">
        <v>-26624.459999999963</v>
      </c>
      <c r="L729" s="472">
        <v>-1.1542607156780065</v>
      </c>
      <c r="M729" s="468">
        <v>370000</v>
      </c>
      <c r="N729" s="469">
        <v>2220000</v>
      </c>
      <c r="O729" s="470">
        <v>-14437.409999999974</v>
      </c>
      <c r="P729" s="470">
        <v>-86624.459999999963</v>
      </c>
      <c r="Q729" s="472">
        <v>-3.7554643810548924</v>
      </c>
    </row>
    <row r="730" spans="1:17" s="437" customFormat="1" hidden="1">
      <c r="A730" s="471">
        <v>715</v>
      </c>
      <c r="B730" s="465">
        <v>6</v>
      </c>
      <c r="C730" s="465">
        <v>138</v>
      </c>
      <c r="D730" s="466">
        <v>17417</v>
      </c>
      <c r="E730" s="467">
        <v>23</v>
      </c>
      <c r="F730" s="486">
        <v>400591</v>
      </c>
      <c r="G730" s="487">
        <v>2403546</v>
      </c>
      <c r="H730" s="822">
        <v>380000</v>
      </c>
      <c r="I730" s="827">
        <v>2280000</v>
      </c>
      <c r="J730" s="470">
        <v>-20591</v>
      </c>
      <c r="K730" s="470">
        <v>-123546</v>
      </c>
      <c r="L730" s="472">
        <v>-5.1401554203664119</v>
      </c>
      <c r="M730" s="468">
        <v>370000</v>
      </c>
      <c r="N730" s="469">
        <v>2220000</v>
      </c>
      <c r="O730" s="470">
        <v>-30591</v>
      </c>
      <c r="P730" s="470">
        <v>-183546</v>
      </c>
      <c r="Q730" s="472">
        <v>-7.6364671198304421</v>
      </c>
    </row>
    <row r="731" spans="1:17" s="437" customFormat="1" hidden="1">
      <c r="A731" s="471">
        <v>716</v>
      </c>
      <c r="B731" s="465">
        <v>6</v>
      </c>
      <c r="C731" s="465">
        <v>138</v>
      </c>
      <c r="D731" s="466">
        <v>17687</v>
      </c>
      <c r="E731" s="467">
        <v>23</v>
      </c>
      <c r="F731" s="486">
        <v>406801</v>
      </c>
      <c r="G731" s="487">
        <v>2440806</v>
      </c>
      <c r="H731" s="822">
        <v>380000</v>
      </c>
      <c r="I731" s="827">
        <v>2280000</v>
      </c>
      <c r="J731" s="470">
        <v>-26801</v>
      </c>
      <c r="K731" s="470">
        <v>-160806</v>
      </c>
      <c r="L731" s="472">
        <v>-6.5882335589145526</v>
      </c>
      <c r="M731" s="468">
        <v>370000</v>
      </c>
      <c r="N731" s="469">
        <v>2220000</v>
      </c>
      <c r="O731" s="470">
        <v>-36801</v>
      </c>
      <c r="P731" s="470">
        <v>-220806</v>
      </c>
      <c r="Q731" s="472">
        <v>-9.0464379389431144</v>
      </c>
    </row>
    <row r="732" spans="1:17" s="437" customFormat="1" hidden="1">
      <c r="A732" s="471">
        <v>717</v>
      </c>
      <c r="B732" s="465">
        <v>6</v>
      </c>
      <c r="C732" s="465">
        <v>138</v>
      </c>
      <c r="D732" s="466">
        <v>14883</v>
      </c>
      <c r="E732" s="467">
        <v>23</v>
      </c>
      <c r="F732" s="486">
        <v>342309</v>
      </c>
      <c r="G732" s="487">
        <v>2053854</v>
      </c>
      <c r="H732" s="822">
        <v>380000</v>
      </c>
      <c r="I732" s="827">
        <v>2280000</v>
      </c>
      <c r="J732" s="470">
        <v>37691</v>
      </c>
      <c r="K732" s="470">
        <v>226146</v>
      </c>
      <c r="L732" s="472">
        <v>11.010811868808588</v>
      </c>
      <c r="M732" s="468">
        <v>370000</v>
      </c>
      <c r="N732" s="469">
        <v>2220000</v>
      </c>
      <c r="O732" s="470">
        <v>27691</v>
      </c>
      <c r="P732" s="470">
        <v>166146</v>
      </c>
      <c r="Q732" s="472">
        <v>8.0894747143662471</v>
      </c>
    </row>
    <row r="733" spans="1:17" s="437" customFormat="1" hidden="1">
      <c r="A733" s="471">
        <v>718</v>
      </c>
      <c r="B733" s="465">
        <v>6</v>
      </c>
      <c r="C733" s="465">
        <v>138</v>
      </c>
      <c r="D733" s="466">
        <v>17533.878893971902</v>
      </c>
      <c r="E733" s="467">
        <v>23</v>
      </c>
      <c r="F733" s="486">
        <v>403279.21456135373</v>
      </c>
      <c r="G733" s="487">
        <v>2419675.2873681225</v>
      </c>
      <c r="H733" s="822">
        <v>380000</v>
      </c>
      <c r="I733" s="827">
        <v>2280000</v>
      </c>
      <c r="J733" s="470">
        <v>-23279.214561353729</v>
      </c>
      <c r="K733" s="470">
        <v>-139675.28736812249</v>
      </c>
      <c r="L733" s="472">
        <v>-5.7724806339633687</v>
      </c>
      <c r="M733" s="468">
        <v>370000</v>
      </c>
      <c r="N733" s="469">
        <v>2220000</v>
      </c>
      <c r="O733" s="470">
        <v>-33279.214561353729</v>
      </c>
      <c r="P733" s="470">
        <v>-199675.28736812249</v>
      </c>
      <c r="Q733" s="472">
        <v>-8.2521521962274846</v>
      </c>
    </row>
    <row r="734" spans="1:17" s="437" customFormat="1" hidden="1">
      <c r="A734" s="471">
        <v>719</v>
      </c>
      <c r="B734" s="465">
        <v>6</v>
      </c>
      <c r="C734" s="465">
        <v>138</v>
      </c>
      <c r="D734" s="466">
        <v>17687</v>
      </c>
      <c r="E734" s="467">
        <v>23</v>
      </c>
      <c r="F734" s="486">
        <v>406801</v>
      </c>
      <c r="G734" s="487">
        <v>2440806</v>
      </c>
      <c r="H734" s="822">
        <v>380000</v>
      </c>
      <c r="I734" s="827">
        <v>2280000</v>
      </c>
      <c r="J734" s="470">
        <v>-26801</v>
      </c>
      <c r="K734" s="470">
        <v>-160806</v>
      </c>
      <c r="L734" s="472">
        <v>-6.5882335589145526</v>
      </c>
      <c r="M734" s="468">
        <v>370000</v>
      </c>
      <c r="N734" s="469">
        <v>2220000</v>
      </c>
      <c r="O734" s="470">
        <v>-36801</v>
      </c>
      <c r="P734" s="470">
        <v>-220806</v>
      </c>
      <c r="Q734" s="472">
        <v>-9.0464379389431144</v>
      </c>
    </row>
    <row r="735" spans="1:17" s="437" customFormat="1" hidden="1">
      <c r="A735" s="471">
        <v>720</v>
      </c>
      <c r="B735" s="465">
        <v>6</v>
      </c>
      <c r="C735" s="465">
        <v>138</v>
      </c>
      <c r="D735" s="466">
        <v>17687</v>
      </c>
      <c r="E735" s="467">
        <v>23</v>
      </c>
      <c r="F735" s="486">
        <v>406801</v>
      </c>
      <c r="G735" s="487">
        <v>2440806</v>
      </c>
      <c r="H735" s="822">
        <v>380000</v>
      </c>
      <c r="I735" s="827">
        <v>2280000</v>
      </c>
      <c r="J735" s="470">
        <v>-26801</v>
      </c>
      <c r="K735" s="470">
        <v>-160806</v>
      </c>
      <c r="L735" s="472">
        <v>-6.5882335589145526</v>
      </c>
      <c r="M735" s="468">
        <v>370000</v>
      </c>
      <c r="N735" s="469">
        <v>2220000</v>
      </c>
      <c r="O735" s="470">
        <v>-36801</v>
      </c>
      <c r="P735" s="470">
        <v>-220806</v>
      </c>
      <c r="Q735" s="472">
        <v>-9.0464379389431144</v>
      </c>
    </row>
    <row r="736" spans="1:17" s="437" customFormat="1" hidden="1">
      <c r="A736" s="471">
        <v>721</v>
      </c>
      <c r="B736" s="465">
        <v>6</v>
      </c>
      <c r="C736" s="465">
        <v>139</v>
      </c>
      <c r="D736" s="466">
        <v>17488.213229401201</v>
      </c>
      <c r="E736" s="467">
        <v>23.166666666666668</v>
      </c>
      <c r="F736" s="486">
        <v>405143.60648112785</v>
      </c>
      <c r="G736" s="487">
        <v>2430861.638886767</v>
      </c>
      <c r="H736" s="822">
        <v>383333.33333333337</v>
      </c>
      <c r="I736" s="827">
        <v>2300000</v>
      </c>
      <c r="J736" s="470">
        <v>-21810.273147794476</v>
      </c>
      <c r="K736" s="470">
        <v>-130861.63888676697</v>
      </c>
      <c r="L736" s="472">
        <v>-5.3833437820301526</v>
      </c>
      <c r="M736" s="468">
        <v>375000.00000000006</v>
      </c>
      <c r="N736" s="469">
        <v>2250000.0000000005</v>
      </c>
      <c r="O736" s="470">
        <v>-30143.60648112779</v>
      </c>
      <c r="P736" s="470">
        <v>-180861.63888676651</v>
      </c>
      <c r="Q736" s="472">
        <v>-7.4402276128555656</v>
      </c>
    </row>
    <row r="737" spans="1:17" s="437" customFormat="1" hidden="1">
      <c r="A737" s="471">
        <v>722</v>
      </c>
      <c r="B737" s="465">
        <v>6</v>
      </c>
      <c r="C737" s="465">
        <v>140</v>
      </c>
      <c r="D737" s="466">
        <v>17443.109627134501</v>
      </c>
      <c r="E737" s="467">
        <v>23.333333333333332</v>
      </c>
      <c r="F737" s="486">
        <v>407005.89129980508</v>
      </c>
      <c r="G737" s="487">
        <v>2442035.3477988304</v>
      </c>
      <c r="H737" s="822">
        <v>386666.66666666663</v>
      </c>
      <c r="I737" s="827">
        <v>2320000</v>
      </c>
      <c r="J737" s="470">
        <v>-20339.224633138452</v>
      </c>
      <c r="K737" s="470">
        <v>-122035.34779883036</v>
      </c>
      <c r="L737" s="472">
        <v>-4.9972801543937067</v>
      </c>
      <c r="M737" s="468">
        <v>379999.99999999994</v>
      </c>
      <c r="N737" s="469">
        <v>2279999.9999999995</v>
      </c>
      <c r="O737" s="470">
        <v>-27005.891299805138</v>
      </c>
      <c r="P737" s="470">
        <v>-162035.34779883083</v>
      </c>
      <c r="Q737" s="472">
        <v>-6.6352580827662422</v>
      </c>
    </row>
    <row r="738" spans="1:17" s="437" customFormat="1" hidden="1">
      <c r="A738" s="471">
        <v>723</v>
      </c>
      <c r="B738" s="465">
        <v>6</v>
      </c>
      <c r="C738" s="465">
        <v>140</v>
      </c>
      <c r="D738" s="466">
        <v>16533.365556929599</v>
      </c>
      <c r="E738" s="467">
        <v>23.333333333333332</v>
      </c>
      <c r="F738" s="486">
        <v>385778.52966169064</v>
      </c>
      <c r="G738" s="487">
        <v>2314671.177970144</v>
      </c>
      <c r="H738" s="822">
        <v>386666.66666666663</v>
      </c>
      <c r="I738" s="827">
        <v>2320000</v>
      </c>
      <c r="J738" s="470">
        <v>888.1370049759862</v>
      </c>
      <c r="K738" s="470">
        <v>5328.8220298560336</v>
      </c>
      <c r="L738" s="472">
        <v>0.23021939706049466</v>
      </c>
      <c r="M738" s="468">
        <v>379999.99999999994</v>
      </c>
      <c r="N738" s="469">
        <v>2279999.9999999995</v>
      </c>
      <c r="O738" s="470">
        <v>-5778.5296616906999</v>
      </c>
      <c r="P738" s="470">
        <v>-34671.177970144432</v>
      </c>
      <c r="Q738" s="472">
        <v>-1.4978878339233148</v>
      </c>
    </row>
    <row r="739" spans="1:17" s="437" customFormat="1" hidden="1">
      <c r="A739" s="471">
        <v>724</v>
      </c>
      <c r="B739" s="465">
        <v>6</v>
      </c>
      <c r="C739" s="465">
        <v>141</v>
      </c>
      <c r="D739" s="466">
        <v>16168</v>
      </c>
      <c r="E739" s="467">
        <v>23.5</v>
      </c>
      <c r="F739" s="486">
        <v>379948</v>
      </c>
      <c r="G739" s="487">
        <v>2279688</v>
      </c>
      <c r="H739" s="822">
        <v>390000</v>
      </c>
      <c r="I739" s="827">
        <v>2340000</v>
      </c>
      <c r="J739" s="470">
        <v>10052</v>
      </c>
      <c r="K739" s="470">
        <v>60312</v>
      </c>
      <c r="L739" s="472">
        <v>2.6456251908155934</v>
      </c>
      <c r="M739" s="468">
        <v>385000</v>
      </c>
      <c r="N739" s="469">
        <v>2310000</v>
      </c>
      <c r="O739" s="470">
        <v>5052</v>
      </c>
      <c r="P739" s="470">
        <v>30312</v>
      </c>
      <c r="Q739" s="472">
        <v>1.3296556370871855</v>
      </c>
    </row>
    <row r="740" spans="1:17" s="437" customFormat="1">
      <c r="A740" s="471">
        <v>725</v>
      </c>
      <c r="B740" s="465">
        <v>6</v>
      </c>
      <c r="C740" s="465">
        <v>142</v>
      </c>
      <c r="D740" s="466">
        <v>16495.278113822202</v>
      </c>
      <c r="E740" s="467">
        <v>23.666666666666668</v>
      </c>
      <c r="F740" s="486">
        <v>390388.24869379209</v>
      </c>
      <c r="G740" s="487">
        <v>2342329.4921627524</v>
      </c>
      <c r="H740" s="822">
        <v>393333.33333333337</v>
      </c>
      <c r="I740" s="827">
        <v>2360000</v>
      </c>
      <c r="J740" s="470">
        <v>2945.0846395412809</v>
      </c>
      <c r="K740" s="470">
        <v>17670.507837247569</v>
      </c>
      <c r="L740" s="472">
        <v>0.75439889632826862</v>
      </c>
      <c r="M740" s="468">
        <v>390000.00000000006</v>
      </c>
      <c r="N740" s="469">
        <v>2340000.0000000005</v>
      </c>
      <c r="O740" s="470">
        <v>-388.24869379203301</v>
      </c>
      <c r="P740" s="470">
        <v>-2329.4921627519652</v>
      </c>
      <c r="Q740" s="472">
        <v>-9.9451941776180774E-2</v>
      </c>
    </row>
    <row r="741" spans="1:17" s="437" customFormat="1">
      <c r="A741" s="471">
        <v>726</v>
      </c>
      <c r="B741" s="465">
        <v>6</v>
      </c>
      <c r="C741" s="465">
        <v>143</v>
      </c>
      <c r="D741" s="466">
        <v>16137</v>
      </c>
      <c r="E741" s="467">
        <v>23.833333333333332</v>
      </c>
      <c r="F741" s="486">
        <v>384598.5</v>
      </c>
      <c r="G741" s="487">
        <v>2307591</v>
      </c>
      <c r="H741" s="822">
        <v>396666.66666666663</v>
      </c>
      <c r="I741" s="827">
        <v>2380000</v>
      </c>
      <c r="J741" s="470">
        <v>12068.166666666628</v>
      </c>
      <c r="K741" s="470">
        <v>72409</v>
      </c>
      <c r="L741" s="472">
        <v>3.1378610854349915</v>
      </c>
      <c r="M741" s="468">
        <v>394999.99999999994</v>
      </c>
      <c r="N741" s="469">
        <v>2369999.9999999995</v>
      </c>
      <c r="O741" s="470">
        <v>10401.499999999942</v>
      </c>
      <c r="P741" s="470">
        <v>62408.999999999534</v>
      </c>
      <c r="Q741" s="472">
        <v>2.7045087279331312</v>
      </c>
    </row>
    <row r="742" spans="1:17" s="437" customFormat="1">
      <c r="A742" s="471">
        <v>727</v>
      </c>
      <c r="B742" s="465">
        <v>6</v>
      </c>
      <c r="C742" s="465">
        <v>144</v>
      </c>
      <c r="D742" s="466">
        <v>17594</v>
      </c>
      <c r="E742" s="467">
        <v>24</v>
      </c>
      <c r="F742" s="486">
        <v>422256</v>
      </c>
      <c r="G742" s="487">
        <v>2533536</v>
      </c>
      <c r="H742" s="822">
        <v>400000</v>
      </c>
      <c r="I742" s="827">
        <v>2400000</v>
      </c>
      <c r="J742" s="470">
        <v>-22256</v>
      </c>
      <c r="K742" s="470">
        <v>-133536</v>
      </c>
      <c r="L742" s="472">
        <v>-5.2707362358379868</v>
      </c>
      <c r="M742" s="468">
        <v>400000</v>
      </c>
      <c r="N742" s="469">
        <v>2400000</v>
      </c>
      <c r="O742" s="470">
        <v>-22256</v>
      </c>
      <c r="P742" s="470">
        <v>-133536</v>
      </c>
      <c r="Q742" s="472">
        <v>-5.2707362358379868</v>
      </c>
    </row>
    <row r="743" spans="1:17" s="437" customFormat="1">
      <c r="A743" s="471">
        <v>728</v>
      </c>
      <c r="B743" s="465">
        <v>6</v>
      </c>
      <c r="C743" s="465">
        <v>144</v>
      </c>
      <c r="D743" s="466">
        <v>17268.0915746926</v>
      </c>
      <c r="E743" s="467">
        <v>24</v>
      </c>
      <c r="F743" s="486">
        <v>414434.19779262244</v>
      </c>
      <c r="G743" s="487">
        <v>2486605.1867557345</v>
      </c>
      <c r="H743" s="822">
        <v>400000</v>
      </c>
      <c r="I743" s="827">
        <v>2400000</v>
      </c>
      <c r="J743" s="470">
        <v>-14434.197792622435</v>
      </c>
      <c r="K743" s="470">
        <v>-86605.186755734496</v>
      </c>
      <c r="L743" s="472">
        <v>-3.4828684190403436</v>
      </c>
      <c r="M743" s="468">
        <v>400000</v>
      </c>
      <c r="N743" s="469">
        <v>2400000</v>
      </c>
      <c r="O743" s="470">
        <v>-14434.197792622435</v>
      </c>
      <c r="P743" s="470">
        <v>-86605.186755734496</v>
      </c>
      <c r="Q743" s="472">
        <v>-3.4828684190403436</v>
      </c>
    </row>
    <row r="744" spans="1:17" s="437" customFormat="1">
      <c r="A744" s="471">
        <v>729</v>
      </c>
      <c r="B744" s="465">
        <v>6</v>
      </c>
      <c r="C744" s="465">
        <v>145</v>
      </c>
      <c r="D744" s="466">
        <v>17225.6327820443</v>
      </c>
      <c r="E744" s="467">
        <v>24.166666666666668</v>
      </c>
      <c r="F744" s="486">
        <v>416286.12556607061</v>
      </c>
      <c r="G744" s="487">
        <v>2497716.7533964235</v>
      </c>
      <c r="H744" s="822">
        <v>402777.77777777781</v>
      </c>
      <c r="I744" s="827">
        <v>2416666.666666667</v>
      </c>
      <c r="J744" s="470">
        <v>-13508.347788292798</v>
      </c>
      <c r="K744" s="470">
        <v>-81050.086729756556</v>
      </c>
      <c r="L744" s="472">
        <v>-3.2449670932279844</v>
      </c>
      <c r="M744" s="468">
        <v>402777.77777777781</v>
      </c>
      <c r="N744" s="469">
        <v>2416666.666666667</v>
      </c>
      <c r="O744" s="470">
        <v>-13508.347788292798</v>
      </c>
      <c r="P744" s="470">
        <v>-81050.086729756556</v>
      </c>
      <c r="Q744" s="472">
        <v>-3.2449670932279844</v>
      </c>
    </row>
    <row r="745" spans="1:17" s="437" customFormat="1">
      <c r="A745" s="471">
        <v>730</v>
      </c>
      <c r="B745" s="465">
        <v>6</v>
      </c>
      <c r="C745" s="465">
        <v>145</v>
      </c>
      <c r="D745" s="466">
        <v>16552</v>
      </c>
      <c r="E745" s="467">
        <v>24.166666666666668</v>
      </c>
      <c r="F745" s="486">
        <v>400006.66666666669</v>
      </c>
      <c r="G745" s="487">
        <v>2400040</v>
      </c>
      <c r="H745" s="822">
        <v>402777.77777777781</v>
      </c>
      <c r="I745" s="827">
        <v>2416666.666666667</v>
      </c>
      <c r="J745" s="470">
        <v>2771.111111111124</v>
      </c>
      <c r="K745" s="470">
        <v>16626.666666666977</v>
      </c>
      <c r="L745" s="472">
        <v>0.69276623167394291</v>
      </c>
      <c r="M745" s="468">
        <v>402777.77777777781</v>
      </c>
      <c r="N745" s="469">
        <v>2416666.666666667</v>
      </c>
      <c r="O745" s="470">
        <v>2771.111111111124</v>
      </c>
      <c r="P745" s="470">
        <v>16626.666666666977</v>
      </c>
      <c r="Q745" s="472">
        <v>0.69276623167394291</v>
      </c>
    </row>
    <row r="746" spans="1:17" s="437" customFormat="1">
      <c r="A746" s="471">
        <v>731</v>
      </c>
      <c r="B746" s="465">
        <v>6</v>
      </c>
      <c r="C746" s="465">
        <v>146</v>
      </c>
      <c r="D746" s="466">
        <v>17129</v>
      </c>
      <c r="E746" s="467">
        <v>24.333333333333332</v>
      </c>
      <c r="F746" s="486">
        <v>416805.66666666669</v>
      </c>
      <c r="G746" s="487">
        <v>2500834</v>
      </c>
      <c r="H746" s="822">
        <v>405555.55555555556</v>
      </c>
      <c r="I746" s="827">
        <v>2433333.3333333335</v>
      </c>
      <c r="J746" s="470">
        <v>-11250.111111111124</v>
      </c>
      <c r="K746" s="470">
        <v>-67500.666666666511</v>
      </c>
      <c r="L746" s="472">
        <v>-2.6991262381536103</v>
      </c>
      <c r="M746" s="468">
        <v>405555.55555555556</v>
      </c>
      <c r="N746" s="469">
        <v>2433333.3333333335</v>
      </c>
      <c r="O746" s="470">
        <v>-11250.111111111124</v>
      </c>
      <c r="P746" s="470">
        <v>-67500.666666666511</v>
      </c>
      <c r="Q746" s="472">
        <v>-2.6991262381536103</v>
      </c>
    </row>
    <row r="747" spans="1:17" s="437" customFormat="1">
      <c r="A747" s="471">
        <v>732</v>
      </c>
      <c r="B747" s="465">
        <v>6</v>
      </c>
      <c r="C747" s="465">
        <v>147</v>
      </c>
      <c r="D747" s="466">
        <v>16418.141132217501</v>
      </c>
      <c r="E747" s="467">
        <v>24.5</v>
      </c>
      <c r="F747" s="486">
        <v>402244.45773932873</v>
      </c>
      <c r="G747" s="487">
        <v>2413466.7464359724</v>
      </c>
      <c r="H747" s="822">
        <v>408333.33333333331</v>
      </c>
      <c r="I747" s="827">
        <v>2450000</v>
      </c>
      <c r="J747" s="470">
        <v>6088.8755940045812</v>
      </c>
      <c r="K747" s="470">
        <v>36533.253564027604</v>
      </c>
      <c r="L747" s="472">
        <v>1.5137251680793753</v>
      </c>
      <c r="M747" s="468">
        <v>408333.33333333331</v>
      </c>
      <c r="N747" s="469">
        <v>2450000</v>
      </c>
      <c r="O747" s="470">
        <v>6088.8755940045812</v>
      </c>
      <c r="P747" s="470">
        <v>36533.253564027604</v>
      </c>
      <c r="Q747" s="472">
        <v>1.5137251680793753</v>
      </c>
    </row>
    <row r="748" spans="1:17" s="437" customFormat="1">
      <c r="A748" s="471">
        <v>733</v>
      </c>
      <c r="B748" s="465">
        <v>6</v>
      </c>
      <c r="C748" s="465">
        <v>148</v>
      </c>
      <c r="D748" s="466">
        <v>16520</v>
      </c>
      <c r="E748" s="467">
        <v>24.666666666666668</v>
      </c>
      <c r="F748" s="486">
        <v>407493.33333333331</v>
      </c>
      <c r="G748" s="487">
        <v>2444960</v>
      </c>
      <c r="H748" s="822">
        <v>411111.11111111112</v>
      </c>
      <c r="I748" s="827">
        <v>2466666.666666667</v>
      </c>
      <c r="J748" s="470">
        <v>3617.7777777778101</v>
      </c>
      <c r="K748" s="470">
        <v>21706.666666666977</v>
      </c>
      <c r="L748" s="472">
        <v>0.88781275221954559</v>
      </c>
      <c r="M748" s="468">
        <v>411111.11111111112</v>
      </c>
      <c r="N748" s="469">
        <v>2466666.666666667</v>
      </c>
      <c r="O748" s="470">
        <v>3617.7777777778101</v>
      </c>
      <c r="P748" s="470">
        <v>21706.666666666977</v>
      </c>
      <c r="Q748" s="472">
        <v>0.88781275221954559</v>
      </c>
    </row>
    <row r="749" spans="1:17" s="437" customFormat="1">
      <c r="A749" s="471">
        <v>734</v>
      </c>
      <c r="B749" s="465">
        <v>6</v>
      </c>
      <c r="C749" s="465">
        <v>151</v>
      </c>
      <c r="D749" s="466">
        <v>16943.580047835901</v>
      </c>
      <c r="E749" s="467">
        <v>25.166666666666668</v>
      </c>
      <c r="F749" s="486">
        <v>426413.43120387016</v>
      </c>
      <c r="G749" s="487">
        <v>2558480.5872232211</v>
      </c>
      <c r="H749" s="822">
        <v>419444.44444444444</v>
      </c>
      <c r="I749" s="827">
        <v>2516666.6666666665</v>
      </c>
      <c r="J749" s="470">
        <v>-6968.986759425723</v>
      </c>
      <c r="K749" s="470">
        <v>-41813.920556554571</v>
      </c>
      <c r="L749" s="472">
        <v>-1.6343262780796124</v>
      </c>
      <c r="M749" s="468">
        <v>419444.44444444444</v>
      </c>
      <c r="N749" s="469">
        <v>2516666.6666666665</v>
      </c>
      <c r="O749" s="470">
        <v>-6968.986759425723</v>
      </c>
      <c r="P749" s="470">
        <v>-41813.920556554571</v>
      </c>
      <c r="Q749" s="472">
        <v>-1.6343262780796124</v>
      </c>
    </row>
    <row r="750" spans="1:17" s="437" customFormat="1">
      <c r="A750" s="471">
        <v>735</v>
      </c>
      <c r="B750" s="465">
        <v>6</v>
      </c>
      <c r="C750" s="465">
        <v>155</v>
      </c>
      <c r="D750" s="466">
        <v>15375</v>
      </c>
      <c r="E750" s="467">
        <v>25.833333333333332</v>
      </c>
      <c r="F750" s="486">
        <v>397187.5</v>
      </c>
      <c r="G750" s="487">
        <v>2383125</v>
      </c>
      <c r="H750" s="822">
        <v>430555.5555555555</v>
      </c>
      <c r="I750" s="827">
        <v>2583333.333333333</v>
      </c>
      <c r="J750" s="470">
        <v>33368.055555555504</v>
      </c>
      <c r="K750" s="470">
        <v>200208.33333333302</v>
      </c>
      <c r="L750" s="472">
        <v>8.4010840108400942</v>
      </c>
      <c r="M750" s="468">
        <v>430555.5555555555</v>
      </c>
      <c r="N750" s="469">
        <v>2583333.333333333</v>
      </c>
      <c r="O750" s="470">
        <v>33368.055555555504</v>
      </c>
      <c r="P750" s="470">
        <v>200208.33333333302</v>
      </c>
      <c r="Q750" s="472">
        <v>8.4010840108400942</v>
      </c>
    </row>
    <row r="751" spans="1:17" s="437" customFormat="1">
      <c r="A751" s="471">
        <v>736</v>
      </c>
      <c r="B751" s="465">
        <v>6</v>
      </c>
      <c r="C751" s="465">
        <v>157</v>
      </c>
      <c r="D751" s="466">
        <v>16870</v>
      </c>
      <c r="E751" s="467">
        <v>26.166666666666668</v>
      </c>
      <c r="F751" s="486">
        <v>441431.66666666669</v>
      </c>
      <c r="G751" s="487">
        <v>2648590</v>
      </c>
      <c r="H751" s="822">
        <v>436111.11111111112</v>
      </c>
      <c r="I751" s="827">
        <v>2616666.666666667</v>
      </c>
      <c r="J751" s="470">
        <v>-5320.555555555562</v>
      </c>
      <c r="K751" s="470">
        <v>-31923.333333333023</v>
      </c>
      <c r="L751" s="472">
        <v>-1.205295396166747</v>
      </c>
      <c r="M751" s="468">
        <v>433333.33333333331</v>
      </c>
      <c r="N751" s="469">
        <v>2600000</v>
      </c>
      <c r="O751" s="470">
        <v>-8098.3333333333721</v>
      </c>
      <c r="P751" s="470">
        <v>-48590</v>
      </c>
      <c r="Q751" s="472">
        <v>-1.8345610305860873</v>
      </c>
    </row>
    <row r="752" spans="1:17" s="437" customFormat="1">
      <c r="A752" s="471">
        <v>737</v>
      </c>
      <c r="B752" s="465">
        <v>6</v>
      </c>
      <c r="C752" s="465">
        <v>158</v>
      </c>
      <c r="D752" s="466">
        <v>15364</v>
      </c>
      <c r="E752" s="467">
        <v>26.333333333333332</v>
      </c>
      <c r="F752" s="486">
        <v>404585.33333333331</v>
      </c>
      <c r="G752" s="487">
        <v>2427512</v>
      </c>
      <c r="H752" s="822">
        <v>438888.88888888888</v>
      </c>
      <c r="I752" s="827">
        <v>2633333.333333333</v>
      </c>
      <c r="J752" s="470">
        <v>34303.555555555562</v>
      </c>
      <c r="K752" s="470">
        <v>205821.33333333302</v>
      </c>
      <c r="L752" s="472">
        <v>8.4786947843443272</v>
      </c>
      <c r="M752" s="468">
        <v>433333.33333333331</v>
      </c>
      <c r="N752" s="469">
        <v>2600000</v>
      </c>
      <c r="O752" s="470">
        <v>28748</v>
      </c>
      <c r="P752" s="470">
        <v>172488</v>
      </c>
      <c r="Q752" s="472">
        <v>7.1055467490994886</v>
      </c>
    </row>
    <row r="753" spans="1:17" s="437" customFormat="1">
      <c r="A753" s="471">
        <v>738</v>
      </c>
      <c r="B753" s="465">
        <v>6</v>
      </c>
      <c r="C753" s="465">
        <v>163</v>
      </c>
      <c r="D753" s="466">
        <v>14667</v>
      </c>
      <c r="E753" s="467">
        <v>27.166666666666668</v>
      </c>
      <c r="F753" s="486">
        <v>398453.5</v>
      </c>
      <c r="G753" s="487">
        <v>2390721</v>
      </c>
      <c r="H753" s="822">
        <v>452777.77777777781</v>
      </c>
      <c r="I753" s="827">
        <v>2716666.666666667</v>
      </c>
      <c r="J753" s="470">
        <v>54324.27777777781</v>
      </c>
      <c r="K753" s="470">
        <v>325945.66666666698</v>
      </c>
      <c r="L753" s="472">
        <v>13.633781050430699</v>
      </c>
      <c r="M753" s="468">
        <v>433333.33333333331</v>
      </c>
      <c r="N753" s="469">
        <v>2600000</v>
      </c>
      <c r="O753" s="470">
        <v>34879.833333333314</v>
      </c>
      <c r="P753" s="470">
        <v>209279</v>
      </c>
      <c r="Q753" s="472">
        <v>8.7538027231115763</v>
      </c>
    </row>
    <row r="754" spans="1:17" s="437" customFormat="1">
      <c r="A754" s="471">
        <v>739</v>
      </c>
      <c r="B754" s="497">
        <v>7</v>
      </c>
      <c r="C754" s="465">
        <v>119</v>
      </c>
      <c r="D754" s="466">
        <v>18069.7388852433</v>
      </c>
      <c r="E754" s="467">
        <v>17</v>
      </c>
      <c r="F754" s="486">
        <v>307185.56104913604</v>
      </c>
      <c r="G754" s="487">
        <v>2150298.9273439525</v>
      </c>
      <c r="H754" s="822">
        <v>260000</v>
      </c>
      <c r="I754" s="827">
        <v>1820000</v>
      </c>
      <c r="J754" s="470">
        <v>-47185.561049136042</v>
      </c>
      <c r="K754" s="470">
        <v>-330298.92734395247</v>
      </c>
      <c r="L754" s="472">
        <v>-15.360605130001034</v>
      </c>
      <c r="M754" s="468">
        <v>190000</v>
      </c>
      <c r="N754" s="469">
        <v>1330000</v>
      </c>
      <c r="O754" s="470">
        <v>-117185.56104913604</v>
      </c>
      <c r="P754" s="470">
        <v>-820298.92734395247</v>
      </c>
      <c r="Q754" s="472">
        <v>-38.148134518077683</v>
      </c>
    </row>
    <row r="755" spans="1:17" s="437" customFormat="1">
      <c r="A755" s="471">
        <v>740</v>
      </c>
      <c r="B755" s="465">
        <v>7</v>
      </c>
      <c r="C755" s="465">
        <v>122</v>
      </c>
      <c r="D755" s="466">
        <v>17074.953016858999</v>
      </c>
      <c r="E755" s="467">
        <v>17.428571428571427</v>
      </c>
      <c r="F755" s="486">
        <v>297592.03829382826</v>
      </c>
      <c r="G755" s="487">
        <v>2083144.2680567978</v>
      </c>
      <c r="H755" s="822">
        <v>268571.42857142852</v>
      </c>
      <c r="I755" s="827">
        <v>1879999.9999999995</v>
      </c>
      <c r="J755" s="470">
        <v>-29020.609722399735</v>
      </c>
      <c r="K755" s="470">
        <v>-203144.26805679826</v>
      </c>
      <c r="L755" s="472">
        <v>-9.7518098564673892</v>
      </c>
      <c r="M755" s="468">
        <v>202857.14285714281</v>
      </c>
      <c r="N755" s="469">
        <v>1419999.9999999998</v>
      </c>
      <c r="O755" s="470">
        <v>-94734.895436685445</v>
      </c>
      <c r="P755" s="470">
        <v>-663144.26805679803</v>
      </c>
      <c r="Q755" s="472">
        <v>-31.833813827757268</v>
      </c>
    </row>
    <row r="756" spans="1:17" s="437" customFormat="1">
      <c r="A756" s="471">
        <v>741</v>
      </c>
      <c r="B756" s="465">
        <v>7</v>
      </c>
      <c r="C756" s="465">
        <v>123</v>
      </c>
      <c r="D756" s="466">
        <v>18453</v>
      </c>
      <c r="E756" s="467">
        <v>17.571428571428573</v>
      </c>
      <c r="F756" s="486">
        <v>324245.57142857142</v>
      </c>
      <c r="G756" s="487">
        <v>2269719</v>
      </c>
      <c r="H756" s="822">
        <v>271428.57142857148</v>
      </c>
      <c r="I756" s="827">
        <v>1900000.0000000005</v>
      </c>
      <c r="J756" s="470">
        <v>-52816.999999999942</v>
      </c>
      <c r="K756" s="470">
        <v>-369718.99999999953</v>
      </c>
      <c r="L756" s="472">
        <v>-16.289197032760427</v>
      </c>
      <c r="M756" s="468">
        <v>207142.85714285719</v>
      </c>
      <c r="N756" s="469">
        <v>1450000.0000000002</v>
      </c>
      <c r="O756" s="470">
        <v>-117102.71428571423</v>
      </c>
      <c r="P756" s="470">
        <v>-819718.99999999977</v>
      </c>
      <c r="Q756" s="472">
        <v>-36.115439840790856</v>
      </c>
    </row>
    <row r="757" spans="1:17" s="437" customFormat="1">
      <c r="A757" s="471">
        <v>742</v>
      </c>
      <c r="B757" s="465">
        <v>7</v>
      </c>
      <c r="C757" s="465">
        <v>124</v>
      </c>
      <c r="D757" s="466">
        <v>17472.574850299399</v>
      </c>
      <c r="E757" s="467">
        <v>17.714285714285715</v>
      </c>
      <c r="F757" s="486">
        <v>309514.18306244648</v>
      </c>
      <c r="G757" s="487">
        <v>2166599.2814371255</v>
      </c>
      <c r="H757" s="822">
        <v>274285.71428571432</v>
      </c>
      <c r="I757" s="827">
        <v>1920000.0000000002</v>
      </c>
      <c r="J757" s="470">
        <v>-35228.468776732159</v>
      </c>
      <c r="K757" s="470">
        <v>-246599.28143712529</v>
      </c>
      <c r="L757" s="472">
        <v>-11.381859282882871</v>
      </c>
      <c r="M757" s="468">
        <v>211428.57142857145</v>
      </c>
      <c r="N757" s="469">
        <v>1480000.0000000002</v>
      </c>
      <c r="O757" s="470">
        <v>-98085.611633875029</v>
      </c>
      <c r="P757" s="470">
        <v>-686599.28143712529</v>
      </c>
      <c r="Q757" s="472">
        <v>-31.690183197222225</v>
      </c>
    </row>
    <row r="758" spans="1:17" s="437" customFormat="1">
      <c r="A758" s="607" t="s">
        <v>60</v>
      </c>
      <c r="B758" s="465"/>
      <c r="C758" s="465"/>
      <c r="D758" s="466"/>
      <c r="E758" s="467"/>
      <c r="F758" s="486"/>
      <c r="G758" s="487"/>
      <c r="H758" s="822"/>
      <c r="I758" s="827"/>
      <c r="J758" s="470"/>
      <c r="K758" s="470"/>
      <c r="L758" s="472"/>
      <c r="M758" s="468"/>
      <c r="N758" s="469"/>
      <c r="O758" s="470"/>
      <c r="P758" s="470"/>
      <c r="Q758" s="472"/>
    </row>
    <row r="759" spans="1:17" s="437" customFormat="1" hidden="1">
      <c r="A759" s="471">
        <v>743</v>
      </c>
      <c r="B759" s="465">
        <v>7</v>
      </c>
      <c r="C759" s="465">
        <v>124</v>
      </c>
      <c r="D759" s="466">
        <v>17945</v>
      </c>
      <c r="E759" s="467">
        <v>17.714285714285715</v>
      </c>
      <c r="F759" s="486">
        <v>317882.85714285716</v>
      </c>
      <c r="G759" s="487">
        <v>2225180</v>
      </c>
      <c r="H759" s="822">
        <v>274285.71428571432</v>
      </c>
      <c r="I759" s="827">
        <v>1920000.0000000002</v>
      </c>
      <c r="J759" s="470">
        <v>-43597.142857142841</v>
      </c>
      <c r="K759" s="470">
        <v>-305179.99999999977</v>
      </c>
      <c r="L759" s="472">
        <v>-13.714845540585472</v>
      </c>
      <c r="M759" s="468">
        <v>211428.57142857145</v>
      </c>
      <c r="N759" s="469">
        <v>1480000.0000000002</v>
      </c>
      <c r="O759" s="470">
        <v>-106454.28571428571</v>
      </c>
      <c r="P759" s="470">
        <v>-745179.99999999977</v>
      </c>
      <c r="Q759" s="472">
        <v>-33.488526770867963</v>
      </c>
    </row>
    <row r="760" spans="1:17" s="437" customFormat="1" hidden="1">
      <c r="A760" s="471">
        <v>744</v>
      </c>
      <c r="B760" s="465">
        <v>7</v>
      </c>
      <c r="C760" s="465">
        <v>126</v>
      </c>
      <c r="D760" s="466">
        <v>17868</v>
      </c>
      <c r="E760" s="467">
        <v>18</v>
      </c>
      <c r="F760" s="486">
        <v>321624</v>
      </c>
      <c r="G760" s="487">
        <v>2251368</v>
      </c>
      <c r="H760" s="822">
        <v>280000</v>
      </c>
      <c r="I760" s="827">
        <v>1960000</v>
      </c>
      <c r="J760" s="470">
        <v>-41624</v>
      </c>
      <c r="K760" s="470">
        <v>-291368</v>
      </c>
      <c r="L760" s="472">
        <v>-12.941820262169486</v>
      </c>
      <c r="M760" s="468">
        <v>220000</v>
      </c>
      <c r="N760" s="469">
        <v>1540000</v>
      </c>
      <c r="O760" s="470">
        <v>-101624</v>
      </c>
      <c r="P760" s="470">
        <v>-711368</v>
      </c>
      <c r="Q760" s="472">
        <v>-31.597144491704597</v>
      </c>
    </row>
    <row r="761" spans="1:17" s="437" customFormat="1" hidden="1">
      <c r="A761" s="471">
        <v>745</v>
      </c>
      <c r="B761" s="465">
        <v>7</v>
      </c>
      <c r="C761" s="465">
        <v>127</v>
      </c>
      <c r="D761" s="466">
        <v>16886.855109767501</v>
      </c>
      <c r="E761" s="467">
        <v>18.142857142857142</v>
      </c>
      <c r="F761" s="486">
        <v>306375.79984863894</v>
      </c>
      <c r="G761" s="487">
        <v>2144630.5989404726</v>
      </c>
      <c r="H761" s="822">
        <v>282857.14285714284</v>
      </c>
      <c r="I761" s="827">
        <v>1980000</v>
      </c>
      <c r="J761" s="470">
        <v>-23518.6569914961</v>
      </c>
      <c r="K761" s="470">
        <v>-164630.59894047258</v>
      </c>
      <c r="L761" s="472">
        <v>-7.6764081899142127</v>
      </c>
      <c r="M761" s="468">
        <v>224285.71428571426</v>
      </c>
      <c r="N761" s="469">
        <v>1569999.9999999998</v>
      </c>
      <c r="O761" s="470">
        <v>-82090.08556292468</v>
      </c>
      <c r="P761" s="470">
        <v>-574630.59894047282</v>
      </c>
      <c r="Q761" s="472">
        <v>-26.793919625336031</v>
      </c>
    </row>
    <row r="762" spans="1:17" s="437" customFormat="1" hidden="1">
      <c r="A762" s="471">
        <v>746</v>
      </c>
      <c r="B762" s="465">
        <v>7</v>
      </c>
      <c r="C762" s="465">
        <v>128</v>
      </c>
      <c r="D762" s="466">
        <v>15090</v>
      </c>
      <c r="E762" s="467">
        <v>18.285714285714285</v>
      </c>
      <c r="F762" s="486">
        <v>275931.42857142858</v>
      </c>
      <c r="G762" s="487">
        <v>1931520</v>
      </c>
      <c r="H762" s="822">
        <v>285714.28571428568</v>
      </c>
      <c r="I762" s="827">
        <v>1999999.9999999998</v>
      </c>
      <c r="J762" s="470">
        <v>9782.8571428571013</v>
      </c>
      <c r="K762" s="470">
        <v>68479.999999999767</v>
      </c>
      <c r="L762" s="472">
        <v>3.5453943008614885</v>
      </c>
      <c r="M762" s="468">
        <v>228571.42857142855</v>
      </c>
      <c r="N762" s="469">
        <v>1599999.9999999998</v>
      </c>
      <c r="O762" s="470">
        <v>-47360.000000000029</v>
      </c>
      <c r="P762" s="470">
        <v>-331520.00000000023</v>
      </c>
      <c r="Q762" s="472">
        <v>-17.163684559310809</v>
      </c>
    </row>
    <row r="763" spans="1:17" s="437" customFormat="1" hidden="1">
      <c r="A763" s="471">
        <v>747</v>
      </c>
      <c r="B763" s="465">
        <v>7</v>
      </c>
      <c r="C763" s="465">
        <v>128</v>
      </c>
      <c r="D763" s="466">
        <v>16797</v>
      </c>
      <c r="E763" s="467">
        <v>18.285714285714285</v>
      </c>
      <c r="F763" s="486">
        <v>307145.14285714284</v>
      </c>
      <c r="G763" s="487">
        <v>2150016</v>
      </c>
      <c r="H763" s="822">
        <v>285714.28571428568</v>
      </c>
      <c r="I763" s="827">
        <v>1999999.9999999998</v>
      </c>
      <c r="J763" s="470">
        <v>-21430.857142857159</v>
      </c>
      <c r="K763" s="470">
        <v>-150016.00000000023</v>
      </c>
      <c r="L763" s="472">
        <v>-6.9774364469845835</v>
      </c>
      <c r="M763" s="468">
        <v>228571.42857142855</v>
      </c>
      <c r="N763" s="469">
        <v>1599999.9999999998</v>
      </c>
      <c r="O763" s="470">
        <v>-78573.71428571429</v>
      </c>
      <c r="P763" s="470">
        <v>-550016.00000000023</v>
      </c>
      <c r="Q763" s="472">
        <v>-25.581949157587687</v>
      </c>
    </row>
    <row r="764" spans="1:17" s="437" customFormat="1" hidden="1">
      <c r="A764" s="471">
        <v>748</v>
      </c>
      <c r="B764" s="465">
        <v>7</v>
      </c>
      <c r="C764" s="465">
        <v>128</v>
      </c>
      <c r="D764" s="466">
        <v>15090</v>
      </c>
      <c r="E764" s="467">
        <v>18.285714285714285</v>
      </c>
      <c r="F764" s="486">
        <v>275931.42857142858</v>
      </c>
      <c r="G764" s="487">
        <v>1931520</v>
      </c>
      <c r="H764" s="822">
        <v>285714.28571428568</v>
      </c>
      <c r="I764" s="827">
        <v>1999999.9999999998</v>
      </c>
      <c r="J764" s="470">
        <v>9782.8571428571013</v>
      </c>
      <c r="K764" s="470">
        <v>68479.999999999767</v>
      </c>
      <c r="L764" s="472">
        <v>3.5453943008614885</v>
      </c>
      <c r="M764" s="468">
        <v>228571.42857142855</v>
      </c>
      <c r="N764" s="469">
        <v>1599999.9999999998</v>
      </c>
      <c r="O764" s="470">
        <v>-47360.000000000029</v>
      </c>
      <c r="P764" s="470">
        <v>-331520.00000000023</v>
      </c>
      <c r="Q764" s="472">
        <v>-17.163684559310809</v>
      </c>
    </row>
    <row r="765" spans="1:17" s="437" customFormat="1" hidden="1">
      <c r="A765" s="471">
        <v>749</v>
      </c>
      <c r="B765" s="465">
        <v>7</v>
      </c>
      <c r="C765" s="465">
        <v>128</v>
      </c>
      <c r="D765" s="466">
        <v>16540</v>
      </c>
      <c r="E765" s="467">
        <v>18.285714285714285</v>
      </c>
      <c r="F765" s="486">
        <v>302445.71428571426</v>
      </c>
      <c r="G765" s="487">
        <v>2117120</v>
      </c>
      <c r="H765" s="822">
        <v>285714.28571428568</v>
      </c>
      <c r="I765" s="827">
        <v>1999999.9999999998</v>
      </c>
      <c r="J765" s="470">
        <v>-16731.42857142858</v>
      </c>
      <c r="K765" s="470">
        <v>-117120.00000000023</v>
      </c>
      <c r="L765" s="472">
        <v>-5.5320435308343576</v>
      </c>
      <c r="M765" s="468">
        <v>228571.42857142855</v>
      </c>
      <c r="N765" s="469">
        <v>1599999.9999999998</v>
      </c>
      <c r="O765" s="470">
        <v>-73874.28571428571</v>
      </c>
      <c r="P765" s="470">
        <v>-517120.00000000023</v>
      </c>
      <c r="Q765" s="472">
        <v>-24.425634824667483</v>
      </c>
    </row>
    <row r="766" spans="1:17" s="437" customFormat="1" hidden="1">
      <c r="A766" s="471">
        <v>750</v>
      </c>
      <c r="B766" s="465">
        <v>7</v>
      </c>
      <c r="C766" s="465">
        <v>128</v>
      </c>
      <c r="D766" s="466">
        <v>18321</v>
      </c>
      <c r="E766" s="467">
        <v>18.285714285714285</v>
      </c>
      <c r="F766" s="486">
        <v>335012.57142857142</v>
      </c>
      <c r="G766" s="487">
        <v>2345088</v>
      </c>
      <c r="H766" s="822">
        <v>285714.28571428568</v>
      </c>
      <c r="I766" s="827">
        <v>1999999.9999999998</v>
      </c>
      <c r="J766" s="470">
        <v>-49298.285714285739</v>
      </c>
      <c r="K766" s="470">
        <v>-345088.00000000023</v>
      </c>
      <c r="L766" s="472">
        <v>-14.715353965394911</v>
      </c>
      <c r="M766" s="468">
        <v>228571.42857142855</v>
      </c>
      <c r="N766" s="469">
        <v>1599999.9999999998</v>
      </c>
      <c r="O766" s="470">
        <v>-106441.14285714287</v>
      </c>
      <c r="P766" s="470">
        <v>-745088.00000000023</v>
      </c>
      <c r="Q766" s="472">
        <v>-31.772283172315923</v>
      </c>
    </row>
    <row r="767" spans="1:17" s="437" customFormat="1" hidden="1">
      <c r="A767" s="471">
        <v>751</v>
      </c>
      <c r="B767" s="465">
        <v>7</v>
      </c>
      <c r="C767" s="465">
        <v>129</v>
      </c>
      <c r="D767" s="466">
        <v>17145.182070929699</v>
      </c>
      <c r="E767" s="467">
        <v>18.428571428571427</v>
      </c>
      <c r="F767" s="486">
        <v>315961.21244999015</v>
      </c>
      <c r="G767" s="487">
        <v>2211728.487149931</v>
      </c>
      <c r="H767" s="822">
        <v>288571.42857142852</v>
      </c>
      <c r="I767" s="827">
        <v>2019999.9999999995</v>
      </c>
      <c r="J767" s="470">
        <v>-27389.783878561633</v>
      </c>
      <c r="K767" s="470">
        <v>-191728.48714993149</v>
      </c>
      <c r="L767" s="472">
        <v>-8.6687171713828235</v>
      </c>
      <c r="M767" s="468">
        <v>232857.14285714281</v>
      </c>
      <c r="N767" s="469">
        <v>1629999.9999999998</v>
      </c>
      <c r="O767" s="470">
        <v>-83104.069592847343</v>
      </c>
      <c r="P767" s="470">
        <v>-581728.48714993126</v>
      </c>
      <c r="Q767" s="472">
        <v>-26.301984648195045</v>
      </c>
    </row>
    <row r="768" spans="1:17" s="437" customFormat="1" hidden="1">
      <c r="A768" s="471">
        <v>752</v>
      </c>
      <c r="B768" s="465">
        <v>7</v>
      </c>
      <c r="C768" s="465">
        <v>129</v>
      </c>
      <c r="D768" s="466">
        <v>17145.182070929699</v>
      </c>
      <c r="E768" s="467">
        <v>18.428571428571427</v>
      </c>
      <c r="F768" s="486">
        <v>315961.21244999015</v>
      </c>
      <c r="G768" s="487">
        <v>2211728.487149931</v>
      </c>
      <c r="H768" s="822">
        <v>288571.42857142852</v>
      </c>
      <c r="I768" s="827">
        <v>2019999.9999999995</v>
      </c>
      <c r="J768" s="470">
        <v>-27389.783878561633</v>
      </c>
      <c r="K768" s="470">
        <v>-191728.48714993149</v>
      </c>
      <c r="L768" s="472">
        <v>-8.6687171713828235</v>
      </c>
      <c r="M768" s="468">
        <v>232857.14285714281</v>
      </c>
      <c r="N768" s="469">
        <v>1629999.9999999998</v>
      </c>
      <c r="O768" s="470">
        <v>-83104.069592847343</v>
      </c>
      <c r="P768" s="470">
        <v>-581728.48714993126</v>
      </c>
      <c r="Q768" s="472">
        <v>-26.301984648195045</v>
      </c>
    </row>
    <row r="769" spans="1:17" s="437" customFormat="1" hidden="1">
      <c r="A769" s="471">
        <v>753</v>
      </c>
      <c r="B769" s="465">
        <v>7</v>
      </c>
      <c r="C769" s="465">
        <v>129</v>
      </c>
      <c r="D769" s="466">
        <v>16500</v>
      </c>
      <c r="E769" s="467">
        <v>18.428571428571427</v>
      </c>
      <c r="F769" s="486">
        <v>304071.42857142858</v>
      </c>
      <c r="G769" s="487">
        <v>2128500</v>
      </c>
      <c r="H769" s="822">
        <v>288571.42857142852</v>
      </c>
      <c r="I769" s="827">
        <v>2019999.9999999995</v>
      </c>
      <c r="J769" s="470">
        <v>-15500.000000000058</v>
      </c>
      <c r="K769" s="470">
        <v>-108500.00000000047</v>
      </c>
      <c r="L769" s="472">
        <v>-5.0974864928353583</v>
      </c>
      <c r="M769" s="468">
        <v>232857.14285714281</v>
      </c>
      <c r="N769" s="469">
        <v>1629999.9999999998</v>
      </c>
      <c r="O769" s="470">
        <v>-71214.285714285768</v>
      </c>
      <c r="P769" s="470">
        <v>-498500.00000000023</v>
      </c>
      <c r="Q769" s="472">
        <v>-23.420249001644365</v>
      </c>
    </row>
    <row r="770" spans="1:17" s="437" customFormat="1" hidden="1">
      <c r="A770" s="471">
        <v>754</v>
      </c>
      <c r="B770" s="465">
        <v>7</v>
      </c>
      <c r="C770" s="465">
        <v>129</v>
      </c>
      <c r="D770" s="466">
        <v>16759</v>
      </c>
      <c r="E770" s="467">
        <v>18.428571428571427</v>
      </c>
      <c r="F770" s="486">
        <v>308844.42857142858</v>
      </c>
      <c r="G770" s="487">
        <v>2161911</v>
      </c>
      <c r="H770" s="822">
        <v>288571.42857142852</v>
      </c>
      <c r="I770" s="827">
        <v>2019999.9999999995</v>
      </c>
      <c r="J770" s="470">
        <v>-20273.000000000058</v>
      </c>
      <c r="K770" s="470">
        <v>-141911.00000000047</v>
      </c>
      <c r="L770" s="472">
        <v>-6.5641462576396634</v>
      </c>
      <c r="M770" s="468">
        <v>232857.14285714281</v>
      </c>
      <c r="N770" s="469">
        <v>1629999.9999999998</v>
      </c>
      <c r="O770" s="470">
        <v>-75987.285714285768</v>
      </c>
      <c r="P770" s="470">
        <v>-531911.00000000023</v>
      </c>
      <c r="Q770" s="472">
        <v>-24.603741782154771</v>
      </c>
    </row>
    <row r="771" spans="1:17" s="437" customFormat="1" hidden="1">
      <c r="A771" s="471">
        <v>755</v>
      </c>
      <c r="B771" s="465">
        <v>7</v>
      </c>
      <c r="C771" s="465">
        <v>130</v>
      </c>
      <c r="D771" s="466">
        <v>15675</v>
      </c>
      <c r="E771" s="467">
        <v>18.571428571428573</v>
      </c>
      <c r="F771" s="486">
        <v>291107.14285714284</v>
      </c>
      <c r="G771" s="487">
        <v>2037750</v>
      </c>
      <c r="H771" s="822">
        <v>291428.57142857148</v>
      </c>
      <c r="I771" s="827">
        <v>2040000.0000000005</v>
      </c>
      <c r="J771" s="470">
        <v>321.42857142863795</v>
      </c>
      <c r="K771" s="470">
        <v>2250.0000000004657</v>
      </c>
      <c r="L771" s="472">
        <v>0.11041589988960254</v>
      </c>
      <c r="M771" s="468">
        <v>237142.85714285719</v>
      </c>
      <c r="N771" s="469">
        <v>1660000.0000000002</v>
      </c>
      <c r="O771" s="470">
        <v>-53964.285714285652</v>
      </c>
      <c r="P771" s="470">
        <v>-377749.99999999977</v>
      </c>
      <c r="Q771" s="472">
        <v>-18.537602748129061</v>
      </c>
    </row>
    <row r="772" spans="1:17" s="437" customFormat="1" hidden="1">
      <c r="A772" s="471">
        <v>756</v>
      </c>
      <c r="B772" s="465">
        <v>7</v>
      </c>
      <c r="C772" s="465">
        <v>131</v>
      </c>
      <c r="D772" s="466">
        <v>17331.8547196742</v>
      </c>
      <c r="E772" s="467">
        <v>18.714285714285715</v>
      </c>
      <c r="F772" s="486">
        <v>324353.28118247434</v>
      </c>
      <c r="G772" s="487">
        <v>2270472.9682773203</v>
      </c>
      <c r="H772" s="822">
        <v>294285.71428571432</v>
      </c>
      <c r="I772" s="827">
        <v>2060000.0000000002</v>
      </c>
      <c r="J772" s="470">
        <v>-30067.566896760021</v>
      </c>
      <c r="K772" s="470">
        <v>-210472.96827732003</v>
      </c>
      <c r="L772" s="472">
        <v>-9.2700054666148475</v>
      </c>
      <c r="M772" s="468">
        <v>241428.57142857145</v>
      </c>
      <c r="N772" s="469">
        <v>1690000.0000000002</v>
      </c>
      <c r="O772" s="470">
        <v>-82924.709753902891</v>
      </c>
      <c r="P772" s="470">
        <v>-580472.96827732003</v>
      </c>
      <c r="Q772" s="472">
        <v>-25.566169533290818</v>
      </c>
    </row>
    <row r="773" spans="1:17" s="437" customFormat="1" hidden="1">
      <c r="A773" s="471">
        <v>757</v>
      </c>
      <c r="B773" s="465">
        <v>7</v>
      </c>
      <c r="C773" s="465">
        <v>131</v>
      </c>
      <c r="D773" s="466">
        <v>15442.5400393369</v>
      </c>
      <c r="E773" s="467">
        <v>18.714285714285715</v>
      </c>
      <c r="F773" s="486">
        <v>288996.1064504477</v>
      </c>
      <c r="G773" s="487">
        <v>2022972.745153134</v>
      </c>
      <c r="H773" s="822">
        <v>294285.71428571432</v>
      </c>
      <c r="I773" s="827">
        <v>2060000.0000000002</v>
      </c>
      <c r="J773" s="470">
        <v>5289.6078352666227</v>
      </c>
      <c r="K773" s="470">
        <v>37027.254846866243</v>
      </c>
      <c r="L773" s="472">
        <v>1.8303387890707086</v>
      </c>
      <c r="M773" s="468">
        <v>241428.57142857145</v>
      </c>
      <c r="N773" s="469">
        <v>1690000.0000000002</v>
      </c>
      <c r="O773" s="470">
        <v>-47567.535021876247</v>
      </c>
      <c r="P773" s="470">
        <v>-332972.74515313376</v>
      </c>
      <c r="Q773" s="472">
        <v>-16.459576430325484</v>
      </c>
    </row>
    <row r="774" spans="1:17" s="437" customFormat="1" hidden="1">
      <c r="A774" s="471">
        <v>758</v>
      </c>
      <c r="B774" s="465">
        <v>7</v>
      </c>
      <c r="C774" s="465">
        <v>131</v>
      </c>
      <c r="D774" s="466">
        <v>18245</v>
      </c>
      <c r="E774" s="467">
        <v>18.714285714285715</v>
      </c>
      <c r="F774" s="486">
        <v>341442.14285714284</v>
      </c>
      <c r="G774" s="487">
        <v>2390095</v>
      </c>
      <c r="H774" s="822">
        <v>294285.71428571432</v>
      </c>
      <c r="I774" s="827">
        <v>2060000.0000000002</v>
      </c>
      <c r="J774" s="470">
        <v>-47156.428571428522</v>
      </c>
      <c r="K774" s="470">
        <v>-330094.99999999977</v>
      </c>
      <c r="L774" s="472">
        <v>-13.81095730504434</v>
      </c>
      <c r="M774" s="468">
        <v>241428.57142857145</v>
      </c>
      <c r="N774" s="469">
        <v>1690000.0000000002</v>
      </c>
      <c r="O774" s="470">
        <v>-100013.57142857139</v>
      </c>
      <c r="P774" s="470">
        <v>-700094.99999999977</v>
      </c>
      <c r="Q774" s="472">
        <v>-29.291513517245122</v>
      </c>
    </row>
    <row r="775" spans="1:17" s="437" customFormat="1" hidden="1">
      <c r="A775" s="471">
        <v>759</v>
      </c>
      <c r="B775" s="465">
        <v>7</v>
      </c>
      <c r="C775" s="465">
        <v>132</v>
      </c>
      <c r="D775" s="466">
        <v>16728.5285865064</v>
      </c>
      <c r="E775" s="467">
        <v>18.857142857142858</v>
      </c>
      <c r="F775" s="486">
        <v>315452.25334554922</v>
      </c>
      <c r="G775" s="487">
        <v>2208165.7734188447</v>
      </c>
      <c r="H775" s="822">
        <v>297142.85714285716</v>
      </c>
      <c r="I775" s="827">
        <v>2080000</v>
      </c>
      <c r="J775" s="470">
        <v>-18309.396202692064</v>
      </c>
      <c r="K775" s="470">
        <v>-128165.77341884468</v>
      </c>
      <c r="L775" s="472">
        <v>-5.8041735345081946</v>
      </c>
      <c r="M775" s="468">
        <v>245714.28571428574</v>
      </c>
      <c r="N775" s="469">
        <v>1720000.0000000002</v>
      </c>
      <c r="O775" s="470">
        <v>-69737.967631263484</v>
      </c>
      <c r="P775" s="470">
        <v>-488165.77341884444</v>
      </c>
      <c r="Q775" s="472">
        <v>-22.107297345843307</v>
      </c>
    </row>
    <row r="776" spans="1:17" s="437" customFormat="1" hidden="1">
      <c r="A776" s="471">
        <v>760</v>
      </c>
      <c r="B776" s="465">
        <v>7</v>
      </c>
      <c r="C776" s="465">
        <v>132</v>
      </c>
      <c r="D776" s="466">
        <v>17078.748280605199</v>
      </c>
      <c r="E776" s="467">
        <v>18.857142857142858</v>
      </c>
      <c r="F776" s="486">
        <v>322056.39614855516</v>
      </c>
      <c r="G776" s="487">
        <v>2254394.7730398863</v>
      </c>
      <c r="H776" s="822">
        <v>297142.85714285716</v>
      </c>
      <c r="I776" s="827">
        <v>2080000</v>
      </c>
      <c r="J776" s="470">
        <v>-24913.539005697996</v>
      </c>
      <c r="K776" s="470">
        <v>-174394.77303988626</v>
      </c>
      <c r="L776" s="472">
        <v>-7.7357690465511268</v>
      </c>
      <c r="M776" s="468">
        <v>245714.28571428574</v>
      </c>
      <c r="N776" s="469">
        <v>1720000.0000000002</v>
      </c>
      <c r="O776" s="470">
        <v>-76342.110434269416</v>
      </c>
      <c r="P776" s="470">
        <v>-534394.77303988603</v>
      </c>
      <c r="Q776" s="472">
        <v>-23.704578250032654</v>
      </c>
    </row>
    <row r="777" spans="1:17" s="437" customFormat="1" hidden="1">
      <c r="A777" s="471">
        <v>761</v>
      </c>
      <c r="B777" s="465">
        <v>7</v>
      </c>
      <c r="C777" s="465">
        <v>132</v>
      </c>
      <c r="D777" s="466">
        <v>17640</v>
      </c>
      <c r="E777" s="467">
        <v>18.857142857142858</v>
      </c>
      <c r="F777" s="486">
        <v>332640</v>
      </c>
      <c r="G777" s="487">
        <v>2328480</v>
      </c>
      <c r="H777" s="822">
        <v>297142.85714285716</v>
      </c>
      <c r="I777" s="827">
        <v>2080000</v>
      </c>
      <c r="J777" s="470">
        <v>-35497.142857142841</v>
      </c>
      <c r="K777" s="470">
        <v>-248480</v>
      </c>
      <c r="L777" s="472">
        <v>-10.671339242767814</v>
      </c>
      <c r="M777" s="468">
        <v>245714.28571428574</v>
      </c>
      <c r="N777" s="469">
        <v>1720000.0000000002</v>
      </c>
      <c r="O777" s="470">
        <v>-86925.714285714261</v>
      </c>
      <c r="P777" s="470">
        <v>-608479.99999999977</v>
      </c>
      <c r="Q777" s="472">
        <v>-26.132068989211831</v>
      </c>
    </row>
    <row r="778" spans="1:17" s="437" customFormat="1" hidden="1">
      <c r="A778" s="471">
        <v>762</v>
      </c>
      <c r="B778" s="465">
        <v>7</v>
      </c>
      <c r="C778" s="465">
        <v>132</v>
      </c>
      <c r="D778" s="466">
        <v>17820.361142162299</v>
      </c>
      <c r="E778" s="467">
        <v>18.857142857142858</v>
      </c>
      <c r="F778" s="486">
        <v>336041.09582363197</v>
      </c>
      <c r="G778" s="487">
        <v>2352287.6707654237</v>
      </c>
      <c r="H778" s="822">
        <v>297142.85714285716</v>
      </c>
      <c r="I778" s="827">
        <v>2080000</v>
      </c>
      <c r="J778" s="470">
        <v>-38898.238680774812</v>
      </c>
      <c r="K778" s="470">
        <v>-272287.67076542368</v>
      </c>
      <c r="L778" s="472">
        <v>-11.575440969633718</v>
      </c>
      <c r="M778" s="468">
        <v>245714.28571428574</v>
      </c>
      <c r="N778" s="469">
        <v>1720000.0000000002</v>
      </c>
      <c r="O778" s="470">
        <v>-90326.810109346232</v>
      </c>
      <c r="P778" s="470">
        <v>-632287.67076542345</v>
      </c>
      <c r="Q778" s="472">
        <v>-26.879691571043267</v>
      </c>
    </row>
    <row r="779" spans="1:17" s="437" customFormat="1" hidden="1">
      <c r="A779" s="471">
        <v>763</v>
      </c>
      <c r="B779" s="465">
        <v>7</v>
      </c>
      <c r="C779" s="465">
        <v>133</v>
      </c>
      <c r="D779" s="466">
        <v>17061</v>
      </c>
      <c r="E779" s="467">
        <v>19</v>
      </c>
      <c r="F779" s="486">
        <v>324159</v>
      </c>
      <c r="G779" s="487">
        <v>2269113</v>
      </c>
      <c r="H779" s="822">
        <v>300000</v>
      </c>
      <c r="I779" s="827">
        <v>2100000</v>
      </c>
      <c r="J779" s="470">
        <v>-24159</v>
      </c>
      <c r="K779" s="470">
        <v>-169113</v>
      </c>
      <c r="L779" s="472">
        <v>-7.4528240770732879</v>
      </c>
      <c r="M779" s="468">
        <v>250000</v>
      </c>
      <c r="N779" s="469">
        <v>1750000</v>
      </c>
      <c r="O779" s="470">
        <v>-74159</v>
      </c>
      <c r="P779" s="470">
        <v>-519113</v>
      </c>
      <c r="Q779" s="472">
        <v>-22.87735339756108</v>
      </c>
    </row>
    <row r="780" spans="1:17" s="437" customFormat="1" hidden="1">
      <c r="A780" s="471">
        <v>764</v>
      </c>
      <c r="B780" s="465">
        <v>7</v>
      </c>
      <c r="C780" s="465">
        <v>133</v>
      </c>
      <c r="D780" s="466">
        <v>17292.2282992289</v>
      </c>
      <c r="E780" s="467">
        <v>19</v>
      </c>
      <c r="F780" s="486">
        <v>328552.33768534911</v>
      </c>
      <c r="G780" s="487">
        <v>2299866.3637974439</v>
      </c>
      <c r="H780" s="822">
        <v>300000</v>
      </c>
      <c r="I780" s="827">
        <v>2100000</v>
      </c>
      <c r="J780" s="470">
        <v>-28552.337685349106</v>
      </c>
      <c r="K780" s="470">
        <v>-199866.36379744392</v>
      </c>
      <c r="L780" s="472">
        <v>-8.6903468368237213</v>
      </c>
      <c r="M780" s="468">
        <v>250000</v>
      </c>
      <c r="N780" s="469">
        <v>1750000</v>
      </c>
      <c r="O780" s="470">
        <v>-78552.337685349106</v>
      </c>
      <c r="P780" s="470">
        <v>-549866.36379744392</v>
      </c>
      <c r="Q780" s="472">
        <v>-23.908622364019777</v>
      </c>
    </row>
    <row r="781" spans="1:17" s="437" customFormat="1" hidden="1">
      <c r="A781" s="471">
        <v>765</v>
      </c>
      <c r="B781" s="465">
        <v>7</v>
      </c>
      <c r="C781" s="465">
        <v>133</v>
      </c>
      <c r="D781" s="466">
        <v>17069.419468874501</v>
      </c>
      <c r="E781" s="467">
        <v>19</v>
      </c>
      <c r="F781" s="486">
        <v>324318.96990861552</v>
      </c>
      <c r="G781" s="487">
        <v>2270232.7893603086</v>
      </c>
      <c r="H781" s="822">
        <v>300000</v>
      </c>
      <c r="I781" s="827">
        <v>2100000</v>
      </c>
      <c r="J781" s="470">
        <v>-24318.969908615516</v>
      </c>
      <c r="K781" s="470">
        <v>-170232.78936030855</v>
      </c>
      <c r="L781" s="472">
        <v>-7.4984728508073317</v>
      </c>
      <c r="M781" s="468">
        <v>250000</v>
      </c>
      <c r="N781" s="469">
        <v>1750000</v>
      </c>
      <c r="O781" s="470">
        <v>-74318.969908615516</v>
      </c>
      <c r="P781" s="470">
        <v>-520232.78936030855</v>
      </c>
      <c r="Q781" s="472">
        <v>-22.915394042339429</v>
      </c>
    </row>
    <row r="782" spans="1:17" s="437" customFormat="1" hidden="1">
      <c r="A782" s="471">
        <v>766</v>
      </c>
      <c r="B782" s="465">
        <v>7</v>
      </c>
      <c r="C782" s="465">
        <v>133</v>
      </c>
      <c r="D782" s="466">
        <v>17069.419468874501</v>
      </c>
      <c r="E782" s="467">
        <v>19</v>
      </c>
      <c r="F782" s="486">
        <v>324318.96990861552</v>
      </c>
      <c r="G782" s="487">
        <v>2270232.7893603086</v>
      </c>
      <c r="H782" s="822">
        <v>300000</v>
      </c>
      <c r="I782" s="827">
        <v>2100000</v>
      </c>
      <c r="J782" s="470">
        <v>-24318.969908615516</v>
      </c>
      <c r="K782" s="470">
        <v>-170232.78936030855</v>
      </c>
      <c r="L782" s="472">
        <v>-7.4984728508073317</v>
      </c>
      <c r="M782" s="468">
        <v>250000</v>
      </c>
      <c r="N782" s="469">
        <v>1750000</v>
      </c>
      <c r="O782" s="470">
        <v>-74318.969908615516</v>
      </c>
      <c r="P782" s="470">
        <v>-520232.78936030855</v>
      </c>
      <c r="Q782" s="472">
        <v>-22.915394042339429</v>
      </c>
    </row>
    <row r="783" spans="1:17" s="437" customFormat="1" hidden="1">
      <c r="A783" s="471">
        <v>767</v>
      </c>
      <c r="B783" s="465">
        <v>7</v>
      </c>
      <c r="C783" s="465">
        <v>134</v>
      </c>
      <c r="D783" s="466">
        <v>17052</v>
      </c>
      <c r="E783" s="467">
        <v>19.142857142857142</v>
      </c>
      <c r="F783" s="486">
        <v>326424</v>
      </c>
      <c r="G783" s="487">
        <v>2284968</v>
      </c>
      <c r="H783" s="822">
        <v>302857.14285714284</v>
      </c>
      <c r="I783" s="827">
        <v>2120000</v>
      </c>
      <c r="J783" s="470">
        <v>-23566.857142857159</v>
      </c>
      <c r="K783" s="470">
        <v>-164968</v>
      </c>
      <c r="L783" s="472">
        <v>-7.2197072344120272</v>
      </c>
      <c r="M783" s="468">
        <v>254285.71428571426</v>
      </c>
      <c r="N783" s="469">
        <v>1779999.9999999998</v>
      </c>
      <c r="O783" s="470">
        <v>-72138.285714285739</v>
      </c>
      <c r="P783" s="470">
        <v>-504968.00000000023</v>
      </c>
      <c r="Q783" s="472">
        <v>-22.099565508138426</v>
      </c>
    </row>
    <row r="784" spans="1:17" s="437" customFormat="1" hidden="1">
      <c r="A784" s="471">
        <v>768</v>
      </c>
      <c r="B784" s="465">
        <v>7</v>
      </c>
      <c r="C784" s="465">
        <v>134</v>
      </c>
      <c r="D784" s="466">
        <v>16330</v>
      </c>
      <c r="E784" s="467">
        <v>19.142857142857142</v>
      </c>
      <c r="F784" s="486">
        <v>312602.85714285716</v>
      </c>
      <c r="G784" s="487">
        <v>2188220</v>
      </c>
      <c r="H784" s="822">
        <v>302857.14285714284</v>
      </c>
      <c r="I784" s="827">
        <v>2120000</v>
      </c>
      <c r="J784" s="470">
        <v>-9745.714285714319</v>
      </c>
      <c r="K784" s="470">
        <v>-68220</v>
      </c>
      <c r="L784" s="472">
        <v>-3.1176024348557263</v>
      </c>
      <c r="M784" s="468">
        <v>254285.71428571426</v>
      </c>
      <c r="N784" s="469">
        <v>1779999.9999999998</v>
      </c>
      <c r="O784" s="470">
        <v>-58317.142857142899</v>
      </c>
      <c r="P784" s="470">
        <v>-408220.00000000023</v>
      </c>
      <c r="Q784" s="472">
        <v>-18.65534544058643</v>
      </c>
    </row>
    <row r="785" spans="1:17" s="437" customFormat="1" hidden="1">
      <c r="A785" s="471">
        <v>769</v>
      </c>
      <c r="B785" s="465">
        <v>7</v>
      </c>
      <c r="C785" s="465">
        <v>135</v>
      </c>
      <c r="D785" s="466">
        <v>18149</v>
      </c>
      <c r="E785" s="467">
        <v>19.285714285714285</v>
      </c>
      <c r="F785" s="486">
        <v>350016.42857142858</v>
      </c>
      <c r="G785" s="487">
        <v>2450115</v>
      </c>
      <c r="H785" s="822">
        <v>305714.28571428568</v>
      </c>
      <c r="I785" s="827">
        <v>2140000</v>
      </c>
      <c r="J785" s="470">
        <v>-44302.142857142899</v>
      </c>
      <c r="K785" s="470">
        <v>-310115</v>
      </c>
      <c r="L785" s="472">
        <v>-12.657160990402488</v>
      </c>
      <c r="M785" s="468">
        <v>258571.42857142855</v>
      </c>
      <c r="N785" s="469">
        <v>1809999.9999999998</v>
      </c>
      <c r="O785" s="470">
        <v>-91445.000000000029</v>
      </c>
      <c r="P785" s="470">
        <v>-640115.00000000023</v>
      </c>
      <c r="Q785" s="472">
        <v>-26.125916538611463</v>
      </c>
    </row>
    <row r="786" spans="1:17" s="437" customFormat="1" hidden="1">
      <c r="A786" s="471">
        <v>770</v>
      </c>
      <c r="B786" s="465">
        <v>7</v>
      </c>
      <c r="C786" s="465">
        <v>135</v>
      </c>
      <c r="D786" s="466">
        <v>16647.162691339301</v>
      </c>
      <c r="E786" s="467">
        <v>19.285714285714285</v>
      </c>
      <c r="F786" s="486">
        <v>321052.42333297228</v>
      </c>
      <c r="G786" s="487">
        <v>2247366.9633308058</v>
      </c>
      <c r="H786" s="822">
        <v>305714.28571428568</v>
      </c>
      <c r="I786" s="827">
        <v>2140000</v>
      </c>
      <c r="J786" s="470">
        <v>-15338.137618686596</v>
      </c>
      <c r="K786" s="470">
        <v>-107366.96333080577</v>
      </c>
      <c r="L786" s="472">
        <v>-4.7774557997274201</v>
      </c>
      <c r="M786" s="468">
        <v>258571.42857142855</v>
      </c>
      <c r="N786" s="469">
        <v>1809999.9999999998</v>
      </c>
      <c r="O786" s="470">
        <v>-62480.994761543727</v>
      </c>
      <c r="P786" s="470">
        <v>-437366.963330806</v>
      </c>
      <c r="Q786" s="472">
        <v>-19.46130607360125</v>
      </c>
    </row>
    <row r="787" spans="1:17" s="437" customFormat="1" hidden="1">
      <c r="A787" s="471">
        <v>771</v>
      </c>
      <c r="B787" s="465">
        <v>7</v>
      </c>
      <c r="C787" s="465">
        <v>135</v>
      </c>
      <c r="D787" s="466">
        <v>16647.162691339301</v>
      </c>
      <c r="E787" s="467">
        <v>19.285714285714285</v>
      </c>
      <c r="F787" s="486">
        <v>321052.42333297228</v>
      </c>
      <c r="G787" s="487">
        <v>2247366.9633308058</v>
      </c>
      <c r="H787" s="822">
        <v>305714.28571428568</v>
      </c>
      <c r="I787" s="827">
        <v>2140000</v>
      </c>
      <c r="J787" s="470">
        <v>-15338.137618686596</v>
      </c>
      <c r="K787" s="470">
        <v>-107366.96333080577</v>
      </c>
      <c r="L787" s="472">
        <v>-4.7774557997274201</v>
      </c>
      <c r="M787" s="468">
        <v>258571.42857142855</v>
      </c>
      <c r="N787" s="469">
        <v>1809999.9999999998</v>
      </c>
      <c r="O787" s="470">
        <v>-62480.994761543727</v>
      </c>
      <c r="P787" s="470">
        <v>-437366.963330806</v>
      </c>
      <c r="Q787" s="472">
        <v>-19.46130607360125</v>
      </c>
    </row>
    <row r="788" spans="1:17" s="437" customFormat="1" hidden="1">
      <c r="A788" s="471">
        <v>772</v>
      </c>
      <c r="B788" s="465">
        <v>7</v>
      </c>
      <c r="C788" s="465">
        <v>136</v>
      </c>
      <c r="D788" s="466">
        <v>15428.667677278099</v>
      </c>
      <c r="E788" s="467">
        <v>19.428571428571427</v>
      </c>
      <c r="F788" s="486">
        <v>299756.97201568878</v>
      </c>
      <c r="G788" s="487">
        <v>2098298.8041098216</v>
      </c>
      <c r="H788" s="822">
        <v>308571.42857142852</v>
      </c>
      <c r="I788" s="827">
        <v>2159999.9999999995</v>
      </c>
      <c r="J788" s="470">
        <v>8814.4565557397436</v>
      </c>
      <c r="K788" s="470">
        <v>61701.195890177973</v>
      </c>
      <c r="L788" s="472">
        <v>2.9405342923194411</v>
      </c>
      <c r="M788" s="468">
        <v>262857.14285714284</v>
      </c>
      <c r="N788" s="469">
        <v>1840000</v>
      </c>
      <c r="O788" s="470">
        <v>-36899.829158545937</v>
      </c>
      <c r="P788" s="470">
        <v>-258298.80410982156</v>
      </c>
      <c r="Q788" s="472">
        <v>-12.309915232468597</v>
      </c>
    </row>
    <row r="789" spans="1:17" s="437" customFormat="1" hidden="1">
      <c r="A789" s="471">
        <v>773</v>
      </c>
      <c r="B789" s="465">
        <v>7</v>
      </c>
      <c r="C789" s="465">
        <v>136</v>
      </c>
      <c r="D789" s="466">
        <v>16622.246976568</v>
      </c>
      <c r="E789" s="467">
        <v>19.428571428571427</v>
      </c>
      <c r="F789" s="486">
        <v>322946.51268760685</v>
      </c>
      <c r="G789" s="487">
        <v>2260625.5888132481</v>
      </c>
      <c r="H789" s="822">
        <v>308571.42857142852</v>
      </c>
      <c r="I789" s="827">
        <v>2159999.9999999995</v>
      </c>
      <c r="J789" s="470">
        <v>-14375.084116178332</v>
      </c>
      <c r="K789" s="470">
        <v>-100625.58881324856</v>
      </c>
      <c r="L789" s="472">
        <v>-4.4512275412256059</v>
      </c>
      <c r="M789" s="468">
        <v>262857.14285714284</v>
      </c>
      <c r="N789" s="469">
        <v>1840000</v>
      </c>
      <c r="O789" s="470">
        <v>-60089.369830464013</v>
      </c>
      <c r="P789" s="470">
        <v>-420625.58881324809</v>
      </c>
      <c r="Q789" s="472">
        <v>-18.606601238821781</v>
      </c>
    </row>
    <row r="790" spans="1:17" s="437" customFormat="1" hidden="1">
      <c r="A790" s="471">
        <v>774</v>
      </c>
      <c r="B790" s="465">
        <v>7</v>
      </c>
      <c r="C790" s="465">
        <v>137</v>
      </c>
      <c r="D790" s="466">
        <v>17023</v>
      </c>
      <c r="E790" s="467">
        <v>19.571428571428573</v>
      </c>
      <c r="F790" s="486">
        <v>333164.42857142858</v>
      </c>
      <c r="G790" s="487">
        <v>2332151</v>
      </c>
      <c r="H790" s="822">
        <v>311428.57142857148</v>
      </c>
      <c r="I790" s="827">
        <v>2180000.0000000005</v>
      </c>
      <c r="J790" s="470">
        <v>-21735.857142857101</v>
      </c>
      <c r="K790" s="470">
        <v>-152150.99999999953</v>
      </c>
      <c r="L790" s="472">
        <v>-6.5240629787693649</v>
      </c>
      <c r="M790" s="468">
        <v>267142.85714285716</v>
      </c>
      <c r="N790" s="469">
        <v>1870000</v>
      </c>
      <c r="O790" s="470">
        <v>-66021.57142857142</v>
      </c>
      <c r="P790" s="470">
        <v>-462151</v>
      </c>
      <c r="Q790" s="472">
        <v>-19.816512738669161</v>
      </c>
    </row>
    <row r="791" spans="1:17" s="437" customFormat="1" hidden="1">
      <c r="A791" s="471">
        <v>775</v>
      </c>
      <c r="B791" s="465">
        <v>7</v>
      </c>
      <c r="C791" s="465">
        <v>137</v>
      </c>
      <c r="D791" s="466">
        <v>17698</v>
      </c>
      <c r="E791" s="467">
        <v>19.571428571428573</v>
      </c>
      <c r="F791" s="486">
        <v>346375.14285714284</v>
      </c>
      <c r="G791" s="487">
        <v>2424626</v>
      </c>
      <c r="H791" s="822">
        <v>311428.57142857148</v>
      </c>
      <c r="I791" s="827">
        <v>2180000.0000000005</v>
      </c>
      <c r="J791" s="470">
        <v>-34946.571428571362</v>
      </c>
      <c r="K791" s="470">
        <v>-244625.99999999953</v>
      </c>
      <c r="L791" s="472">
        <v>-10.089226132195222</v>
      </c>
      <c r="M791" s="468">
        <v>267142.85714285716</v>
      </c>
      <c r="N791" s="469">
        <v>1870000</v>
      </c>
      <c r="O791" s="470">
        <v>-79232.285714285681</v>
      </c>
      <c r="P791" s="470">
        <v>-554626</v>
      </c>
      <c r="Q791" s="472">
        <v>-22.874703150094078</v>
      </c>
    </row>
    <row r="792" spans="1:17" s="437" customFormat="1" hidden="1">
      <c r="A792" s="471">
        <v>776</v>
      </c>
      <c r="B792" s="465">
        <v>7</v>
      </c>
      <c r="C792" s="465">
        <v>138</v>
      </c>
      <c r="D792" s="466">
        <v>17014</v>
      </c>
      <c r="E792" s="467">
        <v>19.714285714285715</v>
      </c>
      <c r="F792" s="486">
        <v>335418.85714285716</v>
      </c>
      <c r="G792" s="487">
        <v>2347932</v>
      </c>
      <c r="H792" s="822">
        <v>314285.71428571432</v>
      </c>
      <c r="I792" s="827">
        <v>2200000</v>
      </c>
      <c r="J792" s="470">
        <v>-21133.142857142841</v>
      </c>
      <c r="K792" s="470">
        <v>-147932</v>
      </c>
      <c r="L792" s="472">
        <v>-6.300523183806007</v>
      </c>
      <c r="M792" s="468">
        <v>271428.57142857148</v>
      </c>
      <c r="N792" s="469">
        <v>1900000.0000000005</v>
      </c>
      <c r="O792" s="470">
        <v>-63990.285714285681</v>
      </c>
      <c r="P792" s="470">
        <v>-447931.99999999953</v>
      </c>
      <c r="Q792" s="472">
        <v>-19.077724567832448</v>
      </c>
    </row>
    <row r="793" spans="1:17" s="437" customFormat="1" hidden="1">
      <c r="A793" s="471">
        <v>777</v>
      </c>
      <c r="B793" s="465">
        <v>7</v>
      </c>
      <c r="C793" s="465">
        <v>138</v>
      </c>
      <c r="D793" s="466">
        <v>17417</v>
      </c>
      <c r="E793" s="467">
        <v>19.714285714285715</v>
      </c>
      <c r="F793" s="486">
        <v>343363.71428571426</v>
      </c>
      <c r="G793" s="487">
        <v>2403546</v>
      </c>
      <c r="H793" s="822">
        <v>314285.71428571432</v>
      </c>
      <c r="I793" s="827">
        <v>2200000</v>
      </c>
      <c r="J793" s="470">
        <v>-29077.999999999942</v>
      </c>
      <c r="K793" s="470">
        <v>-203546</v>
      </c>
      <c r="L793" s="472">
        <v>-8.4685710196517903</v>
      </c>
      <c r="M793" s="468">
        <v>271428.57142857148</v>
      </c>
      <c r="N793" s="469">
        <v>1900000.0000000005</v>
      </c>
      <c r="O793" s="470">
        <v>-71935.142857142782</v>
      </c>
      <c r="P793" s="470">
        <v>-503545.99999999953</v>
      </c>
      <c r="Q793" s="472">
        <v>-20.950129516971984</v>
      </c>
    </row>
    <row r="794" spans="1:17" s="437" customFormat="1" hidden="1">
      <c r="A794" s="471">
        <v>778</v>
      </c>
      <c r="B794" s="465">
        <v>7</v>
      </c>
      <c r="C794" s="465">
        <v>139</v>
      </c>
      <c r="D794" s="466">
        <v>16686.419999999998</v>
      </c>
      <c r="E794" s="467">
        <v>19.857142857142858</v>
      </c>
      <c r="F794" s="486">
        <v>331344.62571428571</v>
      </c>
      <c r="G794" s="487">
        <v>2319412.38</v>
      </c>
      <c r="H794" s="822">
        <v>317142.85714285716</v>
      </c>
      <c r="I794" s="827">
        <v>2220000</v>
      </c>
      <c r="J794" s="470">
        <v>-14201.768571428547</v>
      </c>
      <c r="K794" s="470">
        <v>-99412.379999999888</v>
      </c>
      <c r="L794" s="472">
        <v>-4.2861019824340048</v>
      </c>
      <c r="M794" s="468">
        <v>275714.28571428574</v>
      </c>
      <c r="N794" s="469">
        <v>1930000.0000000002</v>
      </c>
      <c r="O794" s="470">
        <v>-55630.339999999967</v>
      </c>
      <c r="P794" s="470">
        <v>-389412.37999999966</v>
      </c>
      <c r="Q794" s="472">
        <v>-16.789268840584512</v>
      </c>
    </row>
    <row r="795" spans="1:17" s="437" customFormat="1" hidden="1">
      <c r="A795" s="471">
        <v>779</v>
      </c>
      <c r="B795" s="465">
        <v>7</v>
      </c>
      <c r="C795" s="465">
        <v>139</v>
      </c>
      <c r="D795" s="466">
        <v>16553.985858882799</v>
      </c>
      <c r="E795" s="467">
        <v>19.857142857142858</v>
      </c>
      <c r="F795" s="486">
        <v>328714.86205495847</v>
      </c>
      <c r="G795" s="487">
        <v>2301004.0343847093</v>
      </c>
      <c r="H795" s="822">
        <v>317142.85714285716</v>
      </c>
      <c r="I795" s="827">
        <v>2220000</v>
      </c>
      <c r="J795" s="470">
        <v>-11572.004912101314</v>
      </c>
      <c r="K795" s="470">
        <v>-81004.034384709317</v>
      </c>
      <c r="L795" s="472">
        <v>-3.5203777644123022</v>
      </c>
      <c r="M795" s="468">
        <v>275714.28571428574</v>
      </c>
      <c r="N795" s="469">
        <v>1930000.0000000002</v>
      </c>
      <c r="O795" s="470">
        <v>-53000.576340672735</v>
      </c>
      <c r="P795" s="470">
        <v>-371004.03438470908</v>
      </c>
      <c r="Q795" s="472">
        <v>-16.123571660052122</v>
      </c>
    </row>
    <row r="796" spans="1:17" s="437" customFormat="1" hidden="1">
      <c r="A796" s="471">
        <v>780</v>
      </c>
      <c r="B796" s="465">
        <v>7</v>
      </c>
      <c r="C796" s="465">
        <v>139</v>
      </c>
      <c r="D796" s="466">
        <v>16205</v>
      </c>
      <c r="E796" s="467">
        <v>19.857142857142858</v>
      </c>
      <c r="F796" s="486">
        <v>321785</v>
      </c>
      <c r="G796" s="487">
        <v>2252495</v>
      </c>
      <c r="H796" s="822">
        <v>317142.85714285716</v>
      </c>
      <c r="I796" s="827">
        <v>2220000</v>
      </c>
      <c r="J796" s="470">
        <v>-4642.1428571428405</v>
      </c>
      <c r="K796" s="470">
        <v>-32495</v>
      </c>
      <c r="L796" s="472">
        <v>-1.4426225141454267</v>
      </c>
      <c r="M796" s="468">
        <v>275714.28571428574</v>
      </c>
      <c r="N796" s="469">
        <v>1930000.0000000002</v>
      </c>
      <c r="O796" s="470">
        <v>-46070.714285714261</v>
      </c>
      <c r="P796" s="470">
        <v>-322494.99999999977</v>
      </c>
      <c r="Q796" s="472">
        <v>-14.317234888423712</v>
      </c>
    </row>
    <row r="797" spans="1:17" s="437" customFormat="1" hidden="1">
      <c r="A797" s="471">
        <v>781</v>
      </c>
      <c r="B797" s="465">
        <v>7</v>
      </c>
      <c r="C797" s="465">
        <v>139</v>
      </c>
      <c r="D797" s="466">
        <v>18057</v>
      </c>
      <c r="E797" s="467">
        <v>19.857142857142858</v>
      </c>
      <c r="F797" s="486">
        <v>358560.42857142858</v>
      </c>
      <c r="G797" s="487">
        <v>2509923</v>
      </c>
      <c r="H797" s="822">
        <v>317142.85714285716</v>
      </c>
      <c r="I797" s="827">
        <v>2220000</v>
      </c>
      <c r="J797" s="470">
        <v>-41417.57142857142</v>
      </c>
      <c r="K797" s="470">
        <v>-289923</v>
      </c>
      <c r="L797" s="472">
        <v>-11.551071487053591</v>
      </c>
      <c r="M797" s="468">
        <v>275714.28571428574</v>
      </c>
      <c r="N797" s="469">
        <v>1930000.0000000002</v>
      </c>
      <c r="O797" s="470">
        <v>-82846.142857142841</v>
      </c>
      <c r="P797" s="470">
        <v>-579922.99999999977</v>
      </c>
      <c r="Q797" s="472">
        <v>-23.105210797303329</v>
      </c>
    </row>
    <row r="798" spans="1:17" s="437" customFormat="1" hidden="1">
      <c r="A798" s="471">
        <v>782</v>
      </c>
      <c r="B798" s="465">
        <v>7</v>
      </c>
      <c r="C798" s="465">
        <v>139</v>
      </c>
      <c r="D798" s="466">
        <v>16205</v>
      </c>
      <c r="E798" s="467">
        <v>19.857142857142858</v>
      </c>
      <c r="F798" s="486">
        <v>321785</v>
      </c>
      <c r="G798" s="487">
        <v>2252495</v>
      </c>
      <c r="H798" s="822">
        <v>317142.85714285716</v>
      </c>
      <c r="I798" s="827">
        <v>2220000</v>
      </c>
      <c r="J798" s="470">
        <v>-4642.1428571428405</v>
      </c>
      <c r="K798" s="470">
        <v>-32495</v>
      </c>
      <c r="L798" s="472">
        <v>-1.4426225141454267</v>
      </c>
      <c r="M798" s="468">
        <v>275714.28571428574</v>
      </c>
      <c r="N798" s="469">
        <v>1930000.0000000002</v>
      </c>
      <c r="O798" s="470">
        <v>-46070.714285714261</v>
      </c>
      <c r="P798" s="470">
        <v>-322494.99999999977</v>
      </c>
      <c r="Q798" s="472">
        <v>-14.317234888423712</v>
      </c>
    </row>
    <row r="799" spans="1:17" s="437" customFormat="1">
      <c r="A799" s="471">
        <v>783</v>
      </c>
      <c r="B799" s="465">
        <v>7</v>
      </c>
      <c r="C799" s="465">
        <v>140</v>
      </c>
      <c r="D799" s="466">
        <v>17154.9514380453</v>
      </c>
      <c r="E799" s="467">
        <v>20</v>
      </c>
      <c r="F799" s="486">
        <v>343099.02876090596</v>
      </c>
      <c r="G799" s="487">
        <v>2401693.2013263418</v>
      </c>
      <c r="H799" s="822">
        <v>320000</v>
      </c>
      <c r="I799" s="827">
        <v>2240000</v>
      </c>
      <c r="J799" s="470">
        <v>-23099.02876090596</v>
      </c>
      <c r="K799" s="470">
        <v>-161693.20132634183</v>
      </c>
      <c r="L799" s="472">
        <v>-6.7324669627680294</v>
      </c>
      <c r="M799" s="468">
        <v>280000</v>
      </c>
      <c r="N799" s="469">
        <v>1960000</v>
      </c>
      <c r="O799" s="470">
        <v>-63099.02876090596</v>
      </c>
      <c r="P799" s="470">
        <v>-441693.20132634183</v>
      </c>
      <c r="Q799" s="472">
        <v>-18.390908592422022</v>
      </c>
    </row>
    <row r="800" spans="1:17" s="437" customFormat="1">
      <c r="A800" s="471">
        <v>784</v>
      </c>
      <c r="B800" s="465">
        <v>7</v>
      </c>
      <c r="C800" s="465">
        <v>141</v>
      </c>
      <c r="D800" s="466">
        <v>16513.798740148501</v>
      </c>
      <c r="E800" s="467">
        <v>20.142857142857142</v>
      </c>
      <c r="F800" s="486">
        <v>332635.08890870551</v>
      </c>
      <c r="G800" s="487">
        <v>2328445.6223609387</v>
      </c>
      <c r="H800" s="822">
        <v>322857.14285714284</v>
      </c>
      <c r="I800" s="827">
        <v>2260000</v>
      </c>
      <c r="J800" s="470">
        <v>-9777.9460515626706</v>
      </c>
      <c r="K800" s="470">
        <v>-68445.622360938694</v>
      </c>
      <c r="L800" s="472">
        <v>-2.9395413705877331</v>
      </c>
      <c r="M800" s="468">
        <v>284285.71428571426</v>
      </c>
      <c r="N800" s="469">
        <v>1989999.9999999998</v>
      </c>
      <c r="O800" s="470">
        <v>-48349.37462299125</v>
      </c>
      <c r="P800" s="470">
        <v>-338445.62236093893</v>
      </c>
      <c r="Q800" s="472">
        <v>-14.535259879411328</v>
      </c>
    </row>
    <row r="801" spans="1:17" s="437" customFormat="1">
      <c r="A801" s="471">
        <v>785</v>
      </c>
      <c r="B801" s="465">
        <v>7</v>
      </c>
      <c r="C801" s="465">
        <v>141</v>
      </c>
      <c r="D801" s="466">
        <v>15507.0255628915</v>
      </c>
      <c r="E801" s="467">
        <v>20.142857142857142</v>
      </c>
      <c r="F801" s="486">
        <v>312355.80062395736</v>
      </c>
      <c r="G801" s="487">
        <v>2186490.6043677013</v>
      </c>
      <c r="H801" s="822">
        <v>322857.14285714284</v>
      </c>
      <c r="I801" s="827">
        <v>2260000</v>
      </c>
      <c r="J801" s="470">
        <v>10501.342233185482</v>
      </c>
      <c r="K801" s="470">
        <v>73509.395632298663</v>
      </c>
      <c r="L801" s="472">
        <v>3.3619808603548194</v>
      </c>
      <c r="M801" s="468">
        <v>284285.71428571426</v>
      </c>
      <c r="N801" s="469">
        <v>1989999.9999999998</v>
      </c>
      <c r="O801" s="470">
        <v>-28070.086338243098</v>
      </c>
      <c r="P801" s="470">
        <v>-196490.60436770157</v>
      </c>
      <c r="Q801" s="472">
        <v>-8.9865743751742997</v>
      </c>
    </row>
    <row r="802" spans="1:17" s="437" customFormat="1">
      <c r="A802" s="607" t="s">
        <v>60</v>
      </c>
      <c r="B802" s="465"/>
      <c r="C802" s="465"/>
      <c r="D802" s="466"/>
      <c r="E802" s="467"/>
      <c r="F802" s="486"/>
      <c r="G802" s="487"/>
      <c r="H802" s="822"/>
      <c r="I802" s="827"/>
      <c r="J802" s="470"/>
      <c r="K802" s="470"/>
      <c r="L802" s="472"/>
      <c r="M802" s="468"/>
      <c r="N802" s="469"/>
      <c r="O802" s="470"/>
      <c r="P802" s="470"/>
      <c r="Q802" s="472"/>
    </row>
    <row r="803" spans="1:17" s="437" customFormat="1" hidden="1">
      <c r="A803" s="471">
        <v>786</v>
      </c>
      <c r="B803" s="465">
        <v>7</v>
      </c>
      <c r="C803" s="465">
        <v>141</v>
      </c>
      <c r="D803" s="466">
        <v>17635</v>
      </c>
      <c r="E803" s="467">
        <v>20.142857142857142</v>
      </c>
      <c r="F803" s="486">
        <v>355219.28571428574</v>
      </c>
      <c r="G803" s="487">
        <v>2486535</v>
      </c>
      <c r="H803" s="822">
        <v>322857.14285714284</v>
      </c>
      <c r="I803" s="827">
        <v>2260000</v>
      </c>
      <c r="J803" s="470">
        <v>-32362.142857142899</v>
      </c>
      <c r="K803" s="470">
        <v>-226535</v>
      </c>
      <c r="L803" s="472">
        <v>-9.1104689859583772</v>
      </c>
      <c r="M803" s="468">
        <v>284285.71428571426</v>
      </c>
      <c r="N803" s="469">
        <v>1989999.9999999998</v>
      </c>
      <c r="O803" s="470">
        <v>-70933.571428571478</v>
      </c>
      <c r="P803" s="470">
        <v>-496535.00000000023</v>
      </c>
      <c r="Q803" s="472">
        <v>-19.968952779671326</v>
      </c>
    </row>
    <row r="804" spans="1:17" s="437" customFormat="1" hidden="1">
      <c r="A804" s="471">
        <v>787</v>
      </c>
      <c r="B804" s="465">
        <v>7</v>
      </c>
      <c r="C804" s="465">
        <v>141</v>
      </c>
      <c r="D804" s="466">
        <v>16168</v>
      </c>
      <c r="E804" s="467">
        <v>20.142857142857142</v>
      </c>
      <c r="F804" s="486">
        <v>325669.71428571426</v>
      </c>
      <c r="G804" s="487">
        <v>2279688</v>
      </c>
      <c r="H804" s="822">
        <v>322857.14285714284</v>
      </c>
      <c r="I804" s="827">
        <v>2260000</v>
      </c>
      <c r="J804" s="470">
        <v>-2812.5714285714203</v>
      </c>
      <c r="K804" s="470">
        <v>-19688</v>
      </c>
      <c r="L804" s="472">
        <v>-0.86362695246016585</v>
      </c>
      <c r="M804" s="468">
        <v>284285.71428571426</v>
      </c>
      <c r="N804" s="469">
        <v>1989999.9999999998</v>
      </c>
      <c r="O804" s="470">
        <v>-41384</v>
      </c>
      <c r="P804" s="470">
        <v>-289688.00000000023</v>
      </c>
      <c r="Q804" s="472">
        <v>-12.707352936015809</v>
      </c>
    </row>
    <row r="805" spans="1:17" s="437" customFormat="1" hidden="1">
      <c r="A805" s="471">
        <v>788</v>
      </c>
      <c r="B805" s="465">
        <v>7</v>
      </c>
      <c r="C805" s="465">
        <v>141</v>
      </c>
      <c r="D805" s="466">
        <v>16168</v>
      </c>
      <c r="E805" s="467">
        <v>20.142857142857142</v>
      </c>
      <c r="F805" s="486">
        <v>325669.71428571426</v>
      </c>
      <c r="G805" s="487">
        <v>2279688</v>
      </c>
      <c r="H805" s="822">
        <v>322857.14285714284</v>
      </c>
      <c r="I805" s="827">
        <v>2260000</v>
      </c>
      <c r="J805" s="470">
        <v>-2812.5714285714203</v>
      </c>
      <c r="K805" s="470">
        <v>-19688</v>
      </c>
      <c r="L805" s="472">
        <v>-0.86362695246016585</v>
      </c>
      <c r="M805" s="468">
        <v>284285.71428571426</v>
      </c>
      <c r="N805" s="469">
        <v>1989999.9999999998</v>
      </c>
      <c r="O805" s="470">
        <v>-41384</v>
      </c>
      <c r="P805" s="470">
        <v>-289688.00000000023</v>
      </c>
      <c r="Q805" s="472">
        <v>-12.707352936015809</v>
      </c>
    </row>
    <row r="806" spans="1:17" s="437" customFormat="1" hidden="1">
      <c r="A806" s="471">
        <v>789</v>
      </c>
      <c r="B806" s="465">
        <v>7</v>
      </c>
      <c r="C806" s="465">
        <v>142</v>
      </c>
      <c r="D806" s="466">
        <v>17033</v>
      </c>
      <c r="E806" s="467">
        <v>20.285714285714285</v>
      </c>
      <c r="F806" s="486">
        <v>345526.57142857142</v>
      </c>
      <c r="G806" s="487">
        <v>2418686</v>
      </c>
      <c r="H806" s="822">
        <v>325714.28571428568</v>
      </c>
      <c r="I806" s="827">
        <v>2280000</v>
      </c>
      <c r="J806" s="470">
        <v>-19812.285714285739</v>
      </c>
      <c r="K806" s="470">
        <v>-138686</v>
      </c>
      <c r="L806" s="472">
        <v>-5.7339398334467546</v>
      </c>
      <c r="M806" s="468">
        <v>288571.42857142852</v>
      </c>
      <c r="N806" s="469">
        <v>2019999.9999999995</v>
      </c>
      <c r="O806" s="470">
        <v>-56955.142857142899</v>
      </c>
      <c r="P806" s="470">
        <v>-398686.00000000047</v>
      </c>
      <c r="Q806" s="472">
        <v>-16.483578273492313</v>
      </c>
    </row>
    <row r="807" spans="1:17" s="437" customFormat="1" hidden="1">
      <c r="A807" s="471">
        <v>790</v>
      </c>
      <c r="B807" s="465">
        <v>7</v>
      </c>
      <c r="C807" s="465">
        <v>142</v>
      </c>
      <c r="D807" s="466">
        <v>17991</v>
      </c>
      <c r="E807" s="467">
        <v>20.285714285714285</v>
      </c>
      <c r="F807" s="486">
        <v>364960.28571428574</v>
      </c>
      <c r="G807" s="487">
        <v>2554722</v>
      </c>
      <c r="H807" s="822">
        <v>325714.28571428568</v>
      </c>
      <c r="I807" s="827">
        <v>2280000</v>
      </c>
      <c r="J807" s="470">
        <v>-39246.000000000058</v>
      </c>
      <c r="K807" s="470">
        <v>-274722</v>
      </c>
      <c r="L807" s="472">
        <v>-10.753498815135259</v>
      </c>
      <c r="M807" s="468">
        <v>288571.42857142852</v>
      </c>
      <c r="N807" s="469">
        <v>2019999.9999999995</v>
      </c>
      <c r="O807" s="470">
        <v>-76388.857142857218</v>
      </c>
      <c r="P807" s="470">
        <v>-534722.00000000047</v>
      </c>
      <c r="Q807" s="472">
        <v>-20.930731406391786</v>
      </c>
    </row>
    <row r="808" spans="1:17" s="437" customFormat="1" hidden="1">
      <c r="A808" s="471">
        <v>791</v>
      </c>
      <c r="B808" s="465">
        <v>7</v>
      </c>
      <c r="C808" s="465">
        <v>142</v>
      </c>
      <c r="D808" s="466">
        <v>16585</v>
      </c>
      <c r="E808" s="467">
        <v>20.285714285714285</v>
      </c>
      <c r="F808" s="486">
        <v>336438.57142857142</v>
      </c>
      <c r="G808" s="487">
        <v>2355070</v>
      </c>
      <c r="H808" s="822">
        <v>325714.28571428568</v>
      </c>
      <c r="I808" s="827">
        <v>2280000</v>
      </c>
      <c r="J808" s="470">
        <v>-10724.285714285739</v>
      </c>
      <c r="K808" s="470">
        <v>-75070</v>
      </c>
      <c r="L808" s="472">
        <v>-3.1875910270183141</v>
      </c>
      <c r="M808" s="468">
        <v>288571.42857142852</v>
      </c>
      <c r="N808" s="469">
        <v>2019999.9999999995</v>
      </c>
      <c r="O808" s="470">
        <v>-47867.142857142899</v>
      </c>
      <c r="P808" s="470">
        <v>-335070.00000000047</v>
      </c>
      <c r="Q808" s="472">
        <v>-14.22760257656887</v>
      </c>
    </row>
    <row r="809" spans="1:17" s="437" customFormat="1" hidden="1">
      <c r="A809" s="471">
        <v>792</v>
      </c>
      <c r="B809" s="465">
        <v>7</v>
      </c>
      <c r="C809" s="465">
        <v>142</v>
      </c>
      <c r="D809" s="466">
        <v>17625</v>
      </c>
      <c r="E809" s="467">
        <v>20.285714285714285</v>
      </c>
      <c r="F809" s="486">
        <v>357535.71428571426</v>
      </c>
      <c r="G809" s="487">
        <v>2502750</v>
      </c>
      <c r="H809" s="822">
        <v>325714.28571428568</v>
      </c>
      <c r="I809" s="827">
        <v>2280000</v>
      </c>
      <c r="J809" s="470">
        <v>-31821.42857142858</v>
      </c>
      <c r="K809" s="470">
        <v>-222750</v>
      </c>
      <c r="L809" s="472">
        <v>-8.90020976925382</v>
      </c>
      <c r="M809" s="468">
        <v>288571.42857142852</v>
      </c>
      <c r="N809" s="469">
        <v>2019999.9999999995</v>
      </c>
      <c r="O809" s="470">
        <v>-68964.285714285739</v>
      </c>
      <c r="P809" s="470">
        <v>-482750.00000000047</v>
      </c>
      <c r="Q809" s="472">
        <v>-19.288782339426646</v>
      </c>
    </row>
    <row r="810" spans="1:17" s="437" customFormat="1" hidden="1">
      <c r="A810" s="471">
        <v>793</v>
      </c>
      <c r="B810" s="465">
        <v>7</v>
      </c>
      <c r="C810" s="465">
        <v>142</v>
      </c>
      <c r="D810" s="466">
        <v>17033</v>
      </c>
      <c r="E810" s="467">
        <v>20.285714285714285</v>
      </c>
      <c r="F810" s="486">
        <v>345526.57142857142</v>
      </c>
      <c r="G810" s="487">
        <v>2418686</v>
      </c>
      <c r="H810" s="822">
        <v>325714.28571428568</v>
      </c>
      <c r="I810" s="827">
        <v>2280000</v>
      </c>
      <c r="J810" s="470">
        <v>-19812.285714285739</v>
      </c>
      <c r="K810" s="470">
        <v>-138686</v>
      </c>
      <c r="L810" s="472">
        <v>-5.7339398334467546</v>
      </c>
      <c r="M810" s="468">
        <v>288571.42857142852</v>
      </c>
      <c r="N810" s="469">
        <v>2019999.9999999995</v>
      </c>
      <c r="O810" s="470">
        <v>-56955.142857142899</v>
      </c>
      <c r="P810" s="470">
        <v>-398686.00000000047</v>
      </c>
      <c r="Q810" s="472">
        <v>-16.483578273492313</v>
      </c>
    </row>
    <row r="811" spans="1:17" s="437" customFormat="1" hidden="1">
      <c r="A811" s="471">
        <v>794</v>
      </c>
      <c r="B811" s="465">
        <v>7</v>
      </c>
      <c r="C811" s="465">
        <v>142</v>
      </c>
      <c r="D811" s="466">
        <v>14797</v>
      </c>
      <c r="E811" s="467">
        <v>20.285714285714285</v>
      </c>
      <c r="F811" s="486">
        <v>300167.71428571426</v>
      </c>
      <c r="G811" s="487">
        <v>2101174</v>
      </c>
      <c r="H811" s="822">
        <v>325714.28571428568</v>
      </c>
      <c r="I811" s="827">
        <v>2280000</v>
      </c>
      <c r="J811" s="470">
        <v>25546.57142857142</v>
      </c>
      <c r="K811" s="470">
        <v>178826</v>
      </c>
      <c r="L811" s="472">
        <v>8.5107658861189037</v>
      </c>
      <c r="M811" s="468">
        <v>288571.42857142852</v>
      </c>
      <c r="N811" s="469">
        <v>2019999.9999999995</v>
      </c>
      <c r="O811" s="470">
        <v>-11596.285714285739</v>
      </c>
      <c r="P811" s="470">
        <v>-81174.000000000466</v>
      </c>
      <c r="Q811" s="472">
        <v>-3.8632688201929284</v>
      </c>
    </row>
    <row r="812" spans="1:17" s="437" customFormat="1" hidden="1">
      <c r="A812" s="471">
        <v>795</v>
      </c>
      <c r="B812" s="465">
        <v>7</v>
      </c>
      <c r="C812" s="465">
        <v>143</v>
      </c>
      <c r="D812" s="466">
        <v>16137</v>
      </c>
      <c r="E812" s="467">
        <v>20.428571428571427</v>
      </c>
      <c r="F812" s="486">
        <v>329655.85714285716</v>
      </c>
      <c r="G812" s="487">
        <v>2307591</v>
      </c>
      <c r="H812" s="822">
        <v>328571.42857142852</v>
      </c>
      <c r="I812" s="827">
        <v>2299999.9999999995</v>
      </c>
      <c r="J812" s="470">
        <v>-1084.428571428638</v>
      </c>
      <c r="K812" s="470">
        <v>-7591.0000000004657</v>
      </c>
      <c r="L812" s="472">
        <v>-0.32895777457964925</v>
      </c>
      <c r="M812" s="468">
        <v>292857.14285714284</v>
      </c>
      <c r="N812" s="469">
        <v>2050000</v>
      </c>
      <c r="O812" s="470">
        <v>-36798.714285714319</v>
      </c>
      <c r="P812" s="470">
        <v>-257591</v>
      </c>
      <c r="Q812" s="472">
        <v>-11.162766712125332</v>
      </c>
    </row>
    <row r="813" spans="1:17" s="437" customFormat="1" hidden="1">
      <c r="A813" s="471">
        <v>796</v>
      </c>
      <c r="B813" s="465">
        <v>7</v>
      </c>
      <c r="C813" s="465">
        <v>143</v>
      </c>
      <c r="D813" s="466">
        <v>16574</v>
      </c>
      <c r="E813" s="467">
        <v>20.428571428571427</v>
      </c>
      <c r="F813" s="486">
        <v>338583.14285714284</v>
      </c>
      <c r="G813" s="487">
        <v>2370082</v>
      </c>
      <c r="H813" s="822">
        <v>328571.42857142852</v>
      </c>
      <c r="I813" s="827">
        <v>2299999.9999999995</v>
      </c>
      <c r="J813" s="470">
        <v>-10011.714285714319</v>
      </c>
      <c r="K813" s="470">
        <v>-70082.000000000466</v>
      </c>
      <c r="L813" s="472">
        <v>-2.956944105731381</v>
      </c>
      <c r="M813" s="468">
        <v>292857.14285714284</v>
      </c>
      <c r="N813" s="469">
        <v>2050000</v>
      </c>
      <c r="O813" s="470">
        <v>-45726</v>
      </c>
      <c r="P813" s="470">
        <v>-320082</v>
      </c>
      <c r="Q813" s="472">
        <v>-13.505102355108392</v>
      </c>
    </row>
    <row r="814" spans="1:17" s="437" customFormat="1" hidden="1">
      <c r="A814" s="471">
        <v>797</v>
      </c>
      <c r="B814" s="465">
        <v>7</v>
      </c>
      <c r="C814" s="465">
        <v>144</v>
      </c>
      <c r="D814" s="466">
        <v>16563</v>
      </c>
      <c r="E814" s="467">
        <v>20.571428571428573</v>
      </c>
      <c r="F814" s="486">
        <v>340724.57142857142</v>
      </c>
      <c r="G814" s="487">
        <v>2385072</v>
      </c>
      <c r="H814" s="822">
        <v>331428.57142857148</v>
      </c>
      <c r="I814" s="827">
        <v>2320000.0000000005</v>
      </c>
      <c r="J814" s="470">
        <v>-9295.9999999999418</v>
      </c>
      <c r="K814" s="470">
        <v>-65071.999999999534</v>
      </c>
      <c r="L814" s="472">
        <v>-2.7283033803591366</v>
      </c>
      <c r="M814" s="468">
        <v>297142.85714285716</v>
      </c>
      <c r="N814" s="469">
        <v>2080000</v>
      </c>
      <c r="O814" s="470">
        <v>-43581.714285714261</v>
      </c>
      <c r="P814" s="470">
        <v>-305072</v>
      </c>
      <c r="Q814" s="472">
        <v>-12.790892685839253</v>
      </c>
    </row>
    <row r="815" spans="1:17" s="437" customFormat="1" hidden="1">
      <c r="A815" s="471">
        <v>798</v>
      </c>
      <c r="B815" s="465">
        <v>7</v>
      </c>
      <c r="C815" s="465">
        <v>144</v>
      </c>
      <c r="D815" s="466">
        <v>16461.348315732801</v>
      </c>
      <c r="E815" s="467">
        <v>20.571428571428573</v>
      </c>
      <c r="F815" s="486">
        <v>338633.4510665033</v>
      </c>
      <c r="G815" s="487">
        <v>2370434.1574655231</v>
      </c>
      <c r="H815" s="822">
        <v>331428.57142857148</v>
      </c>
      <c r="I815" s="827">
        <v>2320000.0000000005</v>
      </c>
      <c r="J815" s="470">
        <v>-7204.8796379318228</v>
      </c>
      <c r="K815" s="470">
        <v>-50434.157465522643</v>
      </c>
      <c r="L815" s="472">
        <v>-2.1276337630675641</v>
      </c>
      <c r="M815" s="468">
        <v>297142.85714285716</v>
      </c>
      <c r="N815" s="469">
        <v>2080000</v>
      </c>
      <c r="O815" s="470">
        <v>-41490.593923646142</v>
      </c>
      <c r="P815" s="470">
        <v>-290434.15746552311</v>
      </c>
      <c r="Q815" s="472">
        <v>-12.252361304819217</v>
      </c>
    </row>
    <row r="816" spans="1:17" s="437" customFormat="1" hidden="1">
      <c r="A816" s="471">
        <v>799</v>
      </c>
      <c r="B816" s="465">
        <v>7</v>
      </c>
      <c r="C816" s="465">
        <v>145</v>
      </c>
      <c r="D816" s="466">
        <v>17584</v>
      </c>
      <c r="E816" s="467">
        <v>20.714285714285715</v>
      </c>
      <c r="F816" s="486">
        <v>364240</v>
      </c>
      <c r="G816" s="487">
        <v>2549680</v>
      </c>
      <c r="H816" s="822">
        <v>334285.71428571432</v>
      </c>
      <c r="I816" s="827">
        <v>2340000</v>
      </c>
      <c r="J816" s="470">
        <v>-29954.285714285681</v>
      </c>
      <c r="K816" s="470">
        <v>-209680</v>
      </c>
      <c r="L816" s="472">
        <v>-8.2237771014401773</v>
      </c>
      <c r="M816" s="468">
        <v>301428.57142857148</v>
      </c>
      <c r="N816" s="469">
        <v>2110000.0000000005</v>
      </c>
      <c r="O816" s="470">
        <v>-62811.428571428522</v>
      </c>
      <c r="P816" s="470">
        <v>-439679.99999999953</v>
      </c>
      <c r="Q816" s="472">
        <v>-17.244516958990914</v>
      </c>
    </row>
    <row r="817" spans="1:17" s="437" customFormat="1" hidden="1">
      <c r="A817" s="471">
        <v>800</v>
      </c>
      <c r="B817" s="465">
        <v>7</v>
      </c>
      <c r="C817" s="465">
        <v>145</v>
      </c>
      <c r="D817" s="466">
        <v>17584</v>
      </c>
      <c r="E817" s="467">
        <v>20.714285714285715</v>
      </c>
      <c r="F817" s="486">
        <v>364240</v>
      </c>
      <c r="G817" s="487">
        <v>2549680</v>
      </c>
      <c r="H817" s="822">
        <v>334285.71428571432</v>
      </c>
      <c r="I817" s="827">
        <v>2340000</v>
      </c>
      <c r="J817" s="470">
        <v>-29954.285714285681</v>
      </c>
      <c r="K817" s="470">
        <v>-209680</v>
      </c>
      <c r="L817" s="472">
        <v>-8.2237771014401773</v>
      </c>
      <c r="M817" s="468">
        <v>301428.57142857148</v>
      </c>
      <c r="N817" s="469">
        <v>2110000.0000000005</v>
      </c>
      <c r="O817" s="470">
        <v>-62811.428571428522</v>
      </c>
      <c r="P817" s="470">
        <v>-439679.99999999953</v>
      </c>
      <c r="Q817" s="472">
        <v>-17.244516958990914</v>
      </c>
    </row>
    <row r="818" spans="1:17" s="437" customFormat="1" hidden="1">
      <c r="A818" s="471">
        <v>801</v>
      </c>
      <c r="B818" s="465">
        <v>7</v>
      </c>
      <c r="C818" s="465">
        <v>145</v>
      </c>
      <c r="D818" s="466">
        <v>17058.223452484999</v>
      </c>
      <c r="E818" s="467">
        <v>20.714285714285715</v>
      </c>
      <c r="F818" s="486">
        <v>353348.91437290359</v>
      </c>
      <c r="G818" s="487">
        <v>2473442.4006103249</v>
      </c>
      <c r="H818" s="822">
        <v>334285.71428571432</v>
      </c>
      <c r="I818" s="827">
        <v>2340000</v>
      </c>
      <c r="J818" s="470">
        <v>-19063.200087189267</v>
      </c>
      <c r="K818" s="470">
        <v>-133442.40061032493</v>
      </c>
      <c r="L818" s="472">
        <v>-5.3950074025333237</v>
      </c>
      <c r="M818" s="468">
        <v>301428.57142857148</v>
      </c>
      <c r="N818" s="469">
        <v>2110000.0000000005</v>
      </c>
      <c r="O818" s="470">
        <v>-51920.342944332107</v>
      </c>
      <c r="P818" s="470">
        <v>-363442.40061032446</v>
      </c>
      <c r="Q818" s="472">
        <v>-14.693788726215928</v>
      </c>
    </row>
    <row r="819" spans="1:17" s="437" customFormat="1" hidden="1">
      <c r="A819" s="471">
        <v>802</v>
      </c>
      <c r="B819" s="465">
        <v>7</v>
      </c>
      <c r="C819" s="465">
        <v>145</v>
      </c>
      <c r="D819" s="466">
        <v>16552</v>
      </c>
      <c r="E819" s="467">
        <v>20.714285714285715</v>
      </c>
      <c r="F819" s="486">
        <v>342862.85714285716</v>
      </c>
      <c r="G819" s="487">
        <v>2400040</v>
      </c>
      <c r="H819" s="822">
        <v>334285.71428571432</v>
      </c>
      <c r="I819" s="827">
        <v>2340000</v>
      </c>
      <c r="J819" s="470">
        <v>-8577.1428571428405</v>
      </c>
      <c r="K819" s="470">
        <v>-60040</v>
      </c>
      <c r="L819" s="472">
        <v>-2.5016249729171136</v>
      </c>
      <c r="M819" s="468">
        <v>301428.57142857148</v>
      </c>
      <c r="N819" s="469">
        <v>2110000.0000000005</v>
      </c>
      <c r="O819" s="470">
        <v>-41434.285714285681</v>
      </c>
      <c r="P819" s="470">
        <v>-290039.99999999953</v>
      </c>
      <c r="Q819" s="472">
        <v>-12.084798586690198</v>
      </c>
    </row>
    <row r="820" spans="1:17" s="437" customFormat="1" hidden="1">
      <c r="A820" s="471">
        <v>803</v>
      </c>
      <c r="B820" s="465">
        <v>7</v>
      </c>
      <c r="C820" s="465">
        <v>146</v>
      </c>
      <c r="D820" s="466">
        <v>17129</v>
      </c>
      <c r="E820" s="467">
        <v>20.857142857142858</v>
      </c>
      <c r="F820" s="486">
        <v>357262</v>
      </c>
      <c r="G820" s="487">
        <v>2500834</v>
      </c>
      <c r="H820" s="822">
        <v>337142.85714285716</v>
      </c>
      <c r="I820" s="827">
        <v>2360000</v>
      </c>
      <c r="J820" s="470">
        <v>-20119.142857142841</v>
      </c>
      <c r="K820" s="470">
        <v>-140834</v>
      </c>
      <c r="L820" s="472">
        <v>-5.6314813378257043</v>
      </c>
      <c r="M820" s="468">
        <v>305714.28571428574</v>
      </c>
      <c r="N820" s="469">
        <v>2140000</v>
      </c>
      <c r="O820" s="470">
        <v>-51547.714285714261</v>
      </c>
      <c r="P820" s="470">
        <v>-360834</v>
      </c>
      <c r="Q820" s="472">
        <v>-14.428546636841958</v>
      </c>
    </row>
    <row r="821" spans="1:17" s="437" customFormat="1" hidden="1">
      <c r="A821" s="471">
        <v>804</v>
      </c>
      <c r="B821" s="465">
        <v>7</v>
      </c>
      <c r="C821" s="465">
        <v>146</v>
      </c>
      <c r="D821" s="466">
        <v>17563</v>
      </c>
      <c r="E821" s="467">
        <v>20.857142857142858</v>
      </c>
      <c r="F821" s="486">
        <v>366314</v>
      </c>
      <c r="G821" s="487">
        <v>2564198</v>
      </c>
      <c r="H821" s="822">
        <v>337142.85714285716</v>
      </c>
      <c r="I821" s="827">
        <v>2360000</v>
      </c>
      <c r="J821" s="470">
        <v>-29171.142857142841</v>
      </c>
      <c r="K821" s="470">
        <v>-204198</v>
      </c>
      <c r="L821" s="472">
        <v>-7.9634256012991216</v>
      </c>
      <c r="M821" s="468">
        <v>305714.28571428574</v>
      </c>
      <c r="N821" s="469">
        <v>2140000</v>
      </c>
      <c r="O821" s="470">
        <v>-60599.714285714261</v>
      </c>
      <c r="P821" s="470">
        <v>-424198</v>
      </c>
      <c r="Q821" s="472">
        <v>-16.543106265584797</v>
      </c>
    </row>
    <row r="822" spans="1:17" s="437" customFormat="1" hidden="1">
      <c r="A822" s="471">
        <v>805</v>
      </c>
      <c r="B822" s="465">
        <v>7</v>
      </c>
      <c r="C822" s="465">
        <v>146</v>
      </c>
      <c r="D822" s="466">
        <v>16431.525965371999</v>
      </c>
      <c r="E822" s="467">
        <v>20.857142857142858</v>
      </c>
      <c r="F822" s="486">
        <v>342714.68442061596</v>
      </c>
      <c r="G822" s="487">
        <v>2399002.7909443118</v>
      </c>
      <c r="H822" s="822">
        <v>337142.85714285716</v>
      </c>
      <c r="I822" s="827">
        <v>2360000</v>
      </c>
      <c r="J822" s="470">
        <v>-5571.827277758799</v>
      </c>
      <c r="K822" s="470">
        <v>-39002.790944311768</v>
      </c>
      <c r="L822" s="472">
        <v>-1.6257918119786439</v>
      </c>
      <c r="M822" s="468">
        <v>305714.28571428574</v>
      </c>
      <c r="N822" s="469">
        <v>2140000</v>
      </c>
      <c r="O822" s="470">
        <v>-37000.398706330219</v>
      </c>
      <c r="P822" s="470">
        <v>-259002.79094431177</v>
      </c>
      <c r="Q822" s="472">
        <v>-10.79626884645522</v>
      </c>
    </row>
    <row r="823" spans="1:17" s="437" customFormat="1" hidden="1">
      <c r="A823" s="471">
        <v>806</v>
      </c>
      <c r="B823" s="465">
        <v>7</v>
      </c>
      <c r="C823" s="465">
        <v>146</v>
      </c>
      <c r="D823" s="466">
        <v>16949.065779370401</v>
      </c>
      <c r="E823" s="467">
        <v>20.857142857142858</v>
      </c>
      <c r="F823" s="486">
        <v>353509.08625543985</v>
      </c>
      <c r="G823" s="487">
        <v>2474563.6037880788</v>
      </c>
      <c r="H823" s="822">
        <v>337142.85714285716</v>
      </c>
      <c r="I823" s="827">
        <v>2360000</v>
      </c>
      <c r="J823" s="470">
        <v>-16366.229112582689</v>
      </c>
      <c r="K823" s="470">
        <v>-114563.60378807876</v>
      </c>
      <c r="L823" s="472">
        <v>-4.629648783838249</v>
      </c>
      <c r="M823" s="468">
        <v>305714.28571428574</v>
      </c>
      <c r="N823" s="469">
        <v>2140000</v>
      </c>
      <c r="O823" s="470">
        <v>-47794.800541154109</v>
      </c>
      <c r="P823" s="470">
        <v>-334563.60378807876</v>
      </c>
      <c r="Q823" s="472">
        <v>-13.520105253141466</v>
      </c>
    </row>
    <row r="824" spans="1:17" s="437" customFormat="1" hidden="1">
      <c r="A824" s="471">
        <v>807</v>
      </c>
      <c r="B824" s="465">
        <v>7</v>
      </c>
      <c r="C824" s="465">
        <v>146</v>
      </c>
      <c r="D824" s="466">
        <v>15407</v>
      </c>
      <c r="E824" s="467">
        <v>20.857142857142858</v>
      </c>
      <c r="F824" s="486">
        <v>321346</v>
      </c>
      <c r="G824" s="487">
        <v>2249422</v>
      </c>
      <c r="H824" s="822">
        <v>337142.85714285716</v>
      </c>
      <c r="I824" s="827">
        <v>2360000</v>
      </c>
      <c r="J824" s="470">
        <v>15796.857142857159</v>
      </c>
      <c r="K824" s="470">
        <v>110578</v>
      </c>
      <c r="L824" s="472">
        <v>4.9158406026081423</v>
      </c>
      <c r="M824" s="468">
        <v>305714.28571428574</v>
      </c>
      <c r="N824" s="469">
        <v>2140000</v>
      </c>
      <c r="O824" s="470">
        <v>-15631.714285714261</v>
      </c>
      <c r="P824" s="470">
        <v>-109422</v>
      </c>
      <c r="Q824" s="472">
        <v>-4.864449623058718</v>
      </c>
    </row>
    <row r="825" spans="1:17" s="437" customFormat="1" hidden="1">
      <c r="A825" s="471">
        <v>808</v>
      </c>
      <c r="B825" s="465">
        <v>7</v>
      </c>
      <c r="C825" s="465">
        <v>147</v>
      </c>
      <c r="D825" s="466">
        <v>17142.199392987201</v>
      </c>
      <c r="E825" s="467">
        <v>21</v>
      </c>
      <c r="F825" s="486">
        <v>359986.18725273118</v>
      </c>
      <c r="G825" s="487">
        <v>2519903.3107691184</v>
      </c>
      <c r="H825" s="822">
        <v>340000</v>
      </c>
      <c r="I825" s="827">
        <v>2380000</v>
      </c>
      <c r="J825" s="470">
        <v>-19986.187252731179</v>
      </c>
      <c r="K825" s="470">
        <v>-139903.31076911837</v>
      </c>
      <c r="L825" s="472">
        <v>-5.5519317019515881</v>
      </c>
      <c r="M825" s="468">
        <v>310000</v>
      </c>
      <c r="N825" s="469">
        <v>2170000</v>
      </c>
      <c r="O825" s="470">
        <v>-49986.187252731179</v>
      </c>
      <c r="P825" s="470">
        <v>-349903.31076911837</v>
      </c>
      <c r="Q825" s="472">
        <v>-13.885584787073512</v>
      </c>
    </row>
    <row r="826" spans="1:17" s="437" customFormat="1" hidden="1">
      <c r="A826" s="471">
        <v>809</v>
      </c>
      <c r="B826" s="465">
        <v>7</v>
      </c>
      <c r="C826" s="465">
        <v>147</v>
      </c>
      <c r="D826" s="466">
        <v>16097</v>
      </c>
      <c r="E826" s="467">
        <v>21</v>
      </c>
      <c r="F826" s="486">
        <v>338037</v>
      </c>
      <c r="G826" s="487">
        <v>2366259</v>
      </c>
      <c r="H826" s="822">
        <v>340000</v>
      </c>
      <c r="I826" s="827">
        <v>2380000</v>
      </c>
      <c r="J826" s="470">
        <v>1963</v>
      </c>
      <c r="K826" s="470">
        <v>13741</v>
      </c>
      <c r="L826" s="472">
        <v>0.58070566239788945</v>
      </c>
      <c r="M826" s="468">
        <v>310000</v>
      </c>
      <c r="N826" s="469">
        <v>2170000</v>
      </c>
      <c r="O826" s="470">
        <v>-28037</v>
      </c>
      <c r="P826" s="470">
        <v>-196259</v>
      </c>
      <c r="Q826" s="472">
        <v>-8.2940624842842681</v>
      </c>
    </row>
    <row r="827" spans="1:17" s="437" customFormat="1" hidden="1">
      <c r="A827" s="471">
        <v>810</v>
      </c>
      <c r="B827" s="465">
        <v>7</v>
      </c>
      <c r="C827" s="465">
        <v>147</v>
      </c>
      <c r="D827" s="466">
        <v>14689</v>
      </c>
      <c r="E827" s="467">
        <v>21</v>
      </c>
      <c r="F827" s="486">
        <v>308469</v>
      </c>
      <c r="G827" s="487">
        <v>2159283</v>
      </c>
      <c r="H827" s="822">
        <v>340000</v>
      </c>
      <c r="I827" s="827">
        <v>2380000</v>
      </c>
      <c r="J827" s="470">
        <v>31531</v>
      </c>
      <c r="K827" s="470">
        <v>220717</v>
      </c>
      <c r="L827" s="472">
        <v>10.221772690286542</v>
      </c>
      <c r="M827" s="468">
        <v>310000</v>
      </c>
      <c r="N827" s="469">
        <v>2170000</v>
      </c>
      <c r="O827" s="470">
        <v>1531</v>
      </c>
      <c r="P827" s="470">
        <v>10717</v>
      </c>
      <c r="Q827" s="472">
        <v>0.49632215879067587</v>
      </c>
    </row>
    <row r="828" spans="1:17" s="437" customFormat="1" hidden="1">
      <c r="A828" s="471">
        <v>811</v>
      </c>
      <c r="B828" s="465">
        <v>7</v>
      </c>
      <c r="C828" s="465">
        <v>148</v>
      </c>
      <c r="D828" s="466">
        <v>15399</v>
      </c>
      <c r="E828" s="467">
        <v>21.142857142857142</v>
      </c>
      <c r="F828" s="486">
        <v>325578.85714285716</v>
      </c>
      <c r="G828" s="487">
        <v>2279052</v>
      </c>
      <c r="H828" s="822">
        <v>342857.14285714284</v>
      </c>
      <c r="I828" s="827">
        <v>2400000</v>
      </c>
      <c r="J828" s="470">
        <v>17278.285714285681</v>
      </c>
      <c r="K828" s="470">
        <v>120948</v>
      </c>
      <c r="L828" s="472">
        <v>5.3069434133139453</v>
      </c>
      <c r="M828" s="468">
        <v>314285.71428571426</v>
      </c>
      <c r="N828" s="469">
        <v>2200000</v>
      </c>
      <c r="O828" s="470">
        <v>-11293.142857142899</v>
      </c>
      <c r="P828" s="470">
        <v>-79052</v>
      </c>
      <c r="Q828" s="472">
        <v>-3.4686352044622168</v>
      </c>
    </row>
    <row r="829" spans="1:17" s="437" customFormat="1" hidden="1">
      <c r="A829" s="471">
        <v>812</v>
      </c>
      <c r="B829" s="465">
        <v>7</v>
      </c>
      <c r="C829" s="465">
        <v>148</v>
      </c>
      <c r="D829" s="466">
        <v>16092</v>
      </c>
      <c r="E829" s="467">
        <v>21.142857142857142</v>
      </c>
      <c r="F829" s="486">
        <v>340230.85714285716</v>
      </c>
      <c r="G829" s="487">
        <v>2381616</v>
      </c>
      <c r="H829" s="822">
        <v>342857.14285714284</v>
      </c>
      <c r="I829" s="827">
        <v>2400000</v>
      </c>
      <c r="J829" s="470">
        <v>2626.285714285681</v>
      </c>
      <c r="K829" s="470">
        <v>18384</v>
      </c>
      <c r="L829" s="472">
        <v>0.77191285244977337</v>
      </c>
      <c r="M829" s="468">
        <v>314285.71428571426</v>
      </c>
      <c r="N829" s="469">
        <v>2200000</v>
      </c>
      <c r="O829" s="470">
        <v>-25945.142857142899</v>
      </c>
      <c r="P829" s="470">
        <v>-181616</v>
      </c>
      <c r="Q829" s="472">
        <v>-7.6257465519210541</v>
      </c>
    </row>
    <row r="830" spans="1:17" s="437" customFormat="1" hidden="1">
      <c r="A830" s="471">
        <v>813</v>
      </c>
      <c r="B830" s="465">
        <v>7</v>
      </c>
      <c r="C830" s="465">
        <v>149</v>
      </c>
      <c r="D830" s="466">
        <v>14685</v>
      </c>
      <c r="E830" s="467">
        <v>21.285714285714285</v>
      </c>
      <c r="F830" s="486">
        <v>312580.71428571426</v>
      </c>
      <c r="G830" s="487">
        <v>2188065</v>
      </c>
      <c r="H830" s="822">
        <v>345714.28571428568</v>
      </c>
      <c r="I830" s="827">
        <v>2420000</v>
      </c>
      <c r="J830" s="470">
        <v>33133.57142857142</v>
      </c>
      <c r="K830" s="470">
        <v>231935</v>
      </c>
      <c r="L830" s="472">
        <v>10.600005027272957</v>
      </c>
      <c r="M830" s="468">
        <v>318571.42857142852</v>
      </c>
      <c r="N830" s="469">
        <v>2229999.9999999995</v>
      </c>
      <c r="O830" s="470">
        <v>5990.7142857142608</v>
      </c>
      <c r="P830" s="470">
        <v>41934.999999999534</v>
      </c>
      <c r="Q830" s="472">
        <v>1.9165335581895278</v>
      </c>
    </row>
    <row r="831" spans="1:17" s="437" customFormat="1" hidden="1">
      <c r="A831" s="471">
        <v>814</v>
      </c>
      <c r="B831" s="465">
        <v>7</v>
      </c>
      <c r="C831" s="465">
        <v>149</v>
      </c>
      <c r="D831" s="466">
        <v>15396</v>
      </c>
      <c r="E831" s="467">
        <v>21.285714285714285</v>
      </c>
      <c r="F831" s="486">
        <v>327714.85714285716</v>
      </c>
      <c r="G831" s="487">
        <v>2294004</v>
      </c>
      <c r="H831" s="822">
        <v>345714.28571428568</v>
      </c>
      <c r="I831" s="827">
        <v>2420000</v>
      </c>
      <c r="J831" s="470">
        <v>17999.428571428522</v>
      </c>
      <c r="K831" s="470">
        <v>125996</v>
      </c>
      <c r="L831" s="472">
        <v>5.4924054186479339</v>
      </c>
      <c r="M831" s="468">
        <v>318571.42857142852</v>
      </c>
      <c r="N831" s="469">
        <v>2229999.9999999995</v>
      </c>
      <c r="O831" s="470">
        <v>-9143.428571428638</v>
      </c>
      <c r="P831" s="470">
        <v>-64004.000000000466</v>
      </c>
      <c r="Q831" s="472">
        <v>-2.7900561638079324</v>
      </c>
    </row>
    <row r="832" spans="1:17" s="437" customFormat="1" hidden="1">
      <c r="A832" s="471">
        <v>815</v>
      </c>
      <c r="B832" s="465">
        <v>7</v>
      </c>
      <c r="C832" s="465">
        <v>149</v>
      </c>
      <c r="D832" s="466">
        <v>14685</v>
      </c>
      <c r="E832" s="467">
        <v>21.285714285714285</v>
      </c>
      <c r="F832" s="486">
        <v>312580.71428571426</v>
      </c>
      <c r="G832" s="487">
        <v>2188065</v>
      </c>
      <c r="H832" s="822">
        <v>345714.28571428568</v>
      </c>
      <c r="I832" s="827">
        <v>2420000</v>
      </c>
      <c r="J832" s="470">
        <v>33133.57142857142</v>
      </c>
      <c r="K832" s="470">
        <v>231935</v>
      </c>
      <c r="L832" s="472">
        <v>10.600005027272957</v>
      </c>
      <c r="M832" s="468">
        <v>318571.42857142852</v>
      </c>
      <c r="N832" s="469">
        <v>2229999.9999999995</v>
      </c>
      <c r="O832" s="470">
        <v>5990.7142857142608</v>
      </c>
      <c r="P832" s="470">
        <v>41934.999999999534</v>
      </c>
      <c r="Q832" s="472">
        <v>1.9165335581895278</v>
      </c>
    </row>
    <row r="833" spans="1:17" s="437" customFormat="1" hidden="1">
      <c r="A833" s="471">
        <v>816</v>
      </c>
      <c r="B833" s="465">
        <v>7</v>
      </c>
      <c r="C833" s="465">
        <v>149</v>
      </c>
      <c r="D833" s="466">
        <v>16090</v>
      </c>
      <c r="E833" s="467">
        <v>21.285714285714285</v>
      </c>
      <c r="F833" s="486">
        <v>342487.14285714284</v>
      </c>
      <c r="G833" s="487">
        <v>2397410</v>
      </c>
      <c r="H833" s="822">
        <v>345714.28571428568</v>
      </c>
      <c r="I833" s="827">
        <v>2420000</v>
      </c>
      <c r="J833" s="470">
        <v>3227.1428571428405</v>
      </c>
      <c r="K833" s="470">
        <v>22590</v>
      </c>
      <c r="L833" s="472">
        <v>0.94226686298964069</v>
      </c>
      <c r="M833" s="468">
        <v>318571.42857142852</v>
      </c>
      <c r="N833" s="469">
        <v>2229999.9999999995</v>
      </c>
      <c r="O833" s="470">
        <v>-23915.714285714319</v>
      </c>
      <c r="P833" s="470">
        <v>-167410.00000000047</v>
      </c>
      <c r="Q833" s="472">
        <v>-6.98295243617072</v>
      </c>
    </row>
    <row r="834" spans="1:17" s="437" customFormat="1" hidden="1">
      <c r="A834" s="471">
        <v>817</v>
      </c>
      <c r="B834" s="465">
        <v>7</v>
      </c>
      <c r="C834" s="465">
        <v>149</v>
      </c>
      <c r="D834" s="466">
        <v>16921.532480332899</v>
      </c>
      <c r="E834" s="467">
        <v>21.285714285714285</v>
      </c>
      <c r="F834" s="486">
        <v>360186.90565280023</v>
      </c>
      <c r="G834" s="487">
        <v>2521308.3395696017</v>
      </c>
      <c r="H834" s="822">
        <v>345714.28571428568</v>
      </c>
      <c r="I834" s="827">
        <v>2420000</v>
      </c>
      <c r="J834" s="470">
        <v>-14472.619938514545</v>
      </c>
      <c r="K834" s="470">
        <v>-101308.3395696017</v>
      </c>
      <c r="L834" s="472">
        <v>-4.0180860856905554</v>
      </c>
      <c r="M834" s="468">
        <v>318571.42857142852</v>
      </c>
      <c r="N834" s="469">
        <v>2229999.9999999995</v>
      </c>
      <c r="O834" s="470">
        <v>-41615.477081371704</v>
      </c>
      <c r="P834" s="470">
        <v>-291308.33956960216</v>
      </c>
      <c r="Q834" s="472">
        <v>-11.553856186400807</v>
      </c>
    </row>
    <row r="835" spans="1:17" s="437" customFormat="1" hidden="1">
      <c r="A835" s="471">
        <v>818</v>
      </c>
      <c r="B835" s="465">
        <v>7</v>
      </c>
      <c r="C835" s="465">
        <v>150</v>
      </c>
      <c r="D835" s="466">
        <v>16089</v>
      </c>
      <c r="E835" s="467">
        <v>21.428571428571427</v>
      </c>
      <c r="F835" s="486">
        <v>344764.28571428574</v>
      </c>
      <c r="G835" s="487">
        <v>2413350</v>
      </c>
      <c r="H835" s="822">
        <v>348571.42857142852</v>
      </c>
      <c r="I835" s="827">
        <v>2439999.9999999995</v>
      </c>
      <c r="J835" s="470">
        <v>3807.1428571427823</v>
      </c>
      <c r="K835" s="470">
        <v>26649.999999999534</v>
      </c>
      <c r="L835" s="472">
        <v>1.1042741417531374</v>
      </c>
      <c r="M835" s="468">
        <v>322857.14285714284</v>
      </c>
      <c r="N835" s="469">
        <v>2260000</v>
      </c>
      <c r="O835" s="470">
        <v>-21907.142857142899</v>
      </c>
      <c r="P835" s="470">
        <v>-153350</v>
      </c>
      <c r="Q835" s="472">
        <v>-6.3542378850974757</v>
      </c>
    </row>
    <row r="836" spans="1:17" s="437" customFormat="1" hidden="1">
      <c r="A836" s="471">
        <v>819</v>
      </c>
      <c r="B836" s="465">
        <v>7</v>
      </c>
      <c r="C836" s="465">
        <v>150</v>
      </c>
      <c r="D836" s="466">
        <v>17020.6184027856</v>
      </c>
      <c r="E836" s="467">
        <v>21.428571428571427</v>
      </c>
      <c r="F836" s="486">
        <v>364727.53720254858</v>
      </c>
      <c r="G836" s="487">
        <v>2553092.76041784</v>
      </c>
      <c r="H836" s="822">
        <v>348571.42857142852</v>
      </c>
      <c r="I836" s="827">
        <v>2439999.9999999995</v>
      </c>
      <c r="J836" s="470">
        <v>-16156.108631120063</v>
      </c>
      <c r="K836" s="470">
        <v>-113092.76041784044</v>
      </c>
      <c r="L836" s="472">
        <v>-4.4296377386355346</v>
      </c>
      <c r="M836" s="468">
        <v>322857.14285714284</v>
      </c>
      <c r="N836" s="469">
        <v>2260000</v>
      </c>
      <c r="O836" s="470">
        <v>-41870.394345405744</v>
      </c>
      <c r="P836" s="470">
        <v>-293092.76041783998</v>
      </c>
      <c r="Q836" s="472">
        <v>-11.479910364473895</v>
      </c>
    </row>
    <row r="837" spans="1:17" s="437" customFormat="1" hidden="1">
      <c r="A837" s="471">
        <v>820</v>
      </c>
      <c r="B837" s="465">
        <v>7</v>
      </c>
      <c r="C837" s="465">
        <v>151</v>
      </c>
      <c r="D837" s="466">
        <v>17501</v>
      </c>
      <c r="E837" s="467">
        <v>21.571428571428573</v>
      </c>
      <c r="F837" s="486">
        <v>377521.57142857142</v>
      </c>
      <c r="G837" s="487">
        <v>2642651</v>
      </c>
      <c r="H837" s="822">
        <v>351428.57142857148</v>
      </c>
      <c r="I837" s="827">
        <v>2460000.0000000005</v>
      </c>
      <c r="J837" s="470">
        <v>-26092.999999999942</v>
      </c>
      <c r="K837" s="470">
        <v>-182650.99999999953</v>
      </c>
      <c r="L837" s="472">
        <v>-6.9116580282450997</v>
      </c>
      <c r="M837" s="468">
        <v>327142.85714285716</v>
      </c>
      <c r="N837" s="469">
        <v>2290000</v>
      </c>
      <c r="O837" s="470">
        <v>-50378.714285714261</v>
      </c>
      <c r="P837" s="470">
        <v>-352651</v>
      </c>
      <c r="Q837" s="472">
        <v>-13.344592229545256</v>
      </c>
    </row>
    <row r="838" spans="1:17" s="437" customFormat="1" hidden="1">
      <c r="A838" s="471">
        <v>821</v>
      </c>
      <c r="B838" s="465">
        <v>7</v>
      </c>
      <c r="C838" s="465">
        <v>151</v>
      </c>
      <c r="D838" s="466">
        <v>16382.4906890947</v>
      </c>
      <c r="E838" s="467">
        <v>21.571428571428573</v>
      </c>
      <c r="F838" s="486">
        <v>353393.72772189992</v>
      </c>
      <c r="G838" s="487">
        <v>2473756.0940532996</v>
      </c>
      <c r="H838" s="822">
        <v>351428.57142857148</v>
      </c>
      <c r="I838" s="827">
        <v>2460000.0000000005</v>
      </c>
      <c r="J838" s="470">
        <v>-1965.156293328444</v>
      </c>
      <c r="K838" s="470">
        <v>-13756.094053299166</v>
      </c>
      <c r="L838" s="472">
        <v>-0.55608125984480239</v>
      </c>
      <c r="M838" s="468">
        <v>327142.85714285716</v>
      </c>
      <c r="N838" s="469">
        <v>2290000</v>
      </c>
      <c r="O838" s="470">
        <v>-26250.870579042763</v>
      </c>
      <c r="P838" s="470">
        <v>-183756.09405329963</v>
      </c>
      <c r="Q838" s="472">
        <v>-7.4282219857905005</v>
      </c>
    </row>
    <row r="839" spans="1:17" s="437" customFormat="1" hidden="1">
      <c r="A839" s="471">
        <v>822</v>
      </c>
      <c r="B839" s="465">
        <v>7</v>
      </c>
      <c r="C839" s="465">
        <v>152</v>
      </c>
      <c r="D839" s="466">
        <v>17167</v>
      </c>
      <c r="E839" s="467">
        <v>21.714285714285715</v>
      </c>
      <c r="F839" s="486">
        <v>372769.14285714284</v>
      </c>
      <c r="G839" s="487">
        <v>2609384</v>
      </c>
      <c r="H839" s="822">
        <v>354285.71428571432</v>
      </c>
      <c r="I839" s="827">
        <v>2480000</v>
      </c>
      <c r="J839" s="470">
        <v>-18483.428571428522</v>
      </c>
      <c r="K839" s="470">
        <v>-129384</v>
      </c>
      <c r="L839" s="472">
        <v>-4.9584116404484746</v>
      </c>
      <c r="M839" s="468">
        <v>331428.57142857148</v>
      </c>
      <c r="N839" s="469">
        <v>2320000.0000000005</v>
      </c>
      <c r="O839" s="470">
        <v>-41340.571428571362</v>
      </c>
      <c r="P839" s="470">
        <v>-289383.99999999953</v>
      </c>
      <c r="Q839" s="472">
        <v>-11.09012701848404</v>
      </c>
    </row>
    <row r="840" spans="1:17" s="437" customFormat="1" hidden="1">
      <c r="A840" s="471">
        <v>823</v>
      </c>
      <c r="B840" s="465">
        <v>7</v>
      </c>
      <c r="C840" s="465">
        <v>152</v>
      </c>
      <c r="D840" s="466">
        <v>17481</v>
      </c>
      <c r="E840" s="467">
        <v>21.714285714285715</v>
      </c>
      <c r="F840" s="486">
        <v>379587.42857142858</v>
      </c>
      <c r="G840" s="487">
        <v>2657112</v>
      </c>
      <c r="H840" s="822">
        <v>354285.71428571432</v>
      </c>
      <c r="I840" s="827">
        <v>2480000</v>
      </c>
      <c r="J840" s="470">
        <v>-25301.714285714261</v>
      </c>
      <c r="K840" s="470">
        <v>-177112</v>
      </c>
      <c r="L840" s="472">
        <v>-6.665582783111887</v>
      </c>
      <c r="M840" s="468">
        <v>331428.57142857148</v>
      </c>
      <c r="N840" s="469">
        <v>2320000.0000000005</v>
      </c>
      <c r="O840" s="470">
        <v>-48158.857142857101</v>
      </c>
      <c r="P840" s="470">
        <v>-337111.99999999953</v>
      </c>
      <c r="Q840" s="472">
        <v>-12.687158087427235</v>
      </c>
    </row>
    <row r="841" spans="1:17" s="437" customFormat="1" hidden="1">
      <c r="A841" s="471">
        <v>824</v>
      </c>
      <c r="B841" s="465">
        <v>7</v>
      </c>
      <c r="C841" s="465">
        <v>152</v>
      </c>
      <c r="D841" s="466">
        <v>16941.839573216799</v>
      </c>
      <c r="E841" s="467">
        <v>21.714285714285715</v>
      </c>
      <c r="F841" s="486">
        <v>367879.94501842192</v>
      </c>
      <c r="G841" s="487">
        <v>2575159.6151289535</v>
      </c>
      <c r="H841" s="822">
        <v>354285.71428571432</v>
      </c>
      <c r="I841" s="827">
        <v>2480000</v>
      </c>
      <c r="J841" s="470">
        <v>-13594.230732707598</v>
      </c>
      <c r="K841" s="470">
        <v>-95159.615128953476</v>
      </c>
      <c r="L841" s="472">
        <v>-3.6952899761977847</v>
      </c>
      <c r="M841" s="468">
        <v>331428.57142857148</v>
      </c>
      <c r="N841" s="469">
        <v>2320000.0000000005</v>
      </c>
      <c r="O841" s="470">
        <v>-36451.373589850438</v>
      </c>
      <c r="P841" s="470">
        <v>-255159.61512895301</v>
      </c>
      <c r="Q841" s="472">
        <v>-9.9084970745075793</v>
      </c>
    </row>
    <row r="842" spans="1:17" s="437" customFormat="1" hidden="1">
      <c r="A842" s="471">
        <v>825</v>
      </c>
      <c r="B842" s="465">
        <v>7</v>
      </c>
      <c r="C842" s="465">
        <v>152</v>
      </c>
      <c r="D842" s="466">
        <v>17783</v>
      </c>
      <c r="E842" s="467">
        <v>21.714285714285715</v>
      </c>
      <c r="F842" s="486">
        <v>386145.14285714284</v>
      </c>
      <c r="G842" s="487">
        <v>2703016</v>
      </c>
      <c r="H842" s="822">
        <v>354285.71428571432</v>
      </c>
      <c r="I842" s="827">
        <v>2480000</v>
      </c>
      <c r="J842" s="470">
        <v>-31859.428571428522</v>
      </c>
      <c r="K842" s="470">
        <v>-223016</v>
      </c>
      <c r="L842" s="472">
        <v>-8.2506355863228293</v>
      </c>
      <c r="M842" s="468">
        <v>331428.57142857148</v>
      </c>
      <c r="N842" s="469">
        <v>2320000.0000000005</v>
      </c>
      <c r="O842" s="470">
        <v>-54716.571428571362</v>
      </c>
      <c r="P842" s="470">
        <v>-383015.99999999953</v>
      </c>
      <c r="Q842" s="472">
        <v>-14.169949419463279</v>
      </c>
    </row>
    <row r="843" spans="1:17" s="437" customFormat="1" hidden="1">
      <c r="A843" s="471">
        <v>826</v>
      </c>
      <c r="B843" s="465">
        <v>7</v>
      </c>
      <c r="C843" s="465">
        <v>153</v>
      </c>
      <c r="D843" s="466">
        <v>17763</v>
      </c>
      <c r="E843" s="467">
        <v>21.857142857142858</v>
      </c>
      <c r="F843" s="486">
        <v>388248.42857142858</v>
      </c>
      <c r="G843" s="487">
        <v>2717739</v>
      </c>
      <c r="H843" s="822">
        <v>357142.85714285716</v>
      </c>
      <c r="I843" s="827">
        <v>2500000</v>
      </c>
      <c r="J843" s="470">
        <v>-31105.57142857142</v>
      </c>
      <c r="K843" s="470">
        <v>-217739</v>
      </c>
      <c r="L843" s="472">
        <v>-8.0117700779949814</v>
      </c>
      <c r="M843" s="468">
        <v>335714.28571428574</v>
      </c>
      <c r="N843" s="469">
        <v>2350000</v>
      </c>
      <c r="O843" s="470">
        <v>-52534.142857142841</v>
      </c>
      <c r="P843" s="470">
        <v>-367739</v>
      </c>
      <c r="Q843" s="472">
        <v>-13.53106387331529</v>
      </c>
    </row>
    <row r="844" spans="1:17" s="437" customFormat="1" hidden="1">
      <c r="A844" s="471">
        <v>827</v>
      </c>
      <c r="B844" s="465">
        <v>7</v>
      </c>
      <c r="C844" s="465">
        <v>153</v>
      </c>
      <c r="D844" s="466">
        <v>16930</v>
      </c>
      <c r="E844" s="467">
        <v>21.857142857142858</v>
      </c>
      <c r="F844" s="486">
        <v>370041.42857142858</v>
      </c>
      <c r="G844" s="487">
        <v>2590290</v>
      </c>
      <c r="H844" s="822">
        <v>357142.85714285716</v>
      </c>
      <c r="I844" s="827">
        <v>2500000</v>
      </c>
      <c r="J844" s="470">
        <v>-12898.57142857142</v>
      </c>
      <c r="K844" s="470">
        <v>-90290</v>
      </c>
      <c r="L844" s="472">
        <v>-3.485710094236552</v>
      </c>
      <c r="M844" s="468">
        <v>335714.28571428574</v>
      </c>
      <c r="N844" s="469">
        <v>2350000</v>
      </c>
      <c r="O844" s="470">
        <v>-34327.142857142841</v>
      </c>
      <c r="P844" s="470">
        <v>-240290</v>
      </c>
      <c r="Q844" s="472">
        <v>-9.2765674885823586</v>
      </c>
    </row>
    <row r="845" spans="1:17" s="437" customFormat="1" hidden="1">
      <c r="A845" s="471">
        <v>828</v>
      </c>
      <c r="B845" s="465">
        <v>7</v>
      </c>
      <c r="C845" s="465">
        <v>153</v>
      </c>
      <c r="D845" s="466">
        <v>16905.7072520984</v>
      </c>
      <c r="E845" s="467">
        <v>21.857142857142858</v>
      </c>
      <c r="F845" s="486">
        <v>369510.45851015073</v>
      </c>
      <c r="G845" s="487">
        <v>2586573.2095710551</v>
      </c>
      <c r="H845" s="822">
        <v>357142.85714285716</v>
      </c>
      <c r="I845" s="827">
        <v>2500000</v>
      </c>
      <c r="J845" s="470">
        <v>-12367.601367293566</v>
      </c>
      <c r="K845" s="470">
        <v>-86573.209571055137</v>
      </c>
      <c r="L845" s="472">
        <v>-3.3470233608973246</v>
      </c>
      <c r="M845" s="468">
        <v>335714.28571428574</v>
      </c>
      <c r="N845" s="469">
        <v>2350000</v>
      </c>
      <c r="O845" s="470">
        <v>-33796.172795864986</v>
      </c>
      <c r="P845" s="470">
        <v>-236573.20957105514</v>
      </c>
      <c r="Q845" s="472">
        <v>-9.1462019592434984</v>
      </c>
    </row>
    <row r="846" spans="1:17" s="437" customFormat="1" hidden="1">
      <c r="A846" s="471">
        <v>829</v>
      </c>
      <c r="B846" s="465">
        <v>7</v>
      </c>
      <c r="C846" s="465">
        <v>153</v>
      </c>
      <c r="D846" s="466">
        <v>16905.7072520984</v>
      </c>
      <c r="E846" s="467">
        <v>21.857142857142858</v>
      </c>
      <c r="F846" s="486">
        <v>369510.45851015073</v>
      </c>
      <c r="G846" s="487">
        <v>2586573.2095710551</v>
      </c>
      <c r="H846" s="822">
        <v>357142.85714285716</v>
      </c>
      <c r="I846" s="827">
        <v>2500000</v>
      </c>
      <c r="J846" s="470">
        <v>-12367.601367293566</v>
      </c>
      <c r="K846" s="470">
        <v>-86573.209571055137</v>
      </c>
      <c r="L846" s="472">
        <v>-3.3470233608973246</v>
      </c>
      <c r="M846" s="468">
        <v>335714.28571428574</v>
      </c>
      <c r="N846" s="469">
        <v>2350000</v>
      </c>
      <c r="O846" s="470">
        <v>-33796.172795864986</v>
      </c>
      <c r="P846" s="470">
        <v>-236573.20957105514</v>
      </c>
      <c r="Q846" s="472">
        <v>-9.1462019592434984</v>
      </c>
    </row>
    <row r="847" spans="1:17" s="437" customFormat="1" hidden="1">
      <c r="A847" s="471">
        <v>830</v>
      </c>
      <c r="B847" s="465">
        <v>7</v>
      </c>
      <c r="C847" s="465">
        <v>153</v>
      </c>
      <c r="D847" s="466">
        <v>16466</v>
      </c>
      <c r="E847" s="467">
        <v>21.857142857142858</v>
      </c>
      <c r="F847" s="486">
        <v>359899.71428571426</v>
      </c>
      <c r="G847" s="487">
        <v>2519298</v>
      </c>
      <c r="H847" s="822">
        <v>357142.85714285716</v>
      </c>
      <c r="I847" s="827">
        <v>2500000</v>
      </c>
      <c r="J847" s="470">
        <v>-2756.8571428571013</v>
      </c>
      <c r="K847" s="470">
        <v>-19298</v>
      </c>
      <c r="L847" s="472">
        <v>-0.7660070384686577</v>
      </c>
      <c r="M847" s="468">
        <v>335714.28571428574</v>
      </c>
      <c r="N847" s="469">
        <v>2350000</v>
      </c>
      <c r="O847" s="470">
        <v>-24185.428571428522</v>
      </c>
      <c r="P847" s="470">
        <v>-169298</v>
      </c>
      <c r="Q847" s="472">
        <v>-6.7200466161605306</v>
      </c>
    </row>
    <row r="848" spans="1:17" s="437" customFormat="1">
      <c r="A848" s="471">
        <v>831</v>
      </c>
      <c r="B848" s="465">
        <v>7</v>
      </c>
      <c r="C848" s="465">
        <v>153</v>
      </c>
      <c r="D848" s="466">
        <v>16905.7072520984</v>
      </c>
      <c r="E848" s="467">
        <v>21.857142857142858</v>
      </c>
      <c r="F848" s="486">
        <v>369510.45851015073</v>
      </c>
      <c r="G848" s="487">
        <v>2586573.2095710551</v>
      </c>
      <c r="H848" s="822">
        <v>357142.85714285716</v>
      </c>
      <c r="I848" s="827">
        <v>2500000</v>
      </c>
      <c r="J848" s="470">
        <v>-12367.601367293566</v>
      </c>
      <c r="K848" s="470">
        <v>-86573.209571055137</v>
      </c>
      <c r="L848" s="472">
        <v>-3.3470233608973246</v>
      </c>
      <c r="M848" s="468">
        <v>335714.28571428574</v>
      </c>
      <c r="N848" s="469">
        <v>2350000</v>
      </c>
      <c r="O848" s="470">
        <v>-33796.172795864986</v>
      </c>
      <c r="P848" s="470">
        <v>-236573.20957105514</v>
      </c>
      <c r="Q848" s="472">
        <v>-9.1462019592434984</v>
      </c>
    </row>
    <row r="849" spans="1:17" s="437" customFormat="1">
      <c r="A849" s="471">
        <v>832</v>
      </c>
      <c r="B849" s="465">
        <v>7</v>
      </c>
      <c r="C849" s="465">
        <v>153</v>
      </c>
      <c r="D849" s="466">
        <v>15382</v>
      </c>
      <c r="E849" s="467">
        <v>21.857142857142858</v>
      </c>
      <c r="F849" s="486">
        <v>336206.57142857142</v>
      </c>
      <c r="G849" s="487">
        <v>2353446</v>
      </c>
      <c r="H849" s="822">
        <v>357142.85714285716</v>
      </c>
      <c r="I849" s="827">
        <v>2500000</v>
      </c>
      <c r="J849" s="470">
        <v>20936.285714285739</v>
      </c>
      <c r="K849" s="470">
        <v>146554</v>
      </c>
      <c r="L849" s="472">
        <v>6.2272089523192733</v>
      </c>
      <c r="M849" s="468">
        <v>335714.28571428574</v>
      </c>
      <c r="N849" s="469">
        <v>2350000</v>
      </c>
      <c r="O849" s="470">
        <v>-492.28571428568102</v>
      </c>
      <c r="P849" s="470">
        <v>-3446</v>
      </c>
      <c r="Q849" s="472">
        <v>-0.14642358481987117</v>
      </c>
    </row>
    <row r="850" spans="1:17" s="437" customFormat="1">
      <c r="A850" s="471">
        <v>833</v>
      </c>
      <c r="B850" s="465">
        <v>7</v>
      </c>
      <c r="C850" s="465">
        <v>154</v>
      </c>
      <c r="D850" s="466">
        <v>16082</v>
      </c>
      <c r="E850" s="467">
        <v>22</v>
      </c>
      <c r="F850" s="486">
        <v>353804</v>
      </c>
      <c r="G850" s="487">
        <v>2476628</v>
      </c>
      <c r="H850" s="822">
        <v>360000</v>
      </c>
      <c r="I850" s="827">
        <v>2520000</v>
      </c>
      <c r="J850" s="470">
        <v>6196</v>
      </c>
      <c r="K850" s="470">
        <v>43372</v>
      </c>
      <c r="L850" s="472">
        <v>1.7512521056856372</v>
      </c>
      <c r="M850" s="468">
        <v>340000</v>
      </c>
      <c r="N850" s="469">
        <v>2380000</v>
      </c>
      <c r="O850" s="470">
        <v>-13804</v>
      </c>
      <c r="P850" s="470">
        <v>-96628</v>
      </c>
      <c r="Q850" s="472">
        <v>-3.9015952335191315</v>
      </c>
    </row>
    <row r="851" spans="1:17" s="437" customFormat="1">
      <c r="A851" s="607" t="s">
        <v>60</v>
      </c>
      <c r="B851" s="465"/>
      <c r="C851" s="465"/>
      <c r="D851" s="466"/>
      <c r="E851" s="467"/>
      <c r="F851" s="486"/>
      <c r="G851" s="487"/>
      <c r="H851" s="822"/>
      <c r="I851" s="827"/>
      <c r="J851" s="470"/>
      <c r="K851" s="470"/>
      <c r="L851" s="472"/>
      <c r="M851" s="468"/>
      <c r="N851" s="469"/>
      <c r="O851" s="470"/>
      <c r="P851" s="470"/>
      <c r="Q851" s="472"/>
    </row>
    <row r="852" spans="1:17" s="437" customFormat="1" hidden="1">
      <c r="A852" s="471">
        <v>834</v>
      </c>
      <c r="B852" s="465">
        <v>7</v>
      </c>
      <c r="C852" s="465">
        <v>154</v>
      </c>
      <c r="D852" s="466">
        <v>17461</v>
      </c>
      <c r="E852" s="467">
        <v>22</v>
      </c>
      <c r="F852" s="486">
        <v>384142</v>
      </c>
      <c r="G852" s="487">
        <v>2688994</v>
      </c>
      <c r="H852" s="822">
        <v>360000</v>
      </c>
      <c r="I852" s="827">
        <v>2520000</v>
      </c>
      <c r="J852" s="470">
        <v>-24142</v>
      </c>
      <c r="K852" s="470">
        <v>-168994</v>
      </c>
      <c r="L852" s="472">
        <v>-6.2846551535629942</v>
      </c>
      <c r="M852" s="468">
        <v>340000</v>
      </c>
      <c r="N852" s="469">
        <v>2380000</v>
      </c>
      <c r="O852" s="470">
        <v>-44142</v>
      </c>
      <c r="P852" s="470">
        <v>-308994</v>
      </c>
      <c r="Q852" s="472">
        <v>-11.491063200587277</v>
      </c>
    </row>
    <row r="853" spans="1:17" s="437" customFormat="1" hidden="1">
      <c r="A853" s="471">
        <v>835</v>
      </c>
      <c r="B853" s="465">
        <v>7</v>
      </c>
      <c r="C853" s="465">
        <v>154</v>
      </c>
      <c r="D853" s="466">
        <v>16082</v>
      </c>
      <c r="E853" s="467">
        <v>22</v>
      </c>
      <c r="F853" s="486">
        <v>353804</v>
      </c>
      <c r="G853" s="487">
        <v>2476628</v>
      </c>
      <c r="H853" s="822">
        <v>360000</v>
      </c>
      <c r="I853" s="827">
        <v>2520000</v>
      </c>
      <c r="J853" s="470">
        <v>6196</v>
      </c>
      <c r="K853" s="470">
        <v>43372</v>
      </c>
      <c r="L853" s="472">
        <v>1.7512521056856372</v>
      </c>
      <c r="M853" s="468">
        <v>340000</v>
      </c>
      <c r="N853" s="469">
        <v>2380000</v>
      </c>
      <c r="O853" s="470">
        <v>-13804</v>
      </c>
      <c r="P853" s="470">
        <v>-96628</v>
      </c>
      <c r="Q853" s="472">
        <v>-3.9015952335191315</v>
      </c>
    </row>
    <row r="854" spans="1:17" s="437" customFormat="1" hidden="1">
      <c r="A854" s="471">
        <v>836</v>
      </c>
      <c r="B854" s="465">
        <v>7</v>
      </c>
      <c r="C854" s="465">
        <v>154</v>
      </c>
      <c r="D854" s="466">
        <v>16327.67</v>
      </c>
      <c r="E854" s="467">
        <v>22</v>
      </c>
      <c r="F854" s="486">
        <v>359208.74000000005</v>
      </c>
      <c r="G854" s="487">
        <v>2514461.1800000002</v>
      </c>
      <c r="H854" s="822">
        <v>360000</v>
      </c>
      <c r="I854" s="827">
        <v>2520000</v>
      </c>
      <c r="J854" s="470">
        <v>791.25999999995111</v>
      </c>
      <c r="K854" s="470">
        <v>5538.8199999998324</v>
      </c>
      <c r="L854" s="472">
        <v>0.22027860457960458</v>
      </c>
      <c r="M854" s="468">
        <v>340000</v>
      </c>
      <c r="N854" s="469">
        <v>2380000</v>
      </c>
      <c r="O854" s="470">
        <v>-19208.740000000049</v>
      </c>
      <c r="P854" s="470">
        <v>-134461.18000000017</v>
      </c>
      <c r="Q854" s="472">
        <v>-5.3475146512303837</v>
      </c>
    </row>
    <row r="855" spans="1:17" s="437" customFormat="1" hidden="1">
      <c r="A855" s="471">
        <v>837</v>
      </c>
      <c r="B855" s="465">
        <v>7</v>
      </c>
      <c r="C855" s="465">
        <v>155</v>
      </c>
      <c r="D855" s="466">
        <v>17450</v>
      </c>
      <c r="E855" s="467">
        <v>22.142857142857142</v>
      </c>
      <c r="F855" s="486">
        <v>386392.85714285716</v>
      </c>
      <c r="G855" s="487">
        <v>2704750</v>
      </c>
      <c r="H855" s="822">
        <v>362857.14285714284</v>
      </c>
      <c r="I855" s="827">
        <v>2540000</v>
      </c>
      <c r="J855" s="470">
        <v>-23535.714285714319</v>
      </c>
      <c r="K855" s="470">
        <v>-164750</v>
      </c>
      <c r="L855" s="472">
        <v>-6.0911359645068899</v>
      </c>
      <c r="M855" s="468">
        <v>344285.71428571426</v>
      </c>
      <c r="N855" s="469">
        <v>2410000</v>
      </c>
      <c r="O855" s="470">
        <v>-42107.142857142899</v>
      </c>
      <c r="P855" s="470">
        <v>-294750</v>
      </c>
      <c r="Q855" s="472">
        <v>-10.897495147425829</v>
      </c>
    </row>
    <row r="856" spans="1:17" s="437" customFormat="1" hidden="1">
      <c r="A856" s="471">
        <v>838</v>
      </c>
      <c r="B856" s="465">
        <v>7</v>
      </c>
      <c r="C856" s="465">
        <v>155</v>
      </c>
      <c r="D856" s="466">
        <v>16900</v>
      </c>
      <c r="E856" s="467">
        <v>22.142857142857142</v>
      </c>
      <c r="F856" s="486">
        <v>374214.28571428574</v>
      </c>
      <c r="G856" s="487">
        <v>2619500</v>
      </c>
      <c r="H856" s="822">
        <v>362857.14285714284</v>
      </c>
      <c r="I856" s="827">
        <v>2540000</v>
      </c>
      <c r="J856" s="470">
        <v>-11357.142857142899</v>
      </c>
      <c r="K856" s="470">
        <v>-79500</v>
      </c>
      <c r="L856" s="472">
        <v>-3.0349303302156869</v>
      </c>
      <c r="M856" s="468">
        <v>344285.71428571426</v>
      </c>
      <c r="N856" s="469">
        <v>2410000</v>
      </c>
      <c r="O856" s="470">
        <v>-29928.571428571478</v>
      </c>
      <c r="P856" s="470">
        <v>-209500</v>
      </c>
      <c r="Q856" s="472">
        <v>-7.9977094865432434</v>
      </c>
    </row>
    <row r="857" spans="1:17" s="437" customFormat="1" hidden="1">
      <c r="A857" s="471">
        <v>839</v>
      </c>
      <c r="B857" s="465">
        <v>7</v>
      </c>
      <c r="C857" s="465">
        <v>156</v>
      </c>
      <c r="D857" s="466">
        <v>15738.8316151203</v>
      </c>
      <c r="E857" s="467">
        <v>22.285714285714285</v>
      </c>
      <c r="F857" s="486">
        <v>350751.10456553812</v>
      </c>
      <c r="G857" s="487">
        <v>2455257.7319587669</v>
      </c>
      <c r="H857" s="822">
        <v>365714.28571428568</v>
      </c>
      <c r="I857" s="827">
        <v>2560000</v>
      </c>
      <c r="J857" s="470">
        <v>14963.181148747564</v>
      </c>
      <c r="K857" s="470">
        <v>104742.26804123307</v>
      </c>
      <c r="L857" s="472">
        <v>4.2660396372184977</v>
      </c>
      <c r="M857" s="468">
        <v>348571.42857142852</v>
      </c>
      <c r="N857" s="469">
        <v>2439999.9999999995</v>
      </c>
      <c r="O857" s="470">
        <v>-2179.6759941095952</v>
      </c>
      <c r="P857" s="470">
        <v>-15257.731958767399</v>
      </c>
      <c r="Q857" s="472">
        <v>-0.62143097077613163</v>
      </c>
    </row>
    <row r="858" spans="1:17" s="437" customFormat="1" hidden="1">
      <c r="A858" s="471">
        <v>840</v>
      </c>
      <c r="B858" s="465">
        <v>7</v>
      </c>
      <c r="C858" s="465">
        <v>156</v>
      </c>
      <c r="D858" s="466">
        <v>17081</v>
      </c>
      <c r="E858" s="467">
        <v>22.285714285714285</v>
      </c>
      <c r="F858" s="486">
        <v>380662.28571428574</v>
      </c>
      <c r="G858" s="487">
        <v>2664636</v>
      </c>
      <c r="H858" s="822">
        <v>365714.28571428568</v>
      </c>
      <c r="I858" s="827">
        <v>2560000</v>
      </c>
      <c r="J858" s="470">
        <v>-14948.000000000058</v>
      </c>
      <c r="K858" s="470">
        <v>-104636</v>
      </c>
      <c r="L858" s="472">
        <v>-3.9268402888799869</v>
      </c>
      <c r="M858" s="468">
        <v>348571.42857142852</v>
      </c>
      <c r="N858" s="469">
        <v>2439999.9999999995</v>
      </c>
      <c r="O858" s="470">
        <v>-32090.857142857218</v>
      </c>
      <c r="P858" s="470">
        <v>-224636.00000000047</v>
      </c>
      <c r="Q858" s="472">
        <v>-8.4302696503387438</v>
      </c>
    </row>
    <row r="859" spans="1:17" s="437" customFormat="1" hidden="1">
      <c r="A859" s="471">
        <v>841</v>
      </c>
      <c r="B859" s="465">
        <v>7</v>
      </c>
      <c r="C859" s="465">
        <v>156</v>
      </c>
      <c r="D859" s="466">
        <v>17430</v>
      </c>
      <c r="E859" s="467">
        <v>22.285714285714285</v>
      </c>
      <c r="F859" s="486">
        <v>388440</v>
      </c>
      <c r="G859" s="487">
        <v>2719080</v>
      </c>
      <c r="H859" s="822">
        <v>365714.28571428568</v>
      </c>
      <c r="I859" s="827">
        <v>2560000</v>
      </c>
      <c r="J859" s="470">
        <v>-22725.714285714319</v>
      </c>
      <c r="K859" s="470">
        <v>-159080</v>
      </c>
      <c r="L859" s="472">
        <v>-5.8505082601468104</v>
      </c>
      <c r="M859" s="468">
        <v>348571.42857142852</v>
      </c>
      <c r="N859" s="469">
        <v>2439999.9999999995</v>
      </c>
      <c r="O859" s="470">
        <v>-39868.571428571478</v>
      </c>
      <c r="P859" s="470">
        <v>-279080.00000000047</v>
      </c>
      <c r="Q859" s="472">
        <v>-10.263765685452455</v>
      </c>
    </row>
    <row r="860" spans="1:17" s="437" customFormat="1" hidden="1">
      <c r="A860" s="471">
        <v>842</v>
      </c>
      <c r="B860" s="465">
        <v>7</v>
      </c>
      <c r="C860" s="465">
        <v>156</v>
      </c>
      <c r="D860" s="466">
        <v>15738.8316151203</v>
      </c>
      <c r="E860" s="467">
        <v>22.285714285714285</v>
      </c>
      <c r="F860" s="486">
        <v>350751.10456553812</v>
      </c>
      <c r="G860" s="487">
        <v>2455257.7319587669</v>
      </c>
      <c r="H860" s="822">
        <v>365714.28571428568</v>
      </c>
      <c r="I860" s="827">
        <v>2560000</v>
      </c>
      <c r="J860" s="470">
        <v>14963.181148747564</v>
      </c>
      <c r="K860" s="470">
        <v>104742.26804123307</v>
      </c>
      <c r="L860" s="472">
        <v>4.2660396372184977</v>
      </c>
      <c r="M860" s="468">
        <v>348571.42857142852</v>
      </c>
      <c r="N860" s="469">
        <v>2439999.9999999995</v>
      </c>
      <c r="O860" s="470">
        <v>-2179.6759941095952</v>
      </c>
      <c r="P860" s="470">
        <v>-15257.731958767399</v>
      </c>
      <c r="Q860" s="472">
        <v>-0.62143097077613163</v>
      </c>
    </row>
    <row r="861" spans="1:17" s="437" customFormat="1" hidden="1">
      <c r="A861" s="471">
        <v>843</v>
      </c>
      <c r="B861" s="465">
        <v>7</v>
      </c>
      <c r="C861" s="465">
        <v>156</v>
      </c>
      <c r="D861" s="466">
        <v>16340.631785826799</v>
      </c>
      <c r="E861" s="467">
        <v>22.285714285714285</v>
      </c>
      <c r="F861" s="486">
        <v>364162.65122699726</v>
      </c>
      <c r="G861" s="487">
        <v>2549138.5585889807</v>
      </c>
      <c r="H861" s="822">
        <v>365714.28571428568</v>
      </c>
      <c r="I861" s="827">
        <v>2560000</v>
      </c>
      <c r="J861" s="470">
        <v>1551.634487288422</v>
      </c>
      <c r="K861" s="470">
        <v>10861.441411019303</v>
      </c>
      <c r="L861" s="472">
        <v>0.42608281822984395</v>
      </c>
      <c r="M861" s="468">
        <v>348571.42857142852</v>
      </c>
      <c r="N861" s="469">
        <v>2439999.9999999995</v>
      </c>
      <c r="O861" s="470">
        <v>-15591.222655568738</v>
      </c>
      <c r="P861" s="470">
        <v>-109138.55858898116</v>
      </c>
      <c r="Q861" s="472">
        <v>-4.2813898138746964</v>
      </c>
    </row>
    <row r="862" spans="1:17" s="437" customFormat="1" hidden="1">
      <c r="A862" s="471">
        <v>844</v>
      </c>
      <c r="B862" s="465">
        <v>7</v>
      </c>
      <c r="C862" s="465">
        <v>157</v>
      </c>
      <c r="D862" s="466">
        <v>16870</v>
      </c>
      <c r="E862" s="467">
        <v>22.428571428571427</v>
      </c>
      <c r="F862" s="486">
        <v>378370</v>
      </c>
      <c r="G862" s="487">
        <v>2648590</v>
      </c>
      <c r="H862" s="822">
        <v>368571.42857142852</v>
      </c>
      <c r="I862" s="827">
        <v>2579999.9999999995</v>
      </c>
      <c r="J862" s="470">
        <v>-9798.5714285714785</v>
      </c>
      <c r="K862" s="470">
        <v>-68590.000000000466</v>
      </c>
      <c r="L862" s="472">
        <v>-2.5896797918892815</v>
      </c>
      <c r="M862" s="468">
        <v>352857.14285714284</v>
      </c>
      <c r="N862" s="469">
        <v>2470000</v>
      </c>
      <c r="O862" s="470">
        <v>-25512.857142857159</v>
      </c>
      <c r="P862" s="470">
        <v>-178590</v>
      </c>
      <c r="Q862" s="472">
        <v>-6.7428329790567716</v>
      </c>
    </row>
    <row r="863" spans="1:17" s="437" customFormat="1" hidden="1">
      <c r="A863" s="471">
        <v>845</v>
      </c>
      <c r="B863" s="465">
        <v>7</v>
      </c>
      <c r="C863" s="465">
        <v>157</v>
      </c>
      <c r="D863" s="466">
        <v>16077</v>
      </c>
      <c r="E863" s="467">
        <v>22.428571428571427</v>
      </c>
      <c r="F863" s="486">
        <v>360584.14285714284</v>
      </c>
      <c r="G863" s="487">
        <v>2524089</v>
      </c>
      <c r="H863" s="822">
        <v>368571.42857142852</v>
      </c>
      <c r="I863" s="827">
        <v>2579999.9999999995</v>
      </c>
      <c r="J863" s="470">
        <v>7987.285714285681</v>
      </c>
      <c r="K863" s="470">
        <v>55910.999999999534</v>
      </c>
      <c r="L863" s="472">
        <v>2.2150962188734127</v>
      </c>
      <c r="M863" s="468">
        <v>352857.14285714284</v>
      </c>
      <c r="N863" s="469">
        <v>2470000</v>
      </c>
      <c r="O863" s="470">
        <v>-7727</v>
      </c>
      <c r="P863" s="470">
        <v>-54089</v>
      </c>
      <c r="Q863" s="472">
        <v>-2.1429117594506408</v>
      </c>
    </row>
    <row r="864" spans="1:17" s="437" customFormat="1" hidden="1">
      <c r="A864" s="471">
        <v>846</v>
      </c>
      <c r="B864" s="465">
        <v>7</v>
      </c>
      <c r="C864" s="465">
        <v>158</v>
      </c>
      <c r="D864" s="466">
        <v>16247.07</v>
      </c>
      <c r="E864" s="467">
        <v>22.571428571428573</v>
      </c>
      <c r="F864" s="486">
        <v>366719.58</v>
      </c>
      <c r="G864" s="487">
        <v>2567037.06</v>
      </c>
      <c r="H864" s="822">
        <v>371428.57142857148</v>
      </c>
      <c r="I864" s="827">
        <v>2600000.0000000005</v>
      </c>
      <c r="J864" s="470">
        <v>4708.9914285714622</v>
      </c>
      <c r="K864" s="470">
        <v>32962.94000000041</v>
      </c>
      <c r="L864" s="472">
        <v>1.2840850844592069</v>
      </c>
      <c r="M864" s="468">
        <v>357142.85714285716</v>
      </c>
      <c r="N864" s="469">
        <v>2500000</v>
      </c>
      <c r="O864" s="470">
        <v>-9576.7228571428568</v>
      </c>
      <c r="P864" s="470">
        <v>-67037.060000000056</v>
      </c>
      <c r="Q864" s="472">
        <v>-2.6114566495584626</v>
      </c>
    </row>
    <row r="865" spans="1:17" s="437" customFormat="1" hidden="1">
      <c r="A865" s="471">
        <v>847</v>
      </c>
      <c r="B865" s="465">
        <v>7</v>
      </c>
      <c r="C865" s="465">
        <v>158</v>
      </c>
      <c r="D865" s="466">
        <v>16075</v>
      </c>
      <c r="E865" s="467">
        <v>22.571428571428573</v>
      </c>
      <c r="F865" s="486">
        <v>362835.71428571426</v>
      </c>
      <c r="G865" s="487">
        <v>2539850</v>
      </c>
      <c r="H865" s="822">
        <v>371428.57142857148</v>
      </c>
      <c r="I865" s="827">
        <v>2600000.0000000005</v>
      </c>
      <c r="J865" s="470">
        <v>8592.8571428572177</v>
      </c>
      <c r="K865" s="470">
        <v>60150.000000000466</v>
      </c>
      <c r="L865" s="472">
        <v>2.3682500935094737</v>
      </c>
      <c r="M865" s="468">
        <v>357142.85714285716</v>
      </c>
      <c r="N865" s="469">
        <v>2500000</v>
      </c>
      <c r="O865" s="470">
        <v>-5692.8571428571013</v>
      </c>
      <c r="P865" s="470">
        <v>-39850</v>
      </c>
      <c r="Q865" s="472">
        <v>-1.568990294702445</v>
      </c>
    </row>
    <row r="866" spans="1:17" s="437" customFormat="1" hidden="1">
      <c r="A866" s="471">
        <v>848</v>
      </c>
      <c r="B866" s="465">
        <v>7</v>
      </c>
      <c r="C866" s="465">
        <v>158</v>
      </c>
      <c r="D866" s="466">
        <v>16715.701755590198</v>
      </c>
      <c r="E866" s="467">
        <v>22.571428571428573</v>
      </c>
      <c r="F866" s="486">
        <v>377297.26819760731</v>
      </c>
      <c r="G866" s="487">
        <v>2641080.8773832512</v>
      </c>
      <c r="H866" s="822">
        <v>371428.57142857148</v>
      </c>
      <c r="I866" s="827">
        <v>2600000.0000000005</v>
      </c>
      <c r="J866" s="470">
        <v>-5868.6967690358288</v>
      </c>
      <c r="K866" s="470">
        <v>-41080.877383250743</v>
      </c>
      <c r="L866" s="472">
        <v>-1.5554570000125523</v>
      </c>
      <c r="M866" s="468">
        <v>357142.85714285716</v>
      </c>
      <c r="N866" s="469">
        <v>2500000</v>
      </c>
      <c r="O866" s="470">
        <v>-20154.411054750148</v>
      </c>
      <c r="P866" s="470">
        <v>-141080.87738325121</v>
      </c>
      <c r="Q866" s="472">
        <v>-5.3417855769351661</v>
      </c>
    </row>
    <row r="867" spans="1:17" s="437" customFormat="1" hidden="1">
      <c r="A867" s="471">
        <v>849</v>
      </c>
      <c r="B867" s="465">
        <v>7</v>
      </c>
      <c r="C867" s="465">
        <v>159</v>
      </c>
      <c r="D867" s="466">
        <v>16315.618962238899</v>
      </c>
      <c r="E867" s="467">
        <v>22.714285714285715</v>
      </c>
      <c r="F867" s="486">
        <v>370597.63071371213</v>
      </c>
      <c r="G867" s="487">
        <v>2594183.4149959851</v>
      </c>
      <c r="H867" s="822">
        <v>374285.71428571432</v>
      </c>
      <c r="I867" s="827">
        <v>2620000</v>
      </c>
      <c r="J867" s="470">
        <v>3688.083572002186</v>
      </c>
      <c r="K867" s="470">
        <v>25816.585004014894</v>
      </c>
      <c r="L867" s="472">
        <v>0.99517192403509114</v>
      </c>
      <c r="M867" s="468">
        <v>361428.57142857148</v>
      </c>
      <c r="N867" s="469">
        <v>2530000.0000000005</v>
      </c>
      <c r="O867" s="470">
        <v>-9169.0592851406545</v>
      </c>
      <c r="P867" s="470">
        <v>-64183.41499598464</v>
      </c>
      <c r="Q867" s="472">
        <v>-2.4741278748821287</v>
      </c>
    </row>
    <row r="868" spans="1:17" s="437" customFormat="1" hidden="1">
      <c r="A868" s="471">
        <v>850</v>
      </c>
      <c r="B868" s="465">
        <v>7</v>
      </c>
      <c r="C868" s="465">
        <v>159</v>
      </c>
      <c r="D868" s="466">
        <v>14672</v>
      </c>
      <c r="E868" s="467">
        <v>22.714285714285715</v>
      </c>
      <c r="F868" s="486">
        <v>333264</v>
      </c>
      <c r="G868" s="487">
        <v>2332848</v>
      </c>
      <c r="H868" s="822">
        <v>374285.71428571432</v>
      </c>
      <c r="I868" s="827">
        <v>2620000</v>
      </c>
      <c r="J868" s="470">
        <v>41021.714285714319</v>
      </c>
      <c r="K868" s="470">
        <v>287152</v>
      </c>
      <c r="L868" s="472">
        <v>12.309074573225516</v>
      </c>
      <c r="M868" s="468">
        <v>361428.57142857148</v>
      </c>
      <c r="N868" s="469">
        <v>2530000.0000000005</v>
      </c>
      <c r="O868" s="470">
        <v>28164.571428571478</v>
      </c>
      <c r="P868" s="470">
        <v>197152.00000000047</v>
      </c>
      <c r="Q868" s="472">
        <v>8.451129263458256</v>
      </c>
    </row>
    <row r="869" spans="1:17" s="437" customFormat="1" hidden="1">
      <c r="A869" s="471">
        <v>851</v>
      </c>
      <c r="B869" s="465">
        <v>7</v>
      </c>
      <c r="C869" s="465">
        <v>160</v>
      </c>
      <c r="D869" s="466">
        <v>17379</v>
      </c>
      <c r="E869" s="467">
        <v>22.857142857142858</v>
      </c>
      <c r="F869" s="486">
        <v>397234.28571428574</v>
      </c>
      <c r="G869" s="487">
        <v>2780640</v>
      </c>
      <c r="H869" s="822">
        <v>377142.85714285716</v>
      </c>
      <c r="I869" s="827">
        <v>2640000</v>
      </c>
      <c r="J869" s="470">
        <v>-20091.42857142858</v>
      </c>
      <c r="K869" s="470">
        <v>-140640</v>
      </c>
      <c r="L869" s="472">
        <v>-5.0578284136026213</v>
      </c>
      <c r="M869" s="468">
        <v>365714.28571428574</v>
      </c>
      <c r="N869" s="469">
        <v>2560000</v>
      </c>
      <c r="O869" s="470">
        <v>-31520</v>
      </c>
      <c r="P869" s="470">
        <v>-220640</v>
      </c>
      <c r="Q869" s="472">
        <v>-7.9348639162207206</v>
      </c>
    </row>
    <row r="870" spans="1:17" s="437" customFormat="1" hidden="1">
      <c r="A870" s="471">
        <v>852</v>
      </c>
      <c r="B870" s="465">
        <v>7</v>
      </c>
      <c r="C870" s="465">
        <v>160</v>
      </c>
      <c r="D870" s="466">
        <v>16211.49</v>
      </c>
      <c r="E870" s="467">
        <v>22.857142857142858</v>
      </c>
      <c r="F870" s="486">
        <v>370548.34285714285</v>
      </c>
      <c r="G870" s="487">
        <v>2593838.4</v>
      </c>
      <c r="H870" s="822">
        <v>377142.85714285716</v>
      </c>
      <c r="I870" s="827">
        <v>2640000</v>
      </c>
      <c r="J870" s="470">
        <v>6594.5142857143073</v>
      </c>
      <c r="K870" s="470">
        <v>46161.600000000093</v>
      </c>
      <c r="L870" s="472">
        <v>1.7796636829804129</v>
      </c>
      <c r="M870" s="468">
        <v>365714.28571428574</v>
      </c>
      <c r="N870" s="469">
        <v>2560000</v>
      </c>
      <c r="O870" s="470">
        <v>-4834.0571428571129</v>
      </c>
      <c r="P870" s="470">
        <v>-33838.399999999907</v>
      </c>
      <c r="Q870" s="472">
        <v>-1.3045685498371853</v>
      </c>
    </row>
    <row r="871" spans="1:17" s="437" customFormat="1" hidden="1">
      <c r="A871" s="471">
        <v>853</v>
      </c>
      <c r="B871" s="465">
        <v>7</v>
      </c>
      <c r="C871" s="465">
        <v>160</v>
      </c>
      <c r="D871" s="466">
        <v>14671</v>
      </c>
      <c r="E871" s="467">
        <v>22.857142857142858</v>
      </c>
      <c r="F871" s="486">
        <v>335337.14285714284</v>
      </c>
      <c r="G871" s="487">
        <v>2347360</v>
      </c>
      <c r="H871" s="822">
        <v>377142.85714285716</v>
      </c>
      <c r="I871" s="827">
        <v>2640000</v>
      </c>
      <c r="J871" s="470">
        <v>41805.714285714319</v>
      </c>
      <c r="K871" s="470">
        <v>292640</v>
      </c>
      <c r="L871" s="472">
        <v>12.46677118124191</v>
      </c>
      <c r="M871" s="468">
        <v>365714.28571428574</v>
      </c>
      <c r="N871" s="469">
        <v>2560000</v>
      </c>
      <c r="O871" s="470">
        <v>30377.142857142899</v>
      </c>
      <c r="P871" s="470">
        <v>212640</v>
      </c>
      <c r="Q871" s="472">
        <v>9.0586872060527668</v>
      </c>
    </row>
    <row r="872" spans="1:17" s="437" customFormat="1" hidden="1">
      <c r="A872" s="471">
        <v>854</v>
      </c>
      <c r="B872" s="465">
        <v>7</v>
      </c>
      <c r="C872" s="465">
        <v>161</v>
      </c>
      <c r="D872" s="466">
        <v>16380</v>
      </c>
      <c r="E872" s="467">
        <v>23</v>
      </c>
      <c r="F872" s="486">
        <v>376740</v>
      </c>
      <c r="G872" s="487">
        <v>2637180</v>
      </c>
      <c r="H872" s="822">
        <v>380000</v>
      </c>
      <c r="I872" s="827">
        <v>2660000</v>
      </c>
      <c r="J872" s="470">
        <v>3260</v>
      </c>
      <c r="K872" s="470">
        <v>22820</v>
      </c>
      <c r="L872" s="472">
        <v>0.86531825662260076</v>
      </c>
      <c r="M872" s="468">
        <v>370000</v>
      </c>
      <c r="N872" s="469">
        <v>2590000</v>
      </c>
      <c r="O872" s="470">
        <v>-6740</v>
      </c>
      <c r="P872" s="470">
        <v>-47180</v>
      </c>
      <c r="Q872" s="472">
        <v>-1.7890322238148286</v>
      </c>
    </row>
    <row r="873" spans="1:17" s="437" customFormat="1" hidden="1">
      <c r="A873" s="471">
        <v>855</v>
      </c>
      <c r="B873" s="465">
        <v>7</v>
      </c>
      <c r="C873" s="465">
        <v>161</v>
      </c>
      <c r="D873" s="466">
        <v>17369</v>
      </c>
      <c r="E873" s="467">
        <v>23</v>
      </c>
      <c r="F873" s="486">
        <v>399487</v>
      </c>
      <c r="G873" s="487">
        <v>2796409</v>
      </c>
      <c r="H873" s="822">
        <v>380000</v>
      </c>
      <c r="I873" s="827">
        <v>2660000</v>
      </c>
      <c r="J873" s="470">
        <v>-19487</v>
      </c>
      <c r="K873" s="470">
        <v>-136409</v>
      </c>
      <c r="L873" s="472">
        <v>-4.8780060427498313</v>
      </c>
      <c r="M873" s="468">
        <v>370000</v>
      </c>
      <c r="N873" s="469">
        <v>2590000</v>
      </c>
      <c r="O873" s="470">
        <v>-29487</v>
      </c>
      <c r="P873" s="470">
        <v>-206409</v>
      </c>
      <c r="Q873" s="472">
        <v>-7.3812164100458943</v>
      </c>
    </row>
    <row r="874" spans="1:17" s="437" customFormat="1" hidden="1">
      <c r="A874" s="471">
        <v>856</v>
      </c>
      <c r="B874" s="465">
        <v>7</v>
      </c>
      <c r="C874" s="465">
        <v>161</v>
      </c>
      <c r="D874" s="466">
        <v>16812.2880510672</v>
      </c>
      <c r="E874" s="467">
        <v>23</v>
      </c>
      <c r="F874" s="486">
        <v>386682.62517454562</v>
      </c>
      <c r="G874" s="487">
        <v>2706778.3762218193</v>
      </c>
      <c r="H874" s="822">
        <v>380000</v>
      </c>
      <c r="I874" s="827">
        <v>2660000</v>
      </c>
      <c r="J874" s="470">
        <v>-6682.6251745456248</v>
      </c>
      <c r="K874" s="470">
        <v>-46778.376221819315</v>
      </c>
      <c r="L874" s="472">
        <v>-1.7281938053278481</v>
      </c>
      <c r="M874" s="468">
        <v>370000</v>
      </c>
      <c r="N874" s="469">
        <v>2590000</v>
      </c>
      <c r="O874" s="470">
        <v>-16682.625174545625</v>
      </c>
      <c r="P874" s="470">
        <v>-116778.37622181932</v>
      </c>
      <c r="Q874" s="472">
        <v>-4.3142939683455381</v>
      </c>
    </row>
    <row r="875" spans="1:17" s="437" customFormat="1" hidden="1">
      <c r="A875" s="471">
        <v>857</v>
      </c>
      <c r="B875" s="465">
        <v>7</v>
      </c>
      <c r="C875" s="465">
        <v>162</v>
      </c>
      <c r="D875" s="466">
        <v>17359</v>
      </c>
      <c r="E875" s="467">
        <v>23.142857142857142</v>
      </c>
      <c r="F875" s="486">
        <v>401736.85714285716</v>
      </c>
      <c r="G875" s="487">
        <v>2812158</v>
      </c>
      <c r="H875" s="822">
        <v>382857.14285714284</v>
      </c>
      <c r="I875" s="827">
        <v>2680000</v>
      </c>
      <c r="J875" s="470">
        <v>-18879.714285714319</v>
      </c>
      <c r="K875" s="470">
        <v>-132158</v>
      </c>
      <c r="L875" s="472">
        <v>-4.6995225730559866</v>
      </c>
      <c r="M875" s="468">
        <v>374285.71428571426</v>
      </c>
      <c r="N875" s="469">
        <v>2620000</v>
      </c>
      <c r="O875" s="470">
        <v>-27451.142857142899</v>
      </c>
      <c r="P875" s="470">
        <v>-192158</v>
      </c>
      <c r="Q875" s="472">
        <v>-6.8331153512711609</v>
      </c>
    </row>
    <row r="876" spans="1:17" s="437" customFormat="1" hidden="1">
      <c r="A876" s="471">
        <v>858</v>
      </c>
      <c r="B876" s="465">
        <v>7</v>
      </c>
      <c r="C876" s="465">
        <v>162</v>
      </c>
      <c r="D876" s="466">
        <v>16737.354003021799</v>
      </c>
      <c r="E876" s="467">
        <v>23.142857142857142</v>
      </c>
      <c r="F876" s="486">
        <v>387350.19264136162</v>
      </c>
      <c r="G876" s="487">
        <v>2711451.3484895313</v>
      </c>
      <c r="H876" s="822">
        <v>382857.14285714284</v>
      </c>
      <c r="I876" s="827">
        <v>2680000</v>
      </c>
      <c r="J876" s="470">
        <v>-4493.049784218776</v>
      </c>
      <c r="K876" s="470">
        <v>-31451.348489531316</v>
      </c>
      <c r="L876" s="472">
        <v>-1.1599451528810079</v>
      </c>
      <c r="M876" s="468">
        <v>374285.71428571426</v>
      </c>
      <c r="N876" s="469">
        <v>2620000</v>
      </c>
      <c r="O876" s="470">
        <v>-13064.478355647356</v>
      </c>
      <c r="P876" s="470">
        <v>-91451.348489531316</v>
      </c>
      <c r="Q876" s="472">
        <v>-3.3727822016971061</v>
      </c>
    </row>
    <row r="877" spans="1:17" s="437" customFormat="1" hidden="1">
      <c r="A877" s="471">
        <v>859</v>
      </c>
      <c r="B877" s="465">
        <v>7</v>
      </c>
      <c r="C877" s="465">
        <v>163</v>
      </c>
      <c r="D877" s="466">
        <v>16158.43</v>
      </c>
      <c r="E877" s="467">
        <v>23.285714285714285</v>
      </c>
      <c r="F877" s="486">
        <v>376260.58428571426</v>
      </c>
      <c r="G877" s="487">
        <v>2633824.09</v>
      </c>
      <c r="H877" s="822">
        <v>385714.28571428568</v>
      </c>
      <c r="I877" s="827">
        <v>2700000</v>
      </c>
      <c r="J877" s="470">
        <v>9453.7014285714249</v>
      </c>
      <c r="K877" s="470">
        <v>66175.910000000149</v>
      </c>
      <c r="L877" s="472">
        <v>2.5125409950973676</v>
      </c>
      <c r="M877" s="468">
        <v>378571.42857142852</v>
      </c>
      <c r="N877" s="469">
        <v>2649999.9999999995</v>
      </c>
      <c r="O877" s="470">
        <v>2310.8442857142654</v>
      </c>
      <c r="P877" s="470">
        <v>16175.909999999683</v>
      </c>
      <c r="Q877" s="472">
        <v>0.61416060629923663</v>
      </c>
    </row>
    <row r="878" spans="1:17" s="437" customFormat="1">
      <c r="A878" s="471">
        <v>860</v>
      </c>
      <c r="B878" s="465">
        <v>7</v>
      </c>
      <c r="C878" s="465">
        <v>164</v>
      </c>
      <c r="D878" s="466">
        <v>16700.3965165154</v>
      </c>
      <c r="E878" s="467">
        <v>23.428571428571427</v>
      </c>
      <c r="F878" s="486">
        <v>391266.43267264648</v>
      </c>
      <c r="G878" s="487">
        <v>2738865.0287085255</v>
      </c>
      <c r="H878" s="822">
        <v>388571.42857142852</v>
      </c>
      <c r="I878" s="827">
        <v>2719999.9999999995</v>
      </c>
      <c r="J878" s="470">
        <v>-2695.0041012179572</v>
      </c>
      <c r="K878" s="470">
        <v>-18865.028708525933</v>
      </c>
      <c r="L878" s="472">
        <v>-0.68879001012406604</v>
      </c>
      <c r="M878" s="468">
        <v>382857.14285714284</v>
      </c>
      <c r="N878" s="469">
        <v>2680000</v>
      </c>
      <c r="O878" s="470">
        <v>-8409.2898155036382</v>
      </c>
      <c r="P878" s="470">
        <v>-58865.028708525468</v>
      </c>
      <c r="Q878" s="472">
        <v>-2.1492489805633994</v>
      </c>
    </row>
    <row r="879" spans="1:17" s="437" customFormat="1">
      <c r="A879" s="471">
        <v>861</v>
      </c>
      <c r="B879" s="465">
        <v>7</v>
      </c>
      <c r="C879" s="465">
        <v>166</v>
      </c>
      <c r="D879" s="466">
        <v>16435.8080357035</v>
      </c>
      <c r="E879" s="467">
        <v>23.714285714285715</v>
      </c>
      <c r="F879" s="486">
        <v>389763.44770382583</v>
      </c>
      <c r="G879" s="487">
        <v>2728344.1339267809</v>
      </c>
      <c r="H879" s="822">
        <v>394285.71428571432</v>
      </c>
      <c r="I879" s="827">
        <v>2760000</v>
      </c>
      <c r="J879" s="470">
        <v>4522.2665818884852</v>
      </c>
      <c r="K879" s="470">
        <v>31655.866073219106</v>
      </c>
      <c r="L879" s="472">
        <v>1.1602592825289406</v>
      </c>
      <c r="M879" s="468">
        <v>391428.57142857148</v>
      </c>
      <c r="N879" s="469">
        <v>2740000.0000000005</v>
      </c>
      <c r="O879" s="470">
        <v>1665.1237247456447</v>
      </c>
      <c r="P879" s="470">
        <v>11655.866073219571</v>
      </c>
      <c r="Q879" s="472">
        <v>0.4272139254091627</v>
      </c>
    </row>
    <row r="880" spans="1:17" s="437" customFormat="1">
      <c r="A880" s="471">
        <v>862</v>
      </c>
      <c r="B880" s="465">
        <v>7</v>
      </c>
      <c r="C880" s="465">
        <v>166</v>
      </c>
      <c r="D880" s="466">
        <v>16257.552438758001</v>
      </c>
      <c r="E880" s="467">
        <v>23.714285714285715</v>
      </c>
      <c r="F880" s="486">
        <v>385536.24354768969</v>
      </c>
      <c r="G880" s="487">
        <v>2698753.7048338279</v>
      </c>
      <c r="H880" s="822">
        <v>394285.71428571432</v>
      </c>
      <c r="I880" s="827">
        <v>2760000</v>
      </c>
      <c r="J880" s="470">
        <v>8749.4707380246255</v>
      </c>
      <c r="K880" s="470">
        <v>61246.295166172087</v>
      </c>
      <c r="L880" s="472">
        <v>2.2694288499343998</v>
      </c>
      <c r="M880" s="468">
        <v>391428.57142857148</v>
      </c>
      <c r="N880" s="469">
        <v>2740000.0000000005</v>
      </c>
      <c r="O880" s="470">
        <v>5892.3278808817849</v>
      </c>
      <c r="P880" s="470">
        <v>41246.295166172553</v>
      </c>
      <c r="Q880" s="472">
        <v>1.5283460321812612</v>
      </c>
    </row>
    <row r="881" spans="1:17" s="437" customFormat="1">
      <c r="A881" s="471">
        <v>863</v>
      </c>
      <c r="B881" s="465">
        <v>7</v>
      </c>
      <c r="C881" s="465">
        <v>168</v>
      </c>
      <c r="D881" s="466">
        <v>14661</v>
      </c>
      <c r="E881" s="467">
        <v>24</v>
      </c>
      <c r="F881" s="486">
        <v>351864</v>
      </c>
      <c r="G881" s="487">
        <v>2463048</v>
      </c>
      <c r="H881" s="822">
        <v>400000</v>
      </c>
      <c r="I881" s="827">
        <v>2800000</v>
      </c>
      <c r="J881" s="470">
        <v>48136</v>
      </c>
      <c r="K881" s="470">
        <v>336952</v>
      </c>
      <c r="L881" s="472">
        <v>13.680285564877352</v>
      </c>
      <c r="M881" s="468">
        <v>400000</v>
      </c>
      <c r="N881" s="469">
        <v>2800000</v>
      </c>
      <c r="O881" s="470">
        <v>48136</v>
      </c>
      <c r="P881" s="470">
        <v>336952</v>
      </c>
      <c r="Q881" s="472">
        <v>13.680285564877352</v>
      </c>
    </row>
    <row r="882" spans="1:17" s="437" customFormat="1">
      <c r="A882" s="471">
        <v>864</v>
      </c>
      <c r="B882" s="465">
        <v>7</v>
      </c>
      <c r="C882" s="465">
        <v>169</v>
      </c>
      <c r="D882" s="466">
        <v>16296</v>
      </c>
      <c r="E882" s="467">
        <v>24.142857142857142</v>
      </c>
      <c r="F882" s="486">
        <v>393432</v>
      </c>
      <c r="G882" s="487">
        <v>2754024</v>
      </c>
      <c r="H882" s="822">
        <v>402380.95238095237</v>
      </c>
      <c r="I882" s="827">
        <v>2816666.6666666665</v>
      </c>
      <c r="J882" s="470">
        <v>8948.9523809523671</v>
      </c>
      <c r="K882" s="470">
        <v>62642.666666666511</v>
      </c>
      <c r="L882" s="472">
        <v>2.2745868106692768</v>
      </c>
      <c r="M882" s="468">
        <v>402380.95238095237</v>
      </c>
      <c r="N882" s="469">
        <v>2816666.6666666665</v>
      </c>
      <c r="O882" s="470">
        <v>8948.9523809523671</v>
      </c>
      <c r="P882" s="470">
        <v>62642.666666666511</v>
      </c>
      <c r="Q882" s="472">
        <v>2.2745868106692768</v>
      </c>
    </row>
    <row r="883" spans="1:17" s="437" customFormat="1">
      <c r="A883" s="471">
        <v>865</v>
      </c>
      <c r="B883" s="465">
        <v>7</v>
      </c>
      <c r="C883" s="465">
        <v>172</v>
      </c>
      <c r="D883" s="466">
        <v>15315</v>
      </c>
      <c r="E883" s="467">
        <v>24.571428571428573</v>
      </c>
      <c r="F883" s="486">
        <v>376311.42857142858</v>
      </c>
      <c r="G883" s="487">
        <v>2634180</v>
      </c>
      <c r="H883" s="822">
        <v>409523.80952380953</v>
      </c>
      <c r="I883" s="827">
        <v>2866666.6666666665</v>
      </c>
      <c r="J883" s="470">
        <v>33212.380952380947</v>
      </c>
      <c r="K883" s="470">
        <v>232486.66666666651</v>
      </c>
      <c r="L883" s="472">
        <v>8.8257699423223386</v>
      </c>
      <c r="M883" s="468">
        <v>409523.80952380953</v>
      </c>
      <c r="N883" s="469">
        <v>2866666.6666666665</v>
      </c>
      <c r="O883" s="470">
        <v>33212.380952380947</v>
      </c>
      <c r="P883" s="470">
        <v>232486.66666666651</v>
      </c>
      <c r="Q883" s="472">
        <v>8.8257699423223386</v>
      </c>
    </row>
    <row r="884" spans="1:17" s="437" customFormat="1">
      <c r="A884" s="471">
        <v>866</v>
      </c>
      <c r="B884" s="465">
        <v>7</v>
      </c>
      <c r="C884" s="465">
        <v>175</v>
      </c>
      <c r="D884" s="466">
        <v>17210</v>
      </c>
      <c r="E884" s="467">
        <v>25</v>
      </c>
      <c r="F884" s="486">
        <v>430250</v>
      </c>
      <c r="G884" s="487">
        <v>3011750</v>
      </c>
      <c r="H884" s="822">
        <v>416666.66666666669</v>
      </c>
      <c r="I884" s="827">
        <v>2916666.666666667</v>
      </c>
      <c r="J884" s="470">
        <v>-13583.333333333314</v>
      </c>
      <c r="K884" s="470">
        <v>-95083.333333333023</v>
      </c>
      <c r="L884" s="472">
        <v>-3.1570792175091782</v>
      </c>
      <c r="M884" s="468">
        <v>416666.66666666669</v>
      </c>
      <c r="N884" s="469">
        <v>2916666.666666667</v>
      </c>
      <c r="O884" s="470">
        <v>-13583.333333333314</v>
      </c>
      <c r="P884" s="470">
        <v>-95083.333333333023</v>
      </c>
      <c r="Q884" s="472">
        <v>-3.1570792175091782</v>
      </c>
    </row>
    <row r="885" spans="1:17" s="437" customFormat="1">
      <c r="A885" s="471">
        <v>867</v>
      </c>
      <c r="B885" s="465">
        <v>7</v>
      </c>
      <c r="C885" s="465">
        <v>175</v>
      </c>
      <c r="D885" s="466">
        <v>15304</v>
      </c>
      <c r="E885" s="467">
        <v>25</v>
      </c>
      <c r="F885" s="486">
        <v>382600</v>
      </c>
      <c r="G885" s="487">
        <v>2678200</v>
      </c>
      <c r="H885" s="822">
        <v>416666.66666666669</v>
      </c>
      <c r="I885" s="827">
        <v>2916666.666666667</v>
      </c>
      <c r="J885" s="470">
        <v>34066.666666666686</v>
      </c>
      <c r="K885" s="470">
        <v>238466.66666666698</v>
      </c>
      <c r="L885" s="472">
        <v>8.9039902422024682</v>
      </c>
      <c r="M885" s="468">
        <v>416666.66666666669</v>
      </c>
      <c r="N885" s="469">
        <v>2916666.666666667</v>
      </c>
      <c r="O885" s="470">
        <v>34066.666666666686</v>
      </c>
      <c r="P885" s="470">
        <v>238466.66666666698</v>
      </c>
      <c r="Q885" s="472">
        <v>8.9039902422024682</v>
      </c>
    </row>
    <row r="886" spans="1:17" s="437" customFormat="1">
      <c r="A886" s="471">
        <v>868</v>
      </c>
      <c r="B886" s="465">
        <v>7</v>
      </c>
      <c r="C886" s="465">
        <v>179</v>
      </c>
      <c r="D886" s="466">
        <v>15290</v>
      </c>
      <c r="E886" s="467">
        <v>25.571428571428573</v>
      </c>
      <c r="F886" s="486">
        <v>390987.14285714284</v>
      </c>
      <c r="G886" s="487">
        <v>2736910</v>
      </c>
      <c r="H886" s="822">
        <v>426190.47619047621</v>
      </c>
      <c r="I886" s="827">
        <v>2983333.3333333335</v>
      </c>
      <c r="J886" s="470">
        <v>35203.333333333372</v>
      </c>
      <c r="K886" s="470">
        <v>246423.33333333349</v>
      </c>
      <c r="L886" s="472">
        <v>9.0037061260082965</v>
      </c>
      <c r="M886" s="468">
        <v>426190.47619047621</v>
      </c>
      <c r="N886" s="469">
        <v>2983333.3333333335</v>
      </c>
      <c r="O886" s="470">
        <v>35203.333333333372</v>
      </c>
      <c r="P886" s="470">
        <v>246423.33333333349</v>
      </c>
      <c r="Q886" s="472">
        <v>9.0037061260082965</v>
      </c>
    </row>
    <row r="887" spans="1:17" s="437" customFormat="1">
      <c r="A887" s="471">
        <v>869</v>
      </c>
      <c r="B887" s="465">
        <v>7</v>
      </c>
      <c r="C887" s="465">
        <v>182</v>
      </c>
      <c r="D887" s="466">
        <v>16374.9804987603</v>
      </c>
      <c r="E887" s="467">
        <v>26</v>
      </c>
      <c r="F887" s="486">
        <v>425749.49296776776</v>
      </c>
      <c r="G887" s="487">
        <v>2980246.4507743744</v>
      </c>
      <c r="H887" s="822">
        <v>433333.33333333331</v>
      </c>
      <c r="I887" s="827">
        <v>3033333.333333333</v>
      </c>
      <c r="J887" s="470">
        <v>7583.8403655655566</v>
      </c>
      <c r="K887" s="470">
        <v>53086.882558958605</v>
      </c>
      <c r="L887" s="472">
        <v>1.7812916963684273</v>
      </c>
      <c r="M887" s="468">
        <v>433333.33333333331</v>
      </c>
      <c r="N887" s="469">
        <v>3033333.333333333</v>
      </c>
      <c r="O887" s="470">
        <v>7583.8403655655566</v>
      </c>
      <c r="P887" s="470">
        <v>53086.882558958605</v>
      </c>
      <c r="Q887" s="472">
        <v>1.7812916963684273</v>
      </c>
    </row>
    <row r="888" spans="1:17" s="437" customFormat="1">
      <c r="A888" s="471">
        <v>870</v>
      </c>
      <c r="B888" s="497">
        <v>8</v>
      </c>
      <c r="C888" s="465">
        <v>120</v>
      </c>
      <c r="D888" s="466">
        <v>17628.806186563601</v>
      </c>
      <c r="E888" s="467">
        <v>15</v>
      </c>
      <c r="F888" s="486">
        <v>264432.09279845399</v>
      </c>
      <c r="G888" s="487">
        <v>2115456.7423876319</v>
      </c>
      <c r="H888" s="822">
        <v>220000</v>
      </c>
      <c r="I888" s="827">
        <v>1760000</v>
      </c>
      <c r="J888" s="470">
        <v>-44432.092798453989</v>
      </c>
      <c r="K888" s="470">
        <v>-355456.74238763191</v>
      </c>
      <c r="L888" s="472">
        <v>-16.802836723876567</v>
      </c>
      <c r="M888" s="468">
        <v>130000</v>
      </c>
      <c r="N888" s="469">
        <v>1040000</v>
      </c>
      <c r="O888" s="470">
        <v>-134432.09279845399</v>
      </c>
      <c r="P888" s="470">
        <v>-1075456.7423876319</v>
      </c>
      <c r="Q888" s="472">
        <v>-50.838039882290701</v>
      </c>
    </row>
    <row r="889" spans="1:17" s="437" customFormat="1">
      <c r="A889" s="471">
        <v>871</v>
      </c>
      <c r="B889" s="465">
        <v>8</v>
      </c>
      <c r="C889" s="465">
        <v>126</v>
      </c>
      <c r="D889" s="466">
        <v>17868</v>
      </c>
      <c r="E889" s="467">
        <v>15.75</v>
      </c>
      <c r="F889" s="486">
        <v>281421</v>
      </c>
      <c r="G889" s="487">
        <v>2251368</v>
      </c>
      <c r="H889" s="822">
        <v>235000</v>
      </c>
      <c r="I889" s="827">
        <v>1880000</v>
      </c>
      <c r="J889" s="470">
        <v>-46421</v>
      </c>
      <c r="K889" s="470">
        <v>-371368</v>
      </c>
      <c r="L889" s="472">
        <v>-16.495215353509508</v>
      </c>
      <c r="M889" s="468">
        <v>152500</v>
      </c>
      <c r="N889" s="469">
        <v>1220000</v>
      </c>
      <c r="O889" s="470">
        <v>-128921</v>
      </c>
      <c r="P889" s="470">
        <v>-1031368</v>
      </c>
      <c r="Q889" s="472">
        <v>-45.810724857064677</v>
      </c>
    </row>
    <row r="890" spans="1:17" s="437" customFormat="1">
      <c r="A890" s="471">
        <v>872</v>
      </c>
      <c r="B890" s="465">
        <v>8</v>
      </c>
      <c r="C890" s="465">
        <v>130</v>
      </c>
      <c r="D890" s="466">
        <v>17097.436527940001</v>
      </c>
      <c r="E890" s="467">
        <v>16.25</v>
      </c>
      <c r="F890" s="486">
        <v>277833.34357902501</v>
      </c>
      <c r="G890" s="487">
        <v>2222666.7486322001</v>
      </c>
      <c r="H890" s="822">
        <v>245000</v>
      </c>
      <c r="I890" s="827">
        <v>1960000</v>
      </c>
      <c r="J890" s="470">
        <v>-32833.343579025008</v>
      </c>
      <c r="K890" s="470">
        <v>-262666.74863220006</v>
      </c>
      <c r="L890" s="472">
        <v>-11.81763972461647</v>
      </c>
      <c r="M890" s="468">
        <v>167500</v>
      </c>
      <c r="N890" s="469">
        <v>1340000</v>
      </c>
      <c r="O890" s="470">
        <v>-110333.34357902501</v>
      </c>
      <c r="P890" s="470">
        <v>-882666.74863220006</v>
      </c>
      <c r="Q890" s="472">
        <v>-39.712059811727585</v>
      </c>
    </row>
    <row r="891" spans="1:17" s="437" customFormat="1">
      <c r="A891" s="471">
        <v>873</v>
      </c>
      <c r="B891" s="465">
        <v>8</v>
      </c>
      <c r="C891" s="465">
        <v>131</v>
      </c>
      <c r="D891" s="466">
        <v>17870.311567672499</v>
      </c>
      <c r="E891" s="467">
        <v>16.375</v>
      </c>
      <c r="F891" s="486">
        <v>292626.35192063719</v>
      </c>
      <c r="G891" s="487">
        <v>2341010.8153650975</v>
      </c>
      <c r="H891" s="822">
        <v>247500</v>
      </c>
      <c r="I891" s="827">
        <v>1980000</v>
      </c>
      <c r="J891" s="470">
        <v>-45126.351920637186</v>
      </c>
      <c r="K891" s="470">
        <v>-361010.81536509749</v>
      </c>
      <c r="L891" s="472">
        <v>-15.421151111119286</v>
      </c>
      <c r="M891" s="468">
        <v>171250</v>
      </c>
      <c r="N891" s="469">
        <v>1370000</v>
      </c>
      <c r="O891" s="470">
        <v>-121376.35192063719</v>
      </c>
      <c r="P891" s="470">
        <v>-971010.81536509749</v>
      </c>
      <c r="Q891" s="472">
        <v>-41.47827122335022</v>
      </c>
    </row>
    <row r="892" spans="1:17" s="437" customFormat="1">
      <c r="A892" s="607" t="s">
        <v>60</v>
      </c>
      <c r="B892" s="465"/>
      <c r="C892" s="465"/>
      <c r="D892" s="466"/>
      <c r="E892" s="467"/>
      <c r="F892" s="486"/>
      <c r="G892" s="487"/>
      <c r="H892" s="822"/>
      <c r="I892" s="827"/>
      <c r="J892" s="470"/>
      <c r="K892" s="470"/>
      <c r="L892" s="472"/>
      <c r="M892" s="468"/>
      <c r="N892" s="469"/>
      <c r="O892" s="470"/>
      <c r="P892" s="470"/>
      <c r="Q892" s="472"/>
    </row>
    <row r="893" spans="1:17" s="437" customFormat="1" hidden="1">
      <c r="A893" s="471">
        <v>874</v>
      </c>
      <c r="B893" s="465">
        <v>8</v>
      </c>
      <c r="C893" s="465">
        <v>135</v>
      </c>
      <c r="D893" s="466">
        <v>17252.7826639665</v>
      </c>
      <c r="E893" s="467">
        <v>16.875</v>
      </c>
      <c r="F893" s="486">
        <v>291140.70745443471</v>
      </c>
      <c r="G893" s="487">
        <v>2329125.6596354777</v>
      </c>
      <c r="H893" s="822">
        <v>257500</v>
      </c>
      <c r="I893" s="827">
        <v>2060000</v>
      </c>
      <c r="J893" s="470">
        <v>-33640.707454434712</v>
      </c>
      <c r="K893" s="470">
        <v>-269125.6596354777</v>
      </c>
      <c r="L893" s="472">
        <v>-11.554793470335881</v>
      </c>
      <c r="M893" s="468">
        <v>186250</v>
      </c>
      <c r="N893" s="469">
        <v>1490000</v>
      </c>
      <c r="O893" s="470">
        <v>-104890.70745443471</v>
      </c>
      <c r="P893" s="470">
        <v>-839125.6596354777</v>
      </c>
      <c r="Q893" s="472">
        <v>-36.027496247961388</v>
      </c>
    </row>
    <row r="894" spans="1:17" s="437" customFormat="1" hidden="1">
      <c r="A894" s="471">
        <v>875</v>
      </c>
      <c r="B894" s="465">
        <v>8</v>
      </c>
      <c r="C894" s="465">
        <v>139</v>
      </c>
      <c r="D894" s="466">
        <v>17667</v>
      </c>
      <c r="E894" s="467">
        <v>17.375</v>
      </c>
      <c r="F894" s="486">
        <v>306964.125</v>
      </c>
      <c r="G894" s="487">
        <v>2455713</v>
      </c>
      <c r="H894" s="822">
        <v>267500</v>
      </c>
      <c r="I894" s="827">
        <v>2140000</v>
      </c>
      <c r="J894" s="470">
        <v>-39464.125</v>
      </c>
      <c r="K894" s="470">
        <v>-315713</v>
      </c>
      <c r="L894" s="472">
        <v>-12.856266184199853</v>
      </c>
      <c r="M894" s="468">
        <v>201250</v>
      </c>
      <c r="N894" s="469">
        <v>1610000</v>
      </c>
      <c r="O894" s="470">
        <v>-105714.125</v>
      </c>
      <c r="P894" s="470">
        <v>-845713</v>
      </c>
      <c r="Q894" s="472">
        <v>-34.438592783440086</v>
      </c>
    </row>
    <row r="895" spans="1:17" s="437" customFormat="1" hidden="1">
      <c r="A895" s="471">
        <v>876</v>
      </c>
      <c r="B895" s="465">
        <v>8</v>
      </c>
      <c r="C895" s="465">
        <v>140</v>
      </c>
      <c r="D895" s="466">
        <v>17154.9514380453</v>
      </c>
      <c r="E895" s="467">
        <v>17.5</v>
      </c>
      <c r="F895" s="486">
        <v>300211.65016579273</v>
      </c>
      <c r="G895" s="487">
        <v>2401693.2013263418</v>
      </c>
      <c r="H895" s="822">
        <v>270000</v>
      </c>
      <c r="I895" s="827">
        <v>2160000</v>
      </c>
      <c r="J895" s="470">
        <v>-30211.650165792729</v>
      </c>
      <c r="K895" s="470">
        <v>-241693.20132634183</v>
      </c>
      <c r="L895" s="472">
        <v>-10.063450285526315</v>
      </c>
      <c r="M895" s="468">
        <v>205000</v>
      </c>
      <c r="N895" s="469">
        <v>1640000</v>
      </c>
      <c r="O895" s="470">
        <v>-95211.650165792729</v>
      </c>
      <c r="P895" s="470">
        <v>-761693.20132634183</v>
      </c>
      <c r="Q895" s="472">
        <v>-31.714841883455165</v>
      </c>
    </row>
    <row r="896" spans="1:17" s="437" customFormat="1" hidden="1">
      <c r="A896" s="471">
        <v>877</v>
      </c>
      <c r="B896" s="465">
        <v>8</v>
      </c>
      <c r="C896" s="465">
        <v>140</v>
      </c>
      <c r="D896" s="466">
        <v>16533.365556929599</v>
      </c>
      <c r="E896" s="467">
        <v>17.5</v>
      </c>
      <c r="F896" s="486">
        <v>289333.897246268</v>
      </c>
      <c r="G896" s="487">
        <v>2314671.177970144</v>
      </c>
      <c r="H896" s="822">
        <v>270000</v>
      </c>
      <c r="I896" s="827">
        <v>2160000</v>
      </c>
      <c r="J896" s="470">
        <v>-19333.897246267996</v>
      </c>
      <c r="K896" s="470">
        <v>-154671.17797014397</v>
      </c>
      <c r="L896" s="472">
        <v>-6.6822095268747006</v>
      </c>
      <c r="M896" s="468">
        <v>205000</v>
      </c>
      <c r="N896" s="469">
        <v>1640000</v>
      </c>
      <c r="O896" s="470">
        <v>-84333.897246267996</v>
      </c>
      <c r="P896" s="470">
        <v>-674671.17797014397</v>
      </c>
      <c r="Q896" s="472">
        <v>-29.147603529664138</v>
      </c>
    </row>
    <row r="897" spans="1:17" s="437" customFormat="1" hidden="1">
      <c r="A897" s="471">
        <v>878</v>
      </c>
      <c r="B897" s="465">
        <v>8</v>
      </c>
      <c r="C897" s="465">
        <v>141</v>
      </c>
      <c r="D897" s="466">
        <v>16168</v>
      </c>
      <c r="E897" s="467">
        <v>17.625</v>
      </c>
      <c r="F897" s="486">
        <v>284961</v>
      </c>
      <c r="G897" s="487">
        <v>2279688</v>
      </c>
      <c r="H897" s="822">
        <v>272500</v>
      </c>
      <c r="I897" s="827">
        <v>2180000</v>
      </c>
      <c r="J897" s="470">
        <v>-12461</v>
      </c>
      <c r="K897" s="470">
        <v>-99688</v>
      </c>
      <c r="L897" s="472">
        <v>-4.3728790957359109</v>
      </c>
      <c r="M897" s="468">
        <v>208750</v>
      </c>
      <c r="N897" s="469">
        <v>1670000</v>
      </c>
      <c r="O897" s="470">
        <v>-76211</v>
      </c>
      <c r="P897" s="470">
        <v>-609688</v>
      </c>
      <c r="Q897" s="472">
        <v>-26.744361509118804</v>
      </c>
    </row>
    <row r="898" spans="1:17" s="437" customFormat="1" hidden="1">
      <c r="A898" s="471">
        <v>879</v>
      </c>
      <c r="B898" s="465">
        <v>8</v>
      </c>
      <c r="C898" s="465">
        <v>142</v>
      </c>
      <c r="D898" s="466">
        <v>15535.078297246901</v>
      </c>
      <c r="E898" s="467">
        <v>17.75</v>
      </c>
      <c r="F898" s="486">
        <v>275747.63977613248</v>
      </c>
      <c r="G898" s="487">
        <v>2205981.1182090598</v>
      </c>
      <c r="H898" s="822">
        <v>275000</v>
      </c>
      <c r="I898" s="827">
        <v>2200000</v>
      </c>
      <c r="J898" s="470">
        <v>-747.63977613247698</v>
      </c>
      <c r="K898" s="470">
        <v>-5981.1182090598159</v>
      </c>
      <c r="L898" s="472">
        <v>-0.27113188593000359</v>
      </c>
      <c r="M898" s="468">
        <v>212500</v>
      </c>
      <c r="N898" s="469">
        <v>1700000</v>
      </c>
      <c r="O898" s="470">
        <v>-63247.639776132477</v>
      </c>
      <c r="P898" s="470">
        <v>-505981.11820905982</v>
      </c>
      <c r="Q898" s="472">
        <v>-22.936783730036808</v>
      </c>
    </row>
    <row r="899" spans="1:17" s="437" customFormat="1" hidden="1">
      <c r="A899" s="471">
        <v>880</v>
      </c>
      <c r="B899" s="465">
        <v>8</v>
      </c>
      <c r="C899" s="465">
        <v>142</v>
      </c>
      <c r="D899" s="466">
        <v>16585</v>
      </c>
      <c r="E899" s="467">
        <v>17.75</v>
      </c>
      <c r="F899" s="486">
        <v>294383.75</v>
      </c>
      <c r="G899" s="487">
        <v>2355070</v>
      </c>
      <c r="H899" s="822">
        <v>275000</v>
      </c>
      <c r="I899" s="827">
        <v>2200000</v>
      </c>
      <c r="J899" s="470">
        <v>-19383.75</v>
      </c>
      <c r="K899" s="470">
        <v>-155070</v>
      </c>
      <c r="L899" s="472">
        <v>-6.5845176576492435</v>
      </c>
      <c r="M899" s="468">
        <v>212500</v>
      </c>
      <c r="N899" s="469">
        <v>1700000</v>
      </c>
      <c r="O899" s="470">
        <v>-81883.75</v>
      </c>
      <c r="P899" s="470">
        <v>-655070</v>
      </c>
      <c r="Q899" s="472">
        <v>-27.815309099092602</v>
      </c>
    </row>
    <row r="900" spans="1:17" s="437" customFormat="1" hidden="1">
      <c r="A900" s="471">
        <v>881</v>
      </c>
      <c r="B900" s="465">
        <v>8</v>
      </c>
      <c r="C900" s="465">
        <v>142</v>
      </c>
      <c r="D900" s="466">
        <v>16152</v>
      </c>
      <c r="E900" s="467">
        <v>17.75</v>
      </c>
      <c r="F900" s="486">
        <v>286698</v>
      </c>
      <c r="G900" s="487">
        <v>2293584</v>
      </c>
      <c r="H900" s="822">
        <v>275000</v>
      </c>
      <c r="I900" s="827">
        <v>2200000</v>
      </c>
      <c r="J900" s="470">
        <v>-11698</v>
      </c>
      <c r="K900" s="470">
        <v>-93584</v>
      </c>
      <c r="L900" s="472">
        <v>-4.0802516934195552</v>
      </c>
      <c r="M900" s="468">
        <v>212500</v>
      </c>
      <c r="N900" s="469">
        <v>1700000</v>
      </c>
      <c r="O900" s="470">
        <v>-74198</v>
      </c>
      <c r="P900" s="470">
        <v>-593584</v>
      </c>
      <c r="Q900" s="472">
        <v>-25.880194490369661</v>
      </c>
    </row>
    <row r="901" spans="1:17" s="437" customFormat="1" hidden="1">
      <c r="A901" s="471">
        <v>882</v>
      </c>
      <c r="B901" s="465">
        <v>8</v>
      </c>
      <c r="C901" s="465">
        <v>143</v>
      </c>
      <c r="D901" s="466">
        <v>17604</v>
      </c>
      <c r="E901" s="467">
        <v>17.875</v>
      </c>
      <c r="F901" s="486">
        <v>314671.5</v>
      </c>
      <c r="G901" s="487">
        <v>2517372</v>
      </c>
      <c r="H901" s="822">
        <v>277500</v>
      </c>
      <c r="I901" s="827">
        <v>2220000</v>
      </c>
      <c r="J901" s="470">
        <v>-37171.5</v>
      </c>
      <c r="K901" s="470">
        <v>-297372</v>
      </c>
      <c r="L901" s="472">
        <v>-11.812795248378066</v>
      </c>
      <c r="M901" s="468">
        <v>216250</v>
      </c>
      <c r="N901" s="469">
        <v>1730000</v>
      </c>
      <c r="O901" s="470">
        <v>-98421.5</v>
      </c>
      <c r="P901" s="470">
        <v>-787372</v>
      </c>
      <c r="Q901" s="472">
        <v>-31.277538639501827</v>
      </c>
    </row>
    <row r="902" spans="1:17" s="437" customFormat="1" hidden="1">
      <c r="A902" s="471">
        <v>883</v>
      </c>
      <c r="B902" s="465">
        <v>8</v>
      </c>
      <c r="C902" s="465">
        <v>143</v>
      </c>
      <c r="D902" s="466">
        <v>14776</v>
      </c>
      <c r="E902" s="467">
        <v>17.875</v>
      </c>
      <c r="F902" s="486">
        <v>264121</v>
      </c>
      <c r="G902" s="487">
        <v>2112968</v>
      </c>
      <c r="H902" s="822">
        <v>277500</v>
      </c>
      <c r="I902" s="827">
        <v>2220000</v>
      </c>
      <c r="J902" s="470">
        <v>13379</v>
      </c>
      <c r="K902" s="470">
        <v>107032</v>
      </c>
      <c r="L902" s="472">
        <v>5.0654813513503143</v>
      </c>
      <c r="M902" s="468">
        <v>216250</v>
      </c>
      <c r="N902" s="469">
        <v>1730000</v>
      </c>
      <c r="O902" s="470">
        <v>-47871</v>
      </c>
      <c r="P902" s="470">
        <v>-382968</v>
      </c>
      <c r="Q902" s="472">
        <v>-18.124647415389163</v>
      </c>
    </row>
    <row r="903" spans="1:17" s="437" customFormat="1" hidden="1">
      <c r="A903" s="471">
        <v>884</v>
      </c>
      <c r="B903" s="465">
        <v>8</v>
      </c>
      <c r="C903" s="465">
        <v>144</v>
      </c>
      <c r="D903" s="466">
        <v>17200</v>
      </c>
      <c r="E903" s="467">
        <v>18</v>
      </c>
      <c r="F903" s="486">
        <v>309600</v>
      </c>
      <c r="G903" s="487">
        <v>2476800</v>
      </c>
      <c r="H903" s="822">
        <v>280000</v>
      </c>
      <c r="I903" s="827">
        <v>2240000</v>
      </c>
      <c r="J903" s="470">
        <v>-29600</v>
      </c>
      <c r="K903" s="470">
        <v>-236800</v>
      </c>
      <c r="L903" s="472">
        <v>-9.5607235142118867</v>
      </c>
      <c r="M903" s="468">
        <v>220000</v>
      </c>
      <c r="N903" s="469">
        <v>1760000</v>
      </c>
      <c r="O903" s="470">
        <v>-89600</v>
      </c>
      <c r="P903" s="470">
        <v>-716800</v>
      </c>
      <c r="Q903" s="472">
        <v>-28.940568475452196</v>
      </c>
    </row>
    <row r="904" spans="1:17" s="437" customFormat="1" hidden="1">
      <c r="A904" s="471">
        <v>885</v>
      </c>
      <c r="B904" s="465">
        <v>8</v>
      </c>
      <c r="C904" s="465">
        <v>145</v>
      </c>
      <c r="D904" s="466">
        <v>16528.13</v>
      </c>
      <c r="E904" s="467">
        <v>18.125</v>
      </c>
      <c r="F904" s="486">
        <v>299572.35625000001</v>
      </c>
      <c r="G904" s="487">
        <v>2396578.85</v>
      </c>
      <c r="H904" s="822">
        <v>282500</v>
      </c>
      <c r="I904" s="827">
        <v>2260000</v>
      </c>
      <c r="J904" s="470">
        <v>-17072.356250000012</v>
      </c>
      <c r="K904" s="470">
        <v>-136578.85000000009</v>
      </c>
      <c r="L904" s="472">
        <v>-5.6989090928512525</v>
      </c>
      <c r="M904" s="468">
        <v>223750</v>
      </c>
      <c r="N904" s="469">
        <v>1790000</v>
      </c>
      <c r="O904" s="470">
        <v>-75822.356250000012</v>
      </c>
      <c r="P904" s="470">
        <v>-606578.85000000009</v>
      </c>
      <c r="Q904" s="472">
        <v>-25.310197909824666</v>
      </c>
    </row>
    <row r="905" spans="1:17" s="437" customFormat="1" hidden="1">
      <c r="A905" s="471">
        <v>886</v>
      </c>
      <c r="B905" s="465">
        <v>8</v>
      </c>
      <c r="C905" s="465">
        <v>145</v>
      </c>
      <c r="D905" s="466">
        <v>16114</v>
      </c>
      <c r="E905" s="467">
        <v>18.125</v>
      </c>
      <c r="F905" s="486">
        <v>292066.25</v>
      </c>
      <c r="G905" s="487">
        <v>2336530</v>
      </c>
      <c r="H905" s="822">
        <v>282500</v>
      </c>
      <c r="I905" s="827">
        <v>2260000</v>
      </c>
      <c r="J905" s="470">
        <v>-9566.25</v>
      </c>
      <c r="K905" s="470">
        <v>-76530</v>
      </c>
      <c r="L905" s="472">
        <v>-3.2753698861131681</v>
      </c>
      <c r="M905" s="468">
        <v>223750</v>
      </c>
      <c r="N905" s="469">
        <v>1790000</v>
      </c>
      <c r="O905" s="470">
        <v>-68316.25</v>
      </c>
      <c r="P905" s="470">
        <v>-546530</v>
      </c>
      <c r="Q905" s="472">
        <v>-23.390669069089626</v>
      </c>
    </row>
    <row r="906" spans="1:17" s="437" customFormat="1" hidden="1">
      <c r="A906" s="471">
        <v>887</v>
      </c>
      <c r="B906" s="465">
        <v>8</v>
      </c>
      <c r="C906" s="465">
        <v>146</v>
      </c>
      <c r="D906" s="466">
        <v>16431.525965371999</v>
      </c>
      <c r="E906" s="467">
        <v>18.25</v>
      </c>
      <c r="F906" s="486">
        <v>299875.34886803897</v>
      </c>
      <c r="G906" s="487">
        <v>2399002.7909443118</v>
      </c>
      <c r="H906" s="822">
        <v>285000</v>
      </c>
      <c r="I906" s="827">
        <v>2280000</v>
      </c>
      <c r="J906" s="470">
        <v>-14875.348868038971</v>
      </c>
      <c r="K906" s="470">
        <v>-119002.79094431177</v>
      </c>
      <c r="L906" s="472">
        <v>-4.9605107336064833</v>
      </c>
      <c r="M906" s="468">
        <v>227500</v>
      </c>
      <c r="N906" s="469">
        <v>1820000</v>
      </c>
      <c r="O906" s="470">
        <v>-72375.348868038971</v>
      </c>
      <c r="P906" s="470">
        <v>-579002.79094431177</v>
      </c>
      <c r="Q906" s="472">
        <v>-24.135144532966578</v>
      </c>
    </row>
    <row r="907" spans="1:17" s="437" customFormat="1" hidden="1">
      <c r="A907" s="471">
        <v>888</v>
      </c>
      <c r="B907" s="465">
        <v>8</v>
      </c>
      <c r="C907" s="465">
        <v>146</v>
      </c>
      <c r="D907" s="466">
        <v>17039.008603825801</v>
      </c>
      <c r="E907" s="467">
        <v>18.25</v>
      </c>
      <c r="F907" s="486">
        <v>310961.90701982088</v>
      </c>
      <c r="G907" s="487">
        <v>2487695.256158567</v>
      </c>
      <c r="H907" s="822">
        <v>285000</v>
      </c>
      <c r="I907" s="827">
        <v>2280000</v>
      </c>
      <c r="J907" s="470">
        <v>-25961.907019820879</v>
      </c>
      <c r="K907" s="470">
        <v>-207695.25615856703</v>
      </c>
      <c r="L907" s="472">
        <v>-8.3489026899253247</v>
      </c>
      <c r="M907" s="468">
        <v>227500</v>
      </c>
      <c r="N907" s="469">
        <v>1820000</v>
      </c>
      <c r="O907" s="470">
        <v>-83461.907019820879</v>
      </c>
      <c r="P907" s="470">
        <v>-667695.25615856703</v>
      </c>
      <c r="Q907" s="472">
        <v>-26.839913550729861</v>
      </c>
    </row>
    <row r="908" spans="1:17" s="437" customFormat="1" hidden="1">
      <c r="A908" s="471">
        <v>889</v>
      </c>
      <c r="B908" s="465">
        <v>8</v>
      </c>
      <c r="C908" s="465">
        <v>146</v>
      </c>
      <c r="D908" s="466">
        <v>15407</v>
      </c>
      <c r="E908" s="467">
        <v>18.25</v>
      </c>
      <c r="F908" s="486">
        <v>281177.75</v>
      </c>
      <c r="G908" s="487">
        <v>2249422</v>
      </c>
      <c r="H908" s="822">
        <v>285000</v>
      </c>
      <c r="I908" s="827">
        <v>2280000</v>
      </c>
      <c r="J908" s="470">
        <v>3822.25</v>
      </c>
      <c r="K908" s="470">
        <v>30578</v>
      </c>
      <c r="L908" s="472">
        <v>1.3593714296383723</v>
      </c>
      <c r="M908" s="468">
        <v>227500</v>
      </c>
      <c r="N908" s="469">
        <v>1820000</v>
      </c>
      <c r="O908" s="470">
        <v>-53677.75</v>
      </c>
      <c r="P908" s="470">
        <v>-429422</v>
      </c>
      <c r="Q908" s="472">
        <v>-19.090326314937784</v>
      </c>
    </row>
    <row r="909" spans="1:17" s="437" customFormat="1" hidden="1">
      <c r="A909" s="471">
        <v>890</v>
      </c>
      <c r="B909" s="465">
        <v>8</v>
      </c>
      <c r="C909" s="465">
        <v>147</v>
      </c>
      <c r="D909" s="466">
        <v>16939.8780628932</v>
      </c>
      <c r="E909" s="467">
        <v>18.375</v>
      </c>
      <c r="F909" s="486">
        <v>311270.25940566254</v>
      </c>
      <c r="G909" s="487">
        <v>2490162.0752453003</v>
      </c>
      <c r="H909" s="822">
        <v>287500</v>
      </c>
      <c r="I909" s="827">
        <v>2300000</v>
      </c>
      <c r="J909" s="470">
        <v>-23770.259405662538</v>
      </c>
      <c r="K909" s="470">
        <v>-190162.07524530031</v>
      </c>
      <c r="L909" s="472">
        <v>-7.636534068834365</v>
      </c>
      <c r="M909" s="468">
        <v>231250</v>
      </c>
      <c r="N909" s="469">
        <v>1850000</v>
      </c>
      <c r="O909" s="470">
        <v>-80020.259405662538</v>
      </c>
      <c r="P909" s="470">
        <v>-640162.07524530031</v>
      </c>
      <c r="Q909" s="472">
        <v>-25.707646968410259</v>
      </c>
    </row>
    <row r="910" spans="1:17" s="437" customFormat="1" hidden="1">
      <c r="A910" s="471">
        <v>891</v>
      </c>
      <c r="B910" s="465">
        <v>8</v>
      </c>
      <c r="C910" s="465">
        <v>147</v>
      </c>
      <c r="D910" s="466">
        <v>17885</v>
      </c>
      <c r="E910" s="467">
        <v>18.375</v>
      </c>
      <c r="F910" s="486">
        <v>328636.875</v>
      </c>
      <c r="G910" s="487">
        <v>2629095</v>
      </c>
      <c r="H910" s="822">
        <v>287500</v>
      </c>
      <c r="I910" s="827">
        <v>2300000</v>
      </c>
      <c r="J910" s="470">
        <v>-41136.875</v>
      </c>
      <c r="K910" s="470">
        <v>-329095</v>
      </c>
      <c r="L910" s="472">
        <v>-12.517425197644059</v>
      </c>
      <c r="M910" s="468">
        <v>231250</v>
      </c>
      <c r="N910" s="469">
        <v>1850000</v>
      </c>
      <c r="O910" s="470">
        <v>-97386.875</v>
      </c>
      <c r="P910" s="470">
        <v>-779095</v>
      </c>
      <c r="Q910" s="472">
        <v>-29.633581137235439</v>
      </c>
    </row>
    <row r="911" spans="1:17" s="437" customFormat="1" hidden="1">
      <c r="A911" s="471">
        <v>892</v>
      </c>
      <c r="B911" s="465">
        <v>8</v>
      </c>
      <c r="C911" s="465">
        <v>147</v>
      </c>
      <c r="D911" s="466">
        <v>16530</v>
      </c>
      <c r="E911" s="467">
        <v>18.375</v>
      </c>
      <c r="F911" s="486">
        <v>303738.75</v>
      </c>
      <c r="G911" s="487">
        <v>2429910</v>
      </c>
      <c r="H911" s="822">
        <v>287500</v>
      </c>
      <c r="I911" s="827">
        <v>2300000</v>
      </c>
      <c r="J911" s="470">
        <v>-16238.75</v>
      </c>
      <c r="K911" s="470">
        <v>-129910</v>
      </c>
      <c r="L911" s="472">
        <v>-5.3462885456662974</v>
      </c>
      <c r="M911" s="468">
        <v>231250</v>
      </c>
      <c r="N911" s="469">
        <v>1850000</v>
      </c>
      <c r="O911" s="470">
        <v>-72488.75</v>
      </c>
      <c r="P911" s="470">
        <v>-579910</v>
      </c>
      <c r="Q911" s="472">
        <v>-23.86549296064463</v>
      </c>
    </row>
    <row r="912" spans="1:17" s="437" customFormat="1" hidden="1">
      <c r="A912" s="471">
        <v>893</v>
      </c>
      <c r="B912" s="465">
        <v>8</v>
      </c>
      <c r="C912" s="465">
        <v>148</v>
      </c>
      <c r="D912" s="466">
        <v>16454.669999999998</v>
      </c>
      <c r="E912" s="467">
        <v>18.5</v>
      </c>
      <c r="F912" s="486">
        <v>304411.39499999996</v>
      </c>
      <c r="G912" s="487">
        <v>2435291.1599999997</v>
      </c>
      <c r="H912" s="822">
        <v>290000</v>
      </c>
      <c r="I912" s="827">
        <v>2320000</v>
      </c>
      <c r="J912" s="470">
        <v>-14411.39499999996</v>
      </c>
      <c r="K912" s="470">
        <v>-115291.15999999968</v>
      </c>
      <c r="L912" s="472">
        <v>-4.7341838172647783</v>
      </c>
      <c r="M912" s="468">
        <v>235000</v>
      </c>
      <c r="N912" s="469">
        <v>1880000</v>
      </c>
      <c r="O912" s="470">
        <v>-69411.39499999996</v>
      </c>
      <c r="P912" s="470">
        <v>-555291.15999999968</v>
      </c>
      <c r="Q912" s="472">
        <v>-22.801838610542148</v>
      </c>
    </row>
    <row r="913" spans="1:17" s="437" customFormat="1" hidden="1">
      <c r="A913" s="471">
        <v>894</v>
      </c>
      <c r="B913" s="465">
        <v>8</v>
      </c>
      <c r="C913" s="465">
        <v>148</v>
      </c>
      <c r="D913" s="466">
        <v>17167</v>
      </c>
      <c r="E913" s="467">
        <v>18.5</v>
      </c>
      <c r="F913" s="486">
        <v>317589.5</v>
      </c>
      <c r="G913" s="487">
        <v>2540716</v>
      </c>
      <c r="H913" s="822">
        <v>290000</v>
      </c>
      <c r="I913" s="827">
        <v>2320000</v>
      </c>
      <c r="J913" s="470">
        <v>-27589.5</v>
      </c>
      <c r="K913" s="470">
        <v>-220716</v>
      </c>
      <c r="L913" s="472">
        <v>-8.6871574784430834</v>
      </c>
      <c r="M913" s="468">
        <v>235000</v>
      </c>
      <c r="N913" s="469">
        <v>1880000</v>
      </c>
      <c r="O913" s="470">
        <v>-82589.5</v>
      </c>
      <c r="P913" s="470">
        <v>-660716</v>
      </c>
      <c r="Q913" s="472">
        <v>-26.005110370462504</v>
      </c>
    </row>
    <row r="914" spans="1:17" s="437" customFormat="1" hidden="1">
      <c r="A914" s="471">
        <v>895</v>
      </c>
      <c r="B914" s="465">
        <v>8</v>
      </c>
      <c r="C914" s="465">
        <v>148</v>
      </c>
      <c r="D914" s="466">
        <v>16930.700301938301</v>
      </c>
      <c r="E914" s="467">
        <v>18.5</v>
      </c>
      <c r="F914" s="486">
        <v>313217.95558585855</v>
      </c>
      <c r="G914" s="487">
        <v>2505743.6446868684</v>
      </c>
      <c r="H914" s="822">
        <v>290000</v>
      </c>
      <c r="I914" s="827">
        <v>2320000</v>
      </c>
      <c r="J914" s="470">
        <v>-23217.955585858552</v>
      </c>
      <c r="K914" s="470">
        <v>-185743.64468686841</v>
      </c>
      <c r="L914" s="472">
        <v>-7.4127153861375916</v>
      </c>
      <c r="M914" s="468">
        <v>235000</v>
      </c>
      <c r="N914" s="469">
        <v>1880000</v>
      </c>
      <c r="O914" s="470">
        <v>-78217.955585858552</v>
      </c>
      <c r="P914" s="470">
        <v>-625743.64468686841</v>
      </c>
      <c r="Q914" s="472">
        <v>-24.972372812904595</v>
      </c>
    </row>
    <row r="915" spans="1:17" s="437" customFormat="1" hidden="1">
      <c r="A915" s="471">
        <v>896</v>
      </c>
      <c r="B915" s="465">
        <v>8</v>
      </c>
      <c r="C915" s="465">
        <v>148</v>
      </c>
      <c r="D915" s="466">
        <v>16092</v>
      </c>
      <c r="E915" s="467">
        <v>18.5</v>
      </c>
      <c r="F915" s="486">
        <v>297702</v>
      </c>
      <c r="G915" s="487">
        <v>2381616</v>
      </c>
      <c r="H915" s="822">
        <v>290000</v>
      </c>
      <c r="I915" s="827">
        <v>2320000</v>
      </c>
      <c r="J915" s="470">
        <v>-7702</v>
      </c>
      <c r="K915" s="470">
        <v>-61616</v>
      </c>
      <c r="L915" s="472">
        <v>-2.5871509092985576</v>
      </c>
      <c r="M915" s="468">
        <v>235000</v>
      </c>
      <c r="N915" s="469">
        <v>1880000</v>
      </c>
      <c r="O915" s="470">
        <v>-62702</v>
      </c>
      <c r="P915" s="470">
        <v>-501616</v>
      </c>
      <c r="Q915" s="472">
        <v>-21.06200159891435</v>
      </c>
    </row>
    <row r="916" spans="1:17" s="437" customFormat="1" hidden="1">
      <c r="A916" s="471">
        <v>897</v>
      </c>
      <c r="B916" s="465">
        <v>8</v>
      </c>
      <c r="C916" s="465">
        <v>148</v>
      </c>
      <c r="D916" s="466">
        <v>16092</v>
      </c>
      <c r="E916" s="467">
        <v>18.5</v>
      </c>
      <c r="F916" s="486">
        <v>297702</v>
      </c>
      <c r="G916" s="487">
        <v>2381616</v>
      </c>
      <c r="H916" s="822">
        <v>290000</v>
      </c>
      <c r="I916" s="827">
        <v>2320000</v>
      </c>
      <c r="J916" s="470">
        <v>-7702</v>
      </c>
      <c r="K916" s="470">
        <v>-61616</v>
      </c>
      <c r="L916" s="472">
        <v>-2.5871509092985576</v>
      </c>
      <c r="M916" s="468">
        <v>235000</v>
      </c>
      <c r="N916" s="469">
        <v>1880000</v>
      </c>
      <c r="O916" s="470">
        <v>-62702</v>
      </c>
      <c r="P916" s="470">
        <v>-501616</v>
      </c>
      <c r="Q916" s="472">
        <v>-21.06200159891435</v>
      </c>
    </row>
    <row r="917" spans="1:17" s="437" customFormat="1" hidden="1">
      <c r="A917" s="471">
        <v>898</v>
      </c>
      <c r="B917" s="465">
        <v>8</v>
      </c>
      <c r="C917" s="465">
        <v>149</v>
      </c>
      <c r="D917" s="466">
        <v>17522</v>
      </c>
      <c r="E917" s="467">
        <v>18.625</v>
      </c>
      <c r="F917" s="486">
        <v>326347.25</v>
      </c>
      <c r="G917" s="487">
        <v>2610778</v>
      </c>
      <c r="H917" s="822">
        <v>292500</v>
      </c>
      <c r="I917" s="827">
        <v>2340000</v>
      </c>
      <c r="J917" s="470">
        <v>-33847.25</v>
      </c>
      <c r="K917" s="470">
        <v>-270778</v>
      </c>
      <c r="L917" s="472">
        <v>-10.371544420858456</v>
      </c>
      <c r="M917" s="468">
        <v>238750</v>
      </c>
      <c r="N917" s="469">
        <v>1910000</v>
      </c>
      <c r="O917" s="470">
        <v>-87597.25</v>
      </c>
      <c r="P917" s="470">
        <v>-700778</v>
      </c>
      <c r="Q917" s="472">
        <v>-26.841730702495582</v>
      </c>
    </row>
    <row r="918" spans="1:17" s="437" customFormat="1" hidden="1">
      <c r="A918" s="471">
        <v>899</v>
      </c>
      <c r="B918" s="465">
        <v>8</v>
      </c>
      <c r="C918" s="465">
        <v>149</v>
      </c>
      <c r="D918" s="466">
        <v>17522</v>
      </c>
      <c r="E918" s="467">
        <v>18.625</v>
      </c>
      <c r="F918" s="486">
        <v>326347.25</v>
      </c>
      <c r="G918" s="487">
        <v>2610778</v>
      </c>
      <c r="H918" s="822">
        <v>292500</v>
      </c>
      <c r="I918" s="827">
        <v>2340000</v>
      </c>
      <c r="J918" s="470">
        <v>-33847.25</v>
      </c>
      <c r="K918" s="470">
        <v>-270778</v>
      </c>
      <c r="L918" s="472">
        <v>-10.371544420858456</v>
      </c>
      <c r="M918" s="468">
        <v>238750</v>
      </c>
      <c r="N918" s="469">
        <v>1910000</v>
      </c>
      <c r="O918" s="470">
        <v>-87597.25</v>
      </c>
      <c r="P918" s="470">
        <v>-700778</v>
      </c>
      <c r="Q918" s="472">
        <v>-26.841730702495582</v>
      </c>
    </row>
    <row r="919" spans="1:17" s="437" customFormat="1" hidden="1">
      <c r="A919" s="471">
        <v>900</v>
      </c>
      <c r="B919" s="465">
        <v>8</v>
      </c>
      <c r="C919" s="465">
        <v>149</v>
      </c>
      <c r="D919" s="466">
        <v>17522</v>
      </c>
      <c r="E919" s="467">
        <v>18.625</v>
      </c>
      <c r="F919" s="486">
        <v>326347.25</v>
      </c>
      <c r="G919" s="487">
        <v>2610778</v>
      </c>
      <c r="H919" s="822">
        <v>292500</v>
      </c>
      <c r="I919" s="827">
        <v>2340000</v>
      </c>
      <c r="J919" s="470">
        <v>-33847.25</v>
      </c>
      <c r="K919" s="470">
        <v>-270778</v>
      </c>
      <c r="L919" s="472">
        <v>-10.371544420858456</v>
      </c>
      <c r="M919" s="468">
        <v>238750</v>
      </c>
      <c r="N919" s="469">
        <v>1910000</v>
      </c>
      <c r="O919" s="470">
        <v>-87597.25</v>
      </c>
      <c r="P919" s="470">
        <v>-700778</v>
      </c>
      <c r="Q919" s="472">
        <v>-26.841730702495582</v>
      </c>
    </row>
    <row r="920" spans="1:17" s="437" customFormat="1" hidden="1">
      <c r="A920" s="471">
        <v>901</v>
      </c>
      <c r="B920" s="465">
        <v>8</v>
      </c>
      <c r="C920" s="465">
        <v>150</v>
      </c>
      <c r="D920" s="466">
        <v>16498</v>
      </c>
      <c r="E920" s="467">
        <v>18.75</v>
      </c>
      <c r="F920" s="486">
        <v>309337.5</v>
      </c>
      <c r="G920" s="487">
        <v>2474700</v>
      </c>
      <c r="H920" s="822">
        <v>295000</v>
      </c>
      <c r="I920" s="827">
        <v>2360000</v>
      </c>
      <c r="J920" s="470">
        <v>-14337.5</v>
      </c>
      <c r="K920" s="470">
        <v>-114700</v>
      </c>
      <c r="L920" s="472">
        <v>-4.6349052410393199</v>
      </c>
      <c r="M920" s="468">
        <v>242500</v>
      </c>
      <c r="N920" s="469">
        <v>1940000</v>
      </c>
      <c r="O920" s="470">
        <v>-66837.5</v>
      </c>
      <c r="P920" s="470">
        <v>-534700</v>
      </c>
      <c r="Q920" s="472">
        <v>-21.606659393057754</v>
      </c>
    </row>
    <row r="921" spans="1:17" s="437" customFormat="1" hidden="1">
      <c r="A921" s="471">
        <v>902</v>
      </c>
      <c r="B921" s="465">
        <v>8</v>
      </c>
      <c r="C921" s="465">
        <v>150</v>
      </c>
      <c r="D921" s="466">
        <v>16089</v>
      </c>
      <c r="E921" s="467">
        <v>18.75</v>
      </c>
      <c r="F921" s="486">
        <v>301668.75</v>
      </c>
      <c r="G921" s="487">
        <v>2413350</v>
      </c>
      <c r="H921" s="822">
        <v>295000</v>
      </c>
      <c r="I921" s="827">
        <v>2360000</v>
      </c>
      <c r="J921" s="470">
        <v>-6668.75</v>
      </c>
      <c r="K921" s="470">
        <v>-53350</v>
      </c>
      <c r="L921" s="472">
        <v>-2.210620092402678</v>
      </c>
      <c r="M921" s="468">
        <v>242500</v>
      </c>
      <c r="N921" s="469">
        <v>1940000</v>
      </c>
      <c r="O921" s="470">
        <v>-59168.75</v>
      </c>
      <c r="P921" s="470">
        <v>-473350</v>
      </c>
      <c r="Q921" s="472">
        <v>-19.613814821720837</v>
      </c>
    </row>
    <row r="922" spans="1:17" s="437" customFormat="1" hidden="1">
      <c r="A922" s="471">
        <v>903</v>
      </c>
      <c r="B922" s="465">
        <v>8</v>
      </c>
      <c r="C922" s="465">
        <v>150</v>
      </c>
      <c r="D922" s="466">
        <v>16498</v>
      </c>
      <c r="E922" s="467">
        <v>18.75</v>
      </c>
      <c r="F922" s="486">
        <v>309337.5</v>
      </c>
      <c r="G922" s="487">
        <v>2474700</v>
      </c>
      <c r="H922" s="822">
        <v>295000</v>
      </c>
      <c r="I922" s="827">
        <v>2360000</v>
      </c>
      <c r="J922" s="470">
        <v>-14337.5</v>
      </c>
      <c r="K922" s="470">
        <v>-114700</v>
      </c>
      <c r="L922" s="472">
        <v>-4.6349052410393199</v>
      </c>
      <c r="M922" s="468">
        <v>242500</v>
      </c>
      <c r="N922" s="469">
        <v>1940000</v>
      </c>
      <c r="O922" s="470">
        <v>-66837.5</v>
      </c>
      <c r="P922" s="470">
        <v>-534700</v>
      </c>
      <c r="Q922" s="472">
        <v>-21.606659393057754</v>
      </c>
    </row>
    <row r="923" spans="1:17" s="437" customFormat="1" hidden="1">
      <c r="A923" s="471">
        <v>904</v>
      </c>
      <c r="B923" s="465">
        <v>8</v>
      </c>
      <c r="C923" s="465">
        <v>150</v>
      </c>
      <c r="D923" s="466">
        <v>17020.6184027856</v>
      </c>
      <c r="E923" s="467">
        <v>18.75</v>
      </c>
      <c r="F923" s="486">
        <v>319136.59505223</v>
      </c>
      <c r="G923" s="487">
        <v>2553092.76041784</v>
      </c>
      <c r="H923" s="822">
        <v>295000</v>
      </c>
      <c r="I923" s="827">
        <v>2360000</v>
      </c>
      <c r="J923" s="470">
        <v>-24136.595052229997</v>
      </c>
      <c r="K923" s="470">
        <v>-193092.76041783998</v>
      </c>
      <c r="L923" s="472">
        <v>-7.5630922390081281</v>
      </c>
      <c r="M923" s="468">
        <v>242500</v>
      </c>
      <c r="N923" s="469">
        <v>1940000</v>
      </c>
      <c r="O923" s="470">
        <v>-76636.595052229997</v>
      </c>
      <c r="P923" s="470">
        <v>-613092.76041783998</v>
      </c>
      <c r="Q923" s="472">
        <v>-24.013728365964297</v>
      </c>
    </row>
    <row r="924" spans="1:17" s="437" customFormat="1" hidden="1">
      <c r="A924" s="471">
        <v>905</v>
      </c>
      <c r="B924" s="465">
        <v>8</v>
      </c>
      <c r="C924" s="465">
        <v>151</v>
      </c>
      <c r="D924" s="466">
        <v>16981.007193105001</v>
      </c>
      <c r="E924" s="467">
        <v>18.875</v>
      </c>
      <c r="F924" s="486">
        <v>320516.51076985686</v>
      </c>
      <c r="G924" s="487">
        <v>2564132.0861588549</v>
      </c>
      <c r="H924" s="822">
        <v>297500</v>
      </c>
      <c r="I924" s="827">
        <v>2380000</v>
      </c>
      <c r="J924" s="470">
        <v>-23016.510769856861</v>
      </c>
      <c r="K924" s="470">
        <v>-184132.08615885489</v>
      </c>
      <c r="L924" s="472">
        <v>-7.1810686802289467</v>
      </c>
      <c r="M924" s="468">
        <v>246250</v>
      </c>
      <c r="N924" s="469">
        <v>1970000</v>
      </c>
      <c r="O924" s="470">
        <v>-74266.510769856861</v>
      </c>
      <c r="P924" s="470">
        <v>-594132.08615885489</v>
      </c>
      <c r="Q924" s="472">
        <v>-23.170884579853379</v>
      </c>
    </row>
    <row r="925" spans="1:17" s="437" customFormat="1" hidden="1">
      <c r="A925" s="471">
        <v>906</v>
      </c>
      <c r="B925" s="465">
        <v>8</v>
      </c>
      <c r="C925" s="465">
        <v>151</v>
      </c>
      <c r="D925" s="466">
        <v>16487</v>
      </c>
      <c r="E925" s="467">
        <v>18.875</v>
      </c>
      <c r="F925" s="486">
        <v>311192.125</v>
      </c>
      <c r="G925" s="487">
        <v>2489537</v>
      </c>
      <c r="H925" s="822">
        <v>297500</v>
      </c>
      <c r="I925" s="827">
        <v>2380000</v>
      </c>
      <c r="J925" s="470">
        <v>-13692.125</v>
      </c>
      <c r="K925" s="470">
        <v>-109537</v>
      </c>
      <c r="L925" s="472">
        <v>-4.3998944382027645</v>
      </c>
      <c r="M925" s="468">
        <v>246250</v>
      </c>
      <c r="N925" s="469">
        <v>1970000</v>
      </c>
      <c r="O925" s="470">
        <v>-64942.125</v>
      </c>
      <c r="P925" s="470">
        <v>-519537</v>
      </c>
      <c r="Q925" s="472">
        <v>-20.868820186243468</v>
      </c>
    </row>
    <row r="926" spans="1:17" s="437" customFormat="1" hidden="1">
      <c r="A926" s="471">
        <v>907</v>
      </c>
      <c r="B926" s="465">
        <v>8</v>
      </c>
      <c r="C926" s="465">
        <v>151</v>
      </c>
      <c r="D926" s="466">
        <v>17501</v>
      </c>
      <c r="E926" s="467">
        <v>18.875</v>
      </c>
      <c r="F926" s="486">
        <v>330331.375</v>
      </c>
      <c r="G926" s="487">
        <v>2642651</v>
      </c>
      <c r="H926" s="822">
        <v>297500</v>
      </c>
      <c r="I926" s="827">
        <v>2380000</v>
      </c>
      <c r="J926" s="470">
        <v>-32831.375</v>
      </c>
      <c r="K926" s="470">
        <v>-262651</v>
      </c>
      <c r="L926" s="472">
        <v>-9.938921181798122</v>
      </c>
      <c r="M926" s="468">
        <v>246250</v>
      </c>
      <c r="N926" s="469">
        <v>1970000</v>
      </c>
      <c r="O926" s="470">
        <v>-84081.375</v>
      </c>
      <c r="P926" s="470">
        <v>-672651</v>
      </c>
      <c r="Q926" s="472">
        <v>-25.453644843757274</v>
      </c>
    </row>
    <row r="927" spans="1:17" s="437" customFormat="1" hidden="1">
      <c r="A927" s="471">
        <v>908</v>
      </c>
      <c r="B927" s="465">
        <v>8</v>
      </c>
      <c r="C927" s="465">
        <v>151</v>
      </c>
      <c r="D927" s="466">
        <v>16903.226590656301</v>
      </c>
      <c r="E927" s="467">
        <v>18.875</v>
      </c>
      <c r="F927" s="486">
        <v>319048.40189863765</v>
      </c>
      <c r="G927" s="487">
        <v>2552387.2151891012</v>
      </c>
      <c r="H927" s="822">
        <v>297500</v>
      </c>
      <c r="I927" s="827">
        <v>2380000</v>
      </c>
      <c r="J927" s="470">
        <v>-21548.401898637647</v>
      </c>
      <c r="K927" s="470">
        <v>-172387.21518910117</v>
      </c>
      <c r="L927" s="472">
        <v>-6.7539601422243294</v>
      </c>
      <c r="M927" s="468">
        <v>246250</v>
      </c>
      <c r="N927" s="469">
        <v>1970000</v>
      </c>
      <c r="O927" s="470">
        <v>-72798.401898637647</v>
      </c>
      <c r="P927" s="470">
        <v>-582387.21518910117</v>
      </c>
      <c r="Q927" s="472">
        <v>-22.817353563101634</v>
      </c>
    </row>
    <row r="928" spans="1:17" s="437" customFormat="1" hidden="1">
      <c r="A928" s="471">
        <v>909</v>
      </c>
      <c r="B928" s="465">
        <v>8</v>
      </c>
      <c r="C928" s="465">
        <v>152</v>
      </c>
      <c r="D928" s="466">
        <v>16924.622462687101</v>
      </c>
      <c r="E928" s="467">
        <v>19</v>
      </c>
      <c r="F928" s="486">
        <v>321567.82679105492</v>
      </c>
      <c r="G928" s="487">
        <v>2572542.6143284393</v>
      </c>
      <c r="H928" s="822">
        <v>300000</v>
      </c>
      <c r="I928" s="827">
        <v>2400000</v>
      </c>
      <c r="J928" s="470">
        <v>-21567.826791054918</v>
      </c>
      <c r="K928" s="470">
        <v>-172542.61432843935</v>
      </c>
      <c r="L928" s="472">
        <v>-6.7070847871447796</v>
      </c>
      <c r="M928" s="468">
        <v>250000</v>
      </c>
      <c r="N928" s="469">
        <v>2000000</v>
      </c>
      <c r="O928" s="470">
        <v>-71567.826791054918</v>
      </c>
      <c r="P928" s="470">
        <v>-572542.61432843935</v>
      </c>
      <c r="Q928" s="472">
        <v>-22.255903989287319</v>
      </c>
    </row>
    <row r="929" spans="1:17" s="437" customFormat="1" hidden="1">
      <c r="A929" s="471">
        <v>910</v>
      </c>
      <c r="B929" s="465">
        <v>8</v>
      </c>
      <c r="C929" s="465">
        <v>152</v>
      </c>
      <c r="D929" s="466">
        <v>16476</v>
      </c>
      <c r="E929" s="467">
        <v>19</v>
      </c>
      <c r="F929" s="486">
        <v>313044</v>
      </c>
      <c r="G929" s="487">
        <v>2504352</v>
      </c>
      <c r="H929" s="822">
        <v>300000</v>
      </c>
      <c r="I929" s="827">
        <v>2400000</v>
      </c>
      <c r="J929" s="470">
        <v>-13044</v>
      </c>
      <c r="K929" s="470">
        <v>-104352</v>
      </c>
      <c r="L929" s="472">
        <v>-4.1668263886226953</v>
      </c>
      <c r="M929" s="468">
        <v>250000</v>
      </c>
      <c r="N929" s="469">
        <v>2000000</v>
      </c>
      <c r="O929" s="470">
        <v>-63044</v>
      </c>
      <c r="P929" s="470">
        <v>-504352</v>
      </c>
      <c r="Q929" s="472">
        <v>-20.139021990518899</v>
      </c>
    </row>
    <row r="930" spans="1:17" s="437" customFormat="1" hidden="1">
      <c r="A930" s="471">
        <v>911</v>
      </c>
      <c r="B930" s="465">
        <v>8</v>
      </c>
      <c r="C930" s="465">
        <v>152</v>
      </c>
      <c r="D930" s="466">
        <v>16085</v>
      </c>
      <c r="E930" s="467">
        <v>19</v>
      </c>
      <c r="F930" s="486">
        <v>305615</v>
      </c>
      <c r="G930" s="487">
        <v>2444920</v>
      </c>
      <c r="H930" s="822">
        <v>300000</v>
      </c>
      <c r="I930" s="827">
        <v>2400000</v>
      </c>
      <c r="J930" s="470">
        <v>-5615</v>
      </c>
      <c r="K930" s="470">
        <v>-44920</v>
      </c>
      <c r="L930" s="472">
        <v>-1.8372789293719194</v>
      </c>
      <c r="M930" s="468">
        <v>250000</v>
      </c>
      <c r="N930" s="469">
        <v>2000000</v>
      </c>
      <c r="O930" s="470">
        <v>-55615</v>
      </c>
      <c r="P930" s="470">
        <v>-444920</v>
      </c>
      <c r="Q930" s="472">
        <v>-18.197732441143273</v>
      </c>
    </row>
    <row r="931" spans="1:17" s="437" customFormat="1" hidden="1">
      <c r="A931" s="471">
        <v>912</v>
      </c>
      <c r="B931" s="465">
        <v>8</v>
      </c>
      <c r="C931" s="465">
        <v>154</v>
      </c>
      <c r="D931" s="466">
        <v>16920</v>
      </c>
      <c r="E931" s="467">
        <v>19.25</v>
      </c>
      <c r="F931" s="486">
        <v>325710</v>
      </c>
      <c r="G931" s="487">
        <v>2605680</v>
      </c>
      <c r="H931" s="822">
        <v>305000</v>
      </c>
      <c r="I931" s="827">
        <v>2440000</v>
      </c>
      <c r="J931" s="470">
        <v>-20710</v>
      </c>
      <c r="K931" s="470">
        <v>-165680</v>
      </c>
      <c r="L931" s="472">
        <v>-6.3584169967148654</v>
      </c>
      <c r="M931" s="468">
        <v>257500</v>
      </c>
      <c r="N931" s="469">
        <v>2060000</v>
      </c>
      <c r="O931" s="470">
        <v>-68210</v>
      </c>
      <c r="P931" s="470">
        <v>-545680</v>
      </c>
      <c r="Q931" s="472">
        <v>-20.941942218537974</v>
      </c>
    </row>
    <row r="932" spans="1:17" s="437" customFormat="1" hidden="1">
      <c r="A932" s="471">
        <v>913</v>
      </c>
      <c r="B932" s="465">
        <v>8</v>
      </c>
      <c r="C932" s="465">
        <v>154</v>
      </c>
      <c r="D932" s="466">
        <v>17744</v>
      </c>
      <c r="E932" s="467">
        <v>19.25</v>
      </c>
      <c r="F932" s="486">
        <v>341572</v>
      </c>
      <c r="G932" s="487">
        <v>2732576</v>
      </c>
      <c r="H932" s="822">
        <v>305000</v>
      </c>
      <c r="I932" s="827">
        <v>2440000</v>
      </c>
      <c r="J932" s="470">
        <v>-36572</v>
      </c>
      <c r="K932" s="470">
        <v>-292576</v>
      </c>
      <c r="L932" s="472">
        <v>-10.706966613188442</v>
      </c>
      <c r="M932" s="468">
        <v>257500</v>
      </c>
      <c r="N932" s="469">
        <v>2060000</v>
      </c>
      <c r="O932" s="470">
        <v>-84072</v>
      </c>
      <c r="P932" s="470">
        <v>-672576</v>
      </c>
      <c r="Q932" s="472">
        <v>-24.613258698019749</v>
      </c>
    </row>
    <row r="933" spans="1:17" s="437" customFormat="1" hidden="1">
      <c r="A933" s="471">
        <v>914</v>
      </c>
      <c r="B933" s="465">
        <v>8</v>
      </c>
      <c r="C933" s="465">
        <v>154</v>
      </c>
      <c r="D933" s="466">
        <v>16357.349651987601</v>
      </c>
      <c r="E933" s="467">
        <v>19.25</v>
      </c>
      <c r="F933" s="486">
        <v>314878.98080076132</v>
      </c>
      <c r="G933" s="487">
        <v>2519031.8464060905</v>
      </c>
      <c r="H933" s="822">
        <v>305000</v>
      </c>
      <c r="I933" s="827">
        <v>2440000</v>
      </c>
      <c r="J933" s="470">
        <v>-9878.9808007613174</v>
      </c>
      <c r="K933" s="470">
        <v>-79031.846406090539</v>
      </c>
      <c r="L933" s="472">
        <v>-3.1373897284722858</v>
      </c>
      <c r="M933" s="468">
        <v>257500</v>
      </c>
      <c r="N933" s="469">
        <v>2060000</v>
      </c>
      <c r="O933" s="470">
        <v>-57378.980800761317</v>
      </c>
      <c r="P933" s="470">
        <v>-459031.84640609054</v>
      </c>
      <c r="Q933" s="472">
        <v>-18.222550344529893</v>
      </c>
    </row>
    <row r="934" spans="1:17" s="437" customFormat="1" hidden="1">
      <c r="A934" s="471">
        <v>915</v>
      </c>
      <c r="B934" s="465">
        <v>8</v>
      </c>
      <c r="C934" s="465">
        <v>154</v>
      </c>
      <c r="D934" s="466">
        <v>16357.349651987601</v>
      </c>
      <c r="E934" s="467">
        <v>19.25</v>
      </c>
      <c r="F934" s="486">
        <v>314878.98080076132</v>
      </c>
      <c r="G934" s="487">
        <v>2519031.8464060905</v>
      </c>
      <c r="H934" s="822">
        <v>305000</v>
      </c>
      <c r="I934" s="827">
        <v>2440000</v>
      </c>
      <c r="J934" s="470">
        <v>-9878.9808007613174</v>
      </c>
      <c r="K934" s="470">
        <v>-79031.846406090539</v>
      </c>
      <c r="L934" s="472">
        <v>-3.1373897284722858</v>
      </c>
      <c r="M934" s="468">
        <v>257500</v>
      </c>
      <c r="N934" s="469">
        <v>2060000</v>
      </c>
      <c r="O934" s="470">
        <v>-57378.980800761317</v>
      </c>
      <c r="P934" s="470">
        <v>-459031.84640609054</v>
      </c>
      <c r="Q934" s="472">
        <v>-18.222550344529893</v>
      </c>
    </row>
    <row r="935" spans="1:17" s="437" customFormat="1" hidden="1">
      <c r="A935" s="471">
        <v>916</v>
      </c>
      <c r="B935" s="465">
        <v>8</v>
      </c>
      <c r="C935" s="465">
        <v>155</v>
      </c>
      <c r="D935" s="466">
        <v>16868.003387567202</v>
      </c>
      <c r="E935" s="467">
        <v>19.375</v>
      </c>
      <c r="F935" s="486">
        <v>326817.56563411455</v>
      </c>
      <c r="G935" s="487">
        <v>2614540.5250729164</v>
      </c>
      <c r="H935" s="822">
        <v>307500</v>
      </c>
      <c r="I935" s="827">
        <v>2460000</v>
      </c>
      <c r="J935" s="470">
        <v>-19317.565634114551</v>
      </c>
      <c r="K935" s="470">
        <v>-154540.52507291641</v>
      </c>
      <c r="L935" s="472">
        <v>-5.9108100865488211</v>
      </c>
      <c r="M935" s="468">
        <v>261250</v>
      </c>
      <c r="N935" s="469">
        <v>2090000</v>
      </c>
      <c r="O935" s="470">
        <v>-65567.565634114551</v>
      </c>
      <c r="P935" s="470">
        <v>-524540.52507291641</v>
      </c>
      <c r="Q935" s="472">
        <v>-20.062436211742693</v>
      </c>
    </row>
    <row r="936" spans="1:17" s="437" customFormat="1">
      <c r="A936" s="471">
        <v>917</v>
      </c>
      <c r="B936" s="465">
        <v>8</v>
      </c>
      <c r="C936" s="465">
        <v>155</v>
      </c>
      <c r="D936" s="466">
        <v>16866.733375784599</v>
      </c>
      <c r="E936" s="467">
        <v>19.375</v>
      </c>
      <c r="F936" s="486">
        <v>326792.9591558266</v>
      </c>
      <c r="G936" s="487">
        <v>2614343.6732466128</v>
      </c>
      <c r="H936" s="822">
        <v>307500</v>
      </c>
      <c r="I936" s="827">
        <v>2460000</v>
      </c>
      <c r="J936" s="470">
        <v>-19292.959155826597</v>
      </c>
      <c r="K936" s="470">
        <v>-154343.67324661277</v>
      </c>
      <c r="L936" s="472">
        <v>-5.9037254675450441</v>
      </c>
      <c r="M936" s="468">
        <v>261250</v>
      </c>
      <c r="N936" s="469">
        <v>2090000</v>
      </c>
      <c r="O936" s="470">
        <v>-65542.959155826597</v>
      </c>
      <c r="P936" s="470">
        <v>-524343.67324661277</v>
      </c>
      <c r="Q936" s="472">
        <v>-20.05641716551591</v>
      </c>
    </row>
    <row r="937" spans="1:17" s="437" customFormat="1">
      <c r="A937" s="471">
        <v>918</v>
      </c>
      <c r="B937" s="465">
        <v>8</v>
      </c>
      <c r="C937" s="465">
        <v>156</v>
      </c>
      <c r="D937" s="466">
        <v>14676</v>
      </c>
      <c r="E937" s="467">
        <v>19.5</v>
      </c>
      <c r="F937" s="486">
        <v>286182</v>
      </c>
      <c r="G937" s="487">
        <v>2289456</v>
      </c>
      <c r="H937" s="822">
        <v>310000</v>
      </c>
      <c r="I937" s="827">
        <v>2480000</v>
      </c>
      <c r="J937" s="470">
        <v>23818</v>
      </c>
      <c r="K937" s="470">
        <v>190544</v>
      </c>
      <c r="L937" s="472">
        <v>8.3226757797485504</v>
      </c>
      <c r="M937" s="468">
        <v>265000</v>
      </c>
      <c r="N937" s="469">
        <v>2120000</v>
      </c>
      <c r="O937" s="470">
        <v>-21182</v>
      </c>
      <c r="P937" s="470">
        <v>-169456</v>
      </c>
      <c r="Q937" s="472">
        <v>-7.4015836076342936</v>
      </c>
    </row>
    <row r="938" spans="1:17" s="437" customFormat="1">
      <c r="A938" s="471">
        <v>919</v>
      </c>
      <c r="B938" s="465">
        <v>8</v>
      </c>
      <c r="C938" s="465">
        <v>157</v>
      </c>
      <c r="D938" s="466">
        <v>16264.91</v>
      </c>
      <c r="E938" s="467">
        <v>19.625</v>
      </c>
      <c r="F938" s="486">
        <v>319198.85875000001</v>
      </c>
      <c r="G938" s="487">
        <v>2553590.87</v>
      </c>
      <c r="H938" s="822">
        <v>312500</v>
      </c>
      <c r="I938" s="827">
        <v>2500000</v>
      </c>
      <c r="J938" s="470">
        <v>-6698.858750000014</v>
      </c>
      <c r="K938" s="470">
        <v>-53590.870000000112</v>
      </c>
      <c r="L938" s="472">
        <v>-2.0986474626610914</v>
      </c>
      <c r="M938" s="468">
        <v>268750</v>
      </c>
      <c r="N938" s="469">
        <v>2150000</v>
      </c>
      <c r="O938" s="470">
        <v>-50448.858750000014</v>
      </c>
      <c r="P938" s="470">
        <v>-403590.87000000011</v>
      </c>
      <c r="Q938" s="472">
        <v>-15.804836817888528</v>
      </c>
    </row>
    <row r="939" spans="1:17" s="437" customFormat="1">
      <c r="A939" s="607" t="s">
        <v>60</v>
      </c>
      <c r="B939" s="465"/>
      <c r="C939" s="465"/>
      <c r="D939" s="466"/>
      <c r="E939" s="467"/>
      <c r="F939" s="486"/>
      <c r="G939" s="487"/>
      <c r="H939" s="822"/>
      <c r="I939" s="827"/>
      <c r="J939" s="470"/>
      <c r="K939" s="470"/>
      <c r="L939" s="472"/>
      <c r="M939" s="468"/>
      <c r="N939" s="469"/>
      <c r="O939" s="470"/>
      <c r="P939" s="470"/>
      <c r="Q939" s="472"/>
    </row>
    <row r="940" spans="1:17" s="437" customFormat="1" hidden="1">
      <c r="A940" s="471">
        <v>920</v>
      </c>
      <c r="B940" s="465">
        <v>8</v>
      </c>
      <c r="C940" s="465">
        <v>157</v>
      </c>
      <c r="D940" s="466">
        <v>16077</v>
      </c>
      <c r="E940" s="467">
        <v>19.625</v>
      </c>
      <c r="F940" s="486">
        <v>315511.125</v>
      </c>
      <c r="G940" s="487">
        <v>2524089</v>
      </c>
      <c r="H940" s="822">
        <v>312500</v>
      </c>
      <c r="I940" s="827">
        <v>2500000</v>
      </c>
      <c r="J940" s="470">
        <v>-3011.125</v>
      </c>
      <c r="K940" s="470">
        <v>-24089</v>
      </c>
      <c r="L940" s="472">
        <v>-0.95436412899861978</v>
      </c>
      <c r="M940" s="468">
        <v>268750</v>
      </c>
      <c r="N940" s="469">
        <v>2150000</v>
      </c>
      <c r="O940" s="470">
        <v>-46761.125</v>
      </c>
      <c r="P940" s="470">
        <v>-374089</v>
      </c>
      <c r="Q940" s="472">
        <v>-14.820753150938813</v>
      </c>
    </row>
    <row r="941" spans="1:17" s="437" customFormat="1" hidden="1">
      <c r="A941" s="471">
        <v>921</v>
      </c>
      <c r="B941" s="465">
        <v>8</v>
      </c>
      <c r="C941" s="465">
        <v>157</v>
      </c>
      <c r="D941" s="466">
        <v>16077</v>
      </c>
      <c r="E941" s="467">
        <v>19.625</v>
      </c>
      <c r="F941" s="486">
        <v>315511.125</v>
      </c>
      <c r="G941" s="487">
        <v>2524089</v>
      </c>
      <c r="H941" s="822">
        <v>312500</v>
      </c>
      <c r="I941" s="827">
        <v>2500000</v>
      </c>
      <c r="J941" s="470">
        <v>-3011.125</v>
      </c>
      <c r="K941" s="470">
        <v>-24089</v>
      </c>
      <c r="L941" s="472">
        <v>-0.95436412899861978</v>
      </c>
      <c r="M941" s="468">
        <v>268750</v>
      </c>
      <c r="N941" s="469">
        <v>2150000</v>
      </c>
      <c r="O941" s="470">
        <v>-46761.125</v>
      </c>
      <c r="P941" s="470">
        <v>-374089</v>
      </c>
      <c r="Q941" s="472">
        <v>-14.820753150938813</v>
      </c>
    </row>
    <row r="942" spans="1:17" s="437" customFormat="1" hidden="1">
      <c r="A942" s="471">
        <v>922</v>
      </c>
      <c r="B942" s="465">
        <v>8</v>
      </c>
      <c r="C942" s="465">
        <v>157</v>
      </c>
      <c r="D942" s="466">
        <v>15368</v>
      </c>
      <c r="E942" s="467">
        <v>19.625</v>
      </c>
      <c r="F942" s="486">
        <v>301597</v>
      </c>
      <c r="G942" s="487">
        <v>2412776</v>
      </c>
      <c r="H942" s="822">
        <v>312500</v>
      </c>
      <c r="I942" s="827">
        <v>2500000</v>
      </c>
      <c r="J942" s="470">
        <v>10903</v>
      </c>
      <c r="K942" s="470">
        <v>87224</v>
      </c>
      <c r="L942" s="472">
        <v>3.6150890095060646</v>
      </c>
      <c r="M942" s="468">
        <v>268750</v>
      </c>
      <c r="N942" s="469">
        <v>2150000</v>
      </c>
      <c r="O942" s="470">
        <v>-32847</v>
      </c>
      <c r="P942" s="470">
        <v>-262776</v>
      </c>
      <c r="Q942" s="472">
        <v>-10.891023451824793</v>
      </c>
    </row>
    <row r="943" spans="1:17" s="437" customFormat="1" hidden="1">
      <c r="A943" s="471">
        <v>923</v>
      </c>
      <c r="B943" s="465">
        <v>8</v>
      </c>
      <c r="C943" s="465">
        <v>158</v>
      </c>
      <c r="D943" s="466">
        <v>16247.07</v>
      </c>
      <c r="E943" s="467">
        <v>19.75</v>
      </c>
      <c r="F943" s="486">
        <v>320879.63250000001</v>
      </c>
      <c r="G943" s="487">
        <v>2567037.06</v>
      </c>
      <c r="H943" s="822">
        <v>315000</v>
      </c>
      <c r="I943" s="827">
        <v>2520000</v>
      </c>
      <c r="J943" s="470">
        <v>-5879.632500000007</v>
      </c>
      <c r="K943" s="470">
        <v>-47037.060000000056</v>
      </c>
      <c r="L943" s="472">
        <v>-1.832348302754923</v>
      </c>
      <c r="M943" s="468">
        <v>272500</v>
      </c>
      <c r="N943" s="469">
        <v>2180000</v>
      </c>
      <c r="O943" s="470">
        <v>-48379.632500000007</v>
      </c>
      <c r="P943" s="470">
        <v>-387037.06000000006</v>
      </c>
      <c r="Q943" s="472">
        <v>-15.077190198414982</v>
      </c>
    </row>
    <row r="944" spans="1:17" s="437" customFormat="1" hidden="1">
      <c r="A944" s="471">
        <v>924</v>
      </c>
      <c r="B944" s="465">
        <v>8</v>
      </c>
      <c r="C944" s="465">
        <v>158</v>
      </c>
      <c r="D944" s="466">
        <v>17410</v>
      </c>
      <c r="E944" s="467">
        <v>19.75</v>
      </c>
      <c r="F944" s="486">
        <v>343847.5</v>
      </c>
      <c r="G944" s="487">
        <v>2750780</v>
      </c>
      <c r="H944" s="822">
        <v>315000</v>
      </c>
      <c r="I944" s="827">
        <v>2520000</v>
      </c>
      <c r="J944" s="470">
        <v>-28847.5</v>
      </c>
      <c r="K944" s="470">
        <v>-230780</v>
      </c>
      <c r="L944" s="472">
        <v>-8.3896203985778612</v>
      </c>
      <c r="M944" s="468">
        <v>272500</v>
      </c>
      <c r="N944" s="469">
        <v>2180000</v>
      </c>
      <c r="O944" s="470">
        <v>-71347.5</v>
      </c>
      <c r="P944" s="470">
        <v>-570780</v>
      </c>
      <c r="Q944" s="472">
        <v>-20.749750979722108</v>
      </c>
    </row>
    <row r="945" spans="1:17" s="437" customFormat="1" hidden="1">
      <c r="A945" s="471">
        <v>925</v>
      </c>
      <c r="B945" s="465">
        <v>8</v>
      </c>
      <c r="C945" s="465">
        <v>158</v>
      </c>
      <c r="D945" s="466">
        <v>16075</v>
      </c>
      <c r="E945" s="467">
        <v>19.75</v>
      </c>
      <c r="F945" s="486">
        <v>317481.25</v>
      </c>
      <c r="G945" s="487">
        <v>2539850</v>
      </c>
      <c r="H945" s="822">
        <v>315000</v>
      </c>
      <c r="I945" s="827">
        <v>2520000</v>
      </c>
      <c r="J945" s="470">
        <v>-2481.25</v>
      </c>
      <c r="K945" s="470">
        <v>-19850</v>
      </c>
      <c r="L945" s="472">
        <v>-0.7815422170600641</v>
      </c>
      <c r="M945" s="468">
        <v>272500</v>
      </c>
      <c r="N945" s="469">
        <v>2180000</v>
      </c>
      <c r="O945" s="470">
        <v>-44981.25</v>
      </c>
      <c r="P945" s="470">
        <v>-359850</v>
      </c>
      <c r="Q945" s="472">
        <v>-14.168159536980525</v>
      </c>
    </row>
    <row r="946" spans="1:17" s="437" customFormat="1" hidden="1">
      <c r="A946" s="471">
        <v>926</v>
      </c>
      <c r="B946" s="465">
        <v>8</v>
      </c>
      <c r="C946" s="465">
        <v>159</v>
      </c>
      <c r="D946" s="466">
        <v>17023</v>
      </c>
      <c r="E946" s="467">
        <v>19.875</v>
      </c>
      <c r="F946" s="486">
        <v>338332.125</v>
      </c>
      <c r="G946" s="487">
        <v>2706657</v>
      </c>
      <c r="H946" s="822">
        <v>317500</v>
      </c>
      <c r="I946" s="827">
        <v>2540000</v>
      </c>
      <c r="J946" s="470">
        <v>-20832.125</v>
      </c>
      <c r="K946" s="470">
        <v>-166657</v>
      </c>
      <c r="L946" s="472">
        <v>-6.1573003154814216</v>
      </c>
      <c r="M946" s="468">
        <v>276250</v>
      </c>
      <c r="N946" s="469">
        <v>2210000</v>
      </c>
      <c r="O946" s="470">
        <v>-62082.125</v>
      </c>
      <c r="P946" s="470">
        <v>-496657</v>
      </c>
      <c r="Q946" s="472">
        <v>-18.349462085517303</v>
      </c>
    </row>
    <row r="947" spans="1:17" s="437" customFormat="1" hidden="1">
      <c r="A947" s="471">
        <v>927</v>
      </c>
      <c r="B947" s="465">
        <v>8</v>
      </c>
      <c r="C947" s="465">
        <v>159</v>
      </c>
      <c r="D947" s="466">
        <v>16315.618962238899</v>
      </c>
      <c r="E947" s="467">
        <v>19.875</v>
      </c>
      <c r="F947" s="486">
        <v>324272.92687449814</v>
      </c>
      <c r="G947" s="487">
        <v>2594183.4149959851</v>
      </c>
      <c r="H947" s="822">
        <v>317500</v>
      </c>
      <c r="I947" s="827">
        <v>2540000</v>
      </c>
      <c r="J947" s="470">
        <v>-6772.9268744981382</v>
      </c>
      <c r="K947" s="470">
        <v>-54183.414995985106</v>
      </c>
      <c r="L947" s="472">
        <v>-2.0886501194468821</v>
      </c>
      <c r="M947" s="468">
        <v>276250</v>
      </c>
      <c r="N947" s="469">
        <v>2210000</v>
      </c>
      <c r="O947" s="470">
        <v>-48022.926874498138</v>
      </c>
      <c r="P947" s="470">
        <v>-384183.41499598511</v>
      </c>
      <c r="Q947" s="472">
        <v>-14.809416048810093</v>
      </c>
    </row>
    <row r="948" spans="1:17" s="437" customFormat="1" hidden="1">
      <c r="A948" s="471">
        <v>928</v>
      </c>
      <c r="B948" s="465">
        <v>8</v>
      </c>
      <c r="C948" s="465">
        <v>159</v>
      </c>
      <c r="D948" s="466">
        <v>16830.397395477201</v>
      </c>
      <c r="E948" s="467">
        <v>19.875</v>
      </c>
      <c r="F948" s="486">
        <v>334504.14823510934</v>
      </c>
      <c r="G948" s="487">
        <v>2676033.1858808747</v>
      </c>
      <c r="H948" s="822">
        <v>317500</v>
      </c>
      <c r="I948" s="827">
        <v>2540000</v>
      </c>
      <c r="J948" s="470">
        <v>-17004.148235109344</v>
      </c>
      <c r="K948" s="470">
        <v>-136033.18588087475</v>
      </c>
      <c r="L948" s="472">
        <v>-5.0833893465374302</v>
      </c>
      <c r="M948" s="468">
        <v>276250</v>
      </c>
      <c r="N948" s="469">
        <v>2210000</v>
      </c>
      <c r="O948" s="470">
        <v>-58254.148235109344</v>
      </c>
      <c r="P948" s="470">
        <v>-466033.18588087475</v>
      </c>
      <c r="Q948" s="472">
        <v>-17.415074982617213</v>
      </c>
    </row>
    <row r="949" spans="1:17" s="437" customFormat="1" hidden="1">
      <c r="A949" s="471">
        <v>929</v>
      </c>
      <c r="B949" s="465">
        <v>8</v>
      </c>
      <c r="C949" s="465">
        <v>160</v>
      </c>
      <c r="D949" s="466">
        <v>16072</v>
      </c>
      <c r="E949" s="467">
        <v>20</v>
      </c>
      <c r="F949" s="486">
        <v>321440</v>
      </c>
      <c r="G949" s="487">
        <v>2571520</v>
      </c>
      <c r="H949" s="822">
        <v>320000</v>
      </c>
      <c r="I949" s="827">
        <v>2560000</v>
      </c>
      <c r="J949" s="470">
        <v>-1440</v>
      </c>
      <c r="K949" s="470">
        <v>-11520</v>
      </c>
      <c r="L949" s="472">
        <v>-0.44798407167745324</v>
      </c>
      <c r="M949" s="468">
        <v>280000</v>
      </c>
      <c r="N949" s="469">
        <v>2240000</v>
      </c>
      <c r="O949" s="470">
        <v>-41440</v>
      </c>
      <c r="P949" s="470">
        <v>-331520</v>
      </c>
      <c r="Q949" s="472">
        <v>-12.891986062717777</v>
      </c>
    </row>
    <row r="950" spans="1:17" s="437" customFormat="1" hidden="1">
      <c r="A950" s="471">
        <v>930</v>
      </c>
      <c r="B950" s="465">
        <v>8</v>
      </c>
      <c r="C950" s="465">
        <v>160</v>
      </c>
      <c r="D950" s="466">
        <v>16211.49</v>
      </c>
      <c r="E950" s="467">
        <v>20</v>
      </c>
      <c r="F950" s="486">
        <v>324229.8</v>
      </c>
      <c r="G950" s="487">
        <v>2593838.4</v>
      </c>
      <c r="H950" s="822">
        <v>320000</v>
      </c>
      <c r="I950" s="827">
        <v>2560000</v>
      </c>
      <c r="J950" s="470">
        <v>-4229.7999999999884</v>
      </c>
      <c r="K950" s="470">
        <v>-33838.399999999907</v>
      </c>
      <c r="L950" s="472">
        <v>-1.3045685498371853</v>
      </c>
      <c r="M950" s="468">
        <v>280000</v>
      </c>
      <c r="N950" s="469">
        <v>2240000</v>
      </c>
      <c r="O950" s="470">
        <v>-44229.799999999988</v>
      </c>
      <c r="P950" s="470">
        <v>-353838.39999999991</v>
      </c>
      <c r="Q950" s="472">
        <v>-13.641497481107535</v>
      </c>
    </row>
    <row r="951" spans="1:17" s="437" customFormat="1" hidden="1">
      <c r="A951" s="471">
        <v>931</v>
      </c>
      <c r="B951" s="465">
        <v>8</v>
      </c>
      <c r="C951" s="465">
        <v>160</v>
      </c>
      <c r="D951" s="466">
        <v>16995</v>
      </c>
      <c r="E951" s="467">
        <v>20</v>
      </c>
      <c r="F951" s="486">
        <v>339900</v>
      </c>
      <c r="G951" s="487">
        <v>2719200</v>
      </c>
      <c r="H951" s="822">
        <v>320000</v>
      </c>
      <c r="I951" s="827">
        <v>2560000</v>
      </c>
      <c r="J951" s="470">
        <v>-19900</v>
      </c>
      <c r="K951" s="470">
        <v>-159200</v>
      </c>
      <c r="L951" s="472">
        <v>-5.85466313621653</v>
      </c>
      <c r="M951" s="468">
        <v>280000</v>
      </c>
      <c r="N951" s="469">
        <v>2240000</v>
      </c>
      <c r="O951" s="470">
        <v>-59900</v>
      </c>
      <c r="P951" s="470">
        <v>-479200</v>
      </c>
      <c r="Q951" s="472">
        <v>-17.622830244189473</v>
      </c>
    </row>
    <row r="952" spans="1:17" s="437" customFormat="1" hidden="1">
      <c r="A952" s="471">
        <v>932</v>
      </c>
      <c r="B952" s="465">
        <v>8</v>
      </c>
      <c r="C952" s="465">
        <v>161</v>
      </c>
      <c r="D952" s="466">
        <v>16802</v>
      </c>
      <c r="E952" s="467">
        <v>20.125</v>
      </c>
      <c r="F952" s="486">
        <v>338140.25</v>
      </c>
      <c r="G952" s="487">
        <v>2705122</v>
      </c>
      <c r="H952" s="822">
        <v>322500</v>
      </c>
      <c r="I952" s="827">
        <v>2580000</v>
      </c>
      <c r="J952" s="470">
        <v>-15640.25</v>
      </c>
      <c r="K952" s="470">
        <v>-125122</v>
      </c>
      <c r="L952" s="472">
        <v>-4.6253736430371646</v>
      </c>
      <c r="M952" s="468">
        <v>283750</v>
      </c>
      <c r="N952" s="469">
        <v>2270000</v>
      </c>
      <c r="O952" s="470">
        <v>-54390.25</v>
      </c>
      <c r="P952" s="470">
        <v>-435122</v>
      </c>
      <c r="Q952" s="472">
        <v>-16.085115569648991</v>
      </c>
    </row>
    <row r="953" spans="1:17" s="437" customFormat="1" hidden="1">
      <c r="A953" s="471">
        <v>933</v>
      </c>
      <c r="B953" s="465">
        <v>8</v>
      </c>
      <c r="C953" s="465">
        <v>161</v>
      </c>
      <c r="D953" s="466">
        <v>16193.77</v>
      </c>
      <c r="E953" s="467">
        <v>20.125</v>
      </c>
      <c r="F953" s="486">
        <v>325899.62125000003</v>
      </c>
      <c r="G953" s="487">
        <v>2607196.9700000002</v>
      </c>
      <c r="H953" s="822">
        <v>322500</v>
      </c>
      <c r="I953" s="827">
        <v>2580000</v>
      </c>
      <c r="J953" s="470">
        <v>-3399.6212500000256</v>
      </c>
      <c r="K953" s="470">
        <v>-27196.970000000205</v>
      </c>
      <c r="L953" s="472">
        <v>-1.0431498008376536</v>
      </c>
      <c r="M953" s="468">
        <v>283750</v>
      </c>
      <c r="N953" s="469">
        <v>2270000</v>
      </c>
      <c r="O953" s="470">
        <v>-42149.621250000026</v>
      </c>
      <c r="P953" s="470">
        <v>-337196.9700000002</v>
      </c>
      <c r="Q953" s="472">
        <v>-12.933313972054833</v>
      </c>
    </row>
    <row r="954" spans="1:17" s="437" customFormat="1" hidden="1">
      <c r="A954" s="471">
        <v>934</v>
      </c>
      <c r="B954" s="465">
        <v>8</v>
      </c>
      <c r="C954" s="465">
        <v>161</v>
      </c>
      <c r="D954" s="466">
        <v>16802</v>
      </c>
      <c r="E954" s="467">
        <v>20.125</v>
      </c>
      <c r="F954" s="486">
        <v>338140.25</v>
      </c>
      <c r="G954" s="487">
        <v>2705122</v>
      </c>
      <c r="H954" s="822">
        <v>322500</v>
      </c>
      <c r="I954" s="827">
        <v>2580000</v>
      </c>
      <c r="J954" s="470">
        <v>-15640.25</v>
      </c>
      <c r="K954" s="470">
        <v>-125122</v>
      </c>
      <c r="L954" s="472">
        <v>-4.6253736430371646</v>
      </c>
      <c r="M954" s="468">
        <v>283750</v>
      </c>
      <c r="N954" s="469">
        <v>2270000</v>
      </c>
      <c r="O954" s="470">
        <v>-54390.25</v>
      </c>
      <c r="P954" s="470">
        <v>-435122</v>
      </c>
      <c r="Q954" s="472">
        <v>-16.085115569648991</v>
      </c>
    </row>
    <row r="955" spans="1:17" s="437" customFormat="1" hidden="1">
      <c r="A955" s="471">
        <v>935</v>
      </c>
      <c r="B955" s="465">
        <v>8</v>
      </c>
      <c r="C955" s="465">
        <v>161</v>
      </c>
      <c r="D955" s="466">
        <v>16070</v>
      </c>
      <c r="E955" s="467">
        <v>20.125</v>
      </c>
      <c r="F955" s="486">
        <v>323408.75</v>
      </c>
      <c r="G955" s="487">
        <v>2587270</v>
      </c>
      <c r="H955" s="822">
        <v>322500</v>
      </c>
      <c r="I955" s="827">
        <v>2580000</v>
      </c>
      <c r="J955" s="470">
        <v>-908.75</v>
      </c>
      <c r="K955" s="470">
        <v>-7270</v>
      </c>
      <c r="L955" s="472">
        <v>-0.28099116056694129</v>
      </c>
      <c r="M955" s="468">
        <v>283750</v>
      </c>
      <c r="N955" s="469">
        <v>2270000</v>
      </c>
      <c r="O955" s="470">
        <v>-39658.75</v>
      </c>
      <c r="P955" s="470">
        <v>-317270</v>
      </c>
      <c r="Q955" s="472">
        <v>-12.262732532746867</v>
      </c>
    </row>
    <row r="956" spans="1:17" s="437" customFormat="1" hidden="1">
      <c r="A956" s="471">
        <v>936</v>
      </c>
      <c r="B956" s="465">
        <v>8</v>
      </c>
      <c r="C956" s="465">
        <v>161</v>
      </c>
      <c r="D956" s="466">
        <v>16755.894153594501</v>
      </c>
      <c r="E956" s="467">
        <v>20.125</v>
      </c>
      <c r="F956" s="486">
        <v>337212.36984108936</v>
      </c>
      <c r="G956" s="487">
        <v>2697698.9587287148</v>
      </c>
      <c r="H956" s="822">
        <v>322500</v>
      </c>
      <c r="I956" s="827">
        <v>2580000</v>
      </c>
      <c r="J956" s="470">
        <v>-14712.369841089356</v>
      </c>
      <c r="K956" s="470">
        <v>-117698.95872871485</v>
      </c>
      <c r="L956" s="472">
        <v>-4.3629389538772045</v>
      </c>
      <c r="M956" s="468">
        <v>283750</v>
      </c>
      <c r="N956" s="469">
        <v>2270000</v>
      </c>
      <c r="O956" s="470">
        <v>-53462.369841089356</v>
      </c>
      <c r="P956" s="470">
        <v>-427698.95872871485</v>
      </c>
      <c r="Q956" s="472">
        <v>-15.854213730736916</v>
      </c>
    </row>
    <row r="957" spans="1:17" s="437" customFormat="1" hidden="1">
      <c r="A957" s="471">
        <v>937</v>
      </c>
      <c r="B957" s="465">
        <v>8</v>
      </c>
      <c r="C957" s="465">
        <v>161</v>
      </c>
      <c r="D957" s="466">
        <v>16802</v>
      </c>
      <c r="E957" s="467">
        <v>20.125</v>
      </c>
      <c r="F957" s="486">
        <v>338140.25</v>
      </c>
      <c r="G957" s="487">
        <v>2705122</v>
      </c>
      <c r="H957" s="822">
        <v>322500</v>
      </c>
      <c r="I957" s="827">
        <v>2580000</v>
      </c>
      <c r="J957" s="470">
        <v>-15640.25</v>
      </c>
      <c r="K957" s="470">
        <v>-125122</v>
      </c>
      <c r="L957" s="472">
        <v>-4.6253736430371646</v>
      </c>
      <c r="M957" s="468">
        <v>283750</v>
      </c>
      <c r="N957" s="469">
        <v>2270000</v>
      </c>
      <c r="O957" s="470">
        <v>-54390.25</v>
      </c>
      <c r="P957" s="470">
        <v>-435122</v>
      </c>
      <c r="Q957" s="472">
        <v>-16.085115569648991</v>
      </c>
    </row>
    <row r="958" spans="1:17" s="437" customFormat="1" hidden="1">
      <c r="A958" s="471">
        <v>938</v>
      </c>
      <c r="B958" s="465">
        <v>8</v>
      </c>
      <c r="C958" s="465">
        <v>162</v>
      </c>
      <c r="D958" s="466">
        <v>15698.371893744599</v>
      </c>
      <c r="E958" s="467">
        <v>20.25</v>
      </c>
      <c r="F958" s="486">
        <v>317892.03084832814</v>
      </c>
      <c r="G958" s="487">
        <v>2543136.2467866251</v>
      </c>
      <c r="H958" s="822">
        <v>325000</v>
      </c>
      <c r="I958" s="827">
        <v>2600000</v>
      </c>
      <c r="J958" s="470">
        <v>7107.9691516718594</v>
      </c>
      <c r="K958" s="470">
        <v>56863.753213374875</v>
      </c>
      <c r="L958" s="472">
        <v>2.2359695940484841</v>
      </c>
      <c r="M958" s="468">
        <v>287500</v>
      </c>
      <c r="N958" s="469">
        <v>2300000</v>
      </c>
      <c r="O958" s="470">
        <v>-30392.030848328141</v>
      </c>
      <c r="P958" s="470">
        <v>-243136.24678662512</v>
      </c>
      <c r="Q958" s="472">
        <v>-9.560488436034035</v>
      </c>
    </row>
    <row r="959" spans="1:17" s="437" customFormat="1" hidden="1">
      <c r="A959" s="471">
        <v>939</v>
      </c>
      <c r="B959" s="465">
        <v>8</v>
      </c>
      <c r="C959" s="465">
        <v>162</v>
      </c>
      <c r="D959" s="466">
        <v>16370</v>
      </c>
      <c r="E959" s="467">
        <v>20.25</v>
      </c>
      <c r="F959" s="486">
        <v>331492.5</v>
      </c>
      <c r="G959" s="487">
        <v>2651940</v>
      </c>
      <c r="H959" s="822">
        <v>325000</v>
      </c>
      <c r="I959" s="827">
        <v>2600000</v>
      </c>
      <c r="J959" s="470">
        <v>-6492.5</v>
      </c>
      <c r="K959" s="470">
        <v>-51940</v>
      </c>
      <c r="L959" s="472">
        <v>-1.9585661817386466</v>
      </c>
      <c r="M959" s="468">
        <v>287500</v>
      </c>
      <c r="N959" s="469">
        <v>2300000</v>
      </c>
      <c r="O959" s="470">
        <v>-43992.5</v>
      </c>
      <c r="P959" s="470">
        <v>-351940</v>
      </c>
      <c r="Q959" s="472">
        <v>-13.271039314614967</v>
      </c>
    </row>
    <row r="960" spans="1:17" s="437" customFormat="1" hidden="1">
      <c r="A960" s="471">
        <v>940</v>
      </c>
      <c r="B960" s="465">
        <v>8</v>
      </c>
      <c r="C960" s="465">
        <v>162</v>
      </c>
      <c r="D960" s="466">
        <v>16068</v>
      </c>
      <c r="E960" s="467">
        <v>20.25</v>
      </c>
      <c r="F960" s="486">
        <v>325377</v>
      </c>
      <c r="G960" s="487">
        <v>2603016</v>
      </c>
      <c r="H960" s="822">
        <v>325000</v>
      </c>
      <c r="I960" s="827">
        <v>2600000</v>
      </c>
      <c r="J960" s="470">
        <v>-377</v>
      </c>
      <c r="K960" s="470">
        <v>-3016</v>
      </c>
      <c r="L960" s="472">
        <v>-0.11586559590874401</v>
      </c>
      <c r="M960" s="468">
        <v>287500</v>
      </c>
      <c r="N960" s="469">
        <v>2300000</v>
      </c>
      <c r="O960" s="470">
        <v>-37877</v>
      </c>
      <c r="P960" s="470">
        <v>-303016</v>
      </c>
      <c r="Q960" s="472">
        <v>-11.640958027150035</v>
      </c>
    </row>
    <row r="961" spans="1:17" s="437" customFormat="1" hidden="1">
      <c r="A961" s="471">
        <v>941</v>
      </c>
      <c r="B961" s="465">
        <v>8</v>
      </c>
      <c r="C961" s="465">
        <v>162</v>
      </c>
      <c r="D961" s="466">
        <v>16290.682596543</v>
      </c>
      <c r="E961" s="467">
        <v>20.25</v>
      </c>
      <c r="F961" s="486">
        <v>329886.32257999573</v>
      </c>
      <c r="G961" s="487">
        <v>2639090.5806399658</v>
      </c>
      <c r="H961" s="822">
        <v>325000</v>
      </c>
      <c r="I961" s="827">
        <v>2600000</v>
      </c>
      <c r="J961" s="470">
        <v>-4886.322579995729</v>
      </c>
      <c r="K961" s="470">
        <v>-39090.580639965832</v>
      </c>
      <c r="L961" s="472">
        <v>-1.4812140563393115</v>
      </c>
      <c r="M961" s="468">
        <v>287500</v>
      </c>
      <c r="N961" s="469">
        <v>2300000</v>
      </c>
      <c r="O961" s="470">
        <v>-42386.322579995729</v>
      </c>
      <c r="P961" s="470">
        <v>-339090.58063996583</v>
      </c>
      <c r="Q961" s="472">
        <v>-12.848766280607848</v>
      </c>
    </row>
    <row r="962" spans="1:17" s="437" customFormat="1" hidden="1">
      <c r="A962" s="471">
        <v>942</v>
      </c>
      <c r="B962" s="465">
        <v>8</v>
      </c>
      <c r="C962" s="465">
        <v>163</v>
      </c>
      <c r="D962" s="466">
        <v>16158.43</v>
      </c>
      <c r="E962" s="467">
        <v>20.375</v>
      </c>
      <c r="F962" s="486">
        <v>329228.01124999998</v>
      </c>
      <c r="G962" s="487">
        <v>2633824.09</v>
      </c>
      <c r="H962" s="822">
        <v>327500</v>
      </c>
      <c r="I962" s="827">
        <v>2620000</v>
      </c>
      <c r="J962" s="470">
        <v>-1728.0112499999814</v>
      </c>
      <c r="K962" s="470">
        <v>-13824.089999999851</v>
      </c>
      <c r="L962" s="472">
        <v>-0.52486762697959932</v>
      </c>
      <c r="M962" s="468">
        <v>291250</v>
      </c>
      <c r="N962" s="469">
        <v>2330000</v>
      </c>
      <c r="O962" s="470">
        <v>-37978.011249999981</v>
      </c>
      <c r="P962" s="470">
        <v>-303824.08999999985</v>
      </c>
      <c r="Q962" s="472">
        <v>-11.535473882008574</v>
      </c>
    </row>
    <row r="963" spans="1:17" s="437" customFormat="1" hidden="1">
      <c r="A963" s="471">
        <v>943</v>
      </c>
      <c r="B963" s="465">
        <v>8</v>
      </c>
      <c r="C963" s="465">
        <v>163</v>
      </c>
      <c r="D963" s="466">
        <v>17349</v>
      </c>
      <c r="E963" s="467">
        <v>20.375</v>
      </c>
      <c r="F963" s="486">
        <v>353485.875</v>
      </c>
      <c r="G963" s="487">
        <v>2827887</v>
      </c>
      <c r="H963" s="822">
        <v>327500</v>
      </c>
      <c r="I963" s="827">
        <v>2620000</v>
      </c>
      <c r="J963" s="470">
        <v>-25985.875</v>
      </c>
      <c r="K963" s="470">
        <v>-207887</v>
      </c>
      <c r="L963" s="472">
        <v>-7.3513192005196828</v>
      </c>
      <c r="M963" s="468">
        <v>291250</v>
      </c>
      <c r="N963" s="469">
        <v>2330000</v>
      </c>
      <c r="O963" s="470">
        <v>-62235.875</v>
      </c>
      <c r="P963" s="470">
        <v>-497887</v>
      </c>
      <c r="Q963" s="472">
        <v>-17.606325853897275</v>
      </c>
    </row>
    <row r="964" spans="1:17" s="437" customFormat="1" hidden="1">
      <c r="A964" s="471">
        <v>944</v>
      </c>
      <c r="B964" s="465">
        <v>8</v>
      </c>
      <c r="C964" s="465">
        <v>163</v>
      </c>
      <c r="D964" s="466">
        <v>16938</v>
      </c>
      <c r="E964" s="467">
        <v>20.375</v>
      </c>
      <c r="F964" s="486">
        <v>345111.75</v>
      </c>
      <c r="G964" s="487">
        <v>2760894</v>
      </c>
      <c r="H964" s="822">
        <v>327500</v>
      </c>
      <c r="I964" s="827">
        <v>2620000</v>
      </c>
      <c r="J964" s="470">
        <v>-17611.75</v>
      </c>
      <c r="K964" s="470">
        <v>-140894</v>
      </c>
      <c r="L964" s="472">
        <v>-5.1032020787469605</v>
      </c>
      <c r="M964" s="468">
        <v>291250</v>
      </c>
      <c r="N964" s="469">
        <v>2330000</v>
      </c>
      <c r="O964" s="470">
        <v>-53861.75</v>
      </c>
      <c r="P964" s="470">
        <v>-430894</v>
      </c>
      <c r="Q964" s="472">
        <v>-15.607046123465807</v>
      </c>
    </row>
    <row r="965" spans="1:17" s="437" customFormat="1" hidden="1">
      <c r="A965" s="471">
        <v>945</v>
      </c>
      <c r="B965" s="465">
        <v>8</v>
      </c>
      <c r="C965" s="465">
        <v>163</v>
      </c>
      <c r="D965" s="466">
        <v>16282.3874047257</v>
      </c>
      <c r="E965" s="467">
        <v>20.375</v>
      </c>
      <c r="F965" s="486">
        <v>331753.6433712861</v>
      </c>
      <c r="G965" s="487">
        <v>2654029.1469702888</v>
      </c>
      <c r="H965" s="822">
        <v>327500</v>
      </c>
      <c r="I965" s="827">
        <v>2620000</v>
      </c>
      <c r="J965" s="470">
        <v>-4253.6433712861035</v>
      </c>
      <c r="K965" s="470">
        <v>-34029.146970288828</v>
      </c>
      <c r="L965" s="472">
        <v>-1.2821693013106028</v>
      </c>
      <c r="M965" s="468">
        <v>291250</v>
      </c>
      <c r="N965" s="469">
        <v>2330000</v>
      </c>
      <c r="O965" s="470">
        <v>-40503.643371286104</v>
      </c>
      <c r="P965" s="470">
        <v>-324029.14697028883</v>
      </c>
      <c r="Q965" s="472">
        <v>-12.208952088570129</v>
      </c>
    </row>
    <row r="966" spans="1:17" s="437" customFormat="1" hidden="1">
      <c r="A966" s="471">
        <v>946</v>
      </c>
      <c r="B966" s="465">
        <v>8</v>
      </c>
      <c r="C966" s="465">
        <v>163</v>
      </c>
      <c r="D966" s="466">
        <v>14667</v>
      </c>
      <c r="E966" s="467">
        <v>20.375</v>
      </c>
      <c r="F966" s="486">
        <v>298840.125</v>
      </c>
      <c r="G966" s="487">
        <v>2390721</v>
      </c>
      <c r="H966" s="822">
        <v>327500</v>
      </c>
      <c r="I966" s="827">
        <v>2620000</v>
      </c>
      <c r="J966" s="470">
        <v>28659.875</v>
      </c>
      <c r="K966" s="470">
        <v>229279</v>
      </c>
      <c r="L966" s="472">
        <v>9.590370436366257</v>
      </c>
      <c r="M966" s="468">
        <v>291250</v>
      </c>
      <c r="N966" s="469">
        <v>2330000</v>
      </c>
      <c r="O966" s="470">
        <v>-7590.125</v>
      </c>
      <c r="P966" s="470">
        <v>-60721</v>
      </c>
      <c r="Q966" s="472">
        <v>-2.5398614058269544</v>
      </c>
    </row>
    <row r="967" spans="1:17" s="437" customFormat="1" hidden="1">
      <c r="A967" s="471">
        <v>947</v>
      </c>
      <c r="B967" s="465">
        <v>8</v>
      </c>
      <c r="C967" s="465">
        <v>163</v>
      </c>
      <c r="D967" s="466">
        <v>16718.8548359095</v>
      </c>
      <c r="E967" s="467">
        <v>20.375</v>
      </c>
      <c r="F967" s="486">
        <v>340646.66728165606</v>
      </c>
      <c r="G967" s="487">
        <v>2725173.3382532485</v>
      </c>
      <c r="H967" s="822">
        <v>327500</v>
      </c>
      <c r="I967" s="827">
        <v>2620000</v>
      </c>
      <c r="J967" s="470">
        <v>-13146.66728165606</v>
      </c>
      <c r="K967" s="470">
        <v>-105173.33825324848</v>
      </c>
      <c r="L967" s="472">
        <v>-3.8593265528078717</v>
      </c>
      <c r="M967" s="468">
        <v>291250</v>
      </c>
      <c r="N967" s="469">
        <v>2330000</v>
      </c>
      <c r="O967" s="470">
        <v>-49396.66728165606</v>
      </c>
      <c r="P967" s="470">
        <v>-395173.33825324848</v>
      </c>
      <c r="Q967" s="472">
        <v>-14.500851476352054</v>
      </c>
    </row>
    <row r="968" spans="1:17" s="437" customFormat="1" hidden="1">
      <c r="A968" s="471">
        <v>948</v>
      </c>
      <c r="B968" s="465">
        <v>8</v>
      </c>
      <c r="C968" s="465">
        <v>164</v>
      </c>
      <c r="D968" s="466">
        <v>16140.82</v>
      </c>
      <c r="E968" s="467">
        <v>20.5</v>
      </c>
      <c r="F968" s="486">
        <v>330886.81</v>
      </c>
      <c r="G968" s="487">
        <v>2647094.48</v>
      </c>
      <c r="H968" s="822">
        <v>330000</v>
      </c>
      <c r="I968" s="827">
        <v>2640000</v>
      </c>
      <c r="J968" s="470">
        <v>-886.80999999999767</v>
      </c>
      <c r="K968" s="470">
        <v>-7094.4799999999814</v>
      </c>
      <c r="L968" s="472">
        <v>-0.26801007873356752</v>
      </c>
      <c r="M968" s="468">
        <v>295000</v>
      </c>
      <c r="N968" s="469">
        <v>2360000</v>
      </c>
      <c r="O968" s="470">
        <v>-35886.81</v>
      </c>
      <c r="P968" s="470">
        <v>-287094.48</v>
      </c>
      <c r="Q968" s="472">
        <v>-10.845645373413333</v>
      </c>
    </row>
    <row r="969" spans="1:17" s="437" customFormat="1" hidden="1">
      <c r="A969" s="471">
        <v>949</v>
      </c>
      <c r="B969" s="465">
        <v>8</v>
      </c>
      <c r="C969" s="465">
        <v>164</v>
      </c>
      <c r="D969" s="466">
        <v>16503.624632634801</v>
      </c>
      <c r="E969" s="467">
        <v>20.5</v>
      </c>
      <c r="F969" s="486">
        <v>338324.30496901344</v>
      </c>
      <c r="G969" s="487">
        <v>2706594.4397521075</v>
      </c>
      <c r="H969" s="822">
        <v>330000</v>
      </c>
      <c r="I969" s="827">
        <v>2640000</v>
      </c>
      <c r="J969" s="470">
        <v>-8324.3049690134358</v>
      </c>
      <c r="K969" s="470">
        <v>-66594.439752107486</v>
      </c>
      <c r="L969" s="472">
        <v>-2.4604513618304225</v>
      </c>
      <c r="M969" s="468">
        <v>295000</v>
      </c>
      <c r="N969" s="469">
        <v>2360000</v>
      </c>
      <c r="O969" s="470">
        <v>-43324.304969013436</v>
      </c>
      <c r="P969" s="470">
        <v>-346594.43975210749</v>
      </c>
      <c r="Q969" s="472">
        <v>-12.805555005272666</v>
      </c>
    </row>
    <row r="970" spans="1:17" s="437" customFormat="1" hidden="1">
      <c r="A970" s="471">
        <v>950</v>
      </c>
      <c r="B970" s="465">
        <v>8</v>
      </c>
      <c r="C970" s="465">
        <v>164</v>
      </c>
      <c r="D970" s="466">
        <v>16274.1006564082</v>
      </c>
      <c r="E970" s="467">
        <v>20.5</v>
      </c>
      <c r="F970" s="486">
        <v>333619.06345636811</v>
      </c>
      <c r="G970" s="487">
        <v>2668952.5076509449</v>
      </c>
      <c r="H970" s="822">
        <v>330000</v>
      </c>
      <c r="I970" s="827">
        <v>2640000</v>
      </c>
      <c r="J970" s="470">
        <v>-3619.0634563681087</v>
      </c>
      <c r="K970" s="470">
        <v>-28952.50765094487</v>
      </c>
      <c r="L970" s="472">
        <v>-1.0847891660847608</v>
      </c>
      <c r="M970" s="468">
        <v>295000</v>
      </c>
      <c r="N970" s="469">
        <v>2360000</v>
      </c>
      <c r="O970" s="470">
        <v>-38619.063456368109</v>
      </c>
      <c r="P970" s="470">
        <v>-308952.50765094487</v>
      </c>
      <c r="Q970" s="472">
        <v>-11.575796375742428</v>
      </c>
    </row>
    <row r="971" spans="1:17" s="437" customFormat="1" hidden="1">
      <c r="A971" s="471">
        <v>951</v>
      </c>
      <c r="B971" s="465">
        <v>8</v>
      </c>
      <c r="C971" s="465">
        <v>164</v>
      </c>
      <c r="D971" s="466">
        <v>16763</v>
      </c>
      <c r="E971" s="467">
        <v>20.5</v>
      </c>
      <c r="F971" s="486">
        <v>343641.5</v>
      </c>
      <c r="G971" s="487">
        <v>2749132</v>
      </c>
      <c r="H971" s="822">
        <v>330000</v>
      </c>
      <c r="I971" s="827">
        <v>2640000</v>
      </c>
      <c r="J971" s="470">
        <v>-13641.5</v>
      </c>
      <c r="K971" s="470">
        <v>-109132</v>
      </c>
      <c r="L971" s="472">
        <v>-3.9696893419450276</v>
      </c>
      <c r="M971" s="468">
        <v>295000</v>
      </c>
      <c r="N971" s="469">
        <v>2360000</v>
      </c>
      <c r="O971" s="470">
        <v>-48641.5</v>
      </c>
      <c r="P971" s="470">
        <v>-389132</v>
      </c>
      <c r="Q971" s="472">
        <v>-14.154722290526607</v>
      </c>
    </row>
    <row r="972" spans="1:17" s="437" customFormat="1" hidden="1">
      <c r="A972" s="471">
        <v>952</v>
      </c>
      <c r="B972" s="465">
        <v>8</v>
      </c>
      <c r="C972" s="465">
        <v>164</v>
      </c>
      <c r="D972" s="466">
        <v>16503.624632634801</v>
      </c>
      <c r="E972" s="467">
        <v>20.5</v>
      </c>
      <c r="F972" s="486">
        <v>338324.30496901344</v>
      </c>
      <c r="G972" s="487">
        <v>2706594.4397521075</v>
      </c>
      <c r="H972" s="822">
        <v>330000</v>
      </c>
      <c r="I972" s="827">
        <v>2640000</v>
      </c>
      <c r="J972" s="470">
        <v>-8324.3049690134358</v>
      </c>
      <c r="K972" s="470">
        <v>-66594.439752107486</v>
      </c>
      <c r="L972" s="472">
        <v>-2.4604513618304225</v>
      </c>
      <c r="M972" s="468">
        <v>295000</v>
      </c>
      <c r="N972" s="469">
        <v>2360000</v>
      </c>
      <c r="O972" s="470">
        <v>-43324.304969013436</v>
      </c>
      <c r="P972" s="470">
        <v>-346594.43975210749</v>
      </c>
      <c r="Q972" s="472">
        <v>-12.805555005272666</v>
      </c>
    </row>
    <row r="973" spans="1:17" s="437" customFormat="1" hidden="1">
      <c r="A973" s="471">
        <v>953</v>
      </c>
      <c r="B973" s="465">
        <v>8</v>
      </c>
      <c r="C973" s="465">
        <v>165</v>
      </c>
      <c r="D973" s="466">
        <v>16744</v>
      </c>
      <c r="E973" s="467">
        <v>20.625</v>
      </c>
      <c r="F973" s="486">
        <v>345345</v>
      </c>
      <c r="G973" s="487">
        <v>2762760</v>
      </c>
      <c r="H973" s="822">
        <v>332500</v>
      </c>
      <c r="I973" s="827">
        <v>2660000</v>
      </c>
      <c r="J973" s="470">
        <v>-12845</v>
      </c>
      <c r="K973" s="470">
        <v>-102760</v>
      </c>
      <c r="L973" s="472">
        <v>-3.7194689368602383</v>
      </c>
      <c r="M973" s="468">
        <v>298750</v>
      </c>
      <c r="N973" s="469">
        <v>2390000</v>
      </c>
      <c r="O973" s="470">
        <v>-46595</v>
      </c>
      <c r="P973" s="470">
        <v>-372760</v>
      </c>
      <c r="Q973" s="472">
        <v>-13.492304796652618</v>
      </c>
    </row>
    <row r="974" spans="1:17" s="437" customFormat="1" hidden="1">
      <c r="A974" s="471">
        <v>954</v>
      </c>
      <c r="B974" s="465">
        <v>8</v>
      </c>
      <c r="C974" s="465">
        <v>165</v>
      </c>
      <c r="D974" s="466">
        <v>16063</v>
      </c>
      <c r="E974" s="467">
        <v>20.625</v>
      </c>
      <c r="F974" s="486">
        <v>331299.375</v>
      </c>
      <c r="G974" s="487">
        <v>2650395</v>
      </c>
      <c r="H974" s="822">
        <v>332500</v>
      </c>
      <c r="I974" s="827">
        <v>2660000</v>
      </c>
      <c r="J974" s="470">
        <v>1200.625</v>
      </c>
      <c r="K974" s="470">
        <v>9605</v>
      </c>
      <c r="L974" s="472">
        <v>0.3623988122525077</v>
      </c>
      <c r="M974" s="468">
        <v>298750</v>
      </c>
      <c r="N974" s="469">
        <v>2390000</v>
      </c>
      <c r="O974" s="470">
        <v>-32549.375</v>
      </c>
      <c r="P974" s="470">
        <v>-260395</v>
      </c>
      <c r="Q974" s="472">
        <v>-9.8247619694422923</v>
      </c>
    </row>
    <row r="975" spans="1:17" s="437" customFormat="1" hidden="1">
      <c r="A975" s="471">
        <v>955</v>
      </c>
      <c r="B975" s="465">
        <v>8</v>
      </c>
      <c r="C975" s="465">
        <v>165</v>
      </c>
      <c r="D975" s="466">
        <v>16338</v>
      </c>
      <c r="E975" s="467">
        <v>20.625</v>
      </c>
      <c r="F975" s="486">
        <v>336971.25</v>
      </c>
      <c r="G975" s="487">
        <v>2695770</v>
      </c>
      <c r="H975" s="822">
        <v>332500</v>
      </c>
      <c r="I975" s="827">
        <v>2660000</v>
      </c>
      <c r="J975" s="470">
        <v>-4471.25</v>
      </c>
      <c r="K975" s="470">
        <v>-35770</v>
      </c>
      <c r="L975" s="472">
        <v>-1.3268936148113539</v>
      </c>
      <c r="M975" s="468">
        <v>298750</v>
      </c>
      <c r="N975" s="469">
        <v>2390000</v>
      </c>
      <c r="O975" s="470">
        <v>-38221.25</v>
      </c>
      <c r="P975" s="470">
        <v>-305770</v>
      </c>
      <c r="Q975" s="472">
        <v>-11.342584864435764</v>
      </c>
    </row>
    <row r="976" spans="1:17" s="437" customFormat="1" hidden="1">
      <c r="A976" s="471">
        <v>956</v>
      </c>
      <c r="B976" s="465">
        <v>8</v>
      </c>
      <c r="C976" s="465">
        <v>166</v>
      </c>
      <c r="D976" s="466">
        <v>16767.1847305786</v>
      </c>
      <c r="E976" s="467">
        <v>20.75</v>
      </c>
      <c r="F976" s="486">
        <v>347919.08315950591</v>
      </c>
      <c r="G976" s="487">
        <v>2783352.6652760473</v>
      </c>
      <c r="H976" s="822">
        <v>335000</v>
      </c>
      <c r="I976" s="827">
        <v>2680000</v>
      </c>
      <c r="J976" s="470">
        <v>-12919.083159505913</v>
      </c>
      <c r="K976" s="470">
        <v>-103352.66527604731</v>
      </c>
      <c r="L976" s="472">
        <v>-3.7132436203802826</v>
      </c>
      <c r="M976" s="468">
        <v>302500</v>
      </c>
      <c r="N976" s="469">
        <v>2420000</v>
      </c>
      <c r="O976" s="470">
        <v>-45419.083159505913</v>
      </c>
      <c r="P976" s="470">
        <v>-363352.66527604731</v>
      </c>
      <c r="Q976" s="472">
        <v>-13.054496104970241</v>
      </c>
    </row>
    <row r="977" spans="1:17" s="437" customFormat="1" hidden="1">
      <c r="A977" s="471">
        <v>957</v>
      </c>
      <c r="B977" s="465">
        <v>8</v>
      </c>
      <c r="C977" s="465">
        <v>166</v>
      </c>
      <c r="D977" s="466">
        <v>16257.552438758001</v>
      </c>
      <c r="E977" s="467">
        <v>20.75</v>
      </c>
      <c r="F977" s="486">
        <v>337344.21310422849</v>
      </c>
      <c r="G977" s="487">
        <v>2698753.7048338279</v>
      </c>
      <c r="H977" s="822">
        <v>335000</v>
      </c>
      <c r="I977" s="827">
        <v>2680000</v>
      </c>
      <c r="J977" s="470">
        <v>-2344.2131042284891</v>
      </c>
      <c r="K977" s="470">
        <v>-18753.704833827913</v>
      </c>
      <c r="L977" s="472">
        <v>-0.69490242107819711</v>
      </c>
      <c r="M977" s="468">
        <v>302500</v>
      </c>
      <c r="N977" s="469">
        <v>2420000</v>
      </c>
      <c r="O977" s="470">
        <v>-34844.213104228489</v>
      </c>
      <c r="P977" s="470">
        <v>-278753.70483382791</v>
      </c>
      <c r="Q977" s="472">
        <v>-10.328979051869126</v>
      </c>
    </row>
    <row r="978" spans="1:17" s="437" customFormat="1" hidden="1">
      <c r="A978" s="471">
        <v>958</v>
      </c>
      <c r="B978" s="465">
        <v>8</v>
      </c>
      <c r="C978" s="465">
        <v>167</v>
      </c>
      <c r="D978" s="466">
        <v>16402.411604463599</v>
      </c>
      <c r="E978" s="467">
        <v>20.875</v>
      </c>
      <c r="F978" s="486">
        <v>342400.34224317764</v>
      </c>
      <c r="G978" s="487">
        <v>2739202.7379454211</v>
      </c>
      <c r="H978" s="822">
        <v>337500</v>
      </c>
      <c r="I978" s="827">
        <v>2700000</v>
      </c>
      <c r="J978" s="470">
        <v>-4900.3422431776416</v>
      </c>
      <c r="K978" s="470">
        <v>-39202.737945421133</v>
      </c>
      <c r="L978" s="472">
        <v>-1.431173290036412</v>
      </c>
      <c r="M978" s="468">
        <v>306250</v>
      </c>
      <c r="N978" s="469">
        <v>2450000</v>
      </c>
      <c r="O978" s="470">
        <v>-36150.342243177642</v>
      </c>
      <c r="P978" s="470">
        <v>-289202.73794542113</v>
      </c>
      <c r="Q978" s="472">
        <v>-10.557916503921945</v>
      </c>
    </row>
    <row r="979" spans="1:17" s="437" customFormat="1" hidden="1">
      <c r="A979" s="471">
        <v>959</v>
      </c>
      <c r="B979" s="465">
        <v>8</v>
      </c>
      <c r="C979" s="465">
        <v>167</v>
      </c>
      <c r="D979" s="466">
        <v>17508</v>
      </c>
      <c r="E979" s="467">
        <v>20.875</v>
      </c>
      <c r="F979" s="486">
        <v>365479.5</v>
      </c>
      <c r="G979" s="487">
        <v>2923836</v>
      </c>
      <c r="H979" s="822">
        <v>337500</v>
      </c>
      <c r="I979" s="827">
        <v>2700000</v>
      </c>
      <c r="J979" s="470">
        <v>-27979.5</v>
      </c>
      <c r="K979" s="470">
        <v>-223836</v>
      </c>
      <c r="L979" s="472">
        <v>-7.6555593405375646</v>
      </c>
      <c r="M979" s="468">
        <v>306250</v>
      </c>
      <c r="N979" s="469">
        <v>2450000</v>
      </c>
      <c r="O979" s="470">
        <v>-59229.5</v>
      </c>
      <c r="P979" s="470">
        <v>-473836</v>
      </c>
      <c r="Q979" s="472">
        <v>-16.20597051271001</v>
      </c>
    </row>
    <row r="980" spans="1:17" s="437" customFormat="1" hidden="1">
      <c r="A980" s="471">
        <v>960</v>
      </c>
      <c r="B980" s="465">
        <v>8</v>
      </c>
      <c r="C980" s="465">
        <v>167</v>
      </c>
      <c r="D980" s="466">
        <v>16645.2652961803</v>
      </c>
      <c r="E980" s="467">
        <v>20.875</v>
      </c>
      <c r="F980" s="486">
        <v>347469.91305776377</v>
      </c>
      <c r="G980" s="487">
        <v>2779759.3044621102</v>
      </c>
      <c r="H980" s="822">
        <v>337500</v>
      </c>
      <c r="I980" s="827">
        <v>2700000</v>
      </c>
      <c r="J980" s="470">
        <v>-9969.9130577637698</v>
      </c>
      <c r="K980" s="470">
        <v>-79759.304462110158</v>
      </c>
      <c r="L980" s="472">
        <v>-2.8692881550600191</v>
      </c>
      <c r="M980" s="468">
        <v>306250</v>
      </c>
      <c r="N980" s="469">
        <v>2450000</v>
      </c>
      <c r="O980" s="470">
        <v>-41219.91305776377</v>
      </c>
      <c r="P980" s="470">
        <v>-329759.30446211016</v>
      </c>
      <c r="Q980" s="472">
        <v>-11.862872585147059</v>
      </c>
    </row>
    <row r="981" spans="1:17" s="437" customFormat="1" hidden="1">
      <c r="A981" s="471">
        <v>961</v>
      </c>
      <c r="B981" s="465">
        <v>8</v>
      </c>
      <c r="C981" s="465">
        <v>167</v>
      </c>
      <c r="D981" s="466">
        <v>15332</v>
      </c>
      <c r="E981" s="467">
        <v>20.875</v>
      </c>
      <c r="F981" s="486">
        <v>320055.5</v>
      </c>
      <c r="G981" s="487">
        <v>2560444</v>
      </c>
      <c r="H981" s="822">
        <v>337500</v>
      </c>
      <c r="I981" s="827">
        <v>2700000</v>
      </c>
      <c r="J981" s="470">
        <v>17444.5</v>
      </c>
      <c r="K981" s="470">
        <v>139556</v>
      </c>
      <c r="L981" s="472">
        <v>5.4504609356814626</v>
      </c>
      <c r="M981" s="468">
        <v>306250</v>
      </c>
      <c r="N981" s="469">
        <v>2450000</v>
      </c>
      <c r="O981" s="470">
        <v>-13805.5</v>
      </c>
      <c r="P981" s="470">
        <v>-110444</v>
      </c>
      <c r="Q981" s="472">
        <v>-4.3134706324371876</v>
      </c>
    </row>
    <row r="982" spans="1:17" s="437" customFormat="1" hidden="1">
      <c r="A982" s="471">
        <v>962</v>
      </c>
      <c r="B982" s="465">
        <v>8</v>
      </c>
      <c r="C982" s="465">
        <v>169</v>
      </c>
      <c r="D982" s="466">
        <v>16677</v>
      </c>
      <c r="E982" s="467">
        <v>21.125</v>
      </c>
      <c r="F982" s="486">
        <v>352301.625</v>
      </c>
      <c r="G982" s="487">
        <v>2818413</v>
      </c>
      <c r="H982" s="822">
        <v>342500</v>
      </c>
      <c r="I982" s="827">
        <v>2740000</v>
      </c>
      <c r="J982" s="470">
        <v>-9801.625</v>
      </c>
      <c r="K982" s="470">
        <v>-78413</v>
      </c>
      <c r="L982" s="472">
        <v>-2.782168546625357</v>
      </c>
      <c r="M982" s="468">
        <v>313750</v>
      </c>
      <c r="N982" s="469">
        <v>2510000</v>
      </c>
      <c r="O982" s="470">
        <v>-38551.625</v>
      </c>
      <c r="P982" s="470">
        <v>-308413</v>
      </c>
      <c r="Q982" s="472">
        <v>-10.942789435047317</v>
      </c>
    </row>
    <row r="983" spans="1:17" s="437" customFormat="1" hidden="1">
      <c r="A983" s="471">
        <v>963</v>
      </c>
      <c r="B983" s="465">
        <v>8</v>
      </c>
      <c r="C983" s="465">
        <v>169</v>
      </c>
      <c r="D983" s="466">
        <v>16817</v>
      </c>
      <c r="E983" s="467">
        <v>21.125</v>
      </c>
      <c r="F983" s="486">
        <v>355259.125</v>
      </c>
      <c r="G983" s="487">
        <v>2842073</v>
      </c>
      <c r="H983" s="822">
        <v>342500</v>
      </c>
      <c r="I983" s="827">
        <v>2740000</v>
      </c>
      <c r="J983" s="470">
        <v>-12759.125</v>
      </c>
      <c r="K983" s="470">
        <v>-102073</v>
      </c>
      <c r="L983" s="472">
        <v>-3.5914981775626416</v>
      </c>
      <c r="M983" s="468">
        <v>313750</v>
      </c>
      <c r="N983" s="469">
        <v>2510000</v>
      </c>
      <c r="O983" s="470">
        <v>-41509.125</v>
      </c>
      <c r="P983" s="470">
        <v>-332073</v>
      </c>
      <c r="Q983" s="472">
        <v>-11.684182637110311</v>
      </c>
    </row>
    <row r="984" spans="1:17" s="437" customFormat="1" hidden="1">
      <c r="A984" s="471">
        <v>964</v>
      </c>
      <c r="B984" s="465">
        <v>8</v>
      </c>
      <c r="C984" s="465">
        <v>169</v>
      </c>
      <c r="D984" s="466">
        <v>16232.7931172526</v>
      </c>
      <c r="E984" s="467">
        <v>21.125</v>
      </c>
      <c r="F984" s="486">
        <v>342917.75460196118</v>
      </c>
      <c r="G984" s="487">
        <v>2743342.0368156894</v>
      </c>
      <c r="H984" s="822">
        <v>342500</v>
      </c>
      <c r="I984" s="827">
        <v>2740000</v>
      </c>
      <c r="J984" s="470">
        <v>-417.75460196117638</v>
      </c>
      <c r="K984" s="470">
        <v>-3342.036815689411</v>
      </c>
      <c r="L984" s="472">
        <v>-0.1218235557520444</v>
      </c>
      <c r="M984" s="468">
        <v>313750</v>
      </c>
      <c r="N984" s="469">
        <v>2510000</v>
      </c>
      <c r="O984" s="470">
        <v>-29167.754601961176</v>
      </c>
      <c r="P984" s="470">
        <v>-233342.03681568941</v>
      </c>
      <c r="Q984" s="472">
        <v>-8.5057580747947554</v>
      </c>
    </row>
    <row r="985" spans="1:17" s="437" customFormat="1" hidden="1">
      <c r="A985" s="471">
        <v>965</v>
      </c>
      <c r="B985" s="465">
        <v>8</v>
      </c>
      <c r="C985" s="465">
        <v>169</v>
      </c>
      <c r="D985" s="466">
        <v>16740.2387129005</v>
      </c>
      <c r="E985" s="467">
        <v>21.125</v>
      </c>
      <c r="F985" s="486">
        <v>353637.54281002306</v>
      </c>
      <c r="G985" s="487">
        <v>2829100.3424801845</v>
      </c>
      <c r="H985" s="822">
        <v>342500</v>
      </c>
      <c r="I985" s="827">
        <v>2740000</v>
      </c>
      <c r="J985" s="470">
        <v>-11137.542810023064</v>
      </c>
      <c r="K985" s="470">
        <v>-89100.34248018451</v>
      </c>
      <c r="L985" s="472">
        <v>-3.1494231979793597</v>
      </c>
      <c r="M985" s="468">
        <v>313750</v>
      </c>
      <c r="N985" s="469">
        <v>2510000</v>
      </c>
      <c r="O985" s="470">
        <v>-39887.542810023064</v>
      </c>
      <c r="P985" s="470">
        <v>-319100.34248018451</v>
      </c>
      <c r="Q985" s="472">
        <v>-11.279216141214675</v>
      </c>
    </row>
    <row r="986" spans="1:17" s="437" customFormat="1" hidden="1">
      <c r="A986" s="471">
        <v>966</v>
      </c>
      <c r="B986" s="465">
        <v>8</v>
      </c>
      <c r="C986" s="465">
        <v>169</v>
      </c>
      <c r="D986" s="466">
        <v>16062.04</v>
      </c>
      <c r="E986" s="467">
        <v>21.125</v>
      </c>
      <c r="F986" s="486">
        <v>339310.59500000003</v>
      </c>
      <c r="G986" s="487">
        <v>2714484.7600000002</v>
      </c>
      <c r="H986" s="822">
        <v>342500</v>
      </c>
      <c r="I986" s="827">
        <v>2740000</v>
      </c>
      <c r="J986" s="470">
        <v>3189.4049999999697</v>
      </c>
      <c r="K986" s="470">
        <v>25515.239999999758</v>
      </c>
      <c r="L986" s="472">
        <v>0.93996622769765281</v>
      </c>
      <c r="M986" s="468">
        <v>313750</v>
      </c>
      <c r="N986" s="469">
        <v>2510000</v>
      </c>
      <c r="O986" s="470">
        <v>-25560.59500000003</v>
      </c>
      <c r="P986" s="470">
        <v>-204484.76000000024</v>
      </c>
      <c r="Q986" s="472">
        <v>-7.5330966308317215</v>
      </c>
    </row>
    <row r="987" spans="1:17" s="437" customFormat="1" hidden="1">
      <c r="A987" s="471">
        <v>967</v>
      </c>
      <c r="B987" s="465">
        <v>8</v>
      </c>
      <c r="C987" s="465">
        <v>170</v>
      </c>
      <c r="D987" s="466">
        <v>16224.556760260501</v>
      </c>
      <c r="E987" s="467">
        <v>21.25</v>
      </c>
      <c r="F987" s="486">
        <v>344771.83115553565</v>
      </c>
      <c r="G987" s="487">
        <v>2758174.6492442852</v>
      </c>
      <c r="H987" s="822">
        <v>345000</v>
      </c>
      <c r="I987" s="827">
        <v>2760000</v>
      </c>
      <c r="J987" s="470">
        <v>228.16884446435142</v>
      </c>
      <c r="K987" s="470">
        <v>1825.3507557148114</v>
      </c>
      <c r="L987" s="472">
        <v>6.6179665461547188E-2</v>
      </c>
      <c r="M987" s="468">
        <v>317500</v>
      </c>
      <c r="N987" s="469">
        <v>2540000</v>
      </c>
      <c r="O987" s="470">
        <v>-27271.831155535649</v>
      </c>
      <c r="P987" s="470">
        <v>-218174.64924428519</v>
      </c>
      <c r="Q987" s="472">
        <v>-7.9101100180172779</v>
      </c>
    </row>
    <row r="988" spans="1:17" s="437" customFormat="1" hidden="1">
      <c r="A988" s="471">
        <v>968</v>
      </c>
      <c r="B988" s="465">
        <v>8</v>
      </c>
      <c r="C988" s="465">
        <v>172</v>
      </c>
      <c r="D988" s="466">
        <v>17249</v>
      </c>
      <c r="E988" s="467">
        <v>21.5</v>
      </c>
      <c r="F988" s="486">
        <v>370853.5</v>
      </c>
      <c r="G988" s="487">
        <v>2966828</v>
      </c>
      <c r="H988" s="822">
        <v>350000</v>
      </c>
      <c r="I988" s="827">
        <v>2800000</v>
      </c>
      <c r="J988" s="470">
        <v>-20853.5</v>
      </c>
      <c r="K988" s="470">
        <v>-166828</v>
      </c>
      <c r="L988" s="472">
        <v>-5.6231099342462727</v>
      </c>
      <c r="M988" s="468">
        <v>325000</v>
      </c>
      <c r="N988" s="469">
        <v>2600000</v>
      </c>
      <c r="O988" s="470">
        <v>-45853.5</v>
      </c>
      <c r="P988" s="470">
        <v>-366828</v>
      </c>
      <c r="Q988" s="472">
        <v>-12.364316367514391</v>
      </c>
    </row>
    <row r="989" spans="1:17" s="437" customFormat="1" hidden="1">
      <c r="A989" s="471">
        <v>969</v>
      </c>
      <c r="B989" s="465">
        <v>8</v>
      </c>
      <c r="C989" s="465">
        <v>172</v>
      </c>
      <c r="D989" s="466">
        <v>16638</v>
      </c>
      <c r="E989" s="467">
        <v>21.5</v>
      </c>
      <c r="F989" s="486">
        <v>357717</v>
      </c>
      <c r="G989" s="487">
        <v>2861736</v>
      </c>
      <c r="H989" s="822">
        <v>350000</v>
      </c>
      <c r="I989" s="827">
        <v>2800000</v>
      </c>
      <c r="J989" s="470">
        <v>-7717</v>
      </c>
      <c r="K989" s="470">
        <v>-61736</v>
      </c>
      <c r="L989" s="472">
        <v>-2.157291937481304</v>
      </c>
      <c r="M989" s="468">
        <v>325000</v>
      </c>
      <c r="N989" s="469">
        <v>2600000</v>
      </c>
      <c r="O989" s="470">
        <v>-32717</v>
      </c>
      <c r="P989" s="470">
        <v>-261736</v>
      </c>
      <c r="Q989" s="472">
        <v>-9.1460567990897914</v>
      </c>
    </row>
    <row r="990" spans="1:17" s="437" customFormat="1">
      <c r="A990" s="471">
        <v>970</v>
      </c>
      <c r="B990" s="465">
        <v>8</v>
      </c>
      <c r="C990" s="465">
        <v>173</v>
      </c>
      <c r="D990" s="466">
        <v>16536.087685604001</v>
      </c>
      <c r="E990" s="467">
        <v>21.625</v>
      </c>
      <c r="F990" s="486">
        <v>357592.89620118652</v>
      </c>
      <c r="G990" s="487">
        <v>2860743.1696094922</v>
      </c>
      <c r="H990" s="822">
        <v>352500</v>
      </c>
      <c r="I990" s="827">
        <v>2820000</v>
      </c>
      <c r="J990" s="470">
        <v>-5092.8962011865224</v>
      </c>
      <c r="K990" s="470">
        <v>-40743.169609492179</v>
      </c>
      <c r="L990" s="472">
        <v>-1.42421626807743</v>
      </c>
      <c r="M990" s="468">
        <v>328750</v>
      </c>
      <c r="N990" s="469">
        <v>2630000</v>
      </c>
      <c r="O990" s="470">
        <v>-28842.896201186522</v>
      </c>
      <c r="P990" s="470">
        <v>-230743.16960949218</v>
      </c>
      <c r="Q990" s="472">
        <v>-8.0658470868949053</v>
      </c>
    </row>
    <row r="991" spans="1:17" s="437" customFormat="1">
      <c r="A991" s="471">
        <v>971</v>
      </c>
      <c r="B991" s="465">
        <v>8</v>
      </c>
      <c r="C991" s="465">
        <v>173</v>
      </c>
      <c r="D991" s="466">
        <v>16049</v>
      </c>
      <c r="E991" s="467">
        <v>21.625</v>
      </c>
      <c r="F991" s="486">
        <v>347059.625</v>
      </c>
      <c r="G991" s="487">
        <v>2776477</v>
      </c>
      <c r="H991" s="822">
        <v>352500</v>
      </c>
      <c r="I991" s="827">
        <v>2820000</v>
      </c>
      <c r="J991" s="470">
        <v>5440.375</v>
      </c>
      <c r="K991" s="470">
        <v>43523</v>
      </c>
      <c r="L991" s="472">
        <v>1.5675620579604868</v>
      </c>
      <c r="M991" s="468">
        <v>328750</v>
      </c>
      <c r="N991" s="469">
        <v>2630000</v>
      </c>
      <c r="O991" s="470">
        <v>-18309.625</v>
      </c>
      <c r="P991" s="470">
        <v>-146477</v>
      </c>
      <c r="Q991" s="472">
        <v>-5.2756424778595346</v>
      </c>
    </row>
    <row r="992" spans="1:17" s="437" customFormat="1">
      <c r="A992" s="471">
        <v>972</v>
      </c>
      <c r="B992" s="465">
        <v>8</v>
      </c>
      <c r="C992" s="465">
        <v>177</v>
      </c>
      <c r="D992" s="466">
        <v>16213</v>
      </c>
      <c r="E992" s="467">
        <v>22.125</v>
      </c>
      <c r="F992" s="486">
        <v>358712.625</v>
      </c>
      <c r="G992" s="487">
        <v>2869701</v>
      </c>
      <c r="H992" s="822">
        <v>362500</v>
      </c>
      <c r="I992" s="827">
        <v>2900000</v>
      </c>
      <c r="J992" s="470">
        <v>3787.375</v>
      </c>
      <c r="K992" s="470">
        <v>30299</v>
      </c>
      <c r="L992" s="472">
        <v>1.0558242827388682</v>
      </c>
      <c r="M992" s="468">
        <v>343750</v>
      </c>
      <c r="N992" s="469">
        <v>2750000</v>
      </c>
      <c r="O992" s="470">
        <v>-14962.625</v>
      </c>
      <c r="P992" s="470">
        <v>-119701</v>
      </c>
      <c r="Q992" s="472">
        <v>-4.1712011111959129</v>
      </c>
    </row>
    <row r="993" spans="1:17" s="437" customFormat="1">
      <c r="A993" s="471">
        <v>973</v>
      </c>
      <c r="B993" s="465">
        <v>8</v>
      </c>
      <c r="C993" s="465">
        <v>178</v>
      </c>
      <c r="D993" s="466">
        <v>16158.9655791637</v>
      </c>
      <c r="E993" s="467">
        <v>22.25</v>
      </c>
      <c r="F993" s="486">
        <v>359536.9841363923</v>
      </c>
      <c r="G993" s="487">
        <v>2876295.8730911384</v>
      </c>
      <c r="H993" s="822">
        <v>365000</v>
      </c>
      <c r="I993" s="827">
        <v>2920000</v>
      </c>
      <c r="J993" s="470">
        <v>5463.0158636076958</v>
      </c>
      <c r="K993" s="470">
        <v>43704.126908861566</v>
      </c>
      <c r="L993" s="472">
        <v>1.5194586661869636</v>
      </c>
      <c r="M993" s="468">
        <v>347500</v>
      </c>
      <c r="N993" s="469">
        <v>2780000</v>
      </c>
      <c r="O993" s="470">
        <v>-12036.984136392304</v>
      </c>
      <c r="P993" s="470">
        <v>-96295.873091138434</v>
      </c>
      <c r="Q993" s="472">
        <v>-3.3479126397261041</v>
      </c>
    </row>
    <row r="994" spans="1:17" s="437" customFormat="1">
      <c r="A994" s="607" t="s">
        <v>60</v>
      </c>
      <c r="B994" s="465"/>
      <c r="C994" s="465"/>
      <c r="D994" s="466"/>
      <c r="E994" s="467"/>
      <c r="F994" s="486"/>
      <c r="G994" s="487"/>
      <c r="H994" s="822"/>
      <c r="I994" s="827"/>
      <c r="J994" s="470"/>
      <c r="K994" s="470"/>
      <c r="L994" s="472"/>
      <c r="M994" s="468"/>
      <c r="N994" s="469"/>
      <c r="O994" s="470"/>
      <c r="P994" s="470"/>
      <c r="Q994" s="472"/>
    </row>
    <row r="995" spans="1:17" s="437" customFormat="1" hidden="1">
      <c r="A995" s="471">
        <v>974</v>
      </c>
      <c r="B995" s="465">
        <v>8</v>
      </c>
      <c r="C995" s="465">
        <v>178</v>
      </c>
      <c r="D995" s="466">
        <v>14648</v>
      </c>
      <c r="E995" s="467">
        <v>22.25</v>
      </c>
      <c r="F995" s="486">
        <v>325918</v>
      </c>
      <c r="G995" s="487">
        <v>2607344</v>
      </c>
      <c r="H995" s="822">
        <v>365000</v>
      </c>
      <c r="I995" s="827">
        <v>2920000</v>
      </c>
      <c r="J995" s="470">
        <v>39082</v>
      </c>
      <c r="K995" s="470">
        <v>312656</v>
      </c>
      <c r="L995" s="472">
        <v>11.991359789885792</v>
      </c>
      <c r="M995" s="468">
        <v>347500</v>
      </c>
      <c r="N995" s="469">
        <v>2780000</v>
      </c>
      <c r="O995" s="470">
        <v>21582</v>
      </c>
      <c r="P995" s="470">
        <v>172656</v>
      </c>
      <c r="Q995" s="472">
        <v>6.621911032836465</v>
      </c>
    </row>
    <row r="996" spans="1:17" s="437" customFormat="1" hidden="1">
      <c r="A996" s="471">
        <v>975</v>
      </c>
      <c r="B996" s="465">
        <v>8</v>
      </c>
      <c r="C996" s="465">
        <v>178</v>
      </c>
      <c r="D996" s="466">
        <v>17180</v>
      </c>
      <c r="E996" s="467">
        <v>22.25</v>
      </c>
      <c r="F996" s="486">
        <v>382255</v>
      </c>
      <c r="G996" s="487">
        <v>3058040</v>
      </c>
      <c r="H996" s="822">
        <v>365000</v>
      </c>
      <c r="I996" s="827">
        <v>2920000</v>
      </c>
      <c r="J996" s="470">
        <v>-17255</v>
      </c>
      <c r="K996" s="470">
        <v>-138040</v>
      </c>
      <c r="L996" s="472">
        <v>-4.5140024329308943</v>
      </c>
      <c r="M996" s="468">
        <v>347500</v>
      </c>
      <c r="N996" s="469">
        <v>2780000</v>
      </c>
      <c r="O996" s="470">
        <v>-34755</v>
      </c>
      <c r="P996" s="470">
        <v>-278040</v>
      </c>
      <c r="Q996" s="472">
        <v>-9.0920982066944873</v>
      </c>
    </row>
    <row r="997" spans="1:17" s="437" customFormat="1" hidden="1">
      <c r="A997" s="471">
        <v>976</v>
      </c>
      <c r="B997" s="465">
        <v>8</v>
      </c>
      <c r="C997" s="465">
        <v>179</v>
      </c>
      <c r="D997" s="466">
        <v>15290</v>
      </c>
      <c r="E997" s="467">
        <v>22.375</v>
      </c>
      <c r="F997" s="486">
        <v>342113.75</v>
      </c>
      <c r="G997" s="487">
        <v>2736910</v>
      </c>
      <c r="H997" s="822">
        <v>367500</v>
      </c>
      <c r="I997" s="827">
        <v>2940000</v>
      </c>
      <c r="J997" s="470">
        <v>25386.25</v>
      </c>
      <c r="K997" s="470">
        <v>203090</v>
      </c>
      <c r="L997" s="472">
        <v>7.4204120705467176</v>
      </c>
      <c r="M997" s="468">
        <v>351250</v>
      </c>
      <c r="N997" s="469">
        <v>2810000</v>
      </c>
      <c r="O997" s="470">
        <v>9136.25</v>
      </c>
      <c r="P997" s="470">
        <v>73090</v>
      </c>
      <c r="Q997" s="472">
        <v>2.6705299041619952</v>
      </c>
    </row>
    <row r="998" spans="1:17" s="437" customFormat="1" hidden="1">
      <c r="A998" s="471">
        <v>977</v>
      </c>
      <c r="B998" s="465">
        <v>8</v>
      </c>
      <c r="C998" s="465">
        <v>181</v>
      </c>
      <c r="D998" s="466">
        <v>16226.5867703493</v>
      </c>
      <c r="E998" s="467">
        <v>22.625</v>
      </c>
      <c r="F998" s="486">
        <v>367126.52567915292</v>
      </c>
      <c r="G998" s="487">
        <v>2937012.2054332234</v>
      </c>
      <c r="H998" s="822">
        <v>372500</v>
      </c>
      <c r="I998" s="827">
        <v>2980000</v>
      </c>
      <c r="J998" s="470">
        <v>5373.4743208470754</v>
      </c>
      <c r="K998" s="470">
        <v>42987.794566776603</v>
      </c>
      <c r="L998" s="472">
        <v>1.4636573347312805</v>
      </c>
      <c r="M998" s="468">
        <v>358750</v>
      </c>
      <c r="N998" s="469">
        <v>2870000</v>
      </c>
      <c r="O998" s="470">
        <v>-8376.5256791529246</v>
      </c>
      <c r="P998" s="470">
        <v>-67012.205433223397</v>
      </c>
      <c r="Q998" s="472">
        <v>-2.2816454527923469</v>
      </c>
    </row>
    <row r="999" spans="1:17" s="437" customFormat="1" hidden="1">
      <c r="A999" s="471">
        <v>978</v>
      </c>
      <c r="B999" s="465">
        <v>8</v>
      </c>
      <c r="C999" s="465">
        <v>181</v>
      </c>
      <c r="D999" s="466">
        <v>16036</v>
      </c>
      <c r="E999" s="467">
        <v>22.625</v>
      </c>
      <c r="F999" s="486">
        <v>362814.5</v>
      </c>
      <c r="G999" s="487">
        <v>2902516</v>
      </c>
      <c r="H999" s="822">
        <v>372500</v>
      </c>
      <c r="I999" s="827">
        <v>2980000</v>
      </c>
      <c r="J999" s="470">
        <v>9685.5</v>
      </c>
      <c r="K999" s="470">
        <v>77484</v>
      </c>
      <c r="L999" s="472">
        <v>2.6695460076705757</v>
      </c>
      <c r="M999" s="468">
        <v>358750</v>
      </c>
      <c r="N999" s="469">
        <v>2870000</v>
      </c>
      <c r="O999" s="470">
        <v>-4064.5</v>
      </c>
      <c r="P999" s="470">
        <v>-32516</v>
      </c>
      <c r="Q999" s="472">
        <v>-1.1202694489883953</v>
      </c>
    </row>
    <row r="1000" spans="1:17" s="437" customFormat="1" hidden="1">
      <c r="A1000" s="471">
        <v>979</v>
      </c>
      <c r="B1000" s="465">
        <v>8</v>
      </c>
      <c r="C1000" s="465">
        <v>181</v>
      </c>
      <c r="D1000" s="466">
        <v>17151</v>
      </c>
      <c r="E1000" s="467">
        <v>22.625</v>
      </c>
      <c r="F1000" s="486">
        <v>388041.375</v>
      </c>
      <c r="G1000" s="487">
        <v>3104331</v>
      </c>
      <c r="H1000" s="822">
        <v>372500</v>
      </c>
      <c r="I1000" s="827">
        <v>2980000</v>
      </c>
      <c r="J1000" s="470">
        <v>-15541.375</v>
      </c>
      <c r="K1000" s="470">
        <v>-124331</v>
      </c>
      <c r="L1000" s="472">
        <v>-4.0050819323068367</v>
      </c>
      <c r="M1000" s="468">
        <v>358750</v>
      </c>
      <c r="N1000" s="469">
        <v>2870000</v>
      </c>
      <c r="O1000" s="470">
        <v>-29291.375</v>
      </c>
      <c r="P1000" s="470">
        <v>-234331</v>
      </c>
      <c r="Q1000" s="472">
        <v>-7.5485185052753678</v>
      </c>
    </row>
    <row r="1001" spans="1:17" s="437" customFormat="1" hidden="1">
      <c r="A1001" s="471">
        <v>980</v>
      </c>
      <c r="B1001" s="465">
        <v>8</v>
      </c>
      <c r="C1001" s="465">
        <v>182</v>
      </c>
      <c r="D1001" s="466">
        <v>16219.801622006</v>
      </c>
      <c r="E1001" s="467">
        <v>22.75</v>
      </c>
      <c r="F1001" s="486">
        <v>369000.48690063652</v>
      </c>
      <c r="G1001" s="487">
        <v>2952003.8952050922</v>
      </c>
      <c r="H1001" s="822">
        <v>375000</v>
      </c>
      <c r="I1001" s="827">
        <v>3000000</v>
      </c>
      <c r="J1001" s="470">
        <v>5999.5130993634812</v>
      </c>
      <c r="K1001" s="470">
        <v>47996.104794907849</v>
      </c>
      <c r="L1001" s="472">
        <v>1.6258821633964544</v>
      </c>
      <c r="M1001" s="468">
        <v>362500</v>
      </c>
      <c r="N1001" s="469">
        <v>2900000</v>
      </c>
      <c r="O1001" s="470">
        <v>-6500.4869006365188</v>
      </c>
      <c r="P1001" s="470">
        <v>-52003.895205092151</v>
      </c>
      <c r="Q1001" s="472">
        <v>-1.7616472420501026</v>
      </c>
    </row>
    <row r="1002" spans="1:17" s="437" customFormat="1" hidden="1">
      <c r="A1002" s="471">
        <v>981</v>
      </c>
      <c r="B1002" s="465">
        <v>8</v>
      </c>
      <c r="C1002" s="465">
        <v>182</v>
      </c>
      <c r="D1002" s="466">
        <v>14643</v>
      </c>
      <c r="E1002" s="467">
        <v>22.75</v>
      </c>
      <c r="F1002" s="486">
        <v>333128.25</v>
      </c>
      <c r="G1002" s="487">
        <v>2665026</v>
      </c>
      <c r="H1002" s="822">
        <v>375000</v>
      </c>
      <c r="I1002" s="827">
        <v>3000000</v>
      </c>
      <c r="J1002" s="470">
        <v>41871.75</v>
      </c>
      <c r="K1002" s="470">
        <v>334974</v>
      </c>
      <c r="L1002" s="472">
        <v>12.56925823612977</v>
      </c>
      <c r="M1002" s="468">
        <v>362500</v>
      </c>
      <c r="N1002" s="469">
        <v>2900000</v>
      </c>
      <c r="O1002" s="470">
        <v>29371.75</v>
      </c>
      <c r="P1002" s="470">
        <v>234974</v>
      </c>
      <c r="Q1002" s="472">
        <v>8.8169496282587829</v>
      </c>
    </row>
    <row r="1003" spans="1:17" s="437" customFormat="1" hidden="1">
      <c r="A1003" s="471">
        <v>982</v>
      </c>
      <c r="B1003" s="465">
        <v>8</v>
      </c>
      <c r="C1003" s="465">
        <v>183</v>
      </c>
      <c r="D1003" s="466">
        <v>16357.273272054499</v>
      </c>
      <c r="E1003" s="467">
        <v>22.875</v>
      </c>
      <c r="F1003" s="486">
        <v>374172.62609824666</v>
      </c>
      <c r="G1003" s="487">
        <v>2993381.0087859733</v>
      </c>
      <c r="H1003" s="822">
        <v>377500</v>
      </c>
      <c r="I1003" s="827">
        <v>3020000</v>
      </c>
      <c r="J1003" s="470">
        <v>3327.3739017533371</v>
      </c>
      <c r="K1003" s="470">
        <v>26618.991214026697</v>
      </c>
      <c r="L1003" s="472">
        <v>0.88926171228776241</v>
      </c>
      <c r="M1003" s="468">
        <v>366250</v>
      </c>
      <c r="N1003" s="469">
        <v>2930000</v>
      </c>
      <c r="O1003" s="470">
        <v>-7922.6260982466629</v>
      </c>
      <c r="P1003" s="470">
        <v>-63381.008785973303</v>
      </c>
      <c r="Q1003" s="472">
        <v>-2.1173719148996213</v>
      </c>
    </row>
    <row r="1004" spans="1:17" s="437" customFormat="1" hidden="1">
      <c r="A1004" s="471">
        <v>983</v>
      </c>
      <c r="B1004" s="465">
        <v>8</v>
      </c>
      <c r="C1004" s="465">
        <v>185</v>
      </c>
      <c r="D1004" s="466">
        <v>16490</v>
      </c>
      <c r="E1004" s="467">
        <v>23.125</v>
      </c>
      <c r="F1004" s="486">
        <v>381331.25</v>
      </c>
      <c r="G1004" s="487">
        <v>3050650</v>
      </c>
      <c r="H1004" s="822">
        <v>382500</v>
      </c>
      <c r="I1004" s="827">
        <v>3060000</v>
      </c>
      <c r="J1004" s="470">
        <v>1168.75</v>
      </c>
      <c r="K1004" s="470">
        <v>9350</v>
      </c>
      <c r="L1004" s="472">
        <v>0.30649205906938448</v>
      </c>
      <c r="M1004" s="468">
        <v>373750</v>
      </c>
      <c r="N1004" s="469">
        <v>2990000</v>
      </c>
      <c r="O1004" s="470">
        <v>-7581.25</v>
      </c>
      <c r="P1004" s="470">
        <v>-60650</v>
      </c>
      <c r="Q1004" s="472">
        <v>-1.9881008965302414</v>
      </c>
    </row>
    <row r="1005" spans="1:17" s="437" customFormat="1" hidden="1">
      <c r="A1005" s="471">
        <v>984</v>
      </c>
      <c r="B1005" s="465">
        <v>8</v>
      </c>
      <c r="C1005" s="465">
        <v>186</v>
      </c>
      <c r="D1005" s="466">
        <v>17102</v>
      </c>
      <c r="E1005" s="467">
        <v>23.25</v>
      </c>
      <c r="F1005" s="486">
        <v>397621.5</v>
      </c>
      <c r="G1005" s="487">
        <v>3180972</v>
      </c>
      <c r="H1005" s="822">
        <v>385000</v>
      </c>
      <c r="I1005" s="827">
        <v>3080000</v>
      </c>
      <c r="J1005" s="470">
        <v>-12621.5</v>
      </c>
      <c r="K1005" s="470">
        <v>-100972</v>
      </c>
      <c r="L1005" s="472">
        <v>-3.1742498833689865</v>
      </c>
      <c r="M1005" s="468">
        <v>377500</v>
      </c>
      <c r="N1005" s="469">
        <v>3020000</v>
      </c>
      <c r="O1005" s="470">
        <v>-20121.5</v>
      </c>
      <c r="P1005" s="470">
        <v>-160972</v>
      </c>
      <c r="Q1005" s="472">
        <v>-5.0604657947319254</v>
      </c>
    </row>
    <row r="1006" spans="1:17" s="437" customFormat="1" hidden="1">
      <c r="A1006" s="471">
        <v>985</v>
      </c>
      <c r="B1006" s="465">
        <v>8</v>
      </c>
      <c r="C1006" s="465">
        <v>187</v>
      </c>
      <c r="D1006" s="466">
        <v>15262</v>
      </c>
      <c r="E1006" s="467">
        <v>23.375</v>
      </c>
      <c r="F1006" s="486">
        <v>356749.25</v>
      </c>
      <c r="G1006" s="487">
        <v>2853994</v>
      </c>
      <c r="H1006" s="822">
        <v>387500</v>
      </c>
      <c r="I1006" s="827">
        <v>3100000</v>
      </c>
      <c r="J1006" s="470">
        <v>30750.75</v>
      </c>
      <c r="K1006" s="470">
        <v>246006</v>
      </c>
      <c r="L1006" s="472">
        <v>8.6197097821509203</v>
      </c>
      <c r="M1006" s="468">
        <v>381250</v>
      </c>
      <c r="N1006" s="469">
        <v>3050000</v>
      </c>
      <c r="O1006" s="470">
        <v>24500.75</v>
      </c>
      <c r="P1006" s="470">
        <v>196006</v>
      </c>
      <c r="Q1006" s="472">
        <v>6.867778979213</v>
      </c>
    </row>
    <row r="1007" spans="1:17" s="437" customFormat="1">
      <c r="A1007" s="471">
        <v>986</v>
      </c>
      <c r="B1007" s="465">
        <v>8</v>
      </c>
      <c r="C1007" s="465">
        <v>191</v>
      </c>
      <c r="D1007" s="466">
        <v>16216.982280321399</v>
      </c>
      <c r="E1007" s="467">
        <v>23.875</v>
      </c>
      <c r="F1007" s="486">
        <v>387180.45194267342</v>
      </c>
      <c r="G1007" s="487">
        <v>3097443.6155413873</v>
      </c>
      <c r="H1007" s="822">
        <v>397500</v>
      </c>
      <c r="I1007" s="827">
        <v>3180000</v>
      </c>
      <c r="J1007" s="470">
        <v>10319.548057326581</v>
      </c>
      <c r="K1007" s="470">
        <v>82556.384458612651</v>
      </c>
      <c r="L1007" s="472">
        <v>2.6653070953216655</v>
      </c>
      <c r="M1007" s="468">
        <v>396250</v>
      </c>
      <c r="N1007" s="469">
        <v>3170000</v>
      </c>
      <c r="O1007" s="470">
        <v>9069.5480573265813</v>
      </c>
      <c r="P1007" s="470">
        <v>72556.384458612651</v>
      </c>
      <c r="Q1007" s="472">
        <v>2.3424602176634153</v>
      </c>
    </row>
    <row r="1008" spans="1:17" s="437" customFormat="1">
      <c r="A1008" s="471">
        <v>987</v>
      </c>
      <c r="B1008" s="465">
        <v>8</v>
      </c>
      <c r="C1008" s="465">
        <v>196</v>
      </c>
      <c r="D1008" s="466">
        <v>16013.3069704754</v>
      </c>
      <c r="E1008" s="467">
        <v>24.5</v>
      </c>
      <c r="F1008" s="486">
        <v>392326.02077664732</v>
      </c>
      <c r="G1008" s="487">
        <v>3138608.1662131785</v>
      </c>
      <c r="H1008" s="822">
        <v>408333.33333333331</v>
      </c>
      <c r="I1008" s="827">
        <v>3266666.6666666665</v>
      </c>
      <c r="J1008" s="470">
        <v>16007.312556685996</v>
      </c>
      <c r="K1008" s="470">
        <v>128058.50045348797</v>
      </c>
      <c r="L1008" s="472">
        <v>4.0801047366162351</v>
      </c>
      <c r="M1008" s="468">
        <v>408333.33333333331</v>
      </c>
      <c r="N1008" s="469">
        <v>3266666.6666666665</v>
      </c>
      <c r="O1008" s="470">
        <v>16007.312556685996</v>
      </c>
      <c r="P1008" s="470">
        <v>128058.50045348797</v>
      </c>
      <c r="Q1008" s="472">
        <v>4.0801047366162351</v>
      </c>
    </row>
    <row r="1009" spans="1:17" s="437" customFormat="1">
      <c r="A1009" s="471">
        <v>988</v>
      </c>
      <c r="B1009" s="465">
        <v>8</v>
      </c>
      <c r="C1009" s="465">
        <v>197</v>
      </c>
      <c r="D1009" s="466">
        <v>14624</v>
      </c>
      <c r="E1009" s="467">
        <v>24.625</v>
      </c>
      <c r="F1009" s="486">
        <v>360116</v>
      </c>
      <c r="G1009" s="487">
        <v>2880928</v>
      </c>
      <c r="H1009" s="822">
        <v>410416.66666666669</v>
      </c>
      <c r="I1009" s="827">
        <v>3283333.3333333335</v>
      </c>
      <c r="J1009" s="470">
        <v>50300.666666666686</v>
      </c>
      <c r="K1009" s="470">
        <v>402405.33333333349</v>
      </c>
      <c r="L1009" s="472">
        <v>13.967906637490884</v>
      </c>
      <c r="M1009" s="468">
        <v>410416.66666666669</v>
      </c>
      <c r="N1009" s="469">
        <v>3283333.3333333335</v>
      </c>
      <c r="O1009" s="470">
        <v>50300.666666666686</v>
      </c>
      <c r="P1009" s="470">
        <v>402405.33333333349</v>
      </c>
      <c r="Q1009" s="472">
        <v>13.967906637490884</v>
      </c>
    </row>
    <row r="1010" spans="1:17" s="437" customFormat="1">
      <c r="A1010" s="471">
        <v>989</v>
      </c>
      <c r="B1010" s="465">
        <v>8</v>
      </c>
      <c r="C1010" s="465">
        <v>210</v>
      </c>
      <c r="D1010" s="466">
        <v>16059.705435572299</v>
      </c>
      <c r="E1010" s="467">
        <v>26.25</v>
      </c>
      <c r="F1010" s="486">
        <v>421567.26768377284</v>
      </c>
      <c r="G1010" s="487">
        <v>3372538.1414701827</v>
      </c>
      <c r="H1010" s="822">
        <v>437500</v>
      </c>
      <c r="I1010" s="827">
        <v>3500000</v>
      </c>
      <c r="J1010" s="470">
        <v>15932.732316227164</v>
      </c>
      <c r="K1010" s="470">
        <v>127461.85852981731</v>
      </c>
      <c r="L1010" s="472">
        <v>3.7794045073202227</v>
      </c>
      <c r="M1010" s="468">
        <v>433333.33333333331</v>
      </c>
      <c r="N1010" s="469">
        <v>3466666.6666666665</v>
      </c>
      <c r="O1010" s="470">
        <v>11766.065649560478</v>
      </c>
      <c r="P1010" s="470">
        <v>94128.525196483824</v>
      </c>
      <c r="Q1010" s="472">
        <v>2.7910292262981073</v>
      </c>
    </row>
    <row r="1011" spans="1:17" s="437" customFormat="1">
      <c r="A1011" s="471">
        <v>990</v>
      </c>
      <c r="B1011" s="497">
        <v>9</v>
      </c>
      <c r="C1011" s="465">
        <v>147</v>
      </c>
      <c r="D1011" s="466">
        <v>17089</v>
      </c>
      <c r="E1011" s="467">
        <v>16.333333333333332</v>
      </c>
      <c r="F1011" s="486">
        <v>279120.33333333331</v>
      </c>
      <c r="G1011" s="487">
        <v>2512083</v>
      </c>
      <c r="H1011" s="822">
        <v>246666.66666666666</v>
      </c>
      <c r="I1011" s="827">
        <v>2220000</v>
      </c>
      <c r="J1011" s="470">
        <v>-32453.666666666657</v>
      </c>
      <c r="K1011" s="470">
        <v>-292083</v>
      </c>
      <c r="L1011" s="472">
        <v>-11.627123785320791</v>
      </c>
      <c r="M1011" s="468">
        <v>169999.99999999997</v>
      </c>
      <c r="N1011" s="469">
        <v>1529999.9999999998</v>
      </c>
      <c r="O1011" s="470">
        <v>-109120.33333333334</v>
      </c>
      <c r="P1011" s="470">
        <v>-982083.00000000023</v>
      </c>
      <c r="Q1011" s="472">
        <v>-39.094369095288663</v>
      </c>
    </row>
    <row r="1012" spans="1:17" s="437" customFormat="1">
      <c r="A1012" s="471">
        <v>991</v>
      </c>
      <c r="B1012" s="465">
        <v>9</v>
      </c>
      <c r="C1012" s="465">
        <v>148</v>
      </c>
      <c r="D1012" s="466">
        <v>17864</v>
      </c>
      <c r="E1012" s="467">
        <v>16.444444444444443</v>
      </c>
      <c r="F1012" s="486">
        <v>293763.55555555556</v>
      </c>
      <c r="G1012" s="487">
        <v>2643872</v>
      </c>
      <c r="H1012" s="822">
        <v>248888.88888888885</v>
      </c>
      <c r="I1012" s="827">
        <v>2239999.9999999995</v>
      </c>
      <c r="J1012" s="470">
        <v>-44874.666666666715</v>
      </c>
      <c r="K1012" s="470">
        <v>-403872.00000000047</v>
      </c>
      <c r="L1012" s="472">
        <v>-15.275777344742878</v>
      </c>
      <c r="M1012" s="468">
        <v>173333.33333333328</v>
      </c>
      <c r="N1012" s="469">
        <v>1559999.9999999995</v>
      </c>
      <c r="O1012" s="470">
        <v>-120430.22222222228</v>
      </c>
      <c r="P1012" s="470">
        <v>-1083872.0000000005</v>
      </c>
      <c r="Q1012" s="472">
        <v>-40.995630650803086</v>
      </c>
    </row>
    <row r="1013" spans="1:17" s="437" customFormat="1">
      <c r="A1013" s="471">
        <v>992</v>
      </c>
      <c r="B1013" s="465">
        <v>9</v>
      </c>
      <c r="C1013" s="465">
        <v>148</v>
      </c>
      <c r="D1013" s="466">
        <v>16930.700301938301</v>
      </c>
      <c r="E1013" s="467">
        <v>16.444444444444443</v>
      </c>
      <c r="F1013" s="486">
        <v>278415.96052076318</v>
      </c>
      <c r="G1013" s="487">
        <v>2505743.6446868684</v>
      </c>
      <c r="H1013" s="822">
        <v>248888.88888888885</v>
      </c>
      <c r="I1013" s="827">
        <v>2239999.9999999995</v>
      </c>
      <c r="J1013" s="470">
        <v>-29527.071631874336</v>
      </c>
      <c r="K1013" s="470">
        <v>-265743.64468686888</v>
      </c>
      <c r="L1013" s="472">
        <v>-10.605380372822523</v>
      </c>
      <c r="M1013" s="468">
        <v>173333.33333333328</v>
      </c>
      <c r="N1013" s="469">
        <v>1559999.9999999995</v>
      </c>
      <c r="O1013" s="470">
        <v>-105082.6271874299</v>
      </c>
      <c r="P1013" s="470">
        <v>-945743.64468686888</v>
      </c>
      <c r="Q1013" s="472">
        <v>-37.743032759644258</v>
      </c>
    </row>
    <row r="1014" spans="1:17" s="437" customFormat="1">
      <c r="A1014" s="607" t="s">
        <v>60</v>
      </c>
      <c r="B1014" s="465"/>
      <c r="C1014" s="465"/>
      <c r="D1014" s="466"/>
      <c r="E1014" s="467"/>
      <c r="F1014" s="486"/>
      <c r="G1014" s="487"/>
      <c r="H1014" s="822"/>
      <c r="I1014" s="827"/>
      <c r="J1014" s="470"/>
      <c r="K1014" s="470"/>
      <c r="L1014" s="472"/>
      <c r="M1014" s="468"/>
      <c r="N1014" s="469"/>
      <c r="O1014" s="470"/>
      <c r="P1014" s="470"/>
      <c r="Q1014" s="472"/>
    </row>
    <row r="1015" spans="1:17" s="437" customFormat="1" hidden="1">
      <c r="A1015" s="471">
        <v>993</v>
      </c>
      <c r="B1015" s="465">
        <v>9</v>
      </c>
      <c r="C1015" s="465">
        <v>149</v>
      </c>
      <c r="D1015" s="466">
        <v>16436.400000000001</v>
      </c>
      <c r="E1015" s="467">
        <v>16.555555555555557</v>
      </c>
      <c r="F1015" s="486">
        <v>272113.73333333334</v>
      </c>
      <c r="G1015" s="487">
        <v>2449023.6</v>
      </c>
      <c r="H1015" s="822">
        <v>251111.11111111115</v>
      </c>
      <c r="I1015" s="827">
        <v>2260000.0000000005</v>
      </c>
      <c r="J1015" s="470">
        <v>-21002.622222222184</v>
      </c>
      <c r="K1015" s="470">
        <v>-189023.59999999963</v>
      </c>
      <c r="L1015" s="472">
        <v>-7.7183249683669715</v>
      </c>
      <c r="M1015" s="468">
        <v>176666.66666666672</v>
      </c>
      <c r="N1015" s="469">
        <v>1590000.0000000005</v>
      </c>
      <c r="O1015" s="470">
        <v>-95447.066666666622</v>
      </c>
      <c r="P1015" s="470">
        <v>-859023.59999999963</v>
      </c>
      <c r="Q1015" s="472">
        <v>-35.076166681284732</v>
      </c>
    </row>
    <row r="1016" spans="1:17" s="437" customFormat="1" hidden="1">
      <c r="A1016" s="471">
        <v>994</v>
      </c>
      <c r="B1016" s="465">
        <v>9</v>
      </c>
      <c r="C1016" s="465">
        <v>156</v>
      </c>
      <c r="D1016" s="466">
        <v>16282.79</v>
      </c>
      <c r="E1016" s="467">
        <v>17.333333333333332</v>
      </c>
      <c r="F1016" s="486">
        <v>282235.02666666667</v>
      </c>
      <c r="G1016" s="487">
        <v>2540115.2400000002</v>
      </c>
      <c r="H1016" s="822">
        <v>266666.66666666663</v>
      </c>
      <c r="I1016" s="827">
        <v>2399999.9999999995</v>
      </c>
      <c r="J1016" s="470">
        <v>-15568.360000000044</v>
      </c>
      <c r="K1016" s="470">
        <v>-140115.24000000069</v>
      </c>
      <c r="L1016" s="472">
        <v>-5.516097765706121</v>
      </c>
      <c r="M1016" s="468">
        <v>199999.99999999997</v>
      </c>
      <c r="N1016" s="469">
        <v>1799999.9999999998</v>
      </c>
      <c r="O1016" s="470">
        <v>-82235.026666666701</v>
      </c>
      <c r="P1016" s="470">
        <v>-740115.24000000046</v>
      </c>
      <c r="Q1016" s="472">
        <v>-29.137073324279584</v>
      </c>
    </row>
    <row r="1017" spans="1:17" s="437" customFormat="1" hidden="1">
      <c r="A1017" s="471">
        <v>995</v>
      </c>
      <c r="B1017" s="465">
        <v>9</v>
      </c>
      <c r="C1017" s="465">
        <v>156</v>
      </c>
      <c r="D1017" s="466">
        <v>16849.214451686799</v>
      </c>
      <c r="E1017" s="467">
        <v>17.333333333333332</v>
      </c>
      <c r="F1017" s="486">
        <v>292053.05049590452</v>
      </c>
      <c r="G1017" s="487">
        <v>2628477.4544631406</v>
      </c>
      <c r="H1017" s="822">
        <v>266666.66666666663</v>
      </c>
      <c r="I1017" s="827">
        <v>2399999.9999999995</v>
      </c>
      <c r="J1017" s="470">
        <v>-25386.383829237893</v>
      </c>
      <c r="K1017" s="470">
        <v>-228477.45446314104</v>
      </c>
      <c r="L1017" s="472">
        <v>-8.6923878336938998</v>
      </c>
      <c r="M1017" s="468">
        <v>199999.99999999997</v>
      </c>
      <c r="N1017" s="469">
        <v>1799999.9999999998</v>
      </c>
      <c r="O1017" s="470">
        <v>-92053.05049590455</v>
      </c>
      <c r="P1017" s="470">
        <v>-828477.45446314081</v>
      </c>
      <c r="Q1017" s="472">
        <v>-31.519290875270428</v>
      </c>
    </row>
    <row r="1018" spans="1:17" s="437" customFormat="1" hidden="1">
      <c r="A1018" s="471">
        <v>996</v>
      </c>
      <c r="B1018" s="465">
        <v>9</v>
      </c>
      <c r="C1018" s="465">
        <v>156</v>
      </c>
      <c r="D1018" s="466">
        <v>16857.6346797265</v>
      </c>
      <c r="E1018" s="467">
        <v>17.333333333333332</v>
      </c>
      <c r="F1018" s="486">
        <v>292199.00111525931</v>
      </c>
      <c r="G1018" s="487">
        <v>2629791.0100373337</v>
      </c>
      <c r="H1018" s="822">
        <v>266666.66666666663</v>
      </c>
      <c r="I1018" s="827">
        <v>2399999.9999999995</v>
      </c>
      <c r="J1018" s="470">
        <v>-25532.334448592679</v>
      </c>
      <c r="K1018" s="470">
        <v>-229791.01003733417</v>
      </c>
      <c r="L1018" s="472">
        <v>-8.7379951167325629</v>
      </c>
      <c r="M1018" s="468">
        <v>199999.99999999997</v>
      </c>
      <c r="N1018" s="469">
        <v>1799999.9999999998</v>
      </c>
      <c r="O1018" s="470">
        <v>-92199.001115259336</v>
      </c>
      <c r="P1018" s="470">
        <v>-829791.01003733394</v>
      </c>
      <c r="Q1018" s="472">
        <v>-31.553496337549419</v>
      </c>
    </row>
    <row r="1019" spans="1:17" s="437" customFormat="1" hidden="1">
      <c r="A1019" s="471">
        <v>997</v>
      </c>
      <c r="B1019" s="465">
        <v>9</v>
      </c>
      <c r="C1019" s="465">
        <v>158</v>
      </c>
      <c r="D1019" s="466">
        <v>16715.701755590198</v>
      </c>
      <c r="E1019" s="467">
        <v>17.555555555555557</v>
      </c>
      <c r="F1019" s="486">
        <v>293453.43082036125</v>
      </c>
      <c r="G1019" s="487">
        <v>2641080.8773832512</v>
      </c>
      <c r="H1019" s="822">
        <v>271111.11111111112</v>
      </c>
      <c r="I1019" s="827">
        <v>2440000</v>
      </c>
      <c r="J1019" s="470">
        <v>-22342.319709250121</v>
      </c>
      <c r="K1019" s="470">
        <v>-201080.87738325121</v>
      </c>
      <c r="L1019" s="472">
        <v>-7.6135827230887116</v>
      </c>
      <c r="M1019" s="468">
        <v>206666.66666666672</v>
      </c>
      <c r="N1019" s="469">
        <v>1860000.0000000005</v>
      </c>
      <c r="O1019" s="470">
        <v>-86786.76415369453</v>
      </c>
      <c r="P1019" s="470">
        <v>-781080.87738325074</v>
      </c>
      <c r="Q1019" s="472">
        <v>-29.574288469239747</v>
      </c>
    </row>
    <row r="1020" spans="1:17" s="437" customFormat="1" hidden="1">
      <c r="A1020" s="471">
        <v>998</v>
      </c>
      <c r="B1020" s="465">
        <v>9</v>
      </c>
      <c r="C1020" s="465">
        <v>158</v>
      </c>
      <c r="D1020" s="466">
        <v>17410</v>
      </c>
      <c r="E1020" s="467">
        <v>17.555555555555557</v>
      </c>
      <c r="F1020" s="486">
        <v>305642.22222222225</v>
      </c>
      <c r="G1020" s="487">
        <v>2750780</v>
      </c>
      <c r="H1020" s="822">
        <v>271111.11111111112</v>
      </c>
      <c r="I1020" s="827">
        <v>2440000</v>
      </c>
      <c r="J1020" s="470">
        <v>-34531.111111111124</v>
      </c>
      <c r="K1020" s="470">
        <v>-310780</v>
      </c>
      <c r="L1020" s="472">
        <v>-11.297886417670625</v>
      </c>
      <c r="M1020" s="468">
        <v>206666.66666666672</v>
      </c>
      <c r="N1020" s="469">
        <v>1860000.0000000005</v>
      </c>
      <c r="O1020" s="470">
        <v>-98975.555555555533</v>
      </c>
      <c r="P1020" s="470">
        <v>-890779.99999999953</v>
      </c>
      <c r="Q1020" s="472">
        <v>-32.382815056093165</v>
      </c>
    </row>
    <row r="1021" spans="1:17" s="437" customFormat="1" hidden="1">
      <c r="A1021" s="471">
        <v>999</v>
      </c>
      <c r="B1021" s="465">
        <v>9</v>
      </c>
      <c r="C1021" s="465">
        <v>159</v>
      </c>
      <c r="D1021" s="466">
        <v>17400</v>
      </c>
      <c r="E1021" s="467">
        <v>17.666666666666668</v>
      </c>
      <c r="F1021" s="486">
        <v>307400</v>
      </c>
      <c r="G1021" s="487">
        <v>2766600</v>
      </c>
      <c r="H1021" s="822">
        <v>273333.33333333337</v>
      </c>
      <c r="I1021" s="827">
        <v>2460000.0000000005</v>
      </c>
      <c r="J1021" s="470">
        <v>-34066.666666666628</v>
      </c>
      <c r="K1021" s="470">
        <v>-306599.99999999953</v>
      </c>
      <c r="L1021" s="472">
        <v>-11.082194751680746</v>
      </c>
      <c r="M1021" s="468">
        <v>210000.00000000003</v>
      </c>
      <c r="N1021" s="469">
        <v>1890000.0000000002</v>
      </c>
      <c r="O1021" s="470">
        <v>-97399.999999999971</v>
      </c>
      <c r="P1021" s="470">
        <v>-876599.99999999977</v>
      </c>
      <c r="Q1021" s="472">
        <v>-31.685100845803504</v>
      </c>
    </row>
    <row r="1022" spans="1:17" s="437" customFormat="1" hidden="1">
      <c r="A1022" s="471">
        <v>1000</v>
      </c>
      <c r="B1022" s="465">
        <v>9</v>
      </c>
      <c r="C1022" s="465">
        <v>159</v>
      </c>
      <c r="D1022" s="466">
        <v>16830.397395477201</v>
      </c>
      <c r="E1022" s="467">
        <v>17.666666666666668</v>
      </c>
      <c r="F1022" s="486">
        <v>297337.02065343055</v>
      </c>
      <c r="G1022" s="487">
        <v>2676033.1858808747</v>
      </c>
      <c r="H1022" s="822">
        <v>273333.33333333337</v>
      </c>
      <c r="I1022" s="827">
        <v>2460000.0000000005</v>
      </c>
      <c r="J1022" s="470">
        <v>-24003.687320097175</v>
      </c>
      <c r="K1022" s="470">
        <v>-216033.18588087428</v>
      </c>
      <c r="L1022" s="472">
        <v>-8.0728888946779733</v>
      </c>
      <c r="M1022" s="468">
        <v>210000.00000000003</v>
      </c>
      <c r="N1022" s="469">
        <v>1890000.0000000002</v>
      </c>
      <c r="O1022" s="470">
        <v>-87337.020653430518</v>
      </c>
      <c r="P1022" s="470">
        <v>-786033.18588087452</v>
      </c>
      <c r="Q1022" s="472">
        <v>-29.373073175179414</v>
      </c>
    </row>
    <row r="1023" spans="1:17" s="437" customFormat="1" hidden="1">
      <c r="A1023" s="471">
        <v>1001</v>
      </c>
      <c r="B1023" s="465">
        <v>9</v>
      </c>
      <c r="C1023" s="465">
        <v>159</v>
      </c>
      <c r="D1023" s="466">
        <v>16073</v>
      </c>
      <c r="E1023" s="467">
        <v>17.666666666666668</v>
      </c>
      <c r="F1023" s="486">
        <v>283956.33333333331</v>
      </c>
      <c r="G1023" s="487">
        <v>2555607</v>
      </c>
      <c r="H1023" s="822">
        <v>273333.33333333337</v>
      </c>
      <c r="I1023" s="827">
        <v>2460000.0000000005</v>
      </c>
      <c r="J1023" s="470">
        <v>-10622.999999999942</v>
      </c>
      <c r="K1023" s="470">
        <v>-95606.999999999534</v>
      </c>
      <c r="L1023" s="472">
        <v>-3.7410681689320597</v>
      </c>
      <c r="M1023" s="468">
        <v>210000.00000000003</v>
      </c>
      <c r="N1023" s="469">
        <v>1890000.0000000002</v>
      </c>
      <c r="O1023" s="470">
        <v>-73956.333333333285</v>
      </c>
      <c r="P1023" s="470">
        <v>-665606.99999999977</v>
      </c>
      <c r="Q1023" s="472">
        <v>-26.044967007838054</v>
      </c>
    </row>
    <row r="1024" spans="1:17" s="437" customFormat="1" hidden="1">
      <c r="A1024" s="471">
        <v>1002</v>
      </c>
      <c r="B1024" s="465">
        <v>9</v>
      </c>
      <c r="C1024" s="465">
        <v>161</v>
      </c>
      <c r="D1024" s="466">
        <v>16755.894153594501</v>
      </c>
      <c r="E1024" s="467">
        <v>17.888888888888889</v>
      </c>
      <c r="F1024" s="486">
        <v>299744.32874763501</v>
      </c>
      <c r="G1024" s="487">
        <v>2697698.9587287148</v>
      </c>
      <c r="H1024" s="822">
        <v>277777.77777777775</v>
      </c>
      <c r="I1024" s="827">
        <v>2500000</v>
      </c>
      <c r="J1024" s="470">
        <v>-21966.550969857257</v>
      </c>
      <c r="K1024" s="470">
        <v>-197698.95872871485</v>
      </c>
      <c r="L1024" s="472">
        <v>-7.3284292188732536</v>
      </c>
      <c r="M1024" s="468">
        <v>216666.66666666669</v>
      </c>
      <c r="N1024" s="469">
        <v>1950000.0000000002</v>
      </c>
      <c r="O1024" s="470">
        <v>-83077.662080968323</v>
      </c>
      <c r="P1024" s="470">
        <v>-747698.95872871461</v>
      </c>
      <c r="Q1024" s="472">
        <v>-27.716174790721141</v>
      </c>
    </row>
    <row r="1025" spans="1:17" s="437" customFormat="1" hidden="1">
      <c r="A1025" s="471">
        <v>1003</v>
      </c>
      <c r="B1025" s="465">
        <v>9</v>
      </c>
      <c r="C1025" s="465">
        <v>161</v>
      </c>
      <c r="D1025" s="466">
        <v>16755.894153594501</v>
      </c>
      <c r="E1025" s="467">
        <v>17.888888888888889</v>
      </c>
      <c r="F1025" s="486">
        <v>299744.32874763501</v>
      </c>
      <c r="G1025" s="487">
        <v>2697698.9587287148</v>
      </c>
      <c r="H1025" s="822">
        <v>277777.77777777775</v>
      </c>
      <c r="I1025" s="827">
        <v>2500000</v>
      </c>
      <c r="J1025" s="470">
        <v>-21966.550969857257</v>
      </c>
      <c r="K1025" s="470">
        <v>-197698.95872871485</v>
      </c>
      <c r="L1025" s="472">
        <v>-7.3284292188732536</v>
      </c>
      <c r="M1025" s="468">
        <v>216666.66666666669</v>
      </c>
      <c r="N1025" s="469">
        <v>1950000.0000000002</v>
      </c>
      <c r="O1025" s="470">
        <v>-83077.662080968323</v>
      </c>
      <c r="P1025" s="470">
        <v>-747698.95872871461</v>
      </c>
      <c r="Q1025" s="472">
        <v>-27.716174790721141</v>
      </c>
    </row>
    <row r="1026" spans="1:17" s="437" customFormat="1" hidden="1">
      <c r="A1026" s="471">
        <v>1004</v>
      </c>
      <c r="B1026" s="465">
        <v>9</v>
      </c>
      <c r="C1026" s="465">
        <v>161</v>
      </c>
      <c r="D1026" s="466">
        <v>17369</v>
      </c>
      <c r="E1026" s="467">
        <v>17.888888888888889</v>
      </c>
      <c r="F1026" s="486">
        <v>310712.11111111112</v>
      </c>
      <c r="G1026" s="487">
        <v>2796409</v>
      </c>
      <c r="H1026" s="822">
        <v>277777.77777777775</v>
      </c>
      <c r="I1026" s="827">
        <v>2500000</v>
      </c>
      <c r="J1026" s="470">
        <v>-32934.333333333372</v>
      </c>
      <c r="K1026" s="470">
        <v>-296409</v>
      </c>
      <c r="L1026" s="472">
        <v>-10.599629739426533</v>
      </c>
      <c r="M1026" s="468">
        <v>216666.66666666669</v>
      </c>
      <c r="N1026" s="469">
        <v>1950000.0000000002</v>
      </c>
      <c r="O1026" s="470">
        <v>-94045.444444444438</v>
      </c>
      <c r="P1026" s="470">
        <v>-846408.99999999977</v>
      </c>
      <c r="Q1026" s="472">
        <v>-30.267711196752686</v>
      </c>
    </row>
    <row r="1027" spans="1:17" s="437" customFormat="1" hidden="1">
      <c r="A1027" s="471">
        <v>1005</v>
      </c>
      <c r="B1027" s="465">
        <v>9</v>
      </c>
      <c r="C1027" s="465">
        <v>162</v>
      </c>
      <c r="D1027" s="466">
        <v>16068</v>
      </c>
      <c r="E1027" s="467">
        <v>18</v>
      </c>
      <c r="F1027" s="486">
        <v>289224</v>
      </c>
      <c r="G1027" s="487">
        <v>2603016</v>
      </c>
      <c r="H1027" s="822">
        <v>280000</v>
      </c>
      <c r="I1027" s="827">
        <v>2520000</v>
      </c>
      <c r="J1027" s="470">
        <v>-9224</v>
      </c>
      <c r="K1027" s="470">
        <v>-83016</v>
      </c>
      <c r="L1027" s="472">
        <v>-3.1892235775731024</v>
      </c>
      <c r="M1027" s="468">
        <v>220000</v>
      </c>
      <c r="N1027" s="469">
        <v>1980000</v>
      </c>
      <c r="O1027" s="470">
        <v>-69224</v>
      </c>
      <c r="P1027" s="470">
        <v>-623016</v>
      </c>
      <c r="Q1027" s="472">
        <v>-23.93438995380744</v>
      </c>
    </row>
    <row r="1028" spans="1:17" s="437" customFormat="1" hidden="1">
      <c r="A1028" s="471">
        <v>1006</v>
      </c>
      <c r="B1028" s="465">
        <v>9</v>
      </c>
      <c r="C1028" s="465">
        <v>163</v>
      </c>
      <c r="D1028" s="466">
        <v>17349</v>
      </c>
      <c r="E1028" s="467">
        <v>18.111111111111111</v>
      </c>
      <c r="F1028" s="486">
        <v>314209.66666666669</v>
      </c>
      <c r="G1028" s="487">
        <v>2827887</v>
      </c>
      <c r="H1028" s="822">
        <v>282222.22222222225</v>
      </c>
      <c r="I1028" s="827">
        <v>2540000</v>
      </c>
      <c r="J1028" s="470">
        <v>-31987.444444444438</v>
      </c>
      <c r="K1028" s="470">
        <v>-287887</v>
      </c>
      <c r="L1028" s="472">
        <v>-10.180286553175563</v>
      </c>
      <c r="M1028" s="468">
        <v>223333.33333333331</v>
      </c>
      <c r="N1028" s="469">
        <v>2009999.9999999998</v>
      </c>
      <c r="O1028" s="470">
        <v>-90876.333333333372</v>
      </c>
      <c r="P1028" s="470">
        <v>-817887.00000000023</v>
      </c>
      <c r="Q1028" s="472">
        <v>-28.922195264520838</v>
      </c>
    </row>
    <row r="1029" spans="1:17" s="437" customFormat="1" hidden="1">
      <c r="A1029" s="471">
        <v>1007</v>
      </c>
      <c r="B1029" s="465">
        <v>9</v>
      </c>
      <c r="C1029" s="465">
        <v>163</v>
      </c>
      <c r="D1029" s="466">
        <v>14667</v>
      </c>
      <c r="E1029" s="467">
        <v>18.111111111111111</v>
      </c>
      <c r="F1029" s="486">
        <v>265635.66666666669</v>
      </c>
      <c r="G1029" s="487">
        <v>2390721</v>
      </c>
      <c r="H1029" s="822">
        <v>282222.22222222225</v>
      </c>
      <c r="I1029" s="827">
        <v>2540000</v>
      </c>
      <c r="J1029" s="470">
        <v>16586.555555555562</v>
      </c>
      <c r="K1029" s="470">
        <v>149279</v>
      </c>
      <c r="L1029" s="472">
        <v>6.2440995833474346</v>
      </c>
      <c r="M1029" s="468">
        <v>223333.33333333331</v>
      </c>
      <c r="N1029" s="469">
        <v>2009999.9999999998</v>
      </c>
      <c r="O1029" s="470">
        <v>-42302.333333333372</v>
      </c>
      <c r="P1029" s="470">
        <v>-380721.00000000023</v>
      </c>
      <c r="Q1029" s="472">
        <v>-15.924944817902215</v>
      </c>
    </row>
    <row r="1030" spans="1:17" s="437" customFormat="1" hidden="1">
      <c r="A1030" s="471">
        <v>1008</v>
      </c>
      <c r="B1030" s="465">
        <v>9</v>
      </c>
      <c r="C1030" s="465">
        <v>163</v>
      </c>
      <c r="D1030" s="466">
        <v>17349</v>
      </c>
      <c r="E1030" s="467">
        <v>18.111111111111111</v>
      </c>
      <c r="F1030" s="486">
        <v>314209.66666666669</v>
      </c>
      <c r="G1030" s="487">
        <v>2827887</v>
      </c>
      <c r="H1030" s="822">
        <v>282222.22222222225</v>
      </c>
      <c r="I1030" s="827">
        <v>2540000</v>
      </c>
      <c r="J1030" s="470">
        <v>-31987.444444444438</v>
      </c>
      <c r="K1030" s="470">
        <v>-287887</v>
      </c>
      <c r="L1030" s="472">
        <v>-10.180286553175563</v>
      </c>
      <c r="M1030" s="468">
        <v>223333.33333333331</v>
      </c>
      <c r="N1030" s="469">
        <v>2009999.9999999998</v>
      </c>
      <c r="O1030" s="470">
        <v>-90876.333333333372</v>
      </c>
      <c r="P1030" s="470">
        <v>-817887.00000000023</v>
      </c>
      <c r="Q1030" s="472">
        <v>-28.922195264520838</v>
      </c>
    </row>
    <row r="1031" spans="1:17" s="437" customFormat="1" hidden="1">
      <c r="A1031" s="471">
        <v>1009</v>
      </c>
      <c r="B1031" s="465">
        <v>9</v>
      </c>
      <c r="C1031" s="465">
        <v>164</v>
      </c>
      <c r="D1031" s="466">
        <v>16763</v>
      </c>
      <c r="E1031" s="467">
        <v>18.222222222222221</v>
      </c>
      <c r="F1031" s="486">
        <v>305459.11111111112</v>
      </c>
      <c r="G1031" s="487">
        <v>2749132</v>
      </c>
      <c r="H1031" s="822">
        <v>284444.44444444444</v>
      </c>
      <c r="I1031" s="827">
        <v>2560000</v>
      </c>
      <c r="J1031" s="470">
        <v>-21014.666666666686</v>
      </c>
      <c r="K1031" s="470">
        <v>-189132</v>
      </c>
      <c r="L1031" s="472">
        <v>-6.8796987558254727</v>
      </c>
      <c r="M1031" s="468">
        <v>226666.66666666666</v>
      </c>
      <c r="N1031" s="469">
        <v>2040000</v>
      </c>
      <c r="O1031" s="470">
        <v>-78792.444444444467</v>
      </c>
      <c r="P1031" s="470">
        <v>-709132</v>
      </c>
      <c r="Q1031" s="472">
        <v>-25.79475994604843</v>
      </c>
    </row>
    <row r="1032" spans="1:17" s="437" customFormat="1" hidden="1">
      <c r="A1032" s="471">
        <v>1010</v>
      </c>
      <c r="B1032" s="465">
        <v>9</v>
      </c>
      <c r="C1032" s="465">
        <v>164</v>
      </c>
      <c r="D1032" s="466">
        <v>16065</v>
      </c>
      <c r="E1032" s="467">
        <v>18.222222222222221</v>
      </c>
      <c r="F1032" s="486">
        <v>292740</v>
      </c>
      <c r="G1032" s="487">
        <v>2634660</v>
      </c>
      <c r="H1032" s="822">
        <v>284444.44444444444</v>
      </c>
      <c r="I1032" s="827">
        <v>2560000</v>
      </c>
      <c r="J1032" s="470">
        <v>-8295.555555555562</v>
      </c>
      <c r="K1032" s="470">
        <v>-74660</v>
      </c>
      <c r="L1032" s="472">
        <v>-2.8337622311797332</v>
      </c>
      <c r="M1032" s="468">
        <v>226666.66666666666</v>
      </c>
      <c r="N1032" s="469">
        <v>2040000</v>
      </c>
      <c r="O1032" s="470">
        <v>-66073.333333333343</v>
      </c>
      <c r="P1032" s="470">
        <v>-594660</v>
      </c>
      <c r="Q1032" s="472">
        <v>-22.570654277971343</v>
      </c>
    </row>
    <row r="1033" spans="1:17" s="437" customFormat="1" hidden="1">
      <c r="A1033" s="471">
        <v>1011</v>
      </c>
      <c r="B1033" s="465">
        <v>9</v>
      </c>
      <c r="C1033" s="465">
        <v>166</v>
      </c>
      <c r="D1033" s="466">
        <v>16767.1847305786</v>
      </c>
      <c r="E1033" s="467">
        <v>18.444444444444443</v>
      </c>
      <c r="F1033" s="486">
        <v>309261.40725289413</v>
      </c>
      <c r="G1033" s="487">
        <v>2783352.6652760473</v>
      </c>
      <c r="H1033" s="822">
        <v>288888.88888888888</v>
      </c>
      <c r="I1033" s="827">
        <v>2600000</v>
      </c>
      <c r="J1033" s="470">
        <v>-20372.518364005256</v>
      </c>
      <c r="K1033" s="470">
        <v>-183352.66527604731</v>
      </c>
      <c r="L1033" s="472">
        <v>-6.5874751541002752</v>
      </c>
      <c r="M1033" s="468">
        <v>233333.33333333328</v>
      </c>
      <c r="N1033" s="469">
        <v>2099999.9999999995</v>
      </c>
      <c r="O1033" s="470">
        <v>-75928.073919560848</v>
      </c>
      <c r="P1033" s="470">
        <v>-683352.66527604777</v>
      </c>
      <c r="Q1033" s="472">
        <v>-24.55142223985024</v>
      </c>
    </row>
    <row r="1034" spans="1:17" s="437" customFormat="1" hidden="1">
      <c r="A1034" s="471">
        <v>1012</v>
      </c>
      <c r="B1034" s="465">
        <v>9</v>
      </c>
      <c r="C1034" s="465">
        <v>166</v>
      </c>
      <c r="D1034" s="466">
        <v>17309</v>
      </c>
      <c r="E1034" s="467">
        <v>18.444444444444443</v>
      </c>
      <c r="F1034" s="486">
        <v>319254.88888888888</v>
      </c>
      <c r="G1034" s="487">
        <v>2873294</v>
      </c>
      <c r="H1034" s="822">
        <v>288888.88888888888</v>
      </c>
      <c r="I1034" s="827">
        <v>2600000</v>
      </c>
      <c r="J1034" s="470">
        <v>-30366</v>
      </c>
      <c r="K1034" s="470">
        <v>-273294</v>
      </c>
      <c r="L1034" s="472">
        <v>-9.5115223155027024</v>
      </c>
      <c r="M1034" s="468">
        <v>233333.33333333328</v>
      </c>
      <c r="N1034" s="469">
        <v>2099999.9999999995</v>
      </c>
      <c r="O1034" s="470">
        <v>-85921.555555555591</v>
      </c>
      <c r="P1034" s="470">
        <v>-773294.00000000047</v>
      </c>
      <c r="Q1034" s="472">
        <v>-26.913152639444505</v>
      </c>
    </row>
    <row r="1035" spans="1:17" s="437" customFormat="1" hidden="1">
      <c r="A1035" s="471">
        <v>1013</v>
      </c>
      <c r="B1035" s="465">
        <v>9</v>
      </c>
      <c r="C1035" s="465">
        <v>166</v>
      </c>
      <c r="D1035" s="466">
        <v>14664</v>
      </c>
      <c r="E1035" s="467">
        <v>18.444444444444443</v>
      </c>
      <c r="F1035" s="486">
        <v>270469.33333333331</v>
      </c>
      <c r="G1035" s="487">
        <v>2434224</v>
      </c>
      <c r="H1035" s="822">
        <v>288888.88888888888</v>
      </c>
      <c r="I1035" s="827">
        <v>2600000</v>
      </c>
      <c r="J1035" s="470">
        <v>18419.555555555562</v>
      </c>
      <c r="K1035" s="470">
        <v>165776</v>
      </c>
      <c r="L1035" s="472">
        <v>6.8102196018114967</v>
      </c>
      <c r="M1035" s="468">
        <v>233333.33333333328</v>
      </c>
      <c r="N1035" s="469">
        <v>2099999.9999999995</v>
      </c>
      <c r="O1035" s="470">
        <v>-37136.000000000029</v>
      </c>
      <c r="P1035" s="470">
        <v>-334224.00000000047</v>
      </c>
      <c r="Q1035" s="472">
        <v>-13.730207244690732</v>
      </c>
    </row>
    <row r="1036" spans="1:17" s="437" customFormat="1" hidden="1">
      <c r="A1036" s="471">
        <v>1014</v>
      </c>
      <c r="B1036" s="465">
        <v>9</v>
      </c>
      <c r="C1036" s="465">
        <v>166</v>
      </c>
      <c r="D1036" s="466">
        <v>16327</v>
      </c>
      <c r="E1036" s="467">
        <v>18.444444444444443</v>
      </c>
      <c r="F1036" s="486">
        <v>301142.44444444444</v>
      </c>
      <c r="G1036" s="487">
        <v>2710282</v>
      </c>
      <c r="H1036" s="822">
        <v>288888.88888888888</v>
      </c>
      <c r="I1036" s="827">
        <v>2600000</v>
      </c>
      <c r="J1036" s="470">
        <v>-12253.555555555562</v>
      </c>
      <c r="K1036" s="470">
        <v>-110282</v>
      </c>
      <c r="L1036" s="472">
        <v>-4.0690230758275447</v>
      </c>
      <c r="M1036" s="468">
        <v>233333.33333333328</v>
      </c>
      <c r="N1036" s="469">
        <v>2099999.9999999995</v>
      </c>
      <c r="O1036" s="470">
        <v>-67809.111111111153</v>
      </c>
      <c r="P1036" s="470">
        <v>-610282.00000000047</v>
      </c>
      <c r="Q1036" s="472">
        <v>-22.517287868937643</v>
      </c>
    </row>
    <row r="1037" spans="1:17" s="437" customFormat="1" hidden="1">
      <c r="A1037" s="471">
        <v>1015</v>
      </c>
      <c r="B1037" s="465">
        <v>9</v>
      </c>
      <c r="C1037" s="465">
        <v>166</v>
      </c>
      <c r="D1037" s="466">
        <v>17524</v>
      </c>
      <c r="E1037" s="467">
        <v>18.444444444444443</v>
      </c>
      <c r="F1037" s="486">
        <v>323220.44444444444</v>
      </c>
      <c r="G1037" s="487">
        <v>2908984</v>
      </c>
      <c r="H1037" s="822">
        <v>288888.88888888888</v>
      </c>
      <c r="I1037" s="827">
        <v>2600000</v>
      </c>
      <c r="J1037" s="470">
        <v>-34331.555555555562</v>
      </c>
      <c r="K1037" s="470">
        <v>-308984</v>
      </c>
      <c r="L1037" s="472">
        <v>-10.621715348039046</v>
      </c>
      <c r="M1037" s="468">
        <v>233333.33333333328</v>
      </c>
      <c r="N1037" s="469">
        <v>2099999.9999999995</v>
      </c>
      <c r="O1037" s="470">
        <v>-89887.111111111153</v>
      </c>
      <c r="P1037" s="470">
        <v>-808984.00000000047</v>
      </c>
      <c r="Q1037" s="472">
        <v>-27.809847011877693</v>
      </c>
    </row>
    <row r="1038" spans="1:17" s="437" customFormat="1" hidden="1">
      <c r="A1038" s="471">
        <v>1016</v>
      </c>
      <c r="B1038" s="465">
        <v>9</v>
      </c>
      <c r="C1038" s="465">
        <v>167</v>
      </c>
      <c r="D1038" s="466">
        <v>17299</v>
      </c>
      <c r="E1038" s="467">
        <v>18.555555555555557</v>
      </c>
      <c r="F1038" s="486">
        <v>320992.55555555556</v>
      </c>
      <c r="G1038" s="487">
        <v>2888933</v>
      </c>
      <c r="H1038" s="822">
        <v>291111.11111111112</v>
      </c>
      <c r="I1038" s="827">
        <v>2620000</v>
      </c>
      <c r="J1038" s="470">
        <v>-29881.444444444438</v>
      </c>
      <c r="K1038" s="470">
        <v>-268933</v>
      </c>
      <c r="L1038" s="472">
        <v>-9.3090770883229226</v>
      </c>
      <c r="M1038" s="468">
        <v>236666.66666666672</v>
      </c>
      <c r="N1038" s="469">
        <v>2130000.0000000005</v>
      </c>
      <c r="O1038" s="470">
        <v>-84325.888888888847</v>
      </c>
      <c r="P1038" s="470">
        <v>-758932.99999999953</v>
      </c>
      <c r="Q1038" s="472">
        <v>-26.27035656417091</v>
      </c>
    </row>
    <row r="1039" spans="1:17" s="437" customFormat="1" hidden="1">
      <c r="A1039" s="471">
        <v>1017</v>
      </c>
      <c r="B1039" s="465">
        <v>9</v>
      </c>
      <c r="C1039" s="465">
        <v>167</v>
      </c>
      <c r="D1039" s="466">
        <v>16402.411604463599</v>
      </c>
      <c r="E1039" s="467">
        <v>18.555555555555557</v>
      </c>
      <c r="F1039" s="486">
        <v>304355.85977171344</v>
      </c>
      <c r="G1039" s="487">
        <v>2739202.7379454211</v>
      </c>
      <c r="H1039" s="822">
        <v>291111.11111111112</v>
      </c>
      <c r="I1039" s="827">
        <v>2620000</v>
      </c>
      <c r="J1039" s="470">
        <v>-13244.748660602316</v>
      </c>
      <c r="K1039" s="470">
        <v>-119202.73794542113</v>
      </c>
      <c r="L1039" s="472">
        <v>-4.3517311184797904</v>
      </c>
      <c r="M1039" s="468">
        <v>236666.66666666672</v>
      </c>
      <c r="N1039" s="469">
        <v>2130000.0000000005</v>
      </c>
      <c r="O1039" s="470">
        <v>-67689.193105046725</v>
      </c>
      <c r="P1039" s="470">
        <v>-609202.73794542067</v>
      </c>
      <c r="Q1039" s="472">
        <v>-22.240147817695373</v>
      </c>
    </row>
    <row r="1040" spans="1:17" s="437" customFormat="1" hidden="1">
      <c r="A1040" s="471">
        <v>1018</v>
      </c>
      <c r="B1040" s="465">
        <v>9</v>
      </c>
      <c r="C1040" s="465">
        <v>167</v>
      </c>
      <c r="D1040" s="466">
        <v>16854</v>
      </c>
      <c r="E1040" s="467">
        <v>18.555555555555557</v>
      </c>
      <c r="F1040" s="486">
        <v>312735.33333333331</v>
      </c>
      <c r="G1040" s="487">
        <v>2814618</v>
      </c>
      <c r="H1040" s="822">
        <v>291111.11111111112</v>
      </c>
      <c r="I1040" s="827">
        <v>2620000</v>
      </c>
      <c r="J1040" s="470">
        <v>-21624.22222222219</v>
      </c>
      <c r="K1040" s="470">
        <v>-194618</v>
      </c>
      <c r="L1040" s="472">
        <v>-6.9145439985106378</v>
      </c>
      <c r="M1040" s="468">
        <v>236666.66666666672</v>
      </c>
      <c r="N1040" s="469">
        <v>2130000.0000000005</v>
      </c>
      <c r="O1040" s="470">
        <v>-76068.666666666599</v>
      </c>
      <c r="P1040" s="470">
        <v>-684617.99999999953</v>
      </c>
      <c r="Q1040" s="472">
        <v>-24.323655998789164</v>
      </c>
    </row>
    <row r="1041" spans="1:17" s="437" customFormat="1" hidden="1">
      <c r="A1041" s="471">
        <v>1019</v>
      </c>
      <c r="B1041" s="465">
        <v>9</v>
      </c>
      <c r="C1041" s="465">
        <v>168</v>
      </c>
      <c r="D1041" s="466">
        <v>16696</v>
      </c>
      <c r="E1041" s="467">
        <v>18.666666666666668</v>
      </c>
      <c r="F1041" s="486">
        <v>311658.66666666669</v>
      </c>
      <c r="G1041" s="487">
        <v>2804928</v>
      </c>
      <c r="H1041" s="822">
        <v>293333.33333333337</v>
      </c>
      <c r="I1041" s="827">
        <v>2640000.0000000005</v>
      </c>
      <c r="J1041" s="470">
        <v>-18325.333333333314</v>
      </c>
      <c r="K1041" s="470">
        <v>-164927.99999999953</v>
      </c>
      <c r="L1041" s="472">
        <v>-5.8799370251214782</v>
      </c>
      <c r="M1041" s="468">
        <v>240000.00000000003</v>
      </c>
      <c r="N1041" s="469">
        <v>2160000.0000000005</v>
      </c>
      <c r="O1041" s="470">
        <v>-71658.666666666657</v>
      </c>
      <c r="P1041" s="470">
        <v>-644927.99999999953</v>
      </c>
      <c r="Q1041" s="472">
        <v>-22.992675747826667</v>
      </c>
    </row>
    <row r="1042" spans="1:17" s="437" customFormat="1" hidden="1">
      <c r="A1042" s="471">
        <v>1020</v>
      </c>
      <c r="B1042" s="465">
        <v>9</v>
      </c>
      <c r="C1042" s="465">
        <v>168</v>
      </c>
      <c r="D1042" s="466">
        <v>16058</v>
      </c>
      <c r="E1042" s="467">
        <v>18.666666666666668</v>
      </c>
      <c r="F1042" s="486">
        <v>299749.33333333331</v>
      </c>
      <c r="G1042" s="487">
        <v>2697744</v>
      </c>
      <c r="H1042" s="822">
        <v>293333.33333333337</v>
      </c>
      <c r="I1042" s="827">
        <v>2640000.0000000005</v>
      </c>
      <c r="J1042" s="470">
        <v>-6415.9999999999418</v>
      </c>
      <c r="K1042" s="470">
        <v>-57743.999999999534</v>
      </c>
      <c r="L1042" s="472">
        <v>-2.1404551358468211</v>
      </c>
      <c r="M1042" s="468">
        <v>240000.00000000003</v>
      </c>
      <c r="N1042" s="469">
        <v>2160000.0000000005</v>
      </c>
      <c r="O1042" s="470">
        <v>-59749.333333333285</v>
      </c>
      <c r="P1042" s="470">
        <v>-537743.99999999953</v>
      </c>
      <c r="Q1042" s="472">
        <v>-19.933099656601939</v>
      </c>
    </row>
    <row r="1043" spans="1:17" s="437" customFormat="1" hidden="1">
      <c r="A1043" s="471">
        <v>1021</v>
      </c>
      <c r="B1043" s="465">
        <v>9</v>
      </c>
      <c r="C1043" s="465">
        <v>168</v>
      </c>
      <c r="D1043" s="466">
        <v>15658.1196581197</v>
      </c>
      <c r="E1043" s="467">
        <v>18.666666666666668</v>
      </c>
      <c r="F1043" s="486">
        <v>292284.90028490103</v>
      </c>
      <c r="G1043" s="487">
        <v>2630564.1025641095</v>
      </c>
      <c r="H1043" s="822">
        <v>293333.33333333337</v>
      </c>
      <c r="I1043" s="827">
        <v>2640000.0000000005</v>
      </c>
      <c r="J1043" s="470">
        <v>1048.4330484323436</v>
      </c>
      <c r="K1043" s="470">
        <v>9435.8974358909763</v>
      </c>
      <c r="L1043" s="472">
        <v>0.35870243293798865</v>
      </c>
      <c r="M1043" s="468">
        <v>240000.00000000003</v>
      </c>
      <c r="N1043" s="469">
        <v>2160000.0000000005</v>
      </c>
      <c r="O1043" s="470">
        <v>-52284.900284900999</v>
      </c>
      <c r="P1043" s="470">
        <v>-470564.10256410902</v>
      </c>
      <c r="Q1043" s="472">
        <v>-17.888334373050725</v>
      </c>
    </row>
    <row r="1044" spans="1:17" s="437" customFormat="1" hidden="1">
      <c r="A1044" s="471">
        <v>1022</v>
      </c>
      <c r="B1044" s="465">
        <v>9</v>
      </c>
      <c r="C1044" s="465">
        <v>169</v>
      </c>
      <c r="D1044" s="466">
        <v>16608.712926065298</v>
      </c>
      <c r="E1044" s="467">
        <v>18.777777777777779</v>
      </c>
      <c r="F1044" s="486">
        <v>311874.72050055949</v>
      </c>
      <c r="G1044" s="487">
        <v>2806872.4845050354</v>
      </c>
      <c r="H1044" s="822">
        <v>295555.55555555556</v>
      </c>
      <c r="I1044" s="827">
        <v>2660000</v>
      </c>
      <c r="J1044" s="470">
        <v>-16319.164945003926</v>
      </c>
      <c r="K1044" s="470">
        <v>-146872.48450503545</v>
      </c>
      <c r="L1044" s="472">
        <v>-5.232602667767253</v>
      </c>
      <c r="M1044" s="468">
        <v>243333.33333333334</v>
      </c>
      <c r="N1044" s="469">
        <v>2190000</v>
      </c>
      <c r="O1044" s="470">
        <v>-68541.387167226145</v>
      </c>
      <c r="P1044" s="470">
        <v>-616872.48450503545</v>
      </c>
      <c r="Q1044" s="472">
        <v>-21.977217985868521</v>
      </c>
    </row>
    <row r="1045" spans="1:17" s="437" customFormat="1" hidden="1">
      <c r="A1045" s="471">
        <v>1023</v>
      </c>
      <c r="B1045" s="465">
        <v>9</v>
      </c>
      <c r="C1045" s="465">
        <v>169</v>
      </c>
      <c r="D1045" s="466">
        <v>16677</v>
      </c>
      <c r="E1045" s="467">
        <v>18.777777777777779</v>
      </c>
      <c r="F1045" s="486">
        <v>313157</v>
      </c>
      <c r="G1045" s="487">
        <v>2818413</v>
      </c>
      <c r="H1045" s="822">
        <v>295555.55555555556</v>
      </c>
      <c r="I1045" s="827">
        <v>2660000</v>
      </c>
      <c r="J1045" s="470">
        <v>-17601.444444444438</v>
      </c>
      <c r="K1045" s="470">
        <v>-158413</v>
      </c>
      <c r="L1045" s="472">
        <v>-5.6206453773808107</v>
      </c>
      <c r="M1045" s="468">
        <v>243333.33333333334</v>
      </c>
      <c r="N1045" s="469">
        <v>2190000</v>
      </c>
      <c r="O1045" s="470">
        <v>-69823.666666666657</v>
      </c>
      <c r="P1045" s="470">
        <v>-628413</v>
      </c>
      <c r="Q1045" s="472">
        <v>-22.296696758069174</v>
      </c>
    </row>
    <row r="1046" spans="1:17" s="437" customFormat="1" hidden="1">
      <c r="A1046" s="471">
        <v>1024</v>
      </c>
      <c r="B1046" s="465">
        <v>9</v>
      </c>
      <c r="C1046" s="465">
        <v>170</v>
      </c>
      <c r="D1046" s="466">
        <v>17456</v>
      </c>
      <c r="E1046" s="467">
        <v>18.888888888888889</v>
      </c>
      <c r="F1046" s="486">
        <v>329724.44444444444</v>
      </c>
      <c r="G1046" s="487">
        <v>2967520</v>
      </c>
      <c r="H1046" s="822">
        <v>297777.77777777775</v>
      </c>
      <c r="I1046" s="827">
        <v>2680000</v>
      </c>
      <c r="J1046" s="470">
        <v>-31946.666666666686</v>
      </c>
      <c r="K1046" s="470">
        <v>-287520</v>
      </c>
      <c r="L1046" s="472">
        <v>-9.6888984741467681</v>
      </c>
      <c r="M1046" s="468">
        <v>246666.66666666669</v>
      </c>
      <c r="N1046" s="469">
        <v>2220000</v>
      </c>
      <c r="O1046" s="470">
        <v>-83057.777777777752</v>
      </c>
      <c r="P1046" s="470">
        <v>-747520</v>
      </c>
      <c r="Q1046" s="472">
        <v>-25.190057691270823</v>
      </c>
    </row>
    <row r="1047" spans="1:17" s="437" customFormat="1" hidden="1">
      <c r="A1047" s="471">
        <v>1025</v>
      </c>
      <c r="B1047" s="465">
        <v>9</v>
      </c>
      <c r="C1047" s="465">
        <v>170</v>
      </c>
      <c r="D1047" s="466">
        <v>17269</v>
      </c>
      <c r="E1047" s="467">
        <v>18.888888888888889</v>
      </c>
      <c r="F1047" s="486">
        <v>326192.22222222225</v>
      </c>
      <c r="G1047" s="487">
        <v>2935730</v>
      </c>
      <c r="H1047" s="822">
        <v>297777.77777777775</v>
      </c>
      <c r="I1047" s="827">
        <v>2680000</v>
      </c>
      <c r="J1047" s="470">
        <v>-28414.444444444496</v>
      </c>
      <c r="K1047" s="470">
        <v>-255730</v>
      </c>
      <c r="L1047" s="472">
        <v>-8.7109509389487414</v>
      </c>
      <c r="M1047" s="468">
        <v>246666.66666666669</v>
      </c>
      <c r="N1047" s="469">
        <v>2220000</v>
      </c>
      <c r="O1047" s="470">
        <v>-79525.555555555562</v>
      </c>
      <c r="P1047" s="470">
        <v>-715730</v>
      </c>
      <c r="Q1047" s="472">
        <v>-24.379966822562011</v>
      </c>
    </row>
    <row r="1048" spans="1:17" s="437" customFormat="1" hidden="1">
      <c r="A1048" s="471">
        <v>1026</v>
      </c>
      <c r="B1048" s="465">
        <v>9</v>
      </c>
      <c r="C1048" s="465">
        <v>170</v>
      </c>
      <c r="D1048" s="466">
        <v>17269</v>
      </c>
      <c r="E1048" s="467">
        <v>18.888888888888889</v>
      </c>
      <c r="F1048" s="486">
        <v>326192.22222222225</v>
      </c>
      <c r="G1048" s="487">
        <v>2935730</v>
      </c>
      <c r="H1048" s="822">
        <v>297777.77777777775</v>
      </c>
      <c r="I1048" s="827">
        <v>2680000</v>
      </c>
      <c r="J1048" s="470">
        <v>-28414.444444444496</v>
      </c>
      <c r="K1048" s="470">
        <v>-255730</v>
      </c>
      <c r="L1048" s="472">
        <v>-8.7109509389487414</v>
      </c>
      <c r="M1048" s="468">
        <v>246666.66666666669</v>
      </c>
      <c r="N1048" s="469">
        <v>2220000</v>
      </c>
      <c r="O1048" s="470">
        <v>-79525.555555555562</v>
      </c>
      <c r="P1048" s="470">
        <v>-715730</v>
      </c>
      <c r="Q1048" s="472">
        <v>-24.379966822562011</v>
      </c>
    </row>
    <row r="1049" spans="1:17" s="437" customFormat="1" hidden="1">
      <c r="A1049" s="471">
        <v>1027</v>
      </c>
      <c r="B1049" s="465">
        <v>9</v>
      </c>
      <c r="C1049" s="465">
        <v>170</v>
      </c>
      <c r="D1049" s="466">
        <v>17269</v>
      </c>
      <c r="E1049" s="467">
        <v>18.888888888888889</v>
      </c>
      <c r="F1049" s="486">
        <v>326192.22222222225</v>
      </c>
      <c r="G1049" s="487">
        <v>2935730</v>
      </c>
      <c r="H1049" s="822">
        <v>297777.77777777775</v>
      </c>
      <c r="I1049" s="827">
        <v>2680000</v>
      </c>
      <c r="J1049" s="470">
        <v>-28414.444444444496</v>
      </c>
      <c r="K1049" s="470">
        <v>-255730</v>
      </c>
      <c r="L1049" s="472">
        <v>-8.7109509389487414</v>
      </c>
      <c r="M1049" s="468">
        <v>246666.66666666669</v>
      </c>
      <c r="N1049" s="469">
        <v>2220000</v>
      </c>
      <c r="O1049" s="470">
        <v>-79525.555555555562</v>
      </c>
      <c r="P1049" s="470">
        <v>-715730</v>
      </c>
      <c r="Q1049" s="472">
        <v>-24.379966822562011</v>
      </c>
    </row>
    <row r="1050" spans="1:17" s="437" customFormat="1" hidden="1">
      <c r="A1050" s="471">
        <v>1028</v>
      </c>
      <c r="B1050" s="465">
        <v>9</v>
      </c>
      <c r="C1050" s="465">
        <v>170</v>
      </c>
      <c r="D1050" s="466">
        <v>16731.275942970598</v>
      </c>
      <c r="E1050" s="467">
        <v>18.888888888888889</v>
      </c>
      <c r="F1050" s="486">
        <v>316035.21225611132</v>
      </c>
      <c r="G1050" s="487">
        <v>2844316.9103050018</v>
      </c>
      <c r="H1050" s="822">
        <v>297777.77777777775</v>
      </c>
      <c r="I1050" s="827">
        <v>2680000</v>
      </c>
      <c r="J1050" s="470">
        <v>-18257.434478333569</v>
      </c>
      <c r="K1050" s="470">
        <v>-164316.91030500177</v>
      </c>
      <c r="L1050" s="472">
        <v>-5.7770253978970914</v>
      </c>
      <c r="M1050" s="468">
        <v>246666.66666666669</v>
      </c>
      <c r="N1050" s="469">
        <v>2220000</v>
      </c>
      <c r="O1050" s="470">
        <v>-69368.545589444635</v>
      </c>
      <c r="P1050" s="470">
        <v>-624316.91030500177</v>
      </c>
      <c r="Q1050" s="472">
        <v>-21.949625516168481</v>
      </c>
    </row>
    <row r="1051" spans="1:17" s="437" customFormat="1" hidden="1">
      <c r="A1051" s="471">
        <v>1029</v>
      </c>
      <c r="B1051" s="465">
        <v>9</v>
      </c>
      <c r="C1051" s="465">
        <v>171</v>
      </c>
      <c r="D1051" s="466">
        <v>16053</v>
      </c>
      <c r="E1051" s="467">
        <v>19</v>
      </c>
      <c r="F1051" s="486">
        <v>305007</v>
      </c>
      <c r="G1051" s="487">
        <v>2745063</v>
      </c>
      <c r="H1051" s="822">
        <v>300000</v>
      </c>
      <c r="I1051" s="827">
        <v>2700000</v>
      </c>
      <c r="J1051" s="470">
        <v>-5007</v>
      </c>
      <c r="K1051" s="470">
        <v>-45063</v>
      </c>
      <c r="L1051" s="472">
        <v>-1.6416016681584296</v>
      </c>
      <c r="M1051" s="468">
        <v>250000</v>
      </c>
      <c r="N1051" s="469">
        <v>2250000</v>
      </c>
      <c r="O1051" s="470">
        <v>-55007</v>
      </c>
      <c r="P1051" s="470">
        <v>-495063</v>
      </c>
      <c r="Q1051" s="472">
        <v>-18.034668056798694</v>
      </c>
    </row>
    <row r="1052" spans="1:17" s="437" customFormat="1" hidden="1">
      <c r="A1052" s="471">
        <v>1030</v>
      </c>
      <c r="B1052" s="465">
        <v>9</v>
      </c>
      <c r="C1052" s="465">
        <v>171</v>
      </c>
      <c r="D1052" s="466">
        <v>16572.320739425199</v>
      </c>
      <c r="E1052" s="467">
        <v>19</v>
      </c>
      <c r="F1052" s="486">
        <v>314874.09404907876</v>
      </c>
      <c r="G1052" s="487">
        <v>2833866.846441709</v>
      </c>
      <c r="H1052" s="822">
        <v>300000</v>
      </c>
      <c r="I1052" s="827">
        <v>2700000</v>
      </c>
      <c r="J1052" s="470">
        <v>-14874.094049078762</v>
      </c>
      <c r="K1052" s="470">
        <v>-133866.84644170897</v>
      </c>
      <c r="L1052" s="472">
        <v>-4.7238227374654684</v>
      </c>
      <c r="M1052" s="468">
        <v>250000</v>
      </c>
      <c r="N1052" s="469">
        <v>2250000</v>
      </c>
      <c r="O1052" s="470">
        <v>-64874.094049078762</v>
      </c>
      <c r="P1052" s="470">
        <v>-583866.84644170897</v>
      </c>
      <c r="Q1052" s="472">
        <v>-20.603185614554548</v>
      </c>
    </row>
    <row r="1053" spans="1:17" s="437" customFormat="1" hidden="1">
      <c r="A1053" s="471">
        <v>1031</v>
      </c>
      <c r="B1053" s="465">
        <v>9</v>
      </c>
      <c r="C1053" s="465">
        <v>171</v>
      </c>
      <c r="D1053" s="466">
        <v>16053</v>
      </c>
      <c r="E1053" s="467">
        <v>19</v>
      </c>
      <c r="F1053" s="486">
        <v>305007</v>
      </c>
      <c r="G1053" s="487">
        <v>2745063</v>
      </c>
      <c r="H1053" s="822">
        <v>300000</v>
      </c>
      <c r="I1053" s="827">
        <v>2700000</v>
      </c>
      <c r="J1053" s="470">
        <v>-5007</v>
      </c>
      <c r="K1053" s="470">
        <v>-45063</v>
      </c>
      <c r="L1053" s="472">
        <v>-1.6416016681584296</v>
      </c>
      <c r="M1053" s="468">
        <v>250000</v>
      </c>
      <c r="N1053" s="469">
        <v>2250000</v>
      </c>
      <c r="O1053" s="470">
        <v>-55007</v>
      </c>
      <c r="P1053" s="470">
        <v>-495063</v>
      </c>
      <c r="Q1053" s="472">
        <v>-18.034668056798694</v>
      </c>
    </row>
    <row r="1054" spans="1:17" s="437" customFormat="1" hidden="1">
      <c r="A1054" s="471">
        <v>1032</v>
      </c>
      <c r="B1054" s="465">
        <v>9</v>
      </c>
      <c r="C1054" s="465">
        <v>172</v>
      </c>
      <c r="D1054" s="466">
        <v>16208.109095128601</v>
      </c>
      <c r="E1054" s="467">
        <v>19.111111111111111</v>
      </c>
      <c r="F1054" s="486">
        <v>309754.97381801321</v>
      </c>
      <c r="G1054" s="487">
        <v>2787794.7643621191</v>
      </c>
      <c r="H1054" s="822">
        <v>302222.22222222225</v>
      </c>
      <c r="I1054" s="827">
        <v>2720000</v>
      </c>
      <c r="J1054" s="470">
        <v>-7532.7515957909636</v>
      </c>
      <c r="K1054" s="470">
        <v>-67794.764362119138</v>
      </c>
      <c r="L1054" s="472">
        <v>-2.4318420146553166</v>
      </c>
      <c r="M1054" s="468">
        <v>253333.33333333331</v>
      </c>
      <c r="N1054" s="469">
        <v>2280000</v>
      </c>
      <c r="O1054" s="470">
        <v>-56421.640484679898</v>
      </c>
      <c r="P1054" s="470">
        <v>-507794.76436211914</v>
      </c>
      <c r="Q1054" s="472">
        <v>-18.214926394637544</v>
      </c>
    </row>
    <row r="1055" spans="1:17" s="437" customFormat="1" hidden="1">
      <c r="A1055" s="471">
        <v>1033</v>
      </c>
      <c r="B1055" s="465">
        <v>9</v>
      </c>
      <c r="C1055" s="465">
        <v>172</v>
      </c>
      <c r="D1055" s="466">
        <v>16018.6</v>
      </c>
      <c r="E1055" s="467">
        <v>19.111111111111111</v>
      </c>
      <c r="F1055" s="486">
        <v>306133.24444444448</v>
      </c>
      <c r="G1055" s="487">
        <v>2755199.2</v>
      </c>
      <c r="H1055" s="822">
        <v>302222.22222222225</v>
      </c>
      <c r="I1055" s="827">
        <v>2720000</v>
      </c>
      <c r="J1055" s="470">
        <v>-3911.0222222222365</v>
      </c>
      <c r="K1055" s="470">
        <v>-35199.200000000186</v>
      </c>
      <c r="L1055" s="472">
        <v>-1.2775555393599234</v>
      </c>
      <c r="M1055" s="468">
        <v>253333.33333333331</v>
      </c>
      <c r="N1055" s="469">
        <v>2280000</v>
      </c>
      <c r="O1055" s="470">
        <v>-52799.911111111171</v>
      </c>
      <c r="P1055" s="470">
        <v>-475199.20000000019</v>
      </c>
      <c r="Q1055" s="472">
        <v>-17.247362731522287</v>
      </c>
    </row>
    <row r="1056" spans="1:17" s="437" customFormat="1" hidden="1">
      <c r="A1056" s="471">
        <v>1034</v>
      </c>
      <c r="B1056" s="465">
        <v>9</v>
      </c>
      <c r="C1056" s="465">
        <v>172</v>
      </c>
      <c r="D1056" s="466">
        <v>16554.184386218902</v>
      </c>
      <c r="E1056" s="467">
        <v>19.111111111111111</v>
      </c>
      <c r="F1056" s="486">
        <v>316368.85715885012</v>
      </c>
      <c r="G1056" s="487">
        <v>2847319.7144296509</v>
      </c>
      <c r="H1056" s="822">
        <v>302222.22222222225</v>
      </c>
      <c r="I1056" s="827">
        <v>2720000</v>
      </c>
      <c r="J1056" s="470">
        <v>-14146.634936627874</v>
      </c>
      <c r="K1056" s="470">
        <v>-127319.71442965092</v>
      </c>
      <c r="L1056" s="472">
        <v>-4.4715636879279828</v>
      </c>
      <c r="M1056" s="468">
        <v>253333.33333333331</v>
      </c>
      <c r="N1056" s="469">
        <v>2280000</v>
      </c>
      <c r="O1056" s="470">
        <v>-63035.523825516808</v>
      </c>
      <c r="P1056" s="470">
        <v>-567319.71442965092</v>
      </c>
      <c r="Q1056" s="472">
        <v>-19.924693091351401</v>
      </c>
    </row>
    <row r="1057" spans="1:17" s="437" customFormat="1" hidden="1">
      <c r="A1057" s="471">
        <v>1035</v>
      </c>
      <c r="B1057" s="465">
        <v>9</v>
      </c>
      <c r="C1057" s="465">
        <v>172</v>
      </c>
      <c r="D1057" s="466">
        <v>17423</v>
      </c>
      <c r="E1057" s="467">
        <v>19.111111111111111</v>
      </c>
      <c r="F1057" s="486">
        <v>332972.88888888888</v>
      </c>
      <c r="G1057" s="487">
        <v>2996756</v>
      </c>
      <c r="H1057" s="822">
        <v>302222.22222222225</v>
      </c>
      <c r="I1057" s="827">
        <v>2720000</v>
      </c>
      <c r="J1057" s="470">
        <v>-30750.666666666628</v>
      </c>
      <c r="K1057" s="470">
        <v>-276756</v>
      </c>
      <c r="L1057" s="472">
        <v>-9.2351863148017372</v>
      </c>
      <c r="M1057" s="468">
        <v>253333.33333333331</v>
      </c>
      <c r="N1057" s="469">
        <v>2280000</v>
      </c>
      <c r="O1057" s="470">
        <v>-79639.555555555562</v>
      </c>
      <c r="P1057" s="470">
        <v>-716756</v>
      </c>
      <c r="Q1057" s="472">
        <v>-23.917729705054398</v>
      </c>
    </row>
    <row r="1058" spans="1:17" s="437" customFormat="1" hidden="1">
      <c r="A1058" s="471">
        <v>1036</v>
      </c>
      <c r="B1058" s="465">
        <v>9</v>
      </c>
      <c r="C1058" s="465">
        <v>173</v>
      </c>
      <c r="D1058" s="466">
        <v>17407</v>
      </c>
      <c r="E1058" s="467">
        <v>19.222222222222221</v>
      </c>
      <c r="F1058" s="486">
        <v>334601.22222222225</v>
      </c>
      <c r="G1058" s="487">
        <v>3011411</v>
      </c>
      <c r="H1058" s="822">
        <v>304444.44444444444</v>
      </c>
      <c r="I1058" s="827">
        <v>2740000</v>
      </c>
      <c r="J1058" s="470">
        <v>-30156.77777777781</v>
      </c>
      <c r="K1058" s="470">
        <v>-271411</v>
      </c>
      <c r="L1058" s="472">
        <v>-9.012751829624051</v>
      </c>
      <c r="M1058" s="468">
        <v>256666.66666666666</v>
      </c>
      <c r="N1058" s="469">
        <v>2310000</v>
      </c>
      <c r="O1058" s="470">
        <v>-77934.555555555591</v>
      </c>
      <c r="P1058" s="470">
        <v>-701411</v>
      </c>
      <c r="Q1058" s="472">
        <v>-23.291772527894722</v>
      </c>
    </row>
    <row r="1059" spans="1:17" s="437" customFormat="1" hidden="1">
      <c r="A1059" s="471">
        <v>1037</v>
      </c>
      <c r="B1059" s="465">
        <v>9</v>
      </c>
      <c r="C1059" s="465">
        <v>174</v>
      </c>
      <c r="D1059" s="466">
        <v>17220</v>
      </c>
      <c r="E1059" s="467">
        <v>19.333333333333332</v>
      </c>
      <c r="F1059" s="486">
        <v>332920</v>
      </c>
      <c r="G1059" s="487">
        <v>2996280</v>
      </c>
      <c r="H1059" s="822">
        <v>306666.66666666663</v>
      </c>
      <c r="I1059" s="827">
        <v>2759999.9999999995</v>
      </c>
      <c r="J1059" s="470">
        <v>-26253.333333333372</v>
      </c>
      <c r="K1059" s="470">
        <v>-236280.00000000047</v>
      </c>
      <c r="L1059" s="472">
        <v>-7.8857783651728397</v>
      </c>
      <c r="M1059" s="468">
        <v>259999.99999999997</v>
      </c>
      <c r="N1059" s="469">
        <v>2339999.9999999995</v>
      </c>
      <c r="O1059" s="470">
        <v>-72920.000000000029</v>
      </c>
      <c r="P1059" s="470">
        <v>-656280.00000000047</v>
      </c>
      <c r="Q1059" s="472">
        <v>-21.903159918298712</v>
      </c>
    </row>
    <row r="1060" spans="1:17" s="437" customFormat="1" hidden="1">
      <c r="A1060" s="471">
        <v>1038</v>
      </c>
      <c r="B1060" s="465">
        <v>9</v>
      </c>
      <c r="C1060" s="465">
        <v>174</v>
      </c>
      <c r="D1060" s="466">
        <v>16048</v>
      </c>
      <c r="E1060" s="467">
        <v>19.333333333333332</v>
      </c>
      <c r="F1060" s="486">
        <v>310261.33333333331</v>
      </c>
      <c r="G1060" s="487">
        <v>2792352</v>
      </c>
      <c r="H1060" s="822">
        <v>306666.66666666663</v>
      </c>
      <c r="I1060" s="827">
        <v>2759999.9999999995</v>
      </c>
      <c r="J1060" s="470">
        <v>-3594.6666666666861</v>
      </c>
      <c r="K1060" s="470">
        <v>-32352.000000000466</v>
      </c>
      <c r="L1060" s="472">
        <v>-1.1585931859593757</v>
      </c>
      <c r="M1060" s="468">
        <v>259999.99999999997</v>
      </c>
      <c r="N1060" s="469">
        <v>2339999.9999999995</v>
      </c>
      <c r="O1060" s="470">
        <v>-50261.333333333343</v>
      </c>
      <c r="P1060" s="470">
        <v>-452352.00000000047</v>
      </c>
      <c r="Q1060" s="472">
        <v>-16.199676831574266</v>
      </c>
    </row>
    <row r="1061" spans="1:17" s="437" customFormat="1" hidden="1">
      <c r="A1061" s="471">
        <v>1039</v>
      </c>
      <c r="B1061" s="465">
        <v>9</v>
      </c>
      <c r="C1061" s="465">
        <v>174</v>
      </c>
      <c r="D1061" s="466">
        <v>17390</v>
      </c>
      <c r="E1061" s="467">
        <v>19.333333333333332</v>
      </c>
      <c r="F1061" s="486">
        <v>336206.66666666669</v>
      </c>
      <c r="G1061" s="487">
        <v>3025860</v>
      </c>
      <c r="H1061" s="822">
        <v>306666.66666666663</v>
      </c>
      <c r="I1061" s="827">
        <v>2759999.9999999995</v>
      </c>
      <c r="J1061" s="470">
        <v>-29540.000000000058</v>
      </c>
      <c r="K1061" s="470">
        <v>-265860.00000000047</v>
      </c>
      <c r="L1061" s="472">
        <v>-8.786262417957218</v>
      </c>
      <c r="M1061" s="468">
        <v>259999.99999999997</v>
      </c>
      <c r="N1061" s="469">
        <v>2339999.9999999995</v>
      </c>
      <c r="O1061" s="470">
        <v>-76206.666666666715</v>
      </c>
      <c r="P1061" s="470">
        <v>-685860.00000000047</v>
      </c>
      <c r="Q1061" s="472">
        <v>-22.666613789137642</v>
      </c>
    </row>
    <row r="1062" spans="1:17" s="437" customFormat="1" hidden="1">
      <c r="A1062" s="471">
        <v>1040</v>
      </c>
      <c r="B1062" s="465">
        <v>9</v>
      </c>
      <c r="C1062" s="465">
        <v>174</v>
      </c>
      <c r="D1062" s="466">
        <v>14653</v>
      </c>
      <c r="E1062" s="467">
        <v>19.333333333333332</v>
      </c>
      <c r="F1062" s="486">
        <v>283291.33333333331</v>
      </c>
      <c r="G1062" s="487">
        <v>2549622</v>
      </c>
      <c r="H1062" s="822">
        <v>306666.66666666663</v>
      </c>
      <c r="I1062" s="827">
        <v>2759999.9999999995</v>
      </c>
      <c r="J1062" s="470">
        <v>23375.333333333314</v>
      </c>
      <c r="K1062" s="470">
        <v>210377.99999999953</v>
      </c>
      <c r="L1062" s="472">
        <v>8.2513407869872424</v>
      </c>
      <c r="M1062" s="468">
        <v>259999.99999999997</v>
      </c>
      <c r="N1062" s="469">
        <v>2339999.9999999995</v>
      </c>
      <c r="O1062" s="470">
        <v>-23291.333333333343</v>
      </c>
      <c r="P1062" s="470">
        <v>-209622.00000000047</v>
      </c>
      <c r="Q1062" s="472">
        <v>-8.2216893327717031</v>
      </c>
    </row>
    <row r="1063" spans="1:17" s="437" customFormat="1" hidden="1">
      <c r="A1063" s="471">
        <v>1041</v>
      </c>
      <c r="B1063" s="465">
        <v>9</v>
      </c>
      <c r="C1063" s="465">
        <v>175</v>
      </c>
      <c r="D1063" s="466">
        <v>16046</v>
      </c>
      <c r="E1063" s="467">
        <v>19.444444444444443</v>
      </c>
      <c r="F1063" s="486">
        <v>312005.55555555556</v>
      </c>
      <c r="G1063" s="487">
        <v>2808050</v>
      </c>
      <c r="H1063" s="822">
        <v>308888.88888888888</v>
      </c>
      <c r="I1063" s="827">
        <v>2780000</v>
      </c>
      <c r="J1063" s="470">
        <v>-3116.6666666666861</v>
      </c>
      <c r="K1063" s="470">
        <v>-28050</v>
      </c>
      <c r="L1063" s="472">
        <v>-0.99891383700432357</v>
      </c>
      <c r="M1063" s="468">
        <v>263333.33333333326</v>
      </c>
      <c r="N1063" s="469">
        <v>2369999.9999999991</v>
      </c>
      <c r="O1063" s="470">
        <v>-48672.222222222306</v>
      </c>
      <c r="P1063" s="470">
        <v>-438050.00000000093</v>
      </c>
      <c r="Q1063" s="472">
        <v>-15.599793450971347</v>
      </c>
    </row>
    <row r="1064" spans="1:17" s="437" customFormat="1" hidden="1">
      <c r="A1064" s="471">
        <v>1042</v>
      </c>
      <c r="B1064" s="465">
        <v>9</v>
      </c>
      <c r="C1064" s="465">
        <v>175</v>
      </c>
      <c r="D1064" s="466">
        <v>15610.975401920099</v>
      </c>
      <c r="E1064" s="467">
        <v>19.444444444444443</v>
      </c>
      <c r="F1064" s="486">
        <v>303546.74392622412</v>
      </c>
      <c r="G1064" s="487">
        <v>2731920.6953360173</v>
      </c>
      <c r="H1064" s="822">
        <v>308888.88888888888</v>
      </c>
      <c r="I1064" s="827">
        <v>2780000</v>
      </c>
      <c r="J1064" s="470">
        <v>5342.1449626647518</v>
      </c>
      <c r="K1064" s="470">
        <v>48079.304663982708</v>
      </c>
      <c r="L1064" s="472">
        <v>1.7599085048868517</v>
      </c>
      <c r="M1064" s="468">
        <v>263333.33333333326</v>
      </c>
      <c r="N1064" s="469">
        <v>2369999.9999999991</v>
      </c>
      <c r="O1064" s="470">
        <v>-40213.410592890868</v>
      </c>
      <c r="P1064" s="470">
        <v>-361920.69533601822</v>
      </c>
      <c r="Q1064" s="472">
        <v>-13.247847785402243</v>
      </c>
    </row>
    <row r="1065" spans="1:17" s="437" customFormat="1" hidden="1">
      <c r="A1065" s="471">
        <v>1043</v>
      </c>
      <c r="B1065" s="465">
        <v>9</v>
      </c>
      <c r="C1065" s="465">
        <v>175</v>
      </c>
      <c r="D1065" s="466">
        <v>16233</v>
      </c>
      <c r="E1065" s="467">
        <v>19.444444444444443</v>
      </c>
      <c r="F1065" s="486">
        <v>315641.66666666669</v>
      </c>
      <c r="G1065" s="487">
        <v>2840775</v>
      </c>
      <c r="H1065" s="822">
        <v>308888.88888888888</v>
      </c>
      <c r="I1065" s="827">
        <v>2780000</v>
      </c>
      <c r="J1065" s="470">
        <v>-6752.7777777778101</v>
      </c>
      <c r="K1065" s="470">
        <v>-60775</v>
      </c>
      <c r="L1065" s="472">
        <v>-2.1393809787821993</v>
      </c>
      <c r="M1065" s="468">
        <v>263333.33333333326</v>
      </c>
      <c r="N1065" s="469">
        <v>2369999.9999999991</v>
      </c>
      <c r="O1065" s="470">
        <v>-52308.33333333343</v>
      </c>
      <c r="P1065" s="470">
        <v>-470775.00000000093</v>
      </c>
      <c r="Q1065" s="472">
        <v>-16.572062201335939</v>
      </c>
    </row>
    <row r="1066" spans="1:17" s="437" customFormat="1" hidden="1">
      <c r="A1066" s="471">
        <v>1044</v>
      </c>
      <c r="B1066" s="465">
        <v>9</v>
      </c>
      <c r="C1066" s="465">
        <v>176</v>
      </c>
      <c r="D1066" s="466">
        <v>17359</v>
      </c>
      <c r="E1066" s="467">
        <v>19.555555555555557</v>
      </c>
      <c r="F1066" s="486">
        <v>339464.88888888888</v>
      </c>
      <c r="G1066" s="487">
        <v>3055184</v>
      </c>
      <c r="H1066" s="822">
        <v>311111.11111111112</v>
      </c>
      <c r="I1066" s="827">
        <v>2800000</v>
      </c>
      <c r="J1066" s="470">
        <v>-28353.777777777752</v>
      </c>
      <c r="K1066" s="470">
        <v>-255184</v>
      </c>
      <c r="L1066" s="472">
        <v>-8.352492026666809</v>
      </c>
      <c r="M1066" s="468">
        <v>266666.66666666674</v>
      </c>
      <c r="N1066" s="469">
        <v>2400000.0000000009</v>
      </c>
      <c r="O1066" s="470">
        <v>-72798.222222222132</v>
      </c>
      <c r="P1066" s="470">
        <v>-655183.99999999907</v>
      </c>
      <c r="Q1066" s="472">
        <v>-21.444993165714379</v>
      </c>
    </row>
    <row r="1067" spans="1:17" s="437" customFormat="1" hidden="1">
      <c r="A1067" s="471">
        <v>1045</v>
      </c>
      <c r="B1067" s="465">
        <v>9</v>
      </c>
      <c r="C1067" s="465">
        <v>176</v>
      </c>
      <c r="D1067" s="466">
        <v>16044</v>
      </c>
      <c r="E1067" s="467">
        <v>19.555555555555557</v>
      </c>
      <c r="F1067" s="486">
        <v>313749.33333333331</v>
      </c>
      <c r="G1067" s="487">
        <v>2823744</v>
      </c>
      <c r="H1067" s="822">
        <v>311111.11111111112</v>
      </c>
      <c r="I1067" s="827">
        <v>2800000</v>
      </c>
      <c r="J1067" s="470">
        <v>-2638.2222222221899</v>
      </c>
      <c r="K1067" s="470">
        <v>-23744</v>
      </c>
      <c r="L1067" s="472">
        <v>-0.84086942725686242</v>
      </c>
      <c r="M1067" s="468">
        <v>266666.66666666674</v>
      </c>
      <c r="N1067" s="469">
        <v>2400000.0000000009</v>
      </c>
      <c r="O1067" s="470">
        <v>-47082.66666666657</v>
      </c>
      <c r="P1067" s="470">
        <v>-423743.99999999907</v>
      </c>
      <c r="Q1067" s="472">
        <v>-15.006459509077274</v>
      </c>
    </row>
    <row r="1068" spans="1:17" s="437" customFormat="1" hidden="1">
      <c r="A1068" s="471">
        <v>1046</v>
      </c>
      <c r="B1068" s="465">
        <v>9</v>
      </c>
      <c r="C1068" s="465">
        <v>177</v>
      </c>
      <c r="D1068" s="466">
        <v>17190</v>
      </c>
      <c r="E1068" s="467">
        <v>19.666666666666668</v>
      </c>
      <c r="F1068" s="486">
        <v>338070</v>
      </c>
      <c r="G1068" s="487">
        <v>3042630</v>
      </c>
      <c r="H1068" s="822">
        <v>313333.33333333337</v>
      </c>
      <c r="I1068" s="827">
        <v>2820000.0000000005</v>
      </c>
      <c r="J1068" s="470">
        <v>-24736.666666666628</v>
      </c>
      <c r="K1068" s="470">
        <v>-222629.99999999953</v>
      </c>
      <c r="L1068" s="472">
        <v>-7.3170250737026663</v>
      </c>
      <c r="M1068" s="468">
        <v>270000</v>
      </c>
      <c r="N1068" s="469">
        <v>2430000</v>
      </c>
      <c r="O1068" s="470">
        <v>-68070</v>
      </c>
      <c r="P1068" s="470">
        <v>-612630</v>
      </c>
      <c r="Q1068" s="472">
        <v>-20.134883308190609</v>
      </c>
    </row>
    <row r="1069" spans="1:17" s="437" customFormat="1" hidden="1">
      <c r="A1069" s="471">
        <v>1047</v>
      </c>
      <c r="B1069" s="465">
        <v>9</v>
      </c>
      <c r="C1069" s="465">
        <v>177</v>
      </c>
      <c r="D1069" s="466">
        <v>16562</v>
      </c>
      <c r="E1069" s="467">
        <v>19.666666666666668</v>
      </c>
      <c r="F1069" s="486">
        <v>325719.33333333331</v>
      </c>
      <c r="G1069" s="487">
        <v>2931474</v>
      </c>
      <c r="H1069" s="822">
        <v>313333.33333333337</v>
      </c>
      <c r="I1069" s="827">
        <v>2820000.0000000005</v>
      </c>
      <c r="J1069" s="470">
        <v>-12385.999999999942</v>
      </c>
      <c r="K1069" s="470">
        <v>-111473.99999999953</v>
      </c>
      <c r="L1069" s="472">
        <v>-3.8026603681287838</v>
      </c>
      <c r="M1069" s="468">
        <v>270000</v>
      </c>
      <c r="N1069" s="469">
        <v>2430000</v>
      </c>
      <c r="O1069" s="470">
        <v>-55719.333333333314</v>
      </c>
      <c r="P1069" s="470">
        <v>-501474</v>
      </c>
      <c r="Q1069" s="472">
        <v>-17.106547764025876</v>
      </c>
    </row>
    <row r="1070" spans="1:17" s="437" customFormat="1" hidden="1">
      <c r="A1070" s="471">
        <v>1048</v>
      </c>
      <c r="B1070" s="465">
        <v>9</v>
      </c>
      <c r="C1070" s="465">
        <v>177</v>
      </c>
      <c r="D1070" s="466">
        <v>14650</v>
      </c>
      <c r="E1070" s="467">
        <v>19.666666666666668</v>
      </c>
      <c r="F1070" s="486">
        <v>288116.66666666669</v>
      </c>
      <c r="G1070" s="487">
        <v>2593050</v>
      </c>
      <c r="H1070" s="822">
        <v>313333.33333333337</v>
      </c>
      <c r="I1070" s="827">
        <v>2820000.0000000005</v>
      </c>
      <c r="J1070" s="470">
        <v>25216.666666666686</v>
      </c>
      <c r="K1070" s="470">
        <v>226950.00000000047</v>
      </c>
      <c r="L1070" s="472">
        <v>8.7522415688089552</v>
      </c>
      <c r="M1070" s="468">
        <v>270000</v>
      </c>
      <c r="N1070" s="469">
        <v>2430000</v>
      </c>
      <c r="O1070" s="470">
        <v>-18116.666666666686</v>
      </c>
      <c r="P1070" s="470">
        <v>-163050</v>
      </c>
      <c r="Q1070" s="472">
        <v>-6.2879620524093269</v>
      </c>
    </row>
    <row r="1071" spans="1:17" s="437" customFormat="1" hidden="1">
      <c r="A1071" s="471">
        <v>1049</v>
      </c>
      <c r="B1071" s="465">
        <v>9</v>
      </c>
      <c r="C1071" s="465">
        <v>178</v>
      </c>
      <c r="D1071" s="466">
        <v>16446.194444663601</v>
      </c>
      <c r="E1071" s="467">
        <v>19.777777777777779</v>
      </c>
      <c r="F1071" s="486">
        <v>325269.17901668011</v>
      </c>
      <c r="G1071" s="487">
        <v>2927422.6111501209</v>
      </c>
      <c r="H1071" s="822">
        <v>315555.55555555556</v>
      </c>
      <c r="I1071" s="827">
        <v>2840000</v>
      </c>
      <c r="J1071" s="470">
        <v>-9713.6234611245454</v>
      </c>
      <c r="K1071" s="470">
        <v>-87422.611150120851</v>
      </c>
      <c r="L1071" s="472">
        <v>-2.9863338083521427</v>
      </c>
      <c r="M1071" s="468">
        <v>273333.33333333337</v>
      </c>
      <c r="N1071" s="469">
        <v>2460000.0000000005</v>
      </c>
      <c r="O1071" s="470">
        <v>-51935.845683346735</v>
      </c>
      <c r="P1071" s="470">
        <v>-467422.61115012038</v>
      </c>
      <c r="Q1071" s="472">
        <v>-15.967035622727536</v>
      </c>
    </row>
    <row r="1072" spans="1:17" s="437" customFormat="1" hidden="1">
      <c r="A1072" s="471">
        <v>1050</v>
      </c>
      <c r="B1072" s="465">
        <v>9</v>
      </c>
      <c r="C1072" s="465">
        <v>178</v>
      </c>
      <c r="D1072" s="466">
        <v>17180</v>
      </c>
      <c r="E1072" s="467">
        <v>19.777777777777779</v>
      </c>
      <c r="F1072" s="486">
        <v>339782.22222222225</v>
      </c>
      <c r="G1072" s="487">
        <v>3058040</v>
      </c>
      <c r="H1072" s="822">
        <v>315555.55555555556</v>
      </c>
      <c r="I1072" s="827">
        <v>2840000</v>
      </c>
      <c r="J1072" s="470">
        <v>-24226.666666666686</v>
      </c>
      <c r="K1072" s="470">
        <v>-218040</v>
      </c>
      <c r="L1072" s="472">
        <v>-7.1300571607958005</v>
      </c>
      <c r="M1072" s="468">
        <v>273333.33333333337</v>
      </c>
      <c r="N1072" s="469">
        <v>2460000.0000000005</v>
      </c>
      <c r="O1072" s="470">
        <v>-66448.888888888876</v>
      </c>
      <c r="P1072" s="470">
        <v>-598039.99999999953</v>
      </c>
      <c r="Q1072" s="472">
        <v>-19.556317118154098</v>
      </c>
    </row>
    <row r="1073" spans="1:17" s="437" customFormat="1" hidden="1">
      <c r="A1073" s="471">
        <v>1051</v>
      </c>
      <c r="B1073" s="465">
        <v>9</v>
      </c>
      <c r="C1073" s="465">
        <v>178</v>
      </c>
      <c r="D1073" s="466">
        <v>16202</v>
      </c>
      <c r="E1073" s="467">
        <v>19.777777777777779</v>
      </c>
      <c r="F1073" s="486">
        <v>320439.55555555556</v>
      </c>
      <c r="G1073" s="487">
        <v>2883956</v>
      </c>
      <c r="H1073" s="822">
        <v>315555.55555555556</v>
      </c>
      <c r="I1073" s="827">
        <v>2840000</v>
      </c>
      <c r="J1073" s="470">
        <v>-4884</v>
      </c>
      <c r="K1073" s="470">
        <v>-43956</v>
      </c>
      <c r="L1073" s="472">
        <v>-1.5241564018313767</v>
      </c>
      <c r="M1073" s="468">
        <v>273333.33333333337</v>
      </c>
      <c r="N1073" s="469">
        <v>2460000.0000000005</v>
      </c>
      <c r="O1073" s="470">
        <v>-47106.22222222219</v>
      </c>
      <c r="P1073" s="470">
        <v>-423955.99999999953</v>
      </c>
      <c r="Q1073" s="472">
        <v>-14.700501672008841</v>
      </c>
    </row>
    <row r="1074" spans="1:17" s="437" customFormat="1" hidden="1">
      <c r="A1074" s="471">
        <v>1052</v>
      </c>
      <c r="B1074" s="465">
        <v>9</v>
      </c>
      <c r="C1074" s="465">
        <v>178</v>
      </c>
      <c r="D1074" s="466">
        <v>17180</v>
      </c>
      <c r="E1074" s="467">
        <v>19.777777777777779</v>
      </c>
      <c r="F1074" s="486">
        <v>339782.22222222225</v>
      </c>
      <c r="G1074" s="487">
        <v>3058040</v>
      </c>
      <c r="H1074" s="822">
        <v>315555.55555555556</v>
      </c>
      <c r="I1074" s="827">
        <v>2840000</v>
      </c>
      <c r="J1074" s="470">
        <v>-24226.666666666686</v>
      </c>
      <c r="K1074" s="470">
        <v>-218040</v>
      </c>
      <c r="L1074" s="472">
        <v>-7.1300571607958005</v>
      </c>
      <c r="M1074" s="468">
        <v>273333.33333333337</v>
      </c>
      <c r="N1074" s="469">
        <v>2460000.0000000005</v>
      </c>
      <c r="O1074" s="470">
        <v>-66448.888888888876</v>
      </c>
      <c r="P1074" s="470">
        <v>-598039.99999999953</v>
      </c>
      <c r="Q1074" s="472">
        <v>-19.556317118154098</v>
      </c>
    </row>
    <row r="1075" spans="1:17" s="437" customFormat="1" hidden="1">
      <c r="A1075" s="471">
        <v>1053</v>
      </c>
      <c r="B1075" s="465">
        <v>9</v>
      </c>
      <c r="C1075" s="465">
        <v>178</v>
      </c>
      <c r="D1075" s="466">
        <v>16446.194444663601</v>
      </c>
      <c r="E1075" s="467">
        <v>19.777777777777779</v>
      </c>
      <c r="F1075" s="486">
        <v>325269.17901668011</v>
      </c>
      <c r="G1075" s="487">
        <v>2927422.6111501209</v>
      </c>
      <c r="H1075" s="822">
        <v>315555.55555555556</v>
      </c>
      <c r="I1075" s="827">
        <v>2840000</v>
      </c>
      <c r="J1075" s="470">
        <v>-9713.6234611245454</v>
      </c>
      <c r="K1075" s="470">
        <v>-87422.611150120851</v>
      </c>
      <c r="L1075" s="472">
        <v>-2.9863338083521427</v>
      </c>
      <c r="M1075" s="468">
        <v>273333.33333333337</v>
      </c>
      <c r="N1075" s="469">
        <v>2460000.0000000005</v>
      </c>
      <c r="O1075" s="470">
        <v>-51935.845683346735</v>
      </c>
      <c r="P1075" s="470">
        <v>-467422.61115012038</v>
      </c>
      <c r="Q1075" s="472">
        <v>-15.967035622727536</v>
      </c>
    </row>
    <row r="1076" spans="1:17" s="437" customFormat="1" hidden="1">
      <c r="A1076" s="471">
        <v>1054</v>
      </c>
      <c r="B1076" s="465">
        <v>9</v>
      </c>
      <c r="C1076" s="465">
        <v>179</v>
      </c>
      <c r="D1076" s="466">
        <v>16150.8039516805</v>
      </c>
      <c r="E1076" s="467">
        <v>19.888888888888889</v>
      </c>
      <c r="F1076" s="486">
        <v>321221.54526120104</v>
      </c>
      <c r="G1076" s="487">
        <v>2890993.9073508093</v>
      </c>
      <c r="H1076" s="822">
        <v>317777.77777777775</v>
      </c>
      <c r="I1076" s="827">
        <v>2860000</v>
      </c>
      <c r="J1076" s="470">
        <v>-3443.7674834232894</v>
      </c>
      <c r="K1076" s="470">
        <v>-30993.907350809313</v>
      </c>
      <c r="L1076" s="472">
        <v>-1.0720848380898502</v>
      </c>
      <c r="M1076" s="468">
        <v>276666.66666666669</v>
      </c>
      <c r="N1076" s="469">
        <v>2490000</v>
      </c>
      <c r="O1076" s="470">
        <v>-44554.878594534355</v>
      </c>
      <c r="P1076" s="470">
        <v>-400993.90735080931</v>
      </c>
      <c r="Q1076" s="472">
        <v>-13.87045148491039</v>
      </c>
    </row>
    <row r="1077" spans="1:17" s="437" customFormat="1" hidden="1">
      <c r="A1077" s="471">
        <v>1055</v>
      </c>
      <c r="B1077" s="465">
        <v>9</v>
      </c>
      <c r="C1077" s="465">
        <v>179</v>
      </c>
      <c r="D1077" s="466">
        <v>15584.415584415599</v>
      </c>
      <c r="E1077" s="467">
        <v>19.888888888888889</v>
      </c>
      <c r="F1077" s="486">
        <v>309956.70995671029</v>
      </c>
      <c r="G1077" s="487">
        <v>2789610.3896103925</v>
      </c>
      <c r="H1077" s="822">
        <v>317777.77777777775</v>
      </c>
      <c r="I1077" s="827">
        <v>2860000</v>
      </c>
      <c r="J1077" s="470">
        <v>7821.0678210674669</v>
      </c>
      <c r="K1077" s="470">
        <v>70389.610389607493</v>
      </c>
      <c r="L1077" s="472">
        <v>2.5232774674114324</v>
      </c>
      <c r="M1077" s="468">
        <v>276666.66666666669</v>
      </c>
      <c r="N1077" s="469">
        <v>2490000</v>
      </c>
      <c r="O1077" s="470">
        <v>-33290.043290043599</v>
      </c>
      <c r="P1077" s="470">
        <v>-299610.38961039251</v>
      </c>
      <c r="Q1077" s="472">
        <v>-10.740223463687244</v>
      </c>
    </row>
    <row r="1078" spans="1:17" s="437" customFormat="1" hidden="1">
      <c r="A1078" s="471">
        <v>1056</v>
      </c>
      <c r="B1078" s="465">
        <v>9</v>
      </c>
      <c r="C1078" s="465">
        <v>179</v>
      </c>
      <c r="D1078" s="466">
        <v>16525</v>
      </c>
      <c r="E1078" s="467">
        <v>19.888888888888889</v>
      </c>
      <c r="F1078" s="486">
        <v>328663.88888888888</v>
      </c>
      <c r="G1078" s="487">
        <v>2957975</v>
      </c>
      <c r="H1078" s="822">
        <v>317777.77777777775</v>
      </c>
      <c r="I1078" s="827">
        <v>2860000</v>
      </c>
      <c r="J1078" s="470">
        <v>-10886.111111111124</v>
      </c>
      <c r="K1078" s="470">
        <v>-97975</v>
      </c>
      <c r="L1078" s="472">
        <v>-3.3122321858703998</v>
      </c>
      <c r="M1078" s="468">
        <v>276666.66666666669</v>
      </c>
      <c r="N1078" s="469">
        <v>2490000</v>
      </c>
      <c r="O1078" s="470">
        <v>-51997.22222222219</v>
      </c>
      <c r="P1078" s="470">
        <v>-467975</v>
      </c>
      <c r="Q1078" s="472">
        <v>-15.820789560425624</v>
      </c>
    </row>
    <row r="1079" spans="1:17" s="437" customFormat="1" hidden="1">
      <c r="A1079" s="471">
        <v>1057</v>
      </c>
      <c r="B1079" s="465">
        <v>9</v>
      </c>
      <c r="C1079" s="465">
        <v>179</v>
      </c>
      <c r="D1079" s="466">
        <v>16428.332951421398</v>
      </c>
      <c r="E1079" s="467">
        <v>19.888888888888889</v>
      </c>
      <c r="F1079" s="486">
        <v>326741.2887004923</v>
      </c>
      <c r="G1079" s="487">
        <v>2940671.5983044305</v>
      </c>
      <c r="H1079" s="822">
        <v>317777.77777777775</v>
      </c>
      <c r="I1079" s="827">
        <v>2860000</v>
      </c>
      <c r="J1079" s="470">
        <v>-8963.510922714544</v>
      </c>
      <c r="K1079" s="470">
        <v>-80671.598304430488</v>
      </c>
      <c r="L1079" s="472">
        <v>-2.7433052487379115</v>
      </c>
      <c r="M1079" s="468">
        <v>276666.66666666669</v>
      </c>
      <c r="N1079" s="469">
        <v>2490000</v>
      </c>
      <c r="O1079" s="470">
        <v>-50074.62203382561</v>
      </c>
      <c r="P1079" s="470">
        <v>-450671.59830443049</v>
      </c>
      <c r="Q1079" s="472">
        <v>-15.325465059215873</v>
      </c>
    </row>
    <row r="1080" spans="1:17" s="437" customFormat="1" hidden="1">
      <c r="A1080" s="471">
        <v>1058</v>
      </c>
      <c r="B1080" s="465">
        <v>9</v>
      </c>
      <c r="C1080" s="465">
        <v>179</v>
      </c>
      <c r="D1080" s="466">
        <v>16525</v>
      </c>
      <c r="E1080" s="467">
        <v>19.888888888888889</v>
      </c>
      <c r="F1080" s="486">
        <v>328663.88888888888</v>
      </c>
      <c r="G1080" s="487">
        <v>2957975</v>
      </c>
      <c r="H1080" s="822">
        <v>317777.77777777775</v>
      </c>
      <c r="I1080" s="827">
        <v>2860000</v>
      </c>
      <c r="J1080" s="470">
        <v>-10886.111111111124</v>
      </c>
      <c r="K1080" s="470">
        <v>-97975</v>
      </c>
      <c r="L1080" s="472">
        <v>-3.3122321858703998</v>
      </c>
      <c r="M1080" s="468">
        <v>276666.66666666669</v>
      </c>
      <c r="N1080" s="469">
        <v>2490000</v>
      </c>
      <c r="O1080" s="470">
        <v>-51997.22222222219</v>
      </c>
      <c r="P1080" s="470">
        <v>-467975</v>
      </c>
      <c r="Q1080" s="472">
        <v>-15.820789560425624</v>
      </c>
    </row>
    <row r="1081" spans="1:17" s="437" customFormat="1" hidden="1">
      <c r="A1081" s="471">
        <v>1059</v>
      </c>
      <c r="B1081" s="465">
        <v>9</v>
      </c>
      <c r="C1081" s="465">
        <v>179</v>
      </c>
      <c r="D1081" s="466">
        <v>17312</v>
      </c>
      <c r="E1081" s="467">
        <v>19.888888888888889</v>
      </c>
      <c r="F1081" s="486">
        <v>344316.44444444444</v>
      </c>
      <c r="G1081" s="487">
        <v>3098848</v>
      </c>
      <c r="H1081" s="822">
        <v>317777.77777777775</v>
      </c>
      <c r="I1081" s="827">
        <v>2860000</v>
      </c>
      <c r="J1081" s="470">
        <v>-26538.666666666686</v>
      </c>
      <c r="K1081" s="470">
        <v>-238848</v>
      </c>
      <c r="L1081" s="472">
        <v>-7.7076384514503502</v>
      </c>
      <c r="M1081" s="468">
        <v>276666.66666666669</v>
      </c>
      <c r="N1081" s="469">
        <v>2490000</v>
      </c>
      <c r="O1081" s="470">
        <v>-67649.777777777752</v>
      </c>
      <c r="P1081" s="470">
        <v>-608848</v>
      </c>
      <c r="Q1081" s="472">
        <v>-19.647559351087878</v>
      </c>
    </row>
    <row r="1082" spans="1:17" s="437" customFormat="1">
      <c r="A1082" s="471">
        <v>1060</v>
      </c>
      <c r="B1082" s="465">
        <v>9</v>
      </c>
      <c r="C1082" s="465">
        <v>179</v>
      </c>
      <c r="D1082" s="466">
        <v>14647</v>
      </c>
      <c r="E1082" s="467">
        <v>19.888888888888889</v>
      </c>
      <c r="F1082" s="486">
        <v>291312.55555555556</v>
      </c>
      <c r="G1082" s="487">
        <v>2621813</v>
      </c>
      <c r="H1082" s="822">
        <v>317777.77777777775</v>
      </c>
      <c r="I1082" s="827">
        <v>2860000</v>
      </c>
      <c r="J1082" s="470">
        <v>26465.22222222219</v>
      </c>
      <c r="K1082" s="470">
        <v>238187</v>
      </c>
      <c r="L1082" s="472">
        <v>9.0848203132717771</v>
      </c>
      <c r="M1082" s="468">
        <v>276666.66666666669</v>
      </c>
      <c r="N1082" s="469">
        <v>2490000</v>
      </c>
      <c r="O1082" s="470">
        <v>-14645.888888888876</v>
      </c>
      <c r="P1082" s="470">
        <v>-131813</v>
      </c>
      <c r="Q1082" s="472">
        <v>-5.0275515454382145</v>
      </c>
    </row>
    <row r="1083" spans="1:17" s="437" customFormat="1">
      <c r="A1083" s="471">
        <v>1061</v>
      </c>
      <c r="B1083" s="465">
        <v>9</v>
      </c>
      <c r="C1083" s="465">
        <v>179</v>
      </c>
      <c r="D1083" s="466">
        <v>16150.8039516805</v>
      </c>
      <c r="E1083" s="467">
        <v>19.888888888888889</v>
      </c>
      <c r="F1083" s="486">
        <v>321221.54526120104</v>
      </c>
      <c r="G1083" s="487">
        <v>2890993.9073508093</v>
      </c>
      <c r="H1083" s="822">
        <v>317777.77777777775</v>
      </c>
      <c r="I1083" s="827">
        <v>2860000</v>
      </c>
      <c r="J1083" s="470">
        <v>-3443.7674834232894</v>
      </c>
      <c r="K1083" s="470">
        <v>-30993.907350809313</v>
      </c>
      <c r="L1083" s="472">
        <v>-1.0720848380898502</v>
      </c>
      <c r="M1083" s="468">
        <v>276666.66666666669</v>
      </c>
      <c r="N1083" s="469">
        <v>2490000</v>
      </c>
      <c r="O1083" s="470">
        <v>-44554.878594534355</v>
      </c>
      <c r="P1083" s="470">
        <v>-400993.90735080931</v>
      </c>
      <c r="Q1083" s="472">
        <v>-13.87045148491039</v>
      </c>
    </row>
    <row r="1084" spans="1:17" s="437" customFormat="1">
      <c r="A1084" s="471">
        <v>1062</v>
      </c>
      <c r="B1084" s="465">
        <v>9</v>
      </c>
      <c r="C1084" s="465">
        <v>180</v>
      </c>
      <c r="D1084" s="466">
        <v>16410.5102132637</v>
      </c>
      <c r="E1084" s="467">
        <v>20</v>
      </c>
      <c r="F1084" s="486">
        <v>328210.20426527399</v>
      </c>
      <c r="G1084" s="487">
        <v>2953891.838387466</v>
      </c>
      <c r="H1084" s="822">
        <v>320000</v>
      </c>
      <c r="I1084" s="827">
        <v>2880000</v>
      </c>
      <c r="J1084" s="470">
        <v>-8210.204265273991</v>
      </c>
      <c r="K1084" s="470">
        <v>-73891.838387466036</v>
      </c>
      <c r="L1084" s="472">
        <v>-2.5015079234520528</v>
      </c>
      <c r="M1084" s="468">
        <v>280000</v>
      </c>
      <c r="N1084" s="469">
        <v>2520000</v>
      </c>
      <c r="O1084" s="470">
        <v>-48210.204265273991</v>
      </c>
      <c r="P1084" s="470">
        <v>-433891.83838746604</v>
      </c>
      <c r="Q1084" s="472">
        <v>-14.688819433020555</v>
      </c>
    </row>
    <row r="1085" spans="1:17" s="437" customFormat="1">
      <c r="A1085" s="607" t="s">
        <v>60</v>
      </c>
      <c r="B1085" s="465"/>
      <c r="C1085" s="465"/>
      <c r="D1085" s="466"/>
      <c r="E1085" s="467"/>
      <c r="F1085" s="486"/>
      <c r="G1085" s="487"/>
      <c r="H1085" s="822"/>
      <c r="I1085" s="827"/>
      <c r="J1085" s="470"/>
      <c r="K1085" s="470"/>
      <c r="L1085" s="472"/>
      <c r="M1085" s="468"/>
      <c r="N1085" s="469"/>
      <c r="O1085" s="470"/>
      <c r="P1085" s="470"/>
      <c r="Q1085" s="472"/>
    </row>
    <row r="1086" spans="1:17" s="437" customFormat="1" hidden="1">
      <c r="A1086" s="471">
        <v>1063</v>
      </c>
      <c r="B1086" s="465">
        <v>9</v>
      </c>
      <c r="C1086" s="465">
        <v>180</v>
      </c>
      <c r="D1086" s="466">
        <v>16589</v>
      </c>
      <c r="E1086" s="467">
        <v>20</v>
      </c>
      <c r="F1086" s="486">
        <v>331780</v>
      </c>
      <c r="G1086" s="487">
        <v>2986020</v>
      </c>
      <c r="H1086" s="822">
        <v>320000</v>
      </c>
      <c r="I1086" s="827">
        <v>2880000</v>
      </c>
      <c r="J1086" s="470">
        <v>-11780</v>
      </c>
      <c r="K1086" s="470">
        <v>-106020</v>
      </c>
      <c r="L1086" s="472">
        <v>-3.5505455422267858</v>
      </c>
      <c r="M1086" s="468">
        <v>280000</v>
      </c>
      <c r="N1086" s="469">
        <v>2520000</v>
      </c>
      <c r="O1086" s="470">
        <v>-51780</v>
      </c>
      <c r="P1086" s="470">
        <v>-466020</v>
      </c>
      <c r="Q1086" s="472">
        <v>-15.606727349448434</v>
      </c>
    </row>
    <row r="1087" spans="1:17" s="437" customFormat="1" hidden="1">
      <c r="A1087" s="471">
        <v>1064</v>
      </c>
      <c r="B1087" s="465">
        <v>9</v>
      </c>
      <c r="C1087" s="465">
        <v>180</v>
      </c>
      <c r="D1087" s="466">
        <v>16410.5102132637</v>
      </c>
      <c r="E1087" s="467">
        <v>20</v>
      </c>
      <c r="F1087" s="486">
        <v>328210.20426527399</v>
      </c>
      <c r="G1087" s="487">
        <v>2953891.838387466</v>
      </c>
      <c r="H1087" s="822">
        <v>320000</v>
      </c>
      <c r="I1087" s="827">
        <v>2880000</v>
      </c>
      <c r="J1087" s="470">
        <v>-8210.204265273991</v>
      </c>
      <c r="K1087" s="470">
        <v>-73891.838387466036</v>
      </c>
      <c r="L1087" s="472">
        <v>-2.5015079234520528</v>
      </c>
      <c r="M1087" s="468">
        <v>280000</v>
      </c>
      <c r="N1087" s="469">
        <v>2520000</v>
      </c>
      <c r="O1087" s="470">
        <v>-48210.204265273991</v>
      </c>
      <c r="P1087" s="470">
        <v>-433891.83838746604</v>
      </c>
      <c r="Q1087" s="472">
        <v>-14.688819433020555</v>
      </c>
    </row>
    <row r="1088" spans="1:17" s="437" customFormat="1" hidden="1">
      <c r="A1088" s="471">
        <v>1065</v>
      </c>
      <c r="B1088" s="465">
        <v>9</v>
      </c>
      <c r="C1088" s="465">
        <v>180</v>
      </c>
      <c r="D1088" s="466">
        <v>17160</v>
      </c>
      <c r="E1088" s="467">
        <v>20</v>
      </c>
      <c r="F1088" s="486">
        <v>343200</v>
      </c>
      <c r="G1088" s="487">
        <v>3088800</v>
      </c>
      <c r="H1088" s="822">
        <v>320000</v>
      </c>
      <c r="I1088" s="827">
        <v>2880000</v>
      </c>
      <c r="J1088" s="470">
        <v>-23200</v>
      </c>
      <c r="K1088" s="470">
        <v>-208800</v>
      </c>
      <c r="L1088" s="472">
        <v>-6.7599067599067695</v>
      </c>
      <c r="M1088" s="468">
        <v>280000</v>
      </c>
      <c r="N1088" s="469">
        <v>2520000</v>
      </c>
      <c r="O1088" s="470">
        <v>-63200</v>
      </c>
      <c r="P1088" s="470">
        <v>-568800</v>
      </c>
      <c r="Q1088" s="472">
        <v>-18.414918414918418</v>
      </c>
    </row>
    <row r="1089" spans="1:17" s="437" customFormat="1" hidden="1">
      <c r="A1089" s="471">
        <v>1066</v>
      </c>
      <c r="B1089" s="465">
        <v>9</v>
      </c>
      <c r="C1089" s="465">
        <v>180</v>
      </c>
      <c r="D1089" s="466">
        <v>16410.5102132637</v>
      </c>
      <c r="E1089" s="467">
        <v>20</v>
      </c>
      <c r="F1089" s="486">
        <v>328210.20426527399</v>
      </c>
      <c r="G1089" s="487">
        <v>2953891.838387466</v>
      </c>
      <c r="H1089" s="822">
        <v>320000</v>
      </c>
      <c r="I1089" s="827">
        <v>2880000</v>
      </c>
      <c r="J1089" s="470">
        <v>-8210.204265273991</v>
      </c>
      <c r="K1089" s="470">
        <v>-73891.838387466036</v>
      </c>
      <c r="L1089" s="472">
        <v>-2.5015079234520528</v>
      </c>
      <c r="M1089" s="468">
        <v>280000</v>
      </c>
      <c r="N1089" s="469">
        <v>2520000</v>
      </c>
      <c r="O1089" s="470">
        <v>-48210.204265273991</v>
      </c>
      <c r="P1089" s="470">
        <v>-433891.83838746604</v>
      </c>
      <c r="Q1089" s="472">
        <v>-14.688819433020555</v>
      </c>
    </row>
    <row r="1090" spans="1:17" s="437" customFormat="1" hidden="1">
      <c r="A1090" s="471">
        <v>1067</v>
      </c>
      <c r="B1090" s="465">
        <v>9</v>
      </c>
      <c r="C1090" s="465">
        <v>180</v>
      </c>
      <c r="D1090" s="466">
        <v>14646</v>
      </c>
      <c r="E1090" s="467">
        <v>20</v>
      </c>
      <c r="F1090" s="486">
        <v>292920</v>
      </c>
      <c r="G1090" s="487">
        <v>2636280</v>
      </c>
      <c r="H1090" s="822">
        <v>320000</v>
      </c>
      <c r="I1090" s="827">
        <v>2880000</v>
      </c>
      <c r="J1090" s="470">
        <v>27080</v>
      </c>
      <c r="K1090" s="470">
        <v>243720</v>
      </c>
      <c r="L1090" s="472">
        <v>9.2448450088761405</v>
      </c>
      <c r="M1090" s="468">
        <v>280000</v>
      </c>
      <c r="N1090" s="469">
        <v>2520000</v>
      </c>
      <c r="O1090" s="470">
        <v>-12920</v>
      </c>
      <c r="P1090" s="470">
        <v>-116280</v>
      </c>
      <c r="Q1090" s="472">
        <v>-4.4107606172333789</v>
      </c>
    </row>
    <row r="1091" spans="1:17" s="437" customFormat="1" hidden="1">
      <c r="A1091" s="471">
        <v>1068</v>
      </c>
      <c r="B1091" s="465">
        <v>9</v>
      </c>
      <c r="C1091" s="465">
        <v>180</v>
      </c>
      <c r="D1091" s="466">
        <v>16410.5102132637</v>
      </c>
      <c r="E1091" s="467">
        <v>20</v>
      </c>
      <c r="F1091" s="486">
        <v>328210.20426527399</v>
      </c>
      <c r="G1091" s="487">
        <v>2953891.838387466</v>
      </c>
      <c r="H1091" s="822">
        <v>320000</v>
      </c>
      <c r="I1091" s="827">
        <v>2880000</v>
      </c>
      <c r="J1091" s="470">
        <v>-8210.204265273991</v>
      </c>
      <c r="K1091" s="470">
        <v>-73891.838387466036</v>
      </c>
      <c r="L1091" s="472">
        <v>-2.5015079234520528</v>
      </c>
      <c r="M1091" s="468">
        <v>280000</v>
      </c>
      <c r="N1091" s="469">
        <v>2520000</v>
      </c>
      <c r="O1091" s="470">
        <v>-48210.204265273991</v>
      </c>
      <c r="P1091" s="470">
        <v>-433891.83838746604</v>
      </c>
      <c r="Q1091" s="472">
        <v>-14.688819433020555</v>
      </c>
    </row>
    <row r="1092" spans="1:17" s="437" customFormat="1" hidden="1">
      <c r="A1092" s="471">
        <v>1069</v>
      </c>
      <c r="B1092" s="465">
        <v>9</v>
      </c>
      <c r="C1092" s="465">
        <v>181</v>
      </c>
      <c r="D1092" s="466">
        <v>16392.726104193898</v>
      </c>
      <c r="E1092" s="467">
        <v>20.111111111111111</v>
      </c>
      <c r="F1092" s="486">
        <v>329675.93609545502</v>
      </c>
      <c r="G1092" s="487">
        <v>2967083.4248590954</v>
      </c>
      <c r="H1092" s="822">
        <v>322222.22222222225</v>
      </c>
      <c r="I1092" s="827">
        <v>2900000</v>
      </c>
      <c r="J1092" s="470">
        <v>-7453.713873232773</v>
      </c>
      <c r="K1092" s="470">
        <v>-67083.424859095365</v>
      </c>
      <c r="L1092" s="472">
        <v>-2.2609214252976813</v>
      </c>
      <c r="M1092" s="468">
        <v>283333.33333333331</v>
      </c>
      <c r="N1092" s="469">
        <v>2550000</v>
      </c>
      <c r="O1092" s="470">
        <v>-46342.602762121707</v>
      </c>
      <c r="P1092" s="470">
        <v>-417083.42485909536</v>
      </c>
      <c r="Q1092" s="472">
        <v>-14.057017115347961</v>
      </c>
    </row>
    <row r="1093" spans="1:17" s="437" customFormat="1" hidden="1">
      <c r="A1093" s="471">
        <v>1070</v>
      </c>
      <c r="B1093" s="465">
        <v>9</v>
      </c>
      <c r="C1093" s="465">
        <v>181</v>
      </c>
      <c r="D1093" s="466">
        <v>15283</v>
      </c>
      <c r="E1093" s="467">
        <v>20.111111111111111</v>
      </c>
      <c r="F1093" s="486">
        <v>307358.11111111112</v>
      </c>
      <c r="G1093" s="487">
        <v>2766223</v>
      </c>
      <c r="H1093" s="822">
        <v>322222.22222222225</v>
      </c>
      <c r="I1093" s="827">
        <v>2900000</v>
      </c>
      <c r="J1093" s="470">
        <v>14864.111111111124</v>
      </c>
      <c r="K1093" s="470">
        <v>133777</v>
      </c>
      <c r="L1093" s="472">
        <v>4.8360887751999684</v>
      </c>
      <c r="M1093" s="468">
        <v>283333.33333333331</v>
      </c>
      <c r="N1093" s="469">
        <v>2550000</v>
      </c>
      <c r="O1093" s="470">
        <v>-24024.77777777781</v>
      </c>
      <c r="P1093" s="470">
        <v>-216223</v>
      </c>
      <c r="Q1093" s="472">
        <v>-7.8165426287034734</v>
      </c>
    </row>
    <row r="1094" spans="1:17" s="437" customFormat="1" hidden="1">
      <c r="A1094" s="471">
        <v>1071</v>
      </c>
      <c r="B1094" s="465">
        <v>9</v>
      </c>
      <c r="C1094" s="465">
        <v>182</v>
      </c>
      <c r="D1094" s="466">
        <v>15898.23</v>
      </c>
      <c r="E1094" s="467">
        <v>20.222222222222221</v>
      </c>
      <c r="F1094" s="486">
        <v>321497.53999999998</v>
      </c>
      <c r="G1094" s="487">
        <v>2893477.86</v>
      </c>
      <c r="H1094" s="822">
        <v>324444.44444444444</v>
      </c>
      <c r="I1094" s="827">
        <v>2920000</v>
      </c>
      <c r="J1094" s="470">
        <v>2946.9044444444589</v>
      </c>
      <c r="K1094" s="470">
        <v>26522.14000000013</v>
      </c>
      <c r="L1094" s="472">
        <v>0.91661803833535771</v>
      </c>
      <c r="M1094" s="468">
        <v>286666.66666666663</v>
      </c>
      <c r="N1094" s="469">
        <v>2579999.9999999995</v>
      </c>
      <c r="O1094" s="470">
        <v>-34830.873333333351</v>
      </c>
      <c r="P1094" s="470">
        <v>-313477.86000000034</v>
      </c>
      <c r="Q1094" s="472">
        <v>-10.833947075717404</v>
      </c>
    </row>
    <row r="1095" spans="1:17" s="437" customFormat="1" hidden="1">
      <c r="A1095" s="471">
        <v>1072</v>
      </c>
      <c r="B1095" s="465">
        <v>9</v>
      </c>
      <c r="C1095" s="465">
        <v>182</v>
      </c>
      <c r="D1095" s="466">
        <v>16219.801622006</v>
      </c>
      <c r="E1095" s="467">
        <v>20.222222222222221</v>
      </c>
      <c r="F1095" s="486">
        <v>328000.43280056579</v>
      </c>
      <c r="G1095" s="487">
        <v>2952003.8952050922</v>
      </c>
      <c r="H1095" s="822">
        <v>324444.44444444444</v>
      </c>
      <c r="I1095" s="827">
        <v>2920000</v>
      </c>
      <c r="J1095" s="470">
        <v>-3555.9883561213501</v>
      </c>
      <c r="K1095" s="470">
        <v>-32003.895205092151</v>
      </c>
      <c r="L1095" s="472">
        <v>-1.0841413609607997</v>
      </c>
      <c r="M1095" s="468">
        <v>286666.66666666663</v>
      </c>
      <c r="N1095" s="469">
        <v>2579999.9999999995</v>
      </c>
      <c r="O1095" s="470">
        <v>-41333.76613389916</v>
      </c>
      <c r="P1095" s="470">
        <v>-372003.89520509262</v>
      </c>
      <c r="Q1095" s="472">
        <v>-12.601741339479076</v>
      </c>
    </row>
    <row r="1096" spans="1:17" s="437" customFormat="1" hidden="1">
      <c r="A1096" s="471">
        <v>1073</v>
      </c>
      <c r="B1096" s="465">
        <v>9</v>
      </c>
      <c r="C1096" s="465">
        <v>182</v>
      </c>
      <c r="D1096" s="466">
        <v>16487</v>
      </c>
      <c r="E1096" s="467">
        <v>20.222222222222221</v>
      </c>
      <c r="F1096" s="486">
        <v>333403.77777777775</v>
      </c>
      <c r="G1096" s="487">
        <v>3000634</v>
      </c>
      <c r="H1096" s="822">
        <v>324444.44444444444</v>
      </c>
      <c r="I1096" s="827">
        <v>2920000</v>
      </c>
      <c r="J1096" s="470">
        <v>-8959.3333333333139</v>
      </c>
      <c r="K1096" s="470">
        <v>-80634</v>
      </c>
      <c r="L1096" s="472">
        <v>-2.6872320982832321</v>
      </c>
      <c r="M1096" s="468">
        <v>286666.66666666663</v>
      </c>
      <c r="N1096" s="469">
        <v>2579999.9999999995</v>
      </c>
      <c r="O1096" s="470">
        <v>-46737.111111111124</v>
      </c>
      <c r="P1096" s="470">
        <v>-420634.00000000047</v>
      </c>
      <c r="Q1096" s="472">
        <v>-14.018170826565338</v>
      </c>
    </row>
    <row r="1097" spans="1:17" s="437" customFormat="1" hidden="1">
      <c r="A1097" s="471">
        <v>1074</v>
      </c>
      <c r="B1097" s="465">
        <v>9</v>
      </c>
      <c r="C1097" s="465">
        <v>182</v>
      </c>
      <c r="D1097" s="466">
        <v>16034</v>
      </c>
      <c r="E1097" s="467">
        <v>20.222222222222221</v>
      </c>
      <c r="F1097" s="486">
        <v>324243.11111111112</v>
      </c>
      <c r="G1097" s="487">
        <v>2918188</v>
      </c>
      <c r="H1097" s="822">
        <v>324444.44444444444</v>
      </c>
      <c r="I1097" s="827">
        <v>2920000</v>
      </c>
      <c r="J1097" s="470">
        <v>201.33333333331393</v>
      </c>
      <c r="K1097" s="470">
        <v>1812</v>
      </c>
      <c r="L1097" s="472">
        <v>6.2093326406653659E-2</v>
      </c>
      <c r="M1097" s="468">
        <v>286666.66666666663</v>
      </c>
      <c r="N1097" s="469">
        <v>2579999.9999999995</v>
      </c>
      <c r="O1097" s="470">
        <v>-37576.444444444496</v>
      </c>
      <c r="P1097" s="470">
        <v>-338188.00000000047</v>
      </c>
      <c r="Q1097" s="472">
        <v>-11.588972334887288</v>
      </c>
    </row>
    <row r="1098" spans="1:17" s="437" customFormat="1" hidden="1">
      <c r="A1098" s="471">
        <v>1075</v>
      </c>
      <c r="B1098" s="465">
        <v>9</v>
      </c>
      <c r="C1098" s="465">
        <v>183</v>
      </c>
      <c r="D1098" s="466">
        <v>17131</v>
      </c>
      <c r="E1098" s="467">
        <v>20.333333333333332</v>
      </c>
      <c r="F1098" s="486">
        <v>348330.33333333331</v>
      </c>
      <c r="G1098" s="487">
        <v>3134973</v>
      </c>
      <c r="H1098" s="822">
        <v>326666.66666666663</v>
      </c>
      <c r="I1098" s="827">
        <v>2939999.9999999995</v>
      </c>
      <c r="J1098" s="470">
        <v>-21663.666666666686</v>
      </c>
      <c r="K1098" s="470">
        <v>-194973.00000000047</v>
      </c>
      <c r="L1098" s="472">
        <v>-6.2192880130068318</v>
      </c>
      <c r="M1098" s="468">
        <v>290000</v>
      </c>
      <c r="N1098" s="469">
        <v>2610000</v>
      </c>
      <c r="O1098" s="470">
        <v>-58330.333333333314</v>
      </c>
      <c r="P1098" s="470">
        <v>-524973</v>
      </c>
      <c r="Q1098" s="472">
        <v>-16.745694460526451</v>
      </c>
    </row>
    <row r="1099" spans="1:17" s="437" customFormat="1" hidden="1">
      <c r="A1099" s="471">
        <v>1076</v>
      </c>
      <c r="B1099" s="465">
        <v>9</v>
      </c>
      <c r="C1099" s="465">
        <v>183</v>
      </c>
      <c r="D1099" s="466">
        <v>15889.7</v>
      </c>
      <c r="E1099" s="467">
        <v>20.333333333333332</v>
      </c>
      <c r="F1099" s="486">
        <v>323090.56666666665</v>
      </c>
      <c r="G1099" s="487">
        <v>2907815.1</v>
      </c>
      <c r="H1099" s="822">
        <v>326666.66666666663</v>
      </c>
      <c r="I1099" s="827">
        <v>2939999.9999999995</v>
      </c>
      <c r="J1099" s="470">
        <v>3576.0999999999767</v>
      </c>
      <c r="K1099" s="470">
        <v>32184.899999999441</v>
      </c>
      <c r="L1099" s="472">
        <v>1.1068413531520491</v>
      </c>
      <c r="M1099" s="468">
        <v>290000</v>
      </c>
      <c r="N1099" s="469">
        <v>2610000</v>
      </c>
      <c r="O1099" s="470">
        <v>-33090.566666666651</v>
      </c>
      <c r="P1099" s="470">
        <v>-297815.10000000009</v>
      </c>
      <c r="Q1099" s="472">
        <v>-10.241885737507857</v>
      </c>
    </row>
    <row r="1100" spans="1:17" s="437" customFormat="1" hidden="1">
      <c r="A1100" s="471">
        <v>1077</v>
      </c>
      <c r="B1100" s="465">
        <v>9</v>
      </c>
      <c r="C1100" s="465">
        <v>183</v>
      </c>
      <c r="D1100" s="466">
        <v>16118.239721588599</v>
      </c>
      <c r="E1100" s="467">
        <v>20.333333333333332</v>
      </c>
      <c r="F1100" s="486">
        <v>327737.54100563488</v>
      </c>
      <c r="G1100" s="487">
        <v>2949637.8690507137</v>
      </c>
      <c r="H1100" s="822">
        <v>326666.66666666663</v>
      </c>
      <c r="I1100" s="827">
        <v>2939999.9999999995</v>
      </c>
      <c r="J1100" s="470">
        <v>-1070.8743389682495</v>
      </c>
      <c r="K1100" s="470">
        <v>-9637.8690507141873</v>
      </c>
      <c r="L1100" s="472">
        <v>-0.3267475357514229</v>
      </c>
      <c r="M1100" s="468">
        <v>290000</v>
      </c>
      <c r="N1100" s="469">
        <v>2610000</v>
      </c>
      <c r="O1100" s="470">
        <v>-37737.541005634877</v>
      </c>
      <c r="P1100" s="470">
        <v>-339637.86905071372</v>
      </c>
      <c r="Q1100" s="472">
        <v>-11.514561587860953</v>
      </c>
    </row>
    <row r="1101" spans="1:17" s="437" customFormat="1" hidden="1">
      <c r="A1101" s="471">
        <v>1078</v>
      </c>
      <c r="B1101" s="465">
        <v>9</v>
      </c>
      <c r="C1101" s="465">
        <v>183</v>
      </c>
      <c r="D1101" s="466">
        <v>15276</v>
      </c>
      <c r="E1101" s="467">
        <v>20.333333333333332</v>
      </c>
      <c r="F1101" s="486">
        <v>310612</v>
      </c>
      <c r="G1101" s="487">
        <v>2795508</v>
      </c>
      <c r="H1101" s="822">
        <v>326666.66666666663</v>
      </c>
      <c r="I1101" s="827">
        <v>2939999.9999999995</v>
      </c>
      <c r="J1101" s="470">
        <v>16054.666666666628</v>
      </c>
      <c r="K1101" s="470">
        <v>144491.99999999953</v>
      </c>
      <c r="L1101" s="472">
        <v>5.1687206761704658</v>
      </c>
      <c r="M1101" s="468">
        <v>290000</v>
      </c>
      <c r="N1101" s="469">
        <v>2610000</v>
      </c>
      <c r="O1101" s="470">
        <v>-20612</v>
      </c>
      <c r="P1101" s="470">
        <v>-185508</v>
      </c>
      <c r="Q1101" s="472">
        <v>-6.635931644624165</v>
      </c>
    </row>
    <row r="1102" spans="1:17" s="437" customFormat="1" hidden="1">
      <c r="A1102" s="471">
        <v>1079</v>
      </c>
      <c r="B1102" s="465">
        <v>9</v>
      </c>
      <c r="C1102" s="465">
        <v>183</v>
      </c>
      <c r="D1102" s="466">
        <v>15276</v>
      </c>
      <c r="E1102" s="467">
        <v>20.333333333333332</v>
      </c>
      <c r="F1102" s="486">
        <v>310612</v>
      </c>
      <c r="G1102" s="487">
        <v>2795508</v>
      </c>
      <c r="H1102" s="822">
        <v>326666.66666666663</v>
      </c>
      <c r="I1102" s="827">
        <v>2939999.9999999995</v>
      </c>
      <c r="J1102" s="470">
        <v>16054.666666666628</v>
      </c>
      <c r="K1102" s="470">
        <v>144491.99999999953</v>
      </c>
      <c r="L1102" s="472">
        <v>5.1687206761704658</v>
      </c>
      <c r="M1102" s="468">
        <v>290000</v>
      </c>
      <c r="N1102" s="469">
        <v>2610000</v>
      </c>
      <c r="O1102" s="470">
        <v>-20612</v>
      </c>
      <c r="P1102" s="470">
        <v>-185508</v>
      </c>
      <c r="Q1102" s="472">
        <v>-6.635931644624165</v>
      </c>
    </row>
    <row r="1103" spans="1:17" s="437" customFormat="1" hidden="1">
      <c r="A1103" s="471">
        <v>1080</v>
      </c>
      <c r="B1103" s="465">
        <v>9</v>
      </c>
      <c r="C1103" s="465">
        <v>184</v>
      </c>
      <c r="D1103" s="466">
        <v>16206.359235096599</v>
      </c>
      <c r="E1103" s="467">
        <v>20.444444444444443</v>
      </c>
      <c r="F1103" s="486">
        <v>331330.0110286416</v>
      </c>
      <c r="G1103" s="487">
        <v>2981970.0992577742</v>
      </c>
      <c r="H1103" s="822">
        <v>328888.88888888888</v>
      </c>
      <c r="I1103" s="827">
        <v>2960000</v>
      </c>
      <c r="J1103" s="470">
        <v>-2441.1221397527261</v>
      </c>
      <c r="K1103" s="470">
        <v>-21970.099257774185</v>
      </c>
      <c r="L1103" s="472">
        <v>-0.73676457263077566</v>
      </c>
      <c r="M1103" s="468">
        <v>293333.33333333326</v>
      </c>
      <c r="N1103" s="469">
        <v>2639999.9999999991</v>
      </c>
      <c r="O1103" s="470">
        <v>-37996.677695308346</v>
      </c>
      <c r="P1103" s="470">
        <v>-341970.09925777512</v>
      </c>
      <c r="Q1103" s="472">
        <v>-11.467925159373422</v>
      </c>
    </row>
    <row r="1104" spans="1:17" s="437" customFormat="1" hidden="1">
      <c r="A1104" s="471">
        <v>1081</v>
      </c>
      <c r="B1104" s="465">
        <v>9</v>
      </c>
      <c r="C1104" s="465">
        <v>184</v>
      </c>
      <c r="D1104" s="466">
        <v>16450</v>
      </c>
      <c r="E1104" s="467">
        <v>20.444444444444443</v>
      </c>
      <c r="F1104" s="486">
        <v>336311.11111111112</v>
      </c>
      <c r="G1104" s="487">
        <v>3026800</v>
      </c>
      <c r="H1104" s="822">
        <v>328888.88888888888</v>
      </c>
      <c r="I1104" s="827">
        <v>2960000</v>
      </c>
      <c r="J1104" s="470">
        <v>-7422.2222222222481</v>
      </c>
      <c r="K1104" s="470">
        <v>-66800</v>
      </c>
      <c r="L1104" s="472">
        <v>-2.2069512356283809</v>
      </c>
      <c r="M1104" s="468">
        <v>293333.33333333326</v>
      </c>
      <c r="N1104" s="469">
        <v>2639999.9999999991</v>
      </c>
      <c r="O1104" s="470">
        <v>-42977.777777777868</v>
      </c>
      <c r="P1104" s="470">
        <v>-386800.00000000093</v>
      </c>
      <c r="Q1104" s="472">
        <v>-12.779172723668594</v>
      </c>
    </row>
    <row r="1105" spans="1:17" s="437" customFormat="1" hidden="1">
      <c r="A1105" s="471">
        <v>1082</v>
      </c>
      <c r="B1105" s="465">
        <v>9</v>
      </c>
      <c r="C1105" s="465">
        <v>184</v>
      </c>
      <c r="D1105" s="466">
        <v>16339.6042997072</v>
      </c>
      <c r="E1105" s="467">
        <v>20.444444444444443</v>
      </c>
      <c r="F1105" s="486">
        <v>334054.13234956941</v>
      </c>
      <c r="G1105" s="487">
        <v>3006487.1911461246</v>
      </c>
      <c r="H1105" s="822">
        <v>328888.88888888888</v>
      </c>
      <c r="I1105" s="827">
        <v>2960000</v>
      </c>
      <c r="J1105" s="470">
        <v>-5165.2434606805327</v>
      </c>
      <c r="K1105" s="470">
        <v>-46487.19114612462</v>
      </c>
      <c r="L1105" s="472">
        <v>-1.5462294761483122</v>
      </c>
      <c r="M1105" s="468">
        <v>293333.33333333326</v>
      </c>
      <c r="N1105" s="469">
        <v>2639999.9999999991</v>
      </c>
      <c r="O1105" s="470">
        <v>-40720.799016236153</v>
      </c>
      <c r="P1105" s="470">
        <v>-366487.19114612555</v>
      </c>
      <c r="Q1105" s="472">
        <v>-12.189880343591767</v>
      </c>
    </row>
    <row r="1106" spans="1:17" s="437" customFormat="1" hidden="1">
      <c r="A1106" s="471">
        <v>1083</v>
      </c>
      <c r="B1106" s="465">
        <v>9</v>
      </c>
      <c r="C1106" s="465">
        <v>184</v>
      </c>
      <c r="D1106" s="466">
        <v>16450</v>
      </c>
      <c r="E1106" s="467">
        <v>20.444444444444443</v>
      </c>
      <c r="F1106" s="486">
        <v>336311.11111111112</v>
      </c>
      <c r="G1106" s="487">
        <v>3026800</v>
      </c>
      <c r="H1106" s="822">
        <v>328888.88888888888</v>
      </c>
      <c r="I1106" s="827">
        <v>2960000</v>
      </c>
      <c r="J1106" s="470">
        <v>-7422.2222222222481</v>
      </c>
      <c r="K1106" s="470">
        <v>-66800</v>
      </c>
      <c r="L1106" s="472">
        <v>-2.2069512356283809</v>
      </c>
      <c r="M1106" s="468">
        <v>293333.33333333326</v>
      </c>
      <c r="N1106" s="469">
        <v>2639999.9999999991</v>
      </c>
      <c r="O1106" s="470">
        <v>-42977.777777777868</v>
      </c>
      <c r="P1106" s="470">
        <v>-386800.00000000093</v>
      </c>
      <c r="Q1106" s="472">
        <v>-12.779172723668594</v>
      </c>
    </row>
    <row r="1107" spans="1:17" s="437" customFormat="1" hidden="1">
      <c r="A1107" s="471">
        <v>1084</v>
      </c>
      <c r="B1107" s="465">
        <v>9</v>
      </c>
      <c r="C1107" s="465">
        <v>185</v>
      </c>
      <c r="D1107" s="466">
        <v>17111</v>
      </c>
      <c r="E1107" s="467">
        <v>20.555555555555557</v>
      </c>
      <c r="F1107" s="486">
        <v>351726.11111111112</v>
      </c>
      <c r="G1107" s="487">
        <v>3165535</v>
      </c>
      <c r="H1107" s="822">
        <v>331111.11111111112</v>
      </c>
      <c r="I1107" s="827">
        <v>2980000</v>
      </c>
      <c r="J1107" s="470">
        <v>-20615</v>
      </c>
      <c r="K1107" s="470">
        <v>-185535</v>
      </c>
      <c r="L1107" s="472">
        <v>-5.861094570112158</v>
      </c>
      <c r="M1107" s="468">
        <v>296666.66666666674</v>
      </c>
      <c r="N1107" s="469">
        <v>2670000.0000000009</v>
      </c>
      <c r="O1107" s="470">
        <v>-55059.44444444438</v>
      </c>
      <c r="P1107" s="470">
        <v>-495534.99999999907</v>
      </c>
      <c r="Q1107" s="472">
        <v>-15.654067953758172</v>
      </c>
    </row>
    <row r="1108" spans="1:17" s="437" customFormat="1" hidden="1">
      <c r="A1108" s="471">
        <v>1085</v>
      </c>
      <c r="B1108" s="465">
        <v>9</v>
      </c>
      <c r="C1108" s="465">
        <v>185</v>
      </c>
      <c r="D1108" s="466">
        <v>16321.973457886401</v>
      </c>
      <c r="E1108" s="467">
        <v>20.555555555555557</v>
      </c>
      <c r="F1108" s="486">
        <v>335507.23218988715</v>
      </c>
      <c r="G1108" s="487">
        <v>3019565.0897089844</v>
      </c>
      <c r="H1108" s="822">
        <v>331111.11111111112</v>
      </c>
      <c r="I1108" s="827">
        <v>2980000</v>
      </c>
      <c r="J1108" s="470">
        <v>-4396.121078776021</v>
      </c>
      <c r="K1108" s="470">
        <v>-39565.089708984364</v>
      </c>
      <c r="L1108" s="472">
        <v>-1.3102910032913826</v>
      </c>
      <c r="M1108" s="468">
        <v>296666.66666666674</v>
      </c>
      <c r="N1108" s="469">
        <v>2670000.0000000009</v>
      </c>
      <c r="O1108" s="470">
        <v>-38840.565523220401</v>
      </c>
      <c r="P1108" s="470">
        <v>-349565.08970898343</v>
      </c>
      <c r="Q1108" s="472">
        <v>-11.576670127110035</v>
      </c>
    </row>
    <row r="1109" spans="1:17" s="437" customFormat="1" hidden="1">
      <c r="A1109" s="471">
        <v>1086</v>
      </c>
      <c r="B1109" s="465">
        <v>9</v>
      </c>
      <c r="C1109" s="465">
        <v>185</v>
      </c>
      <c r="D1109" s="466">
        <v>16440</v>
      </c>
      <c r="E1109" s="467">
        <v>20.555555555555557</v>
      </c>
      <c r="F1109" s="486">
        <v>337933.33333333331</v>
      </c>
      <c r="G1109" s="487">
        <v>3041400</v>
      </c>
      <c r="H1109" s="822">
        <v>331111.11111111112</v>
      </c>
      <c r="I1109" s="827">
        <v>2980000</v>
      </c>
      <c r="J1109" s="470">
        <v>-6822.2222222221899</v>
      </c>
      <c r="K1109" s="470">
        <v>-61400</v>
      </c>
      <c r="L1109" s="472">
        <v>-2.0188071282961744</v>
      </c>
      <c r="M1109" s="468">
        <v>296666.66666666674</v>
      </c>
      <c r="N1109" s="469">
        <v>2670000.0000000009</v>
      </c>
      <c r="O1109" s="470">
        <v>-41266.66666666657</v>
      </c>
      <c r="P1109" s="470">
        <v>-371399.99999999907</v>
      </c>
      <c r="Q1109" s="472">
        <v>-12.21148155454722</v>
      </c>
    </row>
    <row r="1110" spans="1:17" s="437" customFormat="1" hidden="1">
      <c r="A1110" s="471">
        <v>1087</v>
      </c>
      <c r="B1110" s="465">
        <v>9</v>
      </c>
      <c r="C1110" s="465">
        <v>186</v>
      </c>
      <c r="D1110" s="466">
        <v>16304.3806232937</v>
      </c>
      <c r="E1110" s="467">
        <v>20.666666666666668</v>
      </c>
      <c r="F1110" s="486">
        <v>336957.1995480698</v>
      </c>
      <c r="G1110" s="487">
        <v>3032614.7959326282</v>
      </c>
      <c r="H1110" s="822">
        <v>333333.33333333337</v>
      </c>
      <c r="I1110" s="827">
        <v>3000000.0000000005</v>
      </c>
      <c r="J1110" s="470">
        <v>-3623.866214736423</v>
      </c>
      <c r="K1110" s="470">
        <v>-32614.795932627749</v>
      </c>
      <c r="L1110" s="472">
        <v>-1.0754678100354624</v>
      </c>
      <c r="M1110" s="468">
        <v>300000</v>
      </c>
      <c r="N1110" s="469">
        <v>2700000</v>
      </c>
      <c r="O1110" s="470">
        <v>-36957.199548069795</v>
      </c>
      <c r="P1110" s="470">
        <v>-332614.79593262821</v>
      </c>
      <c r="Q1110" s="472">
        <v>-10.967921029031928</v>
      </c>
    </row>
    <row r="1111" spans="1:17" s="437" customFormat="1" hidden="1">
      <c r="A1111" s="471">
        <v>1088</v>
      </c>
      <c r="B1111" s="465">
        <v>9</v>
      </c>
      <c r="C1111" s="465">
        <v>187</v>
      </c>
      <c r="D1111" s="466">
        <v>16085.8065432121</v>
      </c>
      <c r="E1111" s="467">
        <v>20.777777777777779</v>
      </c>
      <c r="F1111" s="486">
        <v>334227.31373118475</v>
      </c>
      <c r="G1111" s="487">
        <v>3008045.8235806627</v>
      </c>
      <c r="H1111" s="822">
        <v>335555.55555555556</v>
      </c>
      <c r="I1111" s="827">
        <v>3020000</v>
      </c>
      <c r="J1111" s="470">
        <v>1328.2418243708089</v>
      </c>
      <c r="K1111" s="470">
        <v>11954.17641933728</v>
      </c>
      <c r="L1111" s="472">
        <v>0.39740672584261461</v>
      </c>
      <c r="M1111" s="468">
        <v>303333.33333333337</v>
      </c>
      <c r="N1111" s="469">
        <v>2730000.0000000005</v>
      </c>
      <c r="O1111" s="470">
        <v>-30893.980397851381</v>
      </c>
      <c r="P1111" s="470">
        <v>-278045.82358066225</v>
      </c>
      <c r="Q1111" s="472">
        <v>-9.2434038537912642</v>
      </c>
    </row>
    <row r="1112" spans="1:17" s="437" customFormat="1" hidden="1">
      <c r="A1112" s="471">
        <v>1089</v>
      </c>
      <c r="B1112" s="465">
        <v>9</v>
      </c>
      <c r="C1112" s="465">
        <v>187</v>
      </c>
      <c r="D1112" s="466">
        <v>17082</v>
      </c>
      <c r="E1112" s="467">
        <v>20.777777777777779</v>
      </c>
      <c r="F1112" s="486">
        <v>354926</v>
      </c>
      <c r="G1112" s="487">
        <v>3194334</v>
      </c>
      <c r="H1112" s="822">
        <v>335555.55555555556</v>
      </c>
      <c r="I1112" s="827">
        <v>3020000</v>
      </c>
      <c r="J1112" s="470">
        <v>-19370.444444444438</v>
      </c>
      <c r="K1112" s="470">
        <v>-174334</v>
      </c>
      <c r="L1112" s="472">
        <v>-5.457600864530761</v>
      </c>
      <c r="M1112" s="468">
        <v>303333.33333333337</v>
      </c>
      <c r="N1112" s="469">
        <v>2730000.0000000005</v>
      </c>
      <c r="O1112" s="470">
        <v>-51592.666666666628</v>
      </c>
      <c r="P1112" s="470">
        <v>-464333.99999999953</v>
      </c>
      <c r="Q1112" s="472">
        <v>-14.536175615949972</v>
      </c>
    </row>
    <row r="1113" spans="1:17" s="437" customFormat="1" hidden="1">
      <c r="A1113" s="471">
        <v>1090</v>
      </c>
      <c r="B1113" s="465">
        <v>9</v>
      </c>
      <c r="C1113" s="465">
        <v>187</v>
      </c>
      <c r="D1113" s="466">
        <v>16026</v>
      </c>
      <c r="E1113" s="467">
        <v>20.777777777777779</v>
      </c>
      <c r="F1113" s="486">
        <v>332984.66666666669</v>
      </c>
      <c r="G1113" s="487">
        <v>2996862</v>
      </c>
      <c r="H1113" s="822">
        <v>335555.55555555556</v>
      </c>
      <c r="I1113" s="827">
        <v>3020000</v>
      </c>
      <c r="J1113" s="470">
        <v>2570.888888888876</v>
      </c>
      <c r="K1113" s="470">
        <v>23138</v>
      </c>
      <c r="L1113" s="472">
        <v>0.77207425633881144</v>
      </c>
      <c r="M1113" s="468">
        <v>303333.33333333337</v>
      </c>
      <c r="N1113" s="469">
        <v>2730000.0000000005</v>
      </c>
      <c r="O1113" s="470">
        <v>-29651.333333333314</v>
      </c>
      <c r="P1113" s="470">
        <v>-266861.99999999953</v>
      </c>
      <c r="Q1113" s="472">
        <v>-8.9047143311904051</v>
      </c>
    </row>
    <row r="1114" spans="1:17" s="437" customFormat="1" hidden="1">
      <c r="A1114" s="471">
        <v>1091</v>
      </c>
      <c r="B1114" s="465">
        <v>9</v>
      </c>
      <c r="C1114" s="465">
        <v>188</v>
      </c>
      <c r="D1114" s="466">
        <v>15259</v>
      </c>
      <c r="E1114" s="467">
        <v>20.888888888888889</v>
      </c>
      <c r="F1114" s="486">
        <v>318743.55555555556</v>
      </c>
      <c r="G1114" s="487">
        <v>2868692</v>
      </c>
      <c r="H1114" s="822">
        <v>337777.77777777781</v>
      </c>
      <c r="I1114" s="827">
        <v>3040000.0000000005</v>
      </c>
      <c r="J1114" s="470">
        <v>19034.222222222248</v>
      </c>
      <c r="K1114" s="470">
        <v>171308.00000000047</v>
      </c>
      <c r="L1114" s="472">
        <v>5.9716414310075834</v>
      </c>
      <c r="M1114" s="468">
        <v>306666.66666666669</v>
      </c>
      <c r="N1114" s="469">
        <v>2760000</v>
      </c>
      <c r="O1114" s="470">
        <v>-12076.888888888876</v>
      </c>
      <c r="P1114" s="470">
        <v>-108692</v>
      </c>
      <c r="Q1114" s="472">
        <v>-3.7889044902694309</v>
      </c>
    </row>
    <row r="1115" spans="1:17" s="437" customFormat="1" hidden="1">
      <c r="A1115" s="471">
        <v>1092</v>
      </c>
      <c r="B1115" s="465">
        <v>9</v>
      </c>
      <c r="C1115" s="465">
        <v>188</v>
      </c>
      <c r="D1115" s="466">
        <v>15838.72</v>
      </c>
      <c r="E1115" s="467">
        <v>20.888888888888889</v>
      </c>
      <c r="F1115" s="486">
        <v>330853.26222222223</v>
      </c>
      <c r="G1115" s="487">
        <v>2977679.3599999999</v>
      </c>
      <c r="H1115" s="822">
        <v>337777.77777777781</v>
      </c>
      <c r="I1115" s="827">
        <v>3040000.0000000005</v>
      </c>
      <c r="J1115" s="470">
        <v>6924.515555555583</v>
      </c>
      <c r="K1115" s="470">
        <v>62320.640000000596</v>
      </c>
      <c r="L1115" s="472">
        <v>2.0929264862151058</v>
      </c>
      <c r="M1115" s="468">
        <v>306666.66666666669</v>
      </c>
      <c r="N1115" s="469">
        <v>2760000</v>
      </c>
      <c r="O1115" s="470">
        <v>-24186.595555555541</v>
      </c>
      <c r="P1115" s="470">
        <v>-217679.35999999987</v>
      </c>
      <c r="Q1115" s="472">
        <v>-7.3103693743573501</v>
      </c>
    </row>
    <row r="1116" spans="1:17" s="437" customFormat="1" hidden="1">
      <c r="A1116" s="471">
        <v>1093</v>
      </c>
      <c r="B1116" s="465">
        <v>9</v>
      </c>
      <c r="C1116" s="465">
        <v>188</v>
      </c>
      <c r="D1116" s="466">
        <v>16024</v>
      </c>
      <c r="E1116" s="467">
        <v>20.888888888888889</v>
      </c>
      <c r="F1116" s="486">
        <v>334723.55555555556</v>
      </c>
      <c r="G1116" s="487">
        <v>3012512</v>
      </c>
      <c r="H1116" s="822">
        <v>337777.77777777781</v>
      </c>
      <c r="I1116" s="827">
        <v>3040000.0000000005</v>
      </c>
      <c r="J1116" s="470">
        <v>3054.2222222222481</v>
      </c>
      <c r="K1116" s="470">
        <v>27488.000000000466</v>
      </c>
      <c r="L1116" s="472">
        <v>0.91246109559067179</v>
      </c>
      <c r="M1116" s="468">
        <v>306666.66666666669</v>
      </c>
      <c r="N1116" s="469">
        <v>2760000</v>
      </c>
      <c r="O1116" s="470">
        <v>-28056.888888888876</v>
      </c>
      <c r="P1116" s="470">
        <v>-252512</v>
      </c>
      <c r="Q1116" s="472">
        <v>-8.3821076895295334</v>
      </c>
    </row>
    <row r="1117" spans="1:17" s="437" customFormat="1">
      <c r="A1117" s="471">
        <v>1094</v>
      </c>
      <c r="B1117" s="465">
        <v>9</v>
      </c>
      <c r="C1117" s="465">
        <v>188</v>
      </c>
      <c r="D1117" s="466">
        <v>16024</v>
      </c>
      <c r="E1117" s="467">
        <v>20.888888888888889</v>
      </c>
      <c r="F1117" s="486">
        <v>334723.55555555556</v>
      </c>
      <c r="G1117" s="487">
        <v>3012512</v>
      </c>
      <c r="H1117" s="822">
        <v>337777.77777777781</v>
      </c>
      <c r="I1117" s="827">
        <v>3040000.0000000005</v>
      </c>
      <c r="J1117" s="470">
        <v>3054.2222222222481</v>
      </c>
      <c r="K1117" s="470">
        <v>27488.000000000466</v>
      </c>
      <c r="L1117" s="472">
        <v>0.91246109559067179</v>
      </c>
      <c r="M1117" s="468">
        <v>306666.66666666669</v>
      </c>
      <c r="N1117" s="469">
        <v>2760000</v>
      </c>
      <c r="O1117" s="470">
        <v>-28056.888888888876</v>
      </c>
      <c r="P1117" s="470">
        <v>-252512</v>
      </c>
      <c r="Q1117" s="472">
        <v>-8.3821076895295334</v>
      </c>
    </row>
    <row r="1118" spans="1:17" s="437" customFormat="1">
      <c r="A1118" s="471">
        <v>1095</v>
      </c>
      <c r="B1118" s="465">
        <v>9</v>
      </c>
      <c r="C1118" s="465">
        <v>188</v>
      </c>
      <c r="D1118" s="466">
        <v>16269.3084852513</v>
      </c>
      <c r="E1118" s="467">
        <v>20.888888888888889</v>
      </c>
      <c r="F1118" s="486">
        <v>339847.77724747156</v>
      </c>
      <c r="G1118" s="487">
        <v>3058629.9952272442</v>
      </c>
      <c r="H1118" s="822">
        <v>337777.77777777781</v>
      </c>
      <c r="I1118" s="827">
        <v>3040000.0000000005</v>
      </c>
      <c r="J1118" s="470">
        <v>-2069.9994696937501</v>
      </c>
      <c r="K1118" s="470">
        <v>-18629.995227243751</v>
      </c>
      <c r="L1118" s="472">
        <v>-0.60909607426575008</v>
      </c>
      <c r="M1118" s="468">
        <v>306666.66666666669</v>
      </c>
      <c r="N1118" s="469">
        <v>2760000</v>
      </c>
      <c r="O1118" s="470">
        <v>-33181.110580804874</v>
      </c>
      <c r="P1118" s="470">
        <v>-298629.99522724422</v>
      </c>
      <c r="Q1118" s="472">
        <v>-9.7635214358465419</v>
      </c>
    </row>
    <row r="1119" spans="1:17" s="437" customFormat="1">
      <c r="A1119" s="471">
        <v>1096</v>
      </c>
      <c r="B1119" s="465">
        <v>9</v>
      </c>
      <c r="C1119" s="465">
        <v>189</v>
      </c>
      <c r="D1119" s="466">
        <v>15255</v>
      </c>
      <c r="E1119" s="467">
        <v>21</v>
      </c>
      <c r="F1119" s="486">
        <v>320355</v>
      </c>
      <c r="G1119" s="487">
        <v>2883195</v>
      </c>
      <c r="H1119" s="822">
        <v>340000</v>
      </c>
      <c r="I1119" s="827">
        <v>3060000</v>
      </c>
      <c r="J1119" s="470">
        <v>19645</v>
      </c>
      <c r="K1119" s="470">
        <v>176805</v>
      </c>
      <c r="L1119" s="472">
        <v>6.1322595245899123</v>
      </c>
      <c r="M1119" s="468">
        <v>310000</v>
      </c>
      <c r="N1119" s="469">
        <v>2790000</v>
      </c>
      <c r="O1119" s="470">
        <v>-10355</v>
      </c>
      <c r="P1119" s="470">
        <v>-93195</v>
      </c>
      <c r="Q1119" s="472">
        <v>-3.2323516099327207</v>
      </c>
    </row>
    <row r="1120" spans="1:17" s="437" customFormat="1">
      <c r="A1120" s="471">
        <v>1097</v>
      </c>
      <c r="B1120" s="465">
        <v>9</v>
      </c>
      <c r="C1120" s="465">
        <v>189</v>
      </c>
      <c r="D1120" s="466">
        <v>14634</v>
      </c>
      <c r="E1120" s="467">
        <v>21</v>
      </c>
      <c r="F1120" s="486">
        <v>307314</v>
      </c>
      <c r="G1120" s="487">
        <v>2765826</v>
      </c>
      <c r="H1120" s="822">
        <v>340000</v>
      </c>
      <c r="I1120" s="827">
        <v>3060000</v>
      </c>
      <c r="J1120" s="470">
        <v>32686</v>
      </c>
      <c r="K1120" s="470">
        <v>294174</v>
      </c>
      <c r="L1120" s="472">
        <v>10.636026995190591</v>
      </c>
      <c r="M1120" s="468">
        <v>310000</v>
      </c>
      <c r="N1120" s="469">
        <v>2790000</v>
      </c>
      <c r="O1120" s="470">
        <v>2686</v>
      </c>
      <c r="P1120" s="470">
        <v>24174</v>
      </c>
      <c r="Q1120" s="472">
        <v>0.87402461326200864</v>
      </c>
    </row>
    <row r="1121" spans="1:17" s="437" customFormat="1">
      <c r="A1121" s="607" t="s">
        <v>60</v>
      </c>
      <c r="B1121" s="465"/>
      <c r="C1121" s="465"/>
      <c r="D1121" s="466"/>
      <c r="E1121" s="467"/>
      <c r="F1121" s="486"/>
      <c r="G1121" s="487"/>
      <c r="H1121" s="822"/>
      <c r="I1121" s="827"/>
      <c r="J1121" s="470"/>
      <c r="K1121" s="470"/>
      <c r="L1121" s="472"/>
      <c r="M1121" s="468"/>
      <c r="N1121" s="469"/>
      <c r="O1121" s="470"/>
      <c r="P1121" s="470"/>
      <c r="Q1121" s="472"/>
    </row>
    <row r="1122" spans="1:17" s="437" customFormat="1" hidden="1">
      <c r="A1122" s="471">
        <v>1098</v>
      </c>
      <c r="B1122" s="465">
        <v>9</v>
      </c>
      <c r="C1122" s="465">
        <v>189</v>
      </c>
      <c r="D1122" s="466">
        <v>16022</v>
      </c>
      <c r="E1122" s="467">
        <v>21</v>
      </c>
      <c r="F1122" s="486">
        <v>336462</v>
      </c>
      <c r="G1122" s="487">
        <v>3028158</v>
      </c>
      <c r="H1122" s="822">
        <v>340000</v>
      </c>
      <c r="I1122" s="827">
        <v>3060000</v>
      </c>
      <c r="J1122" s="470">
        <v>3538</v>
      </c>
      <c r="K1122" s="470">
        <v>31842</v>
      </c>
      <c r="L1122" s="472">
        <v>1.0515303362638235</v>
      </c>
      <c r="M1122" s="468">
        <v>310000</v>
      </c>
      <c r="N1122" s="469">
        <v>2790000</v>
      </c>
      <c r="O1122" s="470">
        <v>-26462</v>
      </c>
      <c r="P1122" s="470">
        <v>-238158</v>
      </c>
      <c r="Q1122" s="472">
        <v>-7.8647811639947491</v>
      </c>
    </row>
    <row r="1123" spans="1:17" s="437" customFormat="1" hidden="1">
      <c r="A1123" s="471">
        <v>1099</v>
      </c>
      <c r="B1123" s="465">
        <v>9</v>
      </c>
      <c r="C1123" s="465">
        <v>189</v>
      </c>
      <c r="D1123" s="466">
        <v>14634</v>
      </c>
      <c r="E1123" s="467">
        <v>21</v>
      </c>
      <c r="F1123" s="486">
        <v>307314</v>
      </c>
      <c r="G1123" s="487">
        <v>2765826</v>
      </c>
      <c r="H1123" s="822">
        <v>340000</v>
      </c>
      <c r="I1123" s="827">
        <v>3060000</v>
      </c>
      <c r="J1123" s="470">
        <v>32686</v>
      </c>
      <c r="K1123" s="470">
        <v>294174</v>
      </c>
      <c r="L1123" s="472">
        <v>10.636026995190591</v>
      </c>
      <c r="M1123" s="468">
        <v>310000</v>
      </c>
      <c r="N1123" s="469">
        <v>2790000</v>
      </c>
      <c r="O1123" s="470">
        <v>2686</v>
      </c>
      <c r="P1123" s="470">
        <v>24174</v>
      </c>
      <c r="Q1123" s="472">
        <v>0.87402461326200864</v>
      </c>
    </row>
    <row r="1124" spans="1:17" s="437" customFormat="1" hidden="1">
      <c r="A1124" s="471">
        <v>1100</v>
      </c>
      <c r="B1124" s="465">
        <v>9</v>
      </c>
      <c r="C1124" s="465">
        <v>190</v>
      </c>
      <c r="D1124" s="466">
        <v>16061.5671869342</v>
      </c>
      <c r="E1124" s="467">
        <v>21.111111111111111</v>
      </c>
      <c r="F1124" s="486">
        <v>339077.5295019442</v>
      </c>
      <c r="G1124" s="487">
        <v>3051697.7655174979</v>
      </c>
      <c r="H1124" s="822">
        <v>342222.22222222219</v>
      </c>
      <c r="I1124" s="827">
        <v>3079999.9999999995</v>
      </c>
      <c r="J1124" s="470">
        <v>3144.6927202779916</v>
      </c>
      <c r="K1124" s="470">
        <v>28302.234482501633</v>
      </c>
      <c r="L1124" s="472">
        <v>0.92742586773503888</v>
      </c>
      <c r="M1124" s="468">
        <v>313333.33333333331</v>
      </c>
      <c r="N1124" s="469">
        <v>2820000</v>
      </c>
      <c r="O1124" s="470">
        <v>-25744.196168610884</v>
      </c>
      <c r="P1124" s="470">
        <v>-231697.7655174979</v>
      </c>
      <c r="Q1124" s="472">
        <v>-7.5924217704503576</v>
      </c>
    </row>
    <row r="1125" spans="1:17" s="437" customFormat="1" hidden="1">
      <c r="A1125" s="471">
        <v>1101</v>
      </c>
      <c r="B1125" s="465">
        <v>9</v>
      </c>
      <c r="C1125" s="465">
        <v>190</v>
      </c>
      <c r="D1125" s="466">
        <v>15821.79</v>
      </c>
      <c r="E1125" s="467">
        <v>21.111111111111111</v>
      </c>
      <c r="F1125" s="486">
        <v>334015.56666666665</v>
      </c>
      <c r="G1125" s="487">
        <v>3006140.1</v>
      </c>
      <c r="H1125" s="822">
        <v>342222.22222222219</v>
      </c>
      <c r="I1125" s="827">
        <v>3079999.9999999995</v>
      </c>
      <c r="J1125" s="470">
        <v>8206.6555555555387</v>
      </c>
      <c r="K1125" s="470">
        <v>73859.899999999441</v>
      </c>
      <c r="L1125" s="472">
        <v>2.456967990280944</v>
      </c>
      <c r="M1125" s="468">
        <v>313333.33333333331</v>
      </c>
      <c r="N1125" s="469">
        <v>2820000</v>
      </c>
      <c r="O1125" s="470">
        <v>-20682.233333333337</v>
      </c>
      <c r="P1125" s="470">
        <v>-186140.10000000009</v>
      </c>
      <c r="Q1125" s="472">
        <v>-6.1919968400674321</v>
      </c>
    </row>
    <row r="1126" spans="1:17" s="437" customFormat="1" hidden="1">
      <c r="A1126" s="471">
        <v>1102</v>
      </c>
      <c r="B1126" s="465">
        <v>9</v>
      </c>
      <c r="C1126" s="465">
        <v>190</v>
      </c>
      <c r="D1126" s="466">
        <v>16366</v>
      </c>
      <c r="E1126" s="467">
        <v>21.111111111111111</v>
      </c>
      <c r="F1126" s="486">
        <v>345504.44444444444</v>
      </c>
      <c r="G1126" s="487">
        <v>3109540</v>
      </c>
      <c r="H1126" s="822">
        <v>342222.22222222219</v>
      </c>
      <c r="I1126" s="827">
        <v>3079999.9999999995</v>
      </c>
      <c r="J1126" s="470">
        <v>-3282.2222222222481</v>
      </c>
      <c r="K1126" s="470">
        <v>-29540.000000000466</v>
      </c>
      <c r="L1126" s="472">
        <v>-0.94997973976860806</v>
      </c>
      <c r="M1126" s="468">
        <v>313333.33333333331</v>
      </c>
      <c r="N1126" s="469">
        <v>2820000</v>
      </c>
      <c r="O1126" s="470">
        <v>-32171.111111111124</v>
      </c>
      <c r="P1126" s="470">
        <v>-289540</v>
      </c>
      <c r="Q1126" s="472">
        <v>-9.3113450864114924</v>
      </c>
    </row>
    <row r="1127" spans="1:17" s="437" customFormat="1" hidden="1">
      <c r="A1127" s="471">
        <v>1103</v>
      </c>
      <c r="B1127" s="465">
        <v>9</v>
      </c>
      <c r="C1127" s="465">
        <v>190</v>
      </c>
      <c r="D1127" s="466">
        <v>14633</v>
      </c>
      <c r="E1127" s="467">
        <v>21.111111111111111</v>
      </c>
      <c r="F1127" s="486">
        <v>308918.88888888888</v>
      </c>
      <c r="G1127" s="487">
        <v>2780270</v>
      </c>
      <c r="H1127" s="822">
        <v>342222.22222222219</v>
      </c>
      <c r="I1127" s="827">
        <v>3079999.9999999995</v>
      </c>
      <c r="J1127" s="470">
        <v>33303.333333333314</v>
      </c>
      <c r="K1127" s="470">
        <v>299729.99999999953</v>
      </c>
      <c r="L1127" s="472">
        <v>10.780607638826424</v>
      </c>
      <c r="M1127" s="468">
        <v>313333.33333333331</v>
      </c>
      <c r="N1127" s="469">
        <v>2820000</v>
      </c>
      <c r="O1127" s="470">
        <v>4414.444444444438</v>
      </c>
      <c r="P1127" s="470">
        <v>39730</v>
      </c>
      <c r="Q1127" s="472">
        <v>1.4289979030813527</v>
      </c>
    </row>
    <row r="1128" spans="1:17" s="437" customFormat="1" hidden="1">
      <c r="A1128" s="471">
        <v>1104</v>
      </c>
      <c r="B1128" s="465">
        <v>9</v>
      </c>
      <c r="C1128" s="465">
        <v>190</v>
      </c>
      <c r="D1128" s="466">
        <v>16021</v>
      </c>
      <c r="E1128" s="467">
        <v>21.111111111111111</v>
      </c>
      <c r="F1128" s="486">
        <v>338221.11111111112</v>
      </c>
      <c r="G1128" s="487">
        <v>3043990</v>
      </c>
      <c r="H1128" s="822">
        <v>342222.22222222219</v>
      </c>
      <c r="I1128" s="827">
        <v>3079999.9999999995</v>
      </c>
      <c r="J1128" s="470">
        <v>4001.1111111110658</v>
      </c>
      <c r="K1128" s="470">
        <v>36009.999999999534</v>
      </c>
      <c r="L1128" s="472">
        <v>1.1829868035045905</v>
      </c>
      <c r="M1128" s="468">
        <v>313333.33333333331</v>
      </c>
      <c r="N1128" s="469">
        <v>2820000</v>
      </c>
      <c r="O1128" s="470">
        <v>-24887.77777777781</v>
      </c>
      <c r="P1128" s="470">
        <v>-223990</v>
      </c>
      <c r="Q1128" s="472">
        <v>-7.358434160427592</v>
      </c>
    </row>
    <row r="1129" spans="1:17" s="437" customFormat="1" hidden="1">
      <c r="A1129" s="471">
        <v>1105</v>
      </c>
      <c r="B1129" s="465">
        <v>9</v>
      </c>
      <c r="C1129" s="465">
        <v>191</v>
      </c>
      <c r="D1129" s="466">
        <v>17043</v>
      </c>
      <c r="E1129" s="467">
        <v>21.222222222222221</v>
      </c>
      <c r="F1129" s="486">
        <v>361690.33333333331</v>
      </c>
      <c r="G1129" s="487">
        <v>3255213</v>
      </c>
      <c r="H1129" s="822">
        <v>344444.44444444444</v>
      </c>
      <c r="I1129" s="827">
        <v>3100000</v>
      </c>
      <c r="J1129" s="470">
        <v>-17245.888888888876</v>
      </c>
      <c r="K1129" s="470">
        <v>-155213</v>
      </c>
      <c r="L1129" s="472">
        <v>-4.7681365243994804</v>
      </c>
      <c r="M1129" s="468">
        <v>316666.66666666663</v>
      </c>
      <c r="N1129" s="469">
        <v>2849999.9999999995</v>
      </c>
      <c r="O1129" s="470">
        <v>-45023.666666666686</v>
      </c>
      <c r="P1129" s="470">
        <v>-405213.00000000047</v>
      </c>
      <c r="Q1129" s="472">
        <v>-12.448125514367277</v>
      </c>
    </row>
    <row r="1130" spans="1:17" s="437" customFormat="1" hidden="1">
      <c r="A1130" s="471">
        <v>1106</v>
      </c>
      <c r="B1130" s="465">
        <v>9</v>
      </c>
      <c r="C1130" s="465">
        <v>191</v>
      </c>
      <c r="D1130" s="466">
        <v>16375</v>
      </c>
      <c r="E1130" s="467">
        <v>21.222222222222221</v>
      </c>
      <c r="F1130" s="486">
        <v>347513.88888888888</v>
      </c>
      <c r="G1130" s="487">
        <v>3127625</v>
      </c>
      <c r="H1130" s="822">
        <v>344444.44444444444</v>
      </c>
      <c r="I1130" s="827">
        <v>3100000</v>
      </c>
      <c r="J1130" s="470">
        <v>-3069.444444444438</v>
      </c>
      <c r="K1130" s="470">
        <v>-27625</v>
      </c>
      <c r="L1130" s="472">
        <v>-0.88325806322689004</v>
      </c>
      <c r="M1130" s="468">
        <v>316666.66666666663</v>
      </c>
      <c r="N1130" s="469">
        <v>2849999.9999999995</v>
      </c>
      <c r="O1130" s="470">
        <v>-30847.222222222248</v>
      </c>
      <c r="P1130" s="470">
        <v>-277625.00000000047</v>
      </c>
      <c r="Q1130" s="472">
        <v>-8.8765437032892578</v>
      </c>
    </row>
    <row r="1131" spans="1:17" s="437" customFormat="1" hidden="1">
      <c r="A1131" s="471">
        <v>1107</v>
      </c>
      <c r="B1131" s="465">
        <v>9</v>
      </c>
      <c r="C1131" s="465">
        <v>191</v>
      </c>
      <c r="D1131" s="466">
        <v>16053.5036270317</v>
      </c>
      <c r="E1131" s="467">
        <v>21.222222222222221</v>
      </c>
      <c r="F1131" s="486">
        <v>340691.02141811722</v>
      </c>
      <c r="G1131" s="487">
        <v>3066219.1927630547</v>
      </c>
      <c r="H1131" s="822">
        <v>344444.44444444444</v>
      </c>
      <c r="I1131" s="827">
        <v>3100000</v>
      </c>
      <c r="J1131" s="470">
        <v>3753.4230263272184</v>
      </c>
      <c r="K1131" s="470">
        <v>33780.807236945257</v>
      </c>
      <c r="L1131" s="472">
        <v>1.1017088183609189</v>
      </c>
      <c r="M1131" s="468">
        <v>316666.66666666663</v>
      </c>
      <c r="N1131" s="469">
        <v>2849999.9999999995</v>
      </c>
      <c r="O1131" s="470">
        <v>-24024.354751450592</v>
      </c>
      <c r="P1131" s="470">
        <v>-216219.19276305521</v>
      </c>
      <c r="Q1131" s="472">
        <v>-7.0516547960230582</v>
      </c>
    </row>
    <row r="1132" spans="1:17" s="437" customFormat="1" hidden="1">
      <c r="A1132" s="471">
        <v>1108</v>
      </c>
      <c r="B1132" s="465">
        <v>9</v>
      </c>
      <c r="C1132" s="465">
        <v>192</v>
      </c>
      <c r="D1132" s="466">
        <v>16060</v>
      </c>
      <c r="E1132" s="467">
        <v>21.333333333333332</v>
      </c>
      <c r="F1132" s="486">
        <v>342613.33333333331</v>
      </c>
      <c r="G1132" s="487">
        <v>3083520</v>
      </c>
      <c r="H1132" s="822">
        <v>346666.66666666663</v>
      </c>
      <c r="I1132" s="827">
        <v>3119999.9999999995</v>
      </c>
      <c r="J1132" s="470">
        <v>4053.3333333333139</v>
      </c>
      <c r="K1132" s="470">
        <v>36479.999999999534</v>
      </c>
      <c r="L1132" s="472">
        <v>1.1830635118306247</v>
      </c>
      <c r="M1132" s="468">
        <v>320000</v>
      </c>
      <c r="N1132" s="469">
        <v>2880000</v>
      </c>
      <c r="O1132" s="470">
        <v>-22613.333333333314</v>
      </c>
      <c r="P1132" s="470">
        <v>-203520</v>
      </c>
      <c r="Q1132" s="472">
        <v>-6.6002490660024904</v>
      </c>
    </row>
    <row r="1133" spans="1:17" s="437" customFormat="1" hidden="1">
      <c r="A1133" s="471">
        <v>1109</v>
      </c>
      <c r="B1133" s="465">
        <v>9</v>
      </c>
      <c r="C1133" s="465">
        <v>192</v>
      </c>
      <c r="D1133" s="466">
        <v>17033</v>
      </c>
      <c r="E1133" s="467">
        <v>21.333333333333332</v>
      </c>
      <c r="F1133" s="486">
        <v>363370.66666666669</v>
      </c>
      <c r="G1133" s="487">
        <v>3270336</v>
      </c>
      <c r="H1133" s="822">
        <v>346666.66666666663</v>
      </c>
      <c r="I1133" s="827">
        <v>3119999.9999999995</v>
      </c>
      <c r="J1133" s="470">
        <v>-16704.000000000058</v>
      </c>
      <c r="K1133" s="470">
        <v>-150336.00000000047</v>
      </c>
      <c r="L1133" s="472">
        <v>-4.5969588445958038</v>
      </c>
      <c r="M1133" s="468">
        <v>320000</v>
      </c>
      <c r="N1133" s="469">
        <v>2880000</v>
      </c>
      <c r="O1133" s="470">
        <v>-43370.666666666686</v>
      </c>
      <c r="P1133" s="470">
        <v>-390336</v>
      </c>
      <c r="Q1133" s="472">
        <v>-11.935654318088424</v>
      </c>
    </row>
    <row r="1134" spans="1:17" s="437" customFormat="1" hidden="1">
      <c r="A1134" s="471">
        <v>1110</v>
      </c>
      <c r="B1134" s="465">
        <v>9</v>
      </c>
      <c r="C1134" s="465">
        <v>193</v>
      </c>
      <c r="D1134" s="466">
        <v>15492.163716315299</v>
      </c>
      <c r="E1134" s="467">
        <v>21.444444444444443</v>
      </c>
      <c r="F1134" s="486">
        <v>332220.8441387614</v>
      </c>
      <c r="G1134" s="487">
        <v>2989987.5972488527</v>
      </c>
      <c r="H1134" s="822">
        <v>348888.88888888888</v>
      </c>
      <c r="I1134" s="827">
        <v>3140000</v>
      </c>
      <c r="J1134" s="470">
        <v>16668.044750127476</v>
      </c>
      <c r="K1134" s="470">
        <v>150012.40275114728</v>
      </c>
      <c r="L1134" s="472">
        <v>5.0171580273167962</v>
      </c>
      <c r="M1134" s="468">
        <v>323333.33333333326</v>
      </c>
      <c r="N1134" s="469">
        <v>2909999.9999999991</v>
      </c>
      <c r="O1134" s="470">
        <v>-8887.5108054281445</v>
      </c>
      <c r="P1134" s="470">
        <v>-79987.59724885365</v>
      </c>
      <c r="Q1134" s="472">
        <v>-2.6751815734102706</v>
      </c>
    </row>
    <row r="1135" spans="1:17" s="437" customFormat="1" hidden="1">
      <c r="A1135" s="471">
        <v>1111</v>
      </c>
      <c r="B1135" s="465">
        <v>9</v>
      </c>
      <c r="C1135" s="465">
        <v>193</v>
      </c>
      <c r="D1135" s="466">
        <v>17024</v>
      </c>
      <c r="E1135" s="467">
        <v>21.444444444444443</v>
      </c>
      <c r="F1135" s="486">
        <v>365070.22222222225</v>
      </c>
      <c r="G1135" s="487">
        <v>3285632</v>
      </c>
      <c r="H1135" s="822">
        <v>348888.88888888888</v>
      </c>
      <c r="I1135" s="827">
        <v>3140000</v>
      </c>
      <c r="J1135" s="470">
        <v>-16181.333333333372</v>
      </c>
      <c r="K1135" s="470">
        <v>-145632</v>
      </c>
      <c r="L1135" s="472">
        <v>-4.4323892633137234</v>
      </c>
      <c r="M1135" s="468">
        <v>323333.33333333326</v>
      </c>
      <c r="N1135" s="469">
        <v>2909999.9999999991</v>
      </c>
      <c r="O1135" s="470">
        <v>-41736.888888888992</v>
      </c>
      <c r="P1135" s="470">
        <v>-375632.00000000093</v>
      </c>
      <c r="Q1135" s="472">
        <v>-11.432564572051916</v>
      </c>
    </row>
    <row r="1136" spans="1:17" s="437" customFormat="1" hidden="1">
      <c r="A1136" s="471">
        <v>1112</v>
      </c>
      <c r="B1136" s="465">
        <v>9</v>
      </c>
      <c r="C1136" s="465">
        <v>196</v>
      </c>
      <c r="D1136" s="466">
        <v>16152.177836036</v>
      </c>
      <c r="E1136" s="467">
        <v>21.777777777777779</v>
      </c>
      <c r="F1136" s="486">
        <v>351758.53954033955</v>
      </c>
      <c r="G1136" s="487">
        <v>3165826.8558630561</v>
      </c>
      <c r="H1136" s="822">
        <v>355555.55555555556</v>
      </c>
      <c r="I1136" s="827">
        <v>3200000</v>
      </c>
      <c r="J1136" s="470">
        <v>3797.0160152160097</v>
      </c>
      <c r="K1136" s="470">
        <v>34173.144136943854</v>
      </c>
      <c r="L1136" s="472">
        <v>1.0794381908048933</v>
      </c>
      <c r="M1136" s="468">
        <v>333333.33333333337</v>
      </c>
      <c r="N1136" s="469">
        <v>3000000.0000000005</v>
      </c>
      <c r="O1136" s="470">
        <v>-18425.20620700618</v>
      </c>
      <c r="P1136" s="470">
        <v>-165826.85586305568</v>
      </c>
      <c r="Q1136" s="472">
        <v>-5.2380266961203859</v>
      </c>
    </row>
    <row r="1137" spans="1:17" s="437" customFormat="1" hidden="1">
      <c r="A1137" s="471">
        <v>1113</v>
      </c>
      <c r="B1137" s="465">
        <v>9</v>
      </c>
      <c r="C1137" s="465">
        <v>196</v>
      </c>
      <c r="D1137" s="466">
        <v>16010</v>
      </c>
      <c r="E1137" s="467">
        <v>21.777777777777779</v>
      </c>
      <c r="F1137" s="486">
        <v>348662.22222222225</v>
      </c>
      <c r="G1137" s="487">
        <v>3137960</v>
      </c>
      <c r="H1137" s="822">
        <v>355555.55555555556</v>
      </c>
      <c r="I1137" s="827">
        <v>3200000</v>
      </c>
      <c r="J1137" s="470">
        <v>6893.3333333333139</v>
      </c>
      <c r="K1137" s="470">
        <v>62040</v>
      </c>
      <c r="L1137" s="472">
        <v>1.9770806511236572</v>
      </c>
      <c r="M1137" s="468">
        <v>333333.33333333337</v>
      </c>
      <c r="N1137" s="469">
        <v>3000000.0000000005</v>
      </c>
      <c r="O1137" s="470">
        <v>-15328.888888888876</v>
      </c>
      <c r="P1137" s="470">
        <v>-137959.99999999953</v>
      </c>
      <c r="Q1137" s="472">
        <v>-4.3964868895715483</v>
      </c>
    </row>
    <row r="1138" spans="1:17" s="437" customFormat="1" hidden="1">
      <c r="A1138" s="471">
        <v>1114</v>
      </c>
      <c r="B1138" s="465">
        <v>9</v>
      </c>
      <c r="C1138" s="465">
        <v>197</v>
      </c>
      <c r="D1138" s="466">
        <v>15762.85</v>
      </c>
      <c r="E1138" s="467">
        <v>21.888888888888889</v>
      </c>
      <c r="F1138" s="486">
        <v>345031.27222222224</v>
      </c>
      <c r="G1138" s="487">
        <v>3105281.45</v>
      </c>
      <c r="H1138" s="822">
        <v>357777.77777777781</v>
      </c>
      <c r="I1138" s="827">
        <v>3220000.0000000005</v>
      </c>
      <c r="J1138" s="470">
        <v>12746.505555555574</v>
      </c>
      <c r="K1138" s="470">
        <v>114718.55000000028</v>
      </c>
      <c r="L1138" s="472">
        <v>3.6943044244830219</v>
      </c>
      <c r="M1138" s="468">
        <v>336666.66666666669</v>
      </c>
      <c r="N1138" s="469">
        <v>3030000</v>
      </c>
      <c r="O1138" s="470">
        <v>-8364.6055555555504</v>
      </c>
      <c r="P1138" s="470">
        <v>-75281.450000000186</v>
      </c>
      <c r="Q1138" s="472">
        <v>-2.4243036005641443</v>
      </c>
    </row>
    <row r="1139" spans="1:17" s="437" customFormat="1" hidden="1">
      <c r="A1139" s="471">
        <v>1115</v>
      </c>
      <c r="B1139" s="465">
        <v>9</v>
      </c>
      <c r="C1139" s="465">
        <v>197</v>
      </c>
      <c r="D1139" s="466">
        <v>15466.0063034669</v>
      </c>
      <c r="E1139" s="467">
        <v>21.888888888888889</v>
      </c>
      <c r="F1139" s="486">
        <v>338533.69353144214</v>
      </c>
      <c r="G1139" s="487">
        <v>3046803.2417829791</v>
      </c>
      <c r="H1139" s="822">
        <v>357777.77777777781</v>
      </c>
      <c r="I1139" s="827">
        <v>3220000.0000000005</v>
      </c>
      <c r="J1139" s="470">
        <v>19244.084246335668</v>
      </c>
      <c r="K1139" s="470">
        <v>173196.75821702136</v>
      </c>
      <c r="L1139" s="472">
        <v>5.6845403024997125</v>
      </c>
      <c r="M1139" s="468">
        <v>336666.66666666669</v>
      </c>
      <c r="N1139" s="469">
        <v>3030000</v>
      </c>
      <c r="O1139" s="470">
        <v>-1867.0268647754565</v>
      </c>
      <c r="P1139" s="470">
        <v>-16803.241782979108</v>
      </c>
      <c r="Q1139" s="472">
        <v>-0.5515040010639467</v>
      </c>
    </row>
    <row r="1140" spans="1:17" s="437" customFormat="1" hidden="1">
      <c r="A1140" s="471">
        <v>1116</v>
      </c>
      <c r="B1140" s="465">
        <v>9</v>
      </c>
      <c r="C1140" s="465">
        <v>198</v>
      </c>
      <c r="D1140" s="466">
        <v>15754.47</v>
      </c>
      <c r="E1140" s="467">
        <v>22</v>
      </c>
      <c r="F1140" s="486">
        <v>346598.34</v>
      </c>
      <c r="G1140" s="487">
        <v>3119385.06</v>
      </c>
      <c r="H1140" s="822">
        <v>360000</v>
      </c>
      <c r="I1140" s="827">
        <v>3240000</v>
      </c>
      <c r="J1140" s="470">
        <v>13401.659999999974</v>
      </c>
      <c r="K1140" s="470">
        <v>120614.93999999994</v>
      </c>
      <c r="L1140" s="472">
        <v>3.866625558564408</v>
      </c>
      <c r="M1140" s="468">
        <v>340000</v>
      </c>
      <c r="N1140" s="469">
        <v>3060000</v>
      </c>
      <c r="O1140" s="470">
        <v>-6598.3400000000256</v>
      </c>
      <c r="P1140" s="470">
        <v>-59385.060000000056</v>
      </c>
      <c r="Q1140" s="472">
        <v>-1.9037425280225051</v>
      </c>
    </row>
    <row r="1141" spans="1:17" s="437" customFormat="1" hidden="1">
      <c r="A1141" s="471">
        <v>1117</v>
      </c>
      <c r="B1141" s="465">
        <v>9</v>
      </c>
      <c r="C1141" s="465">
        <v>198</v>
      </c>
      <c r="D1141" s="466">
        <v>16007</v>
      </c>
      <c r="E1141" s="467">
        <v>22</v>
      </c>
      <c r="F1141" s="486">
        <v>352154</v>
      </c>
      <c r="G1141" s="487">
        <v>3169386</v>
      </c>
      <c r="H1141" s="822">
        <v>360000</v>
      </c>
      <c r="I1141" s="827">
        <v>3240000</v>
      </c>
      <c r="J1141" s="470">
        <v>7846</v>
      </c>
      <c r="K1141" s="470">
        <v>70614</v>
      </c>
      <c r="L1141" s="472">
        <v>2.2280025216240773</v>
      </c>
      <c r="M1141" s="468">
        <v>340000</v>
      </c>
      <c r="N1141" s="469">
        <v>3060000</v>
      </c>
      <c r="O1141" s="470">
        <v>-12154</v>
      </c>
      <c r="P1141" s="470">
        <v>-109386</v>
      </c>
      <c r="Q1141" s="472">
        <v>-3.4513309517994912</v>
      </c>
    </row>
    <row r="1142" spans="1:17" s="437" customFormat="1" hidden="1">
      <c r="A1142" s="471">
        <v>1118</v>
      </c>
      <c r="B1142" s="465">
        <v>9</v>
      </c>
      <c r="C1142" s="465">
        <v>199</v>
      </c>
      <c r="D1142" s="466">
        <v>16229</v>
      </c>
      <c r="E1142" s="467">
        <v>22.111111111111111</v>
      </c>
      <c r="F1142" s="486">
        <v>358841.22222222225</v>
      </c>
      <c r="G1142" s="487">
        <v>3229571</v>
      </c>
      <c r="H1142" s="822">
        <v>362222.22222222219</v>
      </c>
      <c r="I1142" s="827">
        <v>3259999.9999999995</v>
      </c>
      <c r="J1142" s="470">
        <v>3380.9999999999418</v>
      </c>
      <c r="K1142" s="470">
        <v>30428.999999999534</v>
      </c>
      <c r="L1142" s="472">
        <v>0.94219944382705023</v>
      </c>
      <c r="M1142" s="468">
        <v>343333.33333333331</v>
      </c>
      <c r="N1142" s="469">
        <v>3090000</v>
      </c>
      <c r="O1142" s="470">
        <v>-15507.888888888934</v>
      </c>
      <c r="P1142" s="470">
        <v>-139571</v>
      </c>
      <c r="Q1142" s="472">
        <v>-4.3216575823847876</v>
      </c>
    </row>
    <row r="1143" spans="1:17" s="437" customFormat="1" hidden="1">
      <c r="A1143" s="471">
        <v>1119</v>
      </c>
      <c r="B1143" s="465">
        <v>9</v>
      </c>
      <c r="C1143" s="465">
        <v>199</v>
      </c>
      <c r="D1143" s="466">
        <v>15989</v>
      </c>
      <c r="E1143" s="467">
        <v>22.111111111111111</v>
      </c>
      <c r="F1143" s="486">
        <v>353534.55555555556</v>
      </c>
      <c r="G1143" s="487">
        <v>3181811</v>
      </c>
      <c r="H1143" s="822">
        <v>362222.22222222219</v>
      </c>
      <c r="I1143" s="827">
        <v>3259999.9999999995</v>
      </c>
      <c r="J1143" s="470">
        <v>8687.6666666666279</v>
      </c>
      <c r="K1143" s="470">
        <v>78188.999999999534</v>
      </c>
      <c r="L1143" s="472">
        <v>2.4573741180729911</v>
      </c>
      <c r="M1143" s="468">
        <v>343333.33333333331</v>
      </c>
      <c r="N1143" s="469">
        <v>3090000</v>
      </c>
      <c r="O1143" s="470">
        <v>-10201.222222222248</v>
      </c>
      <c r="P1143" s="470">
        <v>-91811</v>
      </c>
      <c r="Q1143" s="472">
        <v>-2.885495084403189</v>
      </c>
    </row>
    <row r="1144" spans="1:17" s="437" customFormat="1" hidden="1">
      <c r="A1144" s="471">
        <v>1120</v>
      </c>
      <c r="B1144" s="465">
        <v>9</v>
      </c>
      <c r="C1144" s="465">
        <v>199</v>
      </c>
      <c r="D1144" s="466">
        <v>16966</v>
      </c>
      <c r="E1144" s="467">
        <v>22.111111111111111</v>
      </c>
      <c r="F1144" s="486">
        <v>375137.11111111112</v>
      </c>
      <c r="G1144" s="487">
        <v>3376234</v>
      </c>
      <c r="H1144" s="822">
        <v>362222.22222222219</v>
      </c>
      <c r="I1144" s="827">
        <v>3259999.9999999995</v>
      </c>
      <c r="J1144" s="470">
        <v>-12914.888888888934</v>
      </c>
      <c r="K1144" s="470">
        <v>-116234.00000000047</v>
      </c>
      <c r="L1144" s="472">
        <v>-3.4427116129984086</v>
      </c>
      <c r="M1144" s="468">
        <v>343333.33333333331</v>
      </c>
      <c r="N1144" s="469">
        <v>3090000</v>
      </c>
      <c r="O1144" s="470">
        <v>-31803.77777777781</v>
      </c>
      <c r="P1144" s="470">
        <v>-286234</v>
      </c>
      <c r="Q1144" s="472">
        <v>-8.4779076331794556</v>
      </c>
    </row>
    <row r="1145" spans="1:17" s="437" customFormat="1" hidden="1">
      <c r="A1145" s="471">
        <v>1121</v>
      </c>
      <c r="B1145" s="465">
        <v>9</v>
      </c>
      <c r="C1145" s="465">
        <v>201</v>
      </c>
      <c r="D1145" s="466">
        <v>15213</v>
      </c>
      <c r="E1145" s="467">
        <v>22.333333333333332</v>
      </c>
      <c r="F1145" s="486">
        <v>339757</v>
      </c>
      <c r="G1145" s="487">
        <v>3057813</v>
      </c>
      <c r="H1145" s="822">
        <v>366666.66666666663</v>
      </c>
      <c r="I1145" s="827">
        <v>3299999.9999999995</v>
      </c>
      <c r="J1145" s="470">
        <v>26909.666666666628</v>
      </c>
      <c r="K1145" s="470">
        <v>242186.99999999953</v>
      </c>
      <c r="L1145" s="472">
        <v>7.9202685056280302</v>
      </c>
      <c r="M1145" s="468">
        <v>349999.99999999994</v>
      </c>
      <c r="N1145" s="469">
        <v>3149999.9999999995</v>
      </c>
      <c r="O1145" s="470">
        <v>10242.999999999942</v>
      </c>
      <c r="P1145" s="470">
        <v>92186.999999999534</v>
      </c>
      <c r="Q1145" s="472">
        <v>3.0148017553722042</v>
      </c>
    </row>
    <row r="1146" spans="1:17" s="437" customFormat="1" hidden="1">
      <c r="A1146" s="471">
        <v>1122</v>
      </c>
      <c r="B1146" s="465">
        <v>9</v>
      </c>
      <c r="C1146" s="465">
        <v>202</v>
      </c>
      <c r="D1146" s="466">
        <v>16112.416729984299</v>
      </c>
      <c r="E1146" s="467">
        <v>22.444444444444443</v>
      </c>
      <c r="F1146" s="486">
        <v>361634.24216186983</v>
      </c>
      <c r="G1146" s="487">
        <v>3254708.1794568286</v>
      </c>
      <c r="H1146" s="822">
        <v>368888.88888888888</v>
      </c>
      <c r="I1146" s="827">
        <v>3320000</v>
      </c>
      <c r="J1146" s="470">
        <v>7254.6467270190478</v>
      </c>
      <c r="K1146" s="470">
        <v>65291.820543171372</v>
      </c>
      <c r="L1146" s="472">
        <v>2.0060729547208638</v>
      </c>
      <c r="M1146" s="468">
        <v>353333.33333333326</v>
      </c>
      <c r="N1146" s="469">
        <v>3179999.9999999991</v>
      </c>
      <c r="O1146" s="470">
        <v>-8300.9088285365724</v>
      </c>
      <c r="P1146" s="470">
        <v>-74708.179456829559</v>
      </c>
      <c r="Q1146" s="472">
        <v>-2.2953879530083583</v>
      </c>
    </row>
    <row r="1147" spans="1:17" s="437" customFormat="1" hidden="1">
      <c r="A1147" s="471">
        <v>1123</v>
      </c>
      <c r="B1147" s="465">
        <v>9</v>
      </c>
      <c r="C1147" s="465">
        <v>205</v>
      </c>
      <c r="D1147" s="466">
        <v>15941.457984255499</v>
      </c>
      <c r="E1147" s="467">
        <v>22.777777777777779</v>
      </c>
      <c r="F1147" s="486">
        <v>363110.98741915304</v>
      </c>
      <c r="G1147" s="487">
        <v>3267998.8867723774</v>
      </c>
      <c r="H1147" s="822">
        <v>375555.55555555556</v>
      </c>
      <c r="I1147" s="827">
        <v>3380000</v>
      </c>
      <c r="J1147" s="470">
        <v>12444.568136402522</v>
      </c>
      <c r="K1147" s="470">
        <v>112001.11322762258</v>
      </c>
      <c r="L1147" s="472">
        <v>3.4272078145730376</v>
      </c>
      <c r="M1147" s="468">
        <v>363333.33333333337</v>
      </c>
      <c r="N1147" s="469">
        <v>3270000.0000000005</v>
      </c>
      <c r="O1147" s="470">
        <v>222.34591418033233</v>
      </c>
      <c r="P1147" s="470">
        <v>2001.1132276230492</v>
      </c>
      <c r="Q1147" s="472">
        <v>6.1233595755581405E-2</v>
      </c>
    </row>
    <row r="1148" spans="1:17" s="437" customFormat="1" hidden="1">
      <c r="A1148" s="471">
        <v>1124</v>
      </c>
      <c r="B1148" s="465">
        <v>9</v>
      </c>
      <c r="C1148" s="465">
        <v>205</v>
      </c>
      <c r="D1148" s="466">
        <v>15995</v>
      </c>
      <c r="E1148" s="467">
        <v>22.777777777777779</v>
      </c>
      <c r="F1148" s="486">
        <v>364330.55555555556</v>
      </c>
      <c r="G1148" s="487">
        <v>3278975</v>
      </c>
      <c r="H1148" s="822">
        <v>375555.55555555556</v>
      </c>
      <c r="I1148" s="827">
        <v>3380000</v>
      </c>
      <c r="J1148" s="470">
        <v>11225</v>
      </c>
      <c r="K1148" s="470">
        <v>101025</v>
      </c>
      <c r="L1148" s="472">
        <v>3.0809932982105721</v>
      </c>
      <c r="M1148" s="468">
        <v>363333.33333333337</v>
      </c>
      <c r="N1148" s="469">
        <v>3270000.0000000005</v>
      </c>
      <c r="O1148" s="470">
        <v>-997.22222222218988</v>
      </c>
      <c r="P1148" s="470">
        <v>-8974.9999999995343</v>
      </c>
      <c r="Q1148" s="472">
        <v>-0.27371358427555492</v>
      </c>
    </row>
    <row r="1149" spans="1:17" s="437" customFormat="1" hidden="1">
      <c r="A1149" s="471">
        <v>1125</v>
      </c>
      <c r="B1149" s="465">
        <v>9</v>
      </c>
      <c r="C1149" s="465">
        <v>205</v>
      </c>
      <c r="D1149" s="466">
        <v>15941.457984255499</v>
      </c>
      <c r="E1149" s="467">
        <v>22.777777777777779</v>
      </c>
      <c r="F1149" s="486">
        <v>363110.98741915304</v>
      </c>
      <c r="G1149" s="487">
        <v>3267998.8867723774</v>
      </c>
      <c r="H1149" s="822">
        <v>375555.55555555556</v>
      </c>
      <c r="I1149" s="827">
        <v>3380000</v>
      </c>
      <c r="J1149" s="470">
        <v>12444.568136402522</v>
      </c>
      <c r="K1149" s="470">
        <v>112001.11322762258</v>
      </c>
      <c r="L1149" s="472">
        <v>3.4272078145730376</v>
      </c>
      <c r="M1149" s="468">
        <v>363333.33333333337</v>
      </c>
      <c r="N1149" s="469">
        <v>3270000.0000000005</v>
      </c>
      <c r="O1149" s="470">
        <v>222.34591418033233</v>
      </c>
      <c r="P1149" s="470">
        <v>2001.1132276230492</v>
      </c>
      <c r="Q1149" s="472">
        <v>6.1233595755581405E-2</v>
      </c>
    </row>
    <row r="1150" spans="1:17" s="437" customFormat="1" hidden="1">
      <c r="A1150" s="471">
        <v>1126</v>
      </c>
      <c r="B1150" s="465">
        <v>9</v>
      </c>
      <c r="C1150" s="465">
        <v>206</v>
      </c>
      <c r="D1150" s="466">
        <v>15196</v>
      </c>
      <c r="E1150" s="467">
        <v>22.888888888888889</v>
      </c>
      <c r="F1150" s="486">
        <v>347819.55555555556</v>
      </c>
      <c r="G1150" s="487">
        <v>3130376</v>
      </c>
      <c r="H1150" s="822">
        <v>377777.77777777781</v>
      </c>
      <c r="I1150" s="827">
        <v>3400000.0000000005</v>
      </c>
      <c r="J1150" s="470">
        <v>29958.222222222248</v>
      </c>
      <c r="K1150" s="470">
        <v>269624.00000000047</v>
      </c>
      <c r="L1150" s="472">
        <v>8.6131506247173064</v>
      </c>
      <c r="M1150" s="468">
        <v>366666.66666666669</v>
      </c>
      <c r="N1150" s="469">
        <v>3300000</v>
      </c>
      <c r="O1150" s="470">
        <v>18847.111111111124</v>
      </c>
      <c r="P1150" s="470">
        <v>169624</v>
      </c>
      <c r="Q1150" s="472">
        <v>5.4186461945785425</v>
      </c>
    </row>
    <row r="1151" spans="1:17" s="437" customFormat="1" hidden="1">
      <c r="A1151" s="471">
        <v>1127</v>
      </c>
      <c r="B1151" s="465">
        <v>9</v>
      </c>
      <c r="C1151" s="465">
        <v>206</v>
      </c>
      <c r="D1151" s="466">
        <v>15704.35</v>
      </c>
      <c r="E1151" s="467">
        <v>22.888888888888889</v>
      </c>
      <c r="F1151" s="486">
        <v>359455.12222222221</v>
      </c>
      <c r="G1151" s="487">
        <v>3235096.1</v>
      </c>
      <c r="H1151" s="822">
        <v>377777.77777777781</v>
      </c>
      <c r="I1151" s="827">
        <v>3400000.0000000005</v>
      </c>
      <c r="J1151" s="470">
        <v>18322.655555555597</v>
      </c>
      <c r="K1151" s="470">
        <v>164903.90000000037</v>
      </c>
      <c r="L1151" s="472">
        <v>5.0973416214745697</v>
      </c>
      <c r="M1151" s="468">
        <v>366666.66666666669</v>
      </c>
      <c r="N1151" s="469">
        <v>3300000</v>
      </c>
      <c r="O1151" s="470">
        <v>7211.5444444444729</v>
      </c>
      <c r="P1151" s="470">
        <v>64903.899999999907</v>
      </c>
      <c r="Q1151" s="472">
        <v>2.0062433384899947</v>
      </c>
    </row>
    <row r="1152" spans="1:17" s="437" customFormat="1" hidden="1">
      <c r="A1152" s="471">
        <v>1128</v>
      </c>
      <c r="B1152" s="465">
        <v>9</v>
      </c>
      <c r="C1152" s="465">
        <v>207</v>
      </c>
      <c r="D1152" s="466">
        <v>16062.891548645001</v>
      </c>
      <c r="E1152" s="467">
        <v>23</v>
      </c>
      <c r="F1152" s="486">
        <v>369446.50561883504</v>
      </c>
      <c r="G1152" s="487">
        <v>3325018.5505695152</v>
      </c>
      <c r="H1152" s="822">
        <v>380000</v>
      </c>
      <c r="I1152" s="827">
        <v>3420000</v>
      </c>
      <c r="J1152" s="470">
        <v>10553.494381164957</v>
      </c>
      <c r="K1152" s="470">
        <v>94981.44943048479</v>
      </c>
      <c r="L1152" s="472">
        <v>2.8565690081403119</v>
      </c>
      <c r="M1152" s="468">
        <v>370000</v>
      </c>
      <c r="N1152" s="469">
        <v>3330000</v>
      </c>
      <c r="O1152" s="470">
        <v>553.4943811649573</v>
      </c>
      <c r="P1152" s="470">
        <v>4981.4494304847904</v>
      </c>
      <c r="Q1152" s="472">
        <v>0.14981719213660938</v>
      </c>
    </row>
    <row r="1153" spans="1:17" s="437" customFormat="1" hidden="1">
      <c r="A1153" s="471">
        <v>1129</v>
      </c>
      <c r="B1153" s="465">
        <v>9</v>
      </c>
      <c r="C1153" s="465">
        <v>207</v>
      </c>
      <c r="D1153" s="466">
        <v>15992</v>
      </c>
      <c r="E1153" s="467">
        <v>23</v>
      </c>
      <c r="F1153" s="486">
        <v>367816</v>
      </c>
      <c r="G1153" s="487">
        <v>3310344</v>
      </c>
      <c r="H1153" s="822">
        <v>380000</v>
      </c>
      <c r="I1153" s="827">
        <v>3420000</v>
      </c>
      <c r="J1153" s="470">
        <v>12184</v>
      </c>
      <c r="K1153" s="470">
        <v>109656</v>
      </c>
      <c r="L1153" s="472">
        <v>3.31252582813147</v>
      </c>
      <c r="M1153" s="468">
        <v>370000</v>
      </c>
      <c r="N1153" s="469">
        <v>3330000</v>
      </c>
      <c r="O1153" s="470">
        <v>2184</v>
      </c>
      <c r="P1153" s="470">
        <v>19656</v>
      </c>
      <c r="Q1153" s="472">
        <v>0.59377514844378254</v>
      </c>
    </row>
    <row r="1154" spans="1:17" s="437" customFormat="1" hidden="1">
      <c r="A1154" s="471">
        <v>1130</v>
      </c>
      <c r="B1154" s="465">
        <v>9</v>
      </c>
      <c r="C1154" s="465">
        <v>208</v>
      </c>
      <c r="D1154" s="466">
        <v>16103</v>
      </c>
      <c r="E1154" s="467">
        <v>23.111111111111111</v>
      </c>
      <c r="F1154" s="486">
        <v>372158.22222222225</v>
      </c>
      <c r="G1154" s="487">
        <v>3349424</v>
      </c>
      <c r="H1154" s="822">
        <v>382222.22222222219</v>
      </c>
      <c r="I1154" s="827">
        <v>3439999.9999999995</v>
      </c>
      <c r="J1154" s="470">
        <v>10063.999999999942</v>
      </c>
      <c r="K1154" s="470">
        <v>90575.999999999534</v>
      </c>
      <c r="L1154" s="472">
        <v>2.7042261594829426</v>
      </c>
      <c r="M1154" s="468">
        <v>373333.33333333331</v>
      </c>
      <c r="N1154" s="469">
        <v>3360000</v>
      </c>
      <c r="O1154" s="470">
        <v>1175.1111111110658</v>
      </c>
      <c r="P1154" s="470">
        <v>10576</v>
      </c>
      <c r="Q1154" s="472">
        <v>0.31575578368101276</v>
      </c>
    </row>
    <row r="1155" spans="1:17" s="437" customFormat="1">
      <c r="A1155" s="471">
        <v>1131</v>
      </c>
      <c r="B1155" s="465">
        <v>9</v>
      </c>
      <c r="C1155" s="465">
        <v>209</v>
      </c>
      <c r="D1155" s="466">
        <v>15186</v>
      </c>
      <c r="E1155" s="467">
        <v>23.222222222222221</v>
      </c>
      <c r="F1155" s="486">
        <v>352652.66666666669</v>
      </c>
      <c r="G1155" s="487">
        <v>3173874</v>
      </c>
      <c r="H1155" s="822">
        <v>384444.44444444444</v>
      </c>
      <c r="I1155" s="827">
        <v>3460000</v>
      </c>
      <c r="J1155" s="470">
        <v>31791.777777777752</v>
      </c>
      <c r="K1155" s="470">
        <v>286126</v>
      </c>
      <c r="L1155" s="472">
        <v>9.0150396644605308</v>
      </c>
      <c r="M1155" s="468">
        <v>376666.66666666663</v>
      </c>
      <c r="N1155" s="469">
        <v>3389999.9999999995</v>
      </c>
      <c r="O1155" s="470">
        <v>24013.999999999942</v>
      </c>
      <c r="P1155" s="470">
        <v>216125.99999999953</v>
      </c>
      <c r="Q1155" s="472">
        <v>6.8095330816535125</v>
      </c>
    </row>
    <row r="1156" spans="1:17" s="437" customFormat="1">
      <c r="A1156" s="471">
        <v>1132</v>
      </c>
      <c r="B1156" s="465">
        <v>9</v>
      </c>
      <c r="C1156" s="465">
        <v>210</v>
      </c>
      <c r="D1156" s="466">
        <v>15901.8197830544</v>
      </c>
      <c r="E1156" s="467">
        <v>23.333333333333332</v>
      </c>
      <c r="F1156" s="486">
        <v>371042.46160460263</v>
      </c>
      <c r="G1156" s="487">
        <v>3339382.1544414237</v>
      </c>
      <c r="H1156" s="822">
        <v>386666.66666666663</v>
      </c>
      <c r="I1156" s="827">
        <v>3479999.9999999995</v>
      </c>
      <c r="J1156" s="470">
        <v>15624.205062063993</v>
      </c>
      <c r="K1156" s="470">
        <v>140617.84555857582</v>
      </c>
      <c r="L1156" s="472">
        <v>4.2108940832528532</v>
      </c>
      <c r="M1156" s="468">
        <v>379999.99999999994</v>
      </c>
      <c r="N1156" s="469">
        <v>3419999.9999999995</v>
      </c>
      <c r="O1156" s="470">
        <v>8957.5383953973069</v>
      </c>
      <c r="P1156" s="470">
        <v>80617.84555857582</v>
      </c>
      <c r="Q1156" s="472">
        <v>2.4141545300933274</v>
      </c>
    </row>
    <row r="1157" spans="1:17" s="437" customFormat="1">
      <c r="A1157" s="471">
        <v>1133</v>
      </c>
      <c r="B1157" s="465">
        <v>9</v>
      </c>
      <c r="C1157" s="465">
        <v>213</v>
      </c>
      <c r="D1157" s="466">
        <v>15172</v>
      </c>
      <c r="E1157" s="467">
        <v>23.666666666666668</v>
      </c>
      <c r="F1157" s="486">
        <v>359070.66666666669</v>
      </c>
      <c r="G1157" s="487">
        <v>3231636</v>
      </c>
      <c r="H1157" s="822">
        <v>393333.33333333337</v>
      </c>
      <c r="I1157" s="827">
        <v>3540000.0000000005</v>
      </c>
      <c r="J1157" s="470">
        <v>34262.666666666686</v>
      </c>
      <c r="K1157" s="470">
        <v>308364.00000000047</v>
      </c>
      <c r="L1157" s="472">
        <v>9.5420400069809972</v>
      </c>
      <c r="M1157" s="468">
        <v>390000.00000000006</v>
      </c>
      <c r="N1157" s="469">
        <v>3510000.0000000005</v>
      </c>
      <c r="O1157" s="470">
        <v>30929.333333333372</v>
      </c>
      <c r="P1157" s="470">
        <v>278364.00000000047</v>
      </c>
      <c r="Q1157" s="472">
        <v>8.6137176340404835</v>
      </c>
    </row>
    <row r="1158" spans="1:17" s="437" customFormat="1">
      <c r="A1158" s="471">
        <v>1134</v>
      </c>
      <c r="B1158" s="465">
        <v>9</v>
      </c>
      <c r="C1158" s="465">
        <v>214</v>
      </c>
      <c r="D1158" s="466">
        <v>15980</v>
      </c>
      <c r="E1158" s="467">
        <v>23.777777777777779</v>
      </c>
      <c r="F1158" s="486">
        <v>379968.88888888888</v>
      </c>
      <c r="G1158" s="487">
        <v>3419720</v>
      </c>
      <c r="H1158" s="822">
        <v>395555.55555555556</v>
      </c>
      <c r="I1158" s="827">
        <v>3560000</v>
      </c>
      <c r="J1158" s="470">
        <v>15586.666666666686</v>
      </c>
      <c r="K1158" s="470">
        <v>140280</v>
      </c>
      <c r="L1158" s="472">
        <v>4.1020902296094306</v>
      </c>
      <c r="M1158" s="468">
        <v>393333.33333333337</v>
      </c>
      <c r="N1158" s="469">
        <v>3540000.0000000005</v>
      </c>
      <c r="O1158" s="470">
        <v>13364.444444444496</v>
      </c>
      <c r="P1158" s="470">
        <v>120280.00000000047</v>
      </c>
      <c r="Q1158" s="472">
        <v>3.5172470260723259</v>
      </c>
    </row>
    <row r="1159" spans="1:17" s="437" customFormat="1">
      <c r="A1159" s="471">
        <v>1135</v>
      </c>
      <c r="B1159" s="465">
        <v>9</v>
      </c>
      <c r="C1159" s="465">
        <v>214</v>
      </c>
      <c r="D1159" s="466">
        <v>15948</v>
      </c>
      <c r="E1159" s="467">
        <v>23.777777777777779</v>
      </c>
      <c r="F1159" s="486">
        <v>379208</v>
      </c>
      <c r="G1159" s="487">
        <v>3412872</v>
      </c>
      <c r="H1159" s="822">
        <v>395555.55555555556</v>
      </c>
      <c r="I1159" s="827">
        <v>3560000</v>
      </c>
      <c r="J1159" s="470">
        <v>16347.555555555562</v>
      </c>
      <c r="K1159" s="470">
        <v>147128</v>
      </c>
      <c r="L1159" s="472">
        <v>4.3109732799823774</v>
      </c>
      <c r="M1159" s="468">
        <v>393333.33333333337</v>
      </c>
      <c r="N1159" s="469">
        <v>3540000.0000000005</v>
      </c>
      <c r="O1159" s="470">
        <v>14125.333333333372</v>
      </c>
      <c r="P1159" s="470">
        <v>127128.00000000047</v>
      </c>
      <c r="Q1159" s="472">
        <v>3.7249565761622563</v>
      </c>
    </row>
    <row r="1160" spans="1:17" s="437" customFormat="1">
      <c r="A1160" s="471">
        <v>1136</v>
      </c>
      <c r="B1160" s="465">
        <v>9</v>
      </c>
      <c r="C1160" s="465">
        <v>216</v>
      </c>
      <c r="D1160" s="466">
        <v>15977</v>
      </c>
      <c r="E1160" s="467">
        <v>24</v>
      </c>
      <c r="F1160" s="486">
        <v>383448</v>
      </c>
      <c r="G1160" s="487">
        <v>3451032</v>
      </c>
      <c r="H1160" s="822">
        <v>400000</v>
      </c>
      <c r="I1160" s="827">
        <v>3600000</v>
      </c>
      <c r="J1160" s="470">
        <v>16552</v>
      </c>
      <c r="K1160" s="470">
        <v>148968</v>
      </c>
      <c r="L1160" s="472">
        <v>4.3166218105192797</v>
      </c>
      <c r="M1160" s="468">
        <v>400000</v>
      </c>
      <c r="N1160" s="469">
        <v>3600000</v>
      </c>
      <c r="O1160" s="470">
        <v>16552</v>
      </c>
      <c r="P1160" s="470">
        <v>148968</v>
      </c>
      <c r="Q1160" s="472">
        <v>4.3166218105192797</v>
      </c>
    </row>
    <row r="1161" spans="1:17" s="437" customFormat="1">
      <c r="A1161" s="471">
        <v>1137</v>
      </c>
      <c r="B1161" s="465">
        <v>9</v>
      </c>
      <c r="C1161" s="465">
        <v>219</v>
      </c>
      <c r="D1161" s="466">
        <v>16000.815965282</v>
      </c>
      <c r="E1161" s="467">
        <v>24.333333333333332</v>
      </c>
      <c r="F1161" s="486">
        <v>389353.18848852866</v>
      </c>
      <c r="G1161" s="487">
        <v>3504178.6963967578</v>
      </c>
      <c r="H1161" s="822">
        <v>405555.55555555556</v>
      </c>
      <c r="I1161" s="827">
        <v>3650000</v>
      </c>
      <c r="J1161" s="470">
        <v>16202.367067026906</v>
      </c>
      <c r="K1161" s="470">
        <v>145821.30360324215</v>
      </c>
      <c r="L1161" s="472">
        <v>4.1613546635959437</v>
      </c>
      <c r="M1161" s="468">
        <v>405555.55555555556</v>
      </c>
      <c r="N1161" s="469">
        <v>3650000</v>
      </c>
      <c r="O1161" s="470">
        <v>16202.367067026906</v>
      </c>
      <c r="P1161" s="470">
        <v>145821.30360324215</v>
      </c>
      <c r="Q1161" s="472">
        <v>4.1613546635959437</v>
      </c>
    </row>
    <row r="1162" spans="1:17" s="437" customFormat="1">
      <c r="A1162" s="471">
        <v>1138</v>
      </c>
      <c r="B1162" s="465">
        <v>9</v>
      </c>
      <c r="C1162" s="465">
        <v>222</v>
      </c>
      <c r="D1162" s="466">
        <v>15900</v>
      </c>
      <c r="E1162" s="467">
        <v>24.666666666666668</v>
      </c>
      <c r="F1162" s="486">
        <v>392200</v>
      </c>
      <c r="G1162" s="487">
        <v>3529800</v>
      </c>
      <c r="H1162" s="822">
        <v>411111.11111111112</v>
      </c>
      <c r="I1162" s="827">
        <v>3700000</v>
      </c>
      <c r="J1162" s="470">
        <v>18911.111111111124</v>
      </c>
      <c r="K1162" s="470">
        <v>170200</v>
      </c>
      <c r="L1162" s="472">
        <v>4.8218029350104814</v>
      </c>
      <c r="M1162" s="468">
        <v>411111.11111111112</v>
      </c>
      <c r="N1162" s="469">
        <v>3700000</v>
      </c>
      <c r="O1162" s="470">
        <v>18911.111111111124</v>
      </c>
      <c r="P1162" s="470">
        <v>170200</v>
      </c>
      <c r="Q1162" s="472">
        <v>4.8218029350104814</v>
      </c>
    </row>
    <row r="1163" spans="1:17" s="437" customFormat="1">
      <c r="A1163" s="471">
        <v>1139</v>
      </c>
      <c r="B1163" s="465">
        <v>9</v>
      </c>
      <c r="C1163" s="465">
        <v>223</v>
      </c>
      <c r="D1163" s="466">
        <v>16731</v>
      </c>
      <c r="E1163" s="467">
        <v>24.777777777777779</v>
      </c>
      <c r="F1163" s="486">
        <v>414557</v>
      </c>
      <c r="G1163" s="487">
        <v>3731013</v>
      </c>
      <c r="H1163" s="822">
        <v>412962.96296296298</v>
      </c>
      <c r="I1163" s="827">
        <v>3716666.666666667</v>
      </c>
      <c r="J1163" s="470">
        <v>-1594.0370370370219</v>
      </c>
      <c r="K1163" s="470">
        <v>-14346.333333333023</v>
      </c>
      <c r="L1163" s="472">
        <v>-0.38451576913114138</v>
      </c>
      <c r="M1163" s="468">
        <v>412962.96296296298</v>
      </c>
      <c r="N1163" s="469">
        <v>3716666.666666667</v>
      </c>
      <c r="O1163" s="470">
        <v>-1594.0370370370219</v>
      </c>
      <c r="P1163" s="470">
        <v>-14346.333333333023</v>
      </c>
      <c r="Q1163" s="472">
        <v>-0.38451576913114138</v>
      </c>
    </row>
    <row r="1164" spans="1:17" s="437" customFormat="1">
      <c r="A1164" s="471">
        <v>1140</v>
      </c>
      <c r="B1164" s="465">
        <v>9</v>
      </c>
      <c r="C1164" s="465">
        <v>225</v>
      </c>
      <c r="D1164" s="466">
        <v>14589</v>
      </c>
      <c r="E1164" s="467">
        <v>25</v>
      </c>
      <c r="F1164" s="486">
        <v>364725</v>
      </c>
      <c r="G1164" s="487">
        <v>3282525</v>
      </c>
      <c r="H1164" s="822">
        <v>416666.66666666669</v>
      </c>
      <c r="I1164" s="827">
        <v>3750000</v>
      </c>
      <c r="J1164" s="470">
        <v>51941.666666666686</v>
      </c>
      <c r="K1164" s="470">
        <v>467475</v>
      </c>
      <c r="L1164" s="472">
        <v>14.241323371489926</v>
      </c>
      <c r="M1164" s="468">
        <v>416666.66666666669</v>
      </c>
      <c r="N1164" s="469">
        <v>3750000</v>
      </c>
      <c r="O1164" s="470">
        <v>51941.666666666686</v>
      </c>
      <c r="P1164" s="470">
        <v>467475</v>
      </c>
      <c r="Q1164" s="472">
        <v>14.241323371489926</v>
      </c>
    </row>
    <row r="1165" spans="1:17" s="437" customFormat="1" ht="24" thickBot="1">
      <c r="A1165" s="471">
        <v>1141</v>
      </c>
      <c r="B1165" s="465">
        <v>9</v>
      </c>
      <c r="C1165" s="465">
        <v>231</v>
      </c>
      <c r="D1165" s="466">
        <v>15737.469636937099</v>
      </c>
      <c r="E1165" s="467">
        <v>25.666666666666668</v>
      </c>
      <c r="F1165" s="486">
        <v>403928.38734805223</v>
      </c>
      <c r="G1165" s="487">
        <v>3635355.48613247</v>
      </c>
      <c r="H1165" s="822">
        <v>427777.77777777781</v>
      </c>
      <c r="I1165" s="828">
        <v>3850000.0000000005</v>
      </c>
      <c r="J1165" s="479">
        <v>23849.390429725579</v>
      </c>
      <c r="K1165" s="479">
        <v>214644.51386753051</v>
      </c>
      <c r="L1165" s="480">
        <v>5.9043610641743101</v>
      </c>
      <c r="M1165" s="468">
        <v>427777.77777777781</v>
      </c>
      <c r="N1165" s="469">
        <v>3850000.0000000005</v>
      </c>
      <c r="O1165" s="470">
        <v>23849.390429725579</v>
      </c>
      <c r="P1165" s="470">
        <v>214644.51386753051</v>
      </c>
      <c r="Q1165" s="472">
        <v>5.9043610641743101</v>
      </c>
    </row>
    <row r="1166" spans="1:17" s="462" customFormat="1" ht="26.25" thickBot="1">
      <c r="A1166" s="819" t="s">
        <v>191</v>
      </c>
      <c r="B1166" s="820"/>
      <c r="C1166" s="820"/>
      <c r="D1166" s="820"/>
      <c r="E1166" s="820"/>
      <c r="F1166" s="820"/>
      <c r="G1166" s="820"/>
      <c r="H1166" s="820"/>
      <c r="I1166" s="820"/>
      <c r="J1166" s="820"/>
      <c r="K1166" s="820"/>
      <c r="L1166" s="820"/>
      <c r="M1166" s="820"/>
      <c r="N1166" s="820"/>
      <c r="O1166" s="820"/>
      <c r="P1166" s="820"/>
      <c r="Q1166" s="821"/>
    </row>
    <row r="1167" spans="1:17" s="437" customFormat="1">
      <c r="A1167" s="471">
        <v>1142</v>
      </c>
      <c r="B1167" s="497">
        <v>10</v>
      </c>
      <c r="C1167" s="465">
        <v>164</v>
      </c>
      <c r="D1167" s="466">
        <v>17339</v>
      </c>
      <c r="E1167" s="467">
        <v>16.399999999999999</v>
      </c>
      <c r="F1167" s="486">
        <v>284359.59999999998</v>
      </c>
      <c r="G1167" s="487">
        <v>2843596</v>
      </c>
      <c r="H1167" s="822">
        <v>247999.99999999997</v>
      </c>
      <c r="I1167" s="824">
        <v>2479999.9999999995</v>
      </c>
      <c r="J1167" s="825">
        <v>-36359.600000000006</v>
      </c>
      <c r="K1167" s="825">
        <v>-363596.00000000047</v>
      </c>
      <c r="L1167" s="826">
        <v>-12.786485843980671</v>
      </c>
      <c r="M1167" s="468">
        <v>171999.99999999997</v>
      </c>
      <c r="N1167" s="469">
        <v>1719999.9999999998</v>
      </c>
      <c r="O1167" s="470">
        <v>-112359.6</v>
      </c>
      <c r="P1167" s="470">
        <v>-1123596.0000000002</v>
      </c>
      <c r="Q1167" s="472">
        <v>-39.513207924051109</v>
      </c>
    </row>
    <row r="1168" spans="1:17" s="437" customFormat="1">
      <c r="A1168" s="471">
        <v>1143</v>
      </c>
      <c r="B1168" s="465">
        <v>10</v>
      </c>
      <c r="C1168" s="465">
        <v>166</v>
      </c>
      <c r="D1168" s="466">
        <v>17524</v>
      </c>
      <c r="E1168" s="467">
        <v>16.600000000000001</v>
      </c>
      <c r="F1168" s="486">
        <v>290898.40000000002</v>
      </c>
      <c r="G1168" s="487">
        <v>2908984</v>
      </c>
      <c r="H1168" s="822">
        <v>252000.00000000003</v>
      </c>
      <c r="I1168" s="827">
        <v>2520000.0000000005</v>
      </c>
      <c r="J1168" s="470">
        <v>-38898.399999999994</v>
      </c>
      <c r="K1168" s="470">
        <v>-388983.99999999953</v>
      </c>
      <c r="L1168" s="472">
        <v>-13.371816414253217</v>
      </c>
      <c r="M1168" s="468">
        <v>178000.00000000003</v>
      </c>
      <c r="N1168" s="469">
        <v>1780000.0000000002</v>
      </c>
      <c r="O1168" s="470">
        <v>-112898.4</v>
      </c>
      <c r="P1168" s="470">
        <v>-1128983.9999999998</v>
      </c>
      <c r="Q1168" s="472">
        <v>-38.810251276734405</v>
      </c>
    </row>
    <row r="1169" spans="1:17" s="437" customFormat="1">
      <c r="A1169" s="471">
        <v>1144</v>
      </c>
      <c r="B1169" s="465">
        <v>10</v>
      </c>
      <c r="C1169" s="465">
        <v>168</v>
      </c>
      <c r="D1169" s="466">
        <v>16079.48</v>
      </c>
      <c r="E1169" s="467">
        <v>16.8</v>
      </c>
      <c r="F1169" s="486">
        <v>270135.26400000002</v>
      </c>
      <c r="G1169" s="487">
        <v>2701352.64</v>
      </c>
      <c r="H1169" s="822">
        <v>256000</v>
      </c>
      <c r="I1169" s="827">
        <v>2560000</v>
      </c>
      <c r="J1169" s="470">
        <v>-14135.264000000025</v>
      </c>
      <c r="K1169" s="470">
        <v>-141352.64000000013</v>
      </c>
      <c r="L1169" s="472">
        <v>-5.2326615158249155</v>
      </c>
      <c r="M1169" s="468">
        <v>184000.00000000003</v>
      </c>
      <c r="N1169" s="469">
        <v>1840000.0000000002</v>
      </c>
      <c r="O1169" s="470">
        <v>-86135.263999999996</v>
      </c>
      <c r="P1169" s="470">
        <v>-861352.6399999999</v>
      </c>
      <c r="Q1169" s="472">
        <v>-31.88597546449914</v>
      </c>
    </row>
    <row r="1170" spans="1:17" s="437" customFormat="1">
      <c r="A1170" s="471">
        <v>1145</v>
      </c>
      <c r="B1170" s="465">
        <v>10</v>
      </c>
      <c r="C1170" s="465">
        <v>169</v>
      </c>
      <c r="D1170" s="466">
        <v>17473</v>
      </c>
      <c r="E1170" s="467">
        <v>16.899999999999999</v>
      </c>
      <c r="F1170" s="486">
        <v>295293.7</v>
      </c>
      <c r="G1170" s="487">
        <v>2952937</v>
      </c>
      <c r="H1170" s="822">
        <v>257999.99999999997</v>
      </c>
      <c r="I1170" s="827">
        <v>2579999.9999999995</v>
      </c>
      <c r="J1170" s="470">
        <v>-37293.700000000041</v>
      </c>
      <c r="K1170" s="470">
        <v>-372937.00000000047</v>
      </c>
      <c r="L1170" s="472">
        <v>-12.629358499690326</v>
      </c>
      <c r="M1170" s="468">
        <v>186999.99999999997</v>
      </c>
      <c r="N1170" s="469">
        <v>1869999.9999999998</v>
      </c>
      <c r="O1170" s="470">
        <v>-108293.70000000004</v>
      </c>
      <c r="P1170" s="470">
        <v>-1082937.0000000002</v>
      </c>
      <c r="Q1170" s="472">
        <v>-36.673217207139885</v>
      </c>
    </row>
    <row r="1171" spans="1:17" s="437" customFormat="1">
      <c r="A1171" s="471">
        <v>1146</v>
      </c>
      <c r="B1171" s="465">
        <v>10</v>
      </c>
      <c r="C1171" s="465">
        <v>170</v>
      </c>
      <c r="D1171" s="466">
        <v>16590.496875692901</v>
      </c>
      <c r="E1171" s="467">
        <v>17</v>
      </c>
      <c r="F1171" s="486">
        <v>282038.44688677933</v>
      </c>
      <c r="G1171" s="487">
        <v>2820384.4688677932</v>
      </c>
      <c r="H1171" s="822">
        <v>260000</v>
      </c>
      <c r="I1171" s="827">
        <v>2600000</v>
      </c>
      <c r="J1171" s="470">
        <v>-22038.446886779333</v>
      </c>
      <c r="K1171" s="470">
        <v>-220384.46886779321</v>
      </c>
      <c r="L1171" s="472">
        <v>-7.8139867560773979</v>
      </c>
      <c r="M1171" s="468">
        <v>190000</v>
      </c>
      <c r="N1171" s="469">
        <v>1900000</v>
      </c>
      <c r="O1171" s="470">
        <v>-92038.446886779333</v>
      </c>
      <c r="P1171" s="470">
        <v>-920384.46886779321</v>
      </c>
      <c r="Q1171" s="472">
        <v>-32.63329801405655</v>
      </c>
    </row>
    <row r="1172" spans="1:17" s="437" customFormat="1">
      <c r="A1172" s="607" t="s">
        <v>60</v>
      </c>
      <c r="B1172" s="465"/>
      <c r="C1172" s="465"/>
      <c r="D1172" s="466"/>
      <c r="E1172" s="467"/>
      <c r="F1172" s="486"/>
      <c r="G1172" s="487"/>
      <c r="H1172" s="822"/>
      <c r="I1172" s="827"/>
      <c r="J1172" s="470"/>
      <c r="K1172" s="470"/>
      <c r="L1172" s="472"/>
      <c r="M1172" s="468"/>
      <c r="N1172" s="469"/>
      <c r="O1172" s="470"/>
      <c r="P1172" s="470"/>
      <c r="Q1172" s="472"/>
    </row>
    <row r="1173" spans="1:17" s="437" customFormat="1" hidden="1">
      <c r="A1173" s="471">
        <v>1147</v>
      </c>
      <c r="B1173" s="465">
        <v>10</v>
      </c>
      <c r="C1173" s="465">
        <v>171</v>
      </c>
      <c r="D1173" s="466">
        <v>17259</v>
      </c>
      <c r="E1173" s="467">
        <v>17.100000000000001</v>
      </c>
      <c r="F1173" s="486">
        <v>295128.90000000002</v>
      </c>
      <c r="G1173" s="487">
        <v>2951289</v>
      </c>
      <c r="H1173" s="822">
        <v>262000.00000000003</v>
      </c>
      <c r="I1173" s="827">
        <v>2620000.0000000005</v>
      </c>
      <c r="J1173" s="470">
        <v>-33128.899999999994</v>
      </c>
      <c r="K1173" s="470">
        <v>-331288.99999999953</v>
      </c>
      <c r="L1173" s="472">
        <v>-11.225230738162196</v>
      </c>
      <c r="M1173" s="468">
        <v>193000.00000000003</v>
      </c>
      <c r="N1173" s="469">
        <v>1930000.0000000002</v>
      </c>
      <c r="O1173" s="470">
        <v>-102128.9</v>
      </c>
      <c r="P1173" s="470">
        <v>-1021288.9999999998</v>
      </c>
      <c r="Q1173" s="472">
        <v>-34.604845543760703</v>
      </c>
    </row>
    <row r="1174" spans="1:17" s="437" customFormat="1" hidden="1">
      <c r="A1174" s="471">
        <v>1148</v>
      </c>
      <c r="B1174" s="465">
        <v>10</v>
      </c>
      <c r="C1174" s="465">
        <v>172</v>
      </c>
      <c r="D1174" s="466">
        <v>16051</v>
      </c>
      <c r="E1174" s="467">
        <v>17.2</v>
      </c>
      <c r="F1174" s="486">
        <v>276077.2</v>
      </c>
      <c r="G1174" s="487">
        <v>2760772</v>
      </c>
      <c r="H1174" s="822">
        <v>264000</v>
      </c>
      <c r="I1174" s="827">
        <v>2640000</v>
      </c>
      <c r="J1174" s="470">
        <v>-12077.200000000012</v>
      </c>
      <c r="K1174" s="470">
        <v>-120772</v>
      </c>
      <c r="L1174" s="472">
        <v>-4.3745734888647121</v>
      </c>
      <c r="M1174" s="468">
        <v>195999.99999999997</v>
      </c>
      <c r="N1174" s="469">
        <v>1959999.9999999998</v>
      </c>
      <c r="O1174" s="470">
        <v>-80077.200000000041</v>
      </c>
      <c r="P1174" s="470">
        <v>-800772.00000000023</v>
      </c>
      <c r="Q1174" s="472">
        <v>-29.005365165975334</v>
      </c>
    </row>
    <row r="1175" spans="1:17" s="437" customFormat="1" hidden="1">
      <c r="A1175" s="471">
        <v>1149</v>
      </c>
      <c r="B1175" s="465">
        <v>10</v>
      </c>
      <c r="C1175" s="465">
        <v>174</v>
      </c>
      <c r="D1175" s="466">
        <v>16275.3255895599</v>
      </c>
      <c r="E1175" s="467">
        <v>17.399999999999999</v>
      </c>
      <c r="F1175" s="486">
        <v>283190.66525834228</v>
      </c>
      <c r="G1175" s="487">
        <v>2831906.6525834226</v>
      </c>
      <c r="H1175" s="822">
        <v>268000</v>
      </c>
      <c r="I1175" s="827">
        <v>2680000</v>
      </c>
      <c r="J1175" s="470">
        <v>-15190.665258342284</v>
      </c>
      <c r="K1175" s="470">
        <v>-151906.6525834226</v>
      </c>
      <c r="L1175" s="472">
        <v>-5.3641122826151388</v>
      </c>
      <c r="M1175" s="468">
        <v>201999.99999999997</v>
      </c>
      <c r="N1175" s="469">
        <v>2019999.9999999998</v>
      </c>
      <c r="O1175" s="470">
        <v>-81190.665258342313</v>
      </c>
      <c r="P1175" s="470">
        <v>-811906.65258342284</v>
      </c>
      <c r="Q1175" s="472">
        <v>-28.669965227941276</v>
      </c>
    </row>
    <row r="1176" spans="1:17" s="437" customFormat="1" hidden="1">
      <c r="A1176" s="471">
        <v>1150</v>
      </c>
      <c r="B1176" s="465">
        <v>10</v>
      </c>
      <c r="C1176" s="465">
        <v>174</v>
      </c>
      <c r="D1176" s="466">
        <v>17220</v>
      </c>
      <c r="E1176" s="467">
        <v>17.399999999999999</v>
      </c>
      <c r="F1176" s="486">
        <v>299628</v>
      </c>
      <c r="G1176" s="487">
        <v>2996280</v>
      </c>
      <c r="H1176" s="822">
        <v>268000</v>
      </c>
      <c r="I1176" s="827">
        <v>2680000</v>
      </c>
      <c r="J1176" s="470">
        <v>-31628</v>
      </c>
      <c r="K1176" s="470">
        <v>-316280</v>
      </c>
      <c r="L1176" s="472">
        <v>-10.555755803863448</v>
      </c>
      <c r="M1176" s="468">
        <v>201999.99999999997</v>
      </c>
      <c r="N1176" s="469">
        <v>2019999.9999999998</v>
      </c>
      <c r="O1176" s="470">
        <v>-97628.000000000029</v>
      </c>
      <c r="P1176" s="470">
        <v>-976280.00000000023</v>
      </c>
      <c r="Q1176" s="472">
        <v>-32.583069673061274</v>
      </c>
    </row>
    <row r="1177" spans="1:17" s="437" customFormat="1" hidden="1">
      <c r="A1177" s="471">
        <v>1151</v>
      </c>
      <c r="B1177" s="465">
        <v>10</v>
      </c>
      <c r="C1177" s="465">
        <v>176</v>
      </c>
      <c r="D1177" s="466">
        <v>16670</v>
      </c>
      <c r="E1177" s="467">
        <v>17.600000000000001</v>
      </c>
      <c r="F1177" s="486">
        <v>293392</v>
      </c>
      <c r="G1177" s="487">
        <v>2933920</v>
      </c>
      <c r="H1177" s="822">
        <v>272000</v>
      </c>
      <c r="I1177" s="827">
        <v>2720000</v>
      </c>
      <c r="J1177" s="470">
        <v>-21392</v>
      </c>
      <c r="K1177" s="470">
        <v>-213920</v>
      </c>
      <c r="L1177" s="472">
        <v>-7.2912690189234866</v>
      </c>
      <c r="M1177" s="468">
        <v>208000.00000000003</v>
      </c>
      <c r="N1177" s="469">
        <v>2080000.0000000002</v>
      </c>
      <c r="O1177" s="470">
        <v>-85391.999999999971</v>
      </c>
      <c r="P1177" s="470">
        <v>-853919.99999999977</v>
      </c>
      <c r="Q1177" s="472">
        <v>-29.105088073294425</v>
      </c>
    </row>
    <row r="1178" spans="1:17" s="437" customFormat="1" hidden="1">
      <c r="A1178" s="471">
        <v>1152</v>
      </c>
      <c r="B1178" s="465">
        <v>10</v>
      </c>
      <c r="C1178" s="465">
        <v>176</v>
      </c>
      <c r="D1178" s="466">
        <v>16044</v>
      </c>
      <c r="E1178" s="467">
        <v>17.600000000000001</v>
      </c>
      <c r="F1178" s="486">
        <v>282374.40000000002</v>
      </c>
      <c r="G1178" s="487">
        <v>2823744</v>
      </c>
      <c r="H1178" s="822">
        <v>272000</v>
      </c>
      <c r="I1178" s="827">
        <v>2720000</v>
      </c>
      <c r="J1178" s="470">
        <v>-10374.400000000023</v>
      </c>
      <c r="K1178" s="470">
        <v>-103744</v>
      </c>
      <c r="L1178" s="472">
        <v>-3.6739874436209448</v>
      </c>
      <c r="M1178" s="468">
        <v>208000.00000000003</v>
      </c>
      <c r="N1178" s="469">
        <v>2080000.0000000002</v>
      </c>
      <c r="O1178" s="470">
        <v>-74374.399999999994</v>
      </c>
      <c r="P1178" s="470">
        <v>-743743.99999999977</v>
      </c>
      <c r="Q1178" s="472">
        <v>-26.33893157453366</v>
      </c>
    </row>
    <row r="1179" spans="1:17" s="437" customFormat="1" hidden="1">
      <c r="A1179" s="471">
        <v>1153</v>
      </c>
      <c r="B1179" s="465">
        <v>10</v>
      </c>
      <c r="C1179" s="465">
        <v>178</v>
      </c>
      <c r="D1179" s="466">
        <v>15941.01</v>
      </c>
      <c r="E1179" s="467">
        <v>17.8</v>
      </c>
      <c r="F1179" s="486">
        <v>283749.978</v>
      </c>
      <c r="G1179" s="487">
        <v>2837499.7800000003</v>
      </c>
      <c r="H1179" s="822">
        <v>276000</v>
      </c>
      <c r="I1179" s="827">
        <v>2760000</v>
      </c>
      <c r="J1179" s="470">
        <v>-7749.9780000000028</v>
      </c>
      <c r="K1179" s="470">
        <v>-77499.780000000261</v>
      </c>
      <c r="L1179" s="472">
        <v>-2.7312699914993459</v>
      </c>
      <c r="M1179" s="468">
        <v>214000.00000000003</v>
      </c>
      <c r="N1179" s="469">
        <v>2140000.0000000005</v>
      </c>
      <c r="O1179" s="470">
        <v>-69749.977999999974</v>
      </c>
      <c r="P1179" s="470">
        <v>-697499.7799999998</v>
      </c>
      <c r="Q1179" s="472">
        <v>-24.581491949930651</v>
      </c>
    </row>
    <row r="1180" spans="1:17" s="437" customFormat="1" hidden="1">
      <c r="A1180" s="471">
        <v>1154</v>
      </c>
      <c r="B1180" s="465">
        <v>10</v>
      </c>
      <c r="C1180" s="465">
        <v>179</v>
      </c>
      <c r="D1180" s="466">
        <v>16039</v>
      </c>
      <c r="E1180" s="467">
        <v>17.899999999999999</v>
      </c>
      <c r="F1180" s="486">
        <v>287098.09999999998</v>
      </c>
      <c r="G1180" s="487">
        <v>2870981</v>
      </c>
      <c r="H1180" s="822">
        <v>278000</v>
      </c>
      <c r="I1180" s="827">
        <v>2780000</v>
      </c>
      <c r="J1180" s="470">
        <v>-9098.0999999999767</v>
      </c>
      <c r="K1180" s="470">
        <v>-90981</v>
      </c>
      <c r="L1180" s="472">
        <v>-3.1689864892871071</v>
      </c>
      <c r="M1180" s="468">
        <v>216999.99999999997</v>
      </c>
      <c r="N1180" s="469">
        <v>2169999.9999999995</v>
      </c>
      <c r="O1180" s="470">
        <v>-70098.100000000006</v>
      </c>
      <c r="P1180" s="470">
        <v>-700981.00000000047</v>
      </c>
      <c r="Q1180" s="472">
        <v>-24.41607938192557</v>
      </c>
    </row>
    <row r="1181" spans="1:17" s="437" customFormat="1" hidden="1">
      <c r="A1181" s="471">
        <v>1155</v>
      </c>
      <c r="B1181" s="465">
        <v>10</v>
      </c>
      <c r="C1181" s="465">
        <v>179</v>
      </c>
      <c r="D1181" s="466">
        <v>16651.040824757099</v>
      </c>
      <c r="E1181" s="467">
        <v>17.899999999999999</v>
      </c>
      <c r="F1181" s="486">
        <v>298053.63076315209</v>
      </c>
      <c r="G1181" s="487">
        <v>2980536.307631521</v>
      </c>
      <c r="H1181" s="822">
        <v>278000</v>
      </c>
      <c r="I1181" s="827">
        <v>2780000</v>
      </c>
      <c r="J1181" s="470">
        <v>-20053.63076315209</v>
      </c>
      <c r="K1181" s="470">
        <v>-200536.30763152102</v>
      </c>
      <c r="L1181" s="472">
        <v>-6.7281954297304623</v>
      </c>
      <c r="M1181" s="468">
        <v>216999.99999999997</v>
      </c>
      <c r="N1181" s="469">
        <v>2169999.9999999995</v>
      </c>
      <c r="O1181" s="470">
        <v>-81053.630763152119</v>
      </c>
      <c r="P1181" s="470">
        <v>-810536.30763152149</v>
      </c>
      <c r="Q1181" s="472">
        <v>-27.194310821048617</v>
      </c>
    </row>
    <row r="1182" spans="1:17" s="437" customFormat="1" hidden="1">
      <c r="A1182" s="471">
        <v>1156</v>
      </c>
      <c r="B1182" s="465">
        <v>10</v>
      </c>
      <c r="C1182" s="465">
        <v>180</v>
      </c>
      <c r="D1182" s="466">
        <v>16142.650564642599</v>
      </c>
      <c r="E1182" s="467">
        <v>18</v>
      </c>
      <c r="F1182" s="486">
        <v>290567.71016356681</v>
      </c>
      <c r="G1182" s="487">
        <v>2905677.101635668</v>
      </c>
      <c r="H1182" s="822">
        <v>280000</v>
      </c>
      <c r="I1182" s="827">
        <v>2800000</v>
      </c>
      <c r="J1182" s="470">
        <v>-10567.710163566808</v>
      </c>
      <c r="K1182" s="470">
        <v>-105677.10163566796</v>
      </c>
      <c r="L1182" s="472">
        <v>-3.6369182789161272</v>
      </c>
      <c r="M1182" s="468">
        <v>220000</v>
      </c>
      <c r="N1182" s="469">
        <v>2200000</v>
      </c>
      <c r="O1182" s="470">
        <v>-70567.710163566808</v>
      </c>
      <c r="P1182" s="470">
        <v>-705677.10163566796</v>
      </c>
      <c r="Q1182" s="472">
        <v>-24.28615007629125</v>
      </c>
    </row>
    <row r="1183" spans="1:17" s="437" customFormat="1" hidden="1">
      <c r="A1183" s="471">
        <v>1157</v>
      </c>
      <c r="B1183" s="465">
        <v>10</v>
      </c>
      <c r="C1183" s="465">
        <v>181</v>
      </c>
      <c r="D1183" s="466">
        <v>16226.5867703493</v>
      </c>
      <c r="E1183" s="467">
        <v>18.100000000000001</v>
      </c>
      <c r="F1183" s="486">
        <v>293701.22054332233</v>
      </c>
      <c r="G1183" s="487">
        <v>2937012.2054332234</v>
      </c>
      <c r="H1183" s="822">
        <v>282000</v>
      </c>
      <c r="I1183" s="827">
        <v>2820000</v>
      </c>
      <c r="J1183" s="470">
        <v>-11701.220543322328</v>
      </c>
      <c r="K1183" s="470">
        <v>-117012.2054332234</v>
      </c>
      <c r="L1183" s="472">
        <v>-3.9840558107576385</v>
      </c>
      <c r="M1183" s="468">
        <v>223000.00000000003</v>
      </c>
      <c r="N1183" s="469">
        <v>2230000.0000000005</v>
      </c>
      <c r="O1183" s="470">
        <v>-70701.220543322299</v>
      </c>
      <c r="P1183" s="470">
        <v>-707012.20543322293</v>
      </c>
      <c r="Q1183" s="472">
        <v>-24.072498034748051</v>
      </c>
    </row>
    <row r="1184" spans="1:17" s="437" customFormat="1" hidden="1">
      <c r="A1184" s="471">
        <v>1158</v>
      </c>
      <c r="B1184" s="465">
        <v>10</v>
      </c>
      <c r="C1184" s="465">
        <v>182</v>
      </c>
      <c r="D1184" s="466">
        <v>16553</v>
      </c>
      <c r="E1184" s="467">
        <v>18.2</v>
      </c>
      <c r="F1184" s="486">
        <v>301264.59999999998</v>
      </c>
      <c r="G1184" s="487">
        <v>3012646</v>
      </c>
      <c r="H1184" s="822">
        <v>284000</v>
      </c>
      <c r="I1184" s="827">
        <v>2840000</v>
      </c>
      <c r="J1184" s="470">
        <v>-17264.599999999977</v>
      </c>
      <c r="K1184" s="470">
        <v>-172646</v>
      </c>
      <c r="L1184" s="472">
        <v>-5.7307098145616919</v>
      </c>
      <c r="M1184" s="468">
        <v>225999.99999999997</v>
      </c>
      <c r="N1184" s="469">
        <v>2259999.9999999995</v>
      </c>
      <c r="O1184" s="470">
        <v>-75264.600000000006</v>
      </c>
      <c r="P1184" s="470">
        <v>-752646.00000000047</v>
      </c>
      <c r="Q1184" s="472">
        <v>-24.982888796094883</v>
      </c>
    </row>
    <row r="1185" spans="1:17" s="437" customFormat="1" hidden="1">
      <c r="A1185" s="471">
        <v>1159</v>
      </c>
      <c r="B1185" s="465">
        <v>10</v>
      </c>
      <c r="C1185" s="465">
        <v>182</v>
      </c>
      <c r="D1185" s="466">
        <v>16374.9804987603</v>
      </c>
      <c r="E1185" s="467">
        <v>18.2</v>
      </c>
      <c r="F1185" s="486">
        <v>298024.64507743745</v>
      </c>
      <c r="G1185" s="487">
        <v>2980246.4507743744</v>
      </c>
      <c r="H1185" s="822">
        <v>284000</v>
      </c>
      <c r="I1185" s="827">
        <v>2840000</v>
      </c>
      <c r="J1185" s="470">
        <v>-14024.645077437453</v>
      </c>
      <c r="K1185" s="470">
        <v>-140246.45077437442</v>
      </c>
      <c r="L1185" s="472">
        <v>-4.7058675546088864</v>
      </c>
      <c r="M1185" s="468">
        <v>225999.99999999997</v>
      </c>
      <c r="N1185" s="469">
        <v>2259999.9999999995</v>
      </c>
      <c r="O1185" s="470">
        <v>-72024.645077437483</v>
      </c>
      <c r="P1185" s="470">
        <v>-720246.45077437488</v>
      </c>
      <c r="Q1185" s="472">
        <v>-24.167345307540899</v>
      </c>
    </row>
    <row r="1186" spans="1:17" s="437" customFormat="1" hidden="1">
      <c r="A1186" s="471">
        <v>1160</v>
      </c>
      <c r="B1186" s="465">
        <v>10</v>
      </c>
      <c r="C1186" s="465">
        <v>182</v>
      </c>
      <c r="D1186" s="466">
        <v>14643</v>
      </c>
      <c r="E1186" s="467">
        <v>18.2</v>
      </c>
      <c r="F1186" s="486">
        <v>266502.59999999998</v>
      </c>
      <c r="G1186" s="487">
        <v>2665026</v>
      </c>
      <c r="H1186" s="822">
        <v>284000</v>
      </c>
      <c r="I1186" s="827">
        <v>2840000</v>
      </c>
      <c r="J1186" s="470">
        <v>17497.400000000023</v>
      </c>
      <c r="K1186" s="470">
        <v>174974</v>
      </c>
      <c r="L1186" s="472">
        <v>6.5655644635362052</v>
      </c>
      <c r="M1186" s="468">
        <v>225999.99999999997</v>
      </c>
      <c r="N1186" s="469">
        <v>2259999.9999999995</v>
      </c>
      <c r="O1186" s="470">
        <v>-40502.600000000006</v>
      </c>
      <c r="P1186" s="470">
        <v>-405026.00000000047</v>
      </c>
      <c r="Q1186" s="472">
        <v>-15.197825462115588</v>
      </c>
    </row>
    <row r="1187" spans="1:17" s="437" customFormat="1" hidden="1">
      <c r="A1187" s="471">
        <v>1161</v>
      </c>
      <c r="B1187" s="465">
        <v>10</v>
      </c>
      <c r="C1187" s="465">
        <v>183</v>
      </c>
      <c r="D1187" s="466">
        <v>14642</v>
      </c>
      <c r="E1187" s="467">
        <v>18.3</v>
      </c>
      <c r="F1187" s="486">
        <v>267948.59999999998</v>
      </c>
      <c r="G1187" s="487">
        <v>2679486</v>
      </c>
      <c r="H1187" s="822">
        <v>286000</v>
      </c>
      <c r="I1187" s="827">
        <v>2860000</v>
      </c>
      <c r="J1187" s="470">
        <v>18051.400000000023</v>
      </c>
      <c r="K1187" s="470">
        <v>180514</v>
      </c>
      <c r="L1187" s="472">
        <v>6.7368890899224709</v>
      </c>
      <c r="M1187" s="468">
        <v>229000.00000000003</v>
      </c>
      <c r="N1187" s="469">
        <v>2290000.0000000005</v>
      </c>
      <c r="O1187" s="470">
        <v>-38948.599999999948</v>
      </c>
      <c r="P1187" s="470">
        <v>-389485.99999999953</v>
      </c>
      <c r="Q1187" s="472">
        <v>-14.535847546880248</v>
      </c>
    </row>
    <row r="1188" spans="1:17" s="437" customFormat="1" hidden="1">
      <c r="A1188" s="471">
        <v>1162</v>
      </c>
      <c r="B1188" s="465">
        <v>10</v>
      </c>
      <c r="C1188" s="465">
        <v>184</v>
      </c>
      <c r="D1188" s="466">
        <v>16339.6042997072</v>
      </c>
      <c r="E1188" s="467">
        <v>18.399999999999999</v>
      </c>
      <c r="F1188" s="486">
        <v>300648.71911461244</v>
      </c>
      <c r="G1188" s="487">
        <v>3006487.1911461246</v>
      </c>
      <c r="H1188" s="822">
        <v>288000</v>
      </c>
      <c r="I1188" s="827">
        <v>2880000</v>
      </c>
      <c r="J1188" s="470">
        <v>-12648.719114612439</v>
      </c>
      <c r="K1188" s="470">
        <v>-126487.19114612462</v>
      </c>
      <c r="L1188" s="472">
        <v>-4.2071421930091617</v>
      </c>
      <c r="M1188" s="468">
        <v>231999.99999999997</v>
      </c>
      <c r="N1188" s="469">
        <v>2319999.9999999995</v>
      </c>
      <c r="O1188" s="470">
        <v>-68648.719114612468</v>
      </c>
      <c r="P1188" s="470">
        <v>-686487.19114612509</v>
      </c>
      <c r="Q1188" s="472">
        <v>-22.833531211035179</v>
      </c>
    </row>
    <row r="1189" spans="1:17" s="437" customFormat="1" hidden="1">
      <c r="A1189" s="471">
        <v>1163</v>
      </c>
      <c r="B1189" s="465">
        <v>10</v>
      </c>
      <c r="C1189" s="465">
        <v>184</v>
      </c>
      <c r="D1189" s="466">
        <v>16031</v>
      </c>
      <c r="E1189" s="467">
        <v>18.399999999999999</v>
      </c>
      <c r="F1189" s="486">
        <v>294970.40000000002</v>
      </c>
      <c r="G1189" s="487">
        <v>2949704</v>
      </c>
      <c r="H1189" s="822">
        <v>288000</v>
      </c>
      <c r="I1189" s="827">
        <v>2880000</v>
      </c>
      <c r="J1189" s="470">
        <v>-6970.4000000000233</v>
      </c>
      <c r="K1189" s="470">
        <v>-69704</v>
      </c>
      <c r="L1189" s="472">
        <v>-2.363084567129448</v>
      </c>
      <c r="M1189" s="468">
        <v>231999.99999999997</v>
      </c>
      <c r="N1189" s="469">
        <v>2319999.9999999995</v>
      </c>
      <c r="O1189" s="470">
        <v>-62970.400000000052</v>
      </c>
      <c r="P1189" s="470">
        <v>-629704.00000000047</v>
      </c>
      <c r="Q1189" s="472">
        <v>-21.348040345743186</v>
      </c>
    </row>
    <row r="1190" spans="1:17" s="437" customFormat="1" hidden="1">
      <c r="A1190" s="471">
        <v>1164</v>
      </c>
      <c r="B1190" s="465">
        <v>10</v>
      </c>
      <c r="C1190" s="465">
        <v>185</v>
      </c>
      <c r="D1190" s="466">
        <v>16440</v>
      </c>
      <c r="E1190" s="467">
        <v>18.5</v>
      </c>
      <c r="F1190" s="486">
        <v>304140</v>
      </c>
      <c r="G1190" s="487">
        <v>3041400</v>
      </c>
      <c r="H1190" s="822">
        <v>290000</v>
      </c>
      <c r="I1190" s="827">
        <v>2900000</v>
      </c>
      <c r="J1190" s="470">
        <v>-14140</v>
      </c>
      <c r="K1190" s="470">
        <v>-141400</v>
      </c>
      <c r="L1190" s="472">
        <v>-4.6491747221674302</v>
      </c>
      <c r="M1190" s="468">
        <v>235000</v>
      </c>
      <c r="N1190" s="469">
        <v>2350000</v>
      </c>
      <c r="O1190" s="470">
        <v>-69140</v>
      </c>
      <c r="P1190" s="470">
        <v>-691400</v>
      </c>
      <c r="Q1190" s="472">
        <v>-22.732951930032215</v>
      </c>
    </row>
    <row r="1191" spans="1:17" s="437" customFormat="1" hidden="1">
      <c r="A1191" s="471">
        <v>1165</v>
      </c>
      <c r="B1191" s="465">
        <v>10</v>
      </c>
      <c r="C1191" s="465">
        <v>185</v>
      </c>
      <c r="D1191" s="466">
        <v>16597.9769044848</v>
      </c>
      <c r="E1191" s="467">
        <v>18.5</v>
      </c>
      <c r="F1191" s="486">
        <v>307062.57273296884</v>
      </c>
      <c r="G1191" s="487">
        <v>3070625.7273296881</v>
      </c>
      <c r="H1191" s="822">
        <v>290000</v>
      </c>
      <c r="I1191" s="827">
        <v>2900000</v>
      </c>
      <c r="J1191" s="470">
        <v>-17062.572732968838</v>
      </c>
      <c r="K1191" s="470">
        <v>-170625.72732968815</v>
      </c>
      <c r="L1191" s="472">
        <v>-5.5567087128547428</v>
      </c>
      <c r="M1191" s="468">
        <v>235000</v>
      </c>
      <c r="N1191" s="469">
        <v>2350000</v>
      </c>
      <c r="O1191" s="470">
        <v>-72062.572732968838</v>
      </c>
      <c r="P1191" s="470">
        <v>-720625.72732968815</v>
      </c>
      <c r="Q1191" s="472">
        <v>-23.468367405244365</v>
      </c>
    </row>
    <row r="1192" spans="1:17" s="437" customFormat="1" hidden="1">
      <c r="A1192" s="471">
        <v>1166</v>
      </c>
      <c r="B1192" s="465">
        <v>10</v>
      </c>
      <c r="C1192" s="465">
        <v>186</v>
      </c>
      <c r="D1192" s="466">
        <v>17102</v>
      </c>
      <c r="E1192" s="467">
        <v>18.600000000000001</v>
      </c>
      <c r="F1192" s="486">
        <v>318097.2</v>
      </c>
      <c r="G1192" s="487">
        <v>3180972</v>
      </c>
      <c r="H1192" s="822">
        <v>292000</v>
      </c>
      <c r="I1192" s="827">
        <v>2920000</v>
      </c>
      <c r="J1192" s="470">
        <v>-26097.200000000012</v>
      </c>
      <c r="K1192" s="470">
        <v>-260972</v>
      </c>
      <c r="L1192" s="472">
        <v>-8.2041589803368282</v>
      </c>
      <c r="M1192" s="468">
        <v>238000.00000000003</v>
      </c>
      <c r="N1192" s="469">
        <v>2380000.0000000005</v>
      </c>
      <c r="O1192" s="470">
        <v>-80097.199999999983</v>
      </c>
      <c r="P1192" s="470">
        <v>-800971.99999999953</v>
      </c>
      <c r="Q1192" s="472">
        <v>-25.180102182603292</v>
      </c>
    </row>
    <row r="1193" spans="1:17" s="437" customFormat="1" hidden="1">
      <c r="A1193" s="471">
        <v>1167</v>
      </c>
      <c r="B1193" s="465">
        <v>10</v>
      </c>
      <c r="C1193" s="465">
        <v>187</v>
      </c>
      <c r="D1193" s="466">
        <v>16286.8256731617</v>
      </c>
      <c r="E1193" s="467">
        <v>18.7</v>
      </c>
      <c r="F1193" s="486">
        <v>304563.64008812379</v>
      </c>
      <c r="G1193" s="487">
        <v>3045636.4008812378</v>
      </c>
      <c r="H1193" s="822">
        <v>294000</v>
      </c>
      <c r="I1193" s="827">
        <v>2940000</v>
      </c>
      <c r="J1193" s="470">
        <v>-10563.640088123793</v>
      </c>
      <c r="K1193" s="470">
        <v>-105636.40088123782</v>
      </c>
      <c r="L1193" s="472">
        <v>-3.4684508252748998</v>
      </c>
      <c r="M1193" s="468">
        <v>240999.99999999997</v>
      </c>
      <c r="N1193" s="469">
        <v>2409999.9999999995</v>
      </c>
      <c r="O1193" s="470">
        <v>-63563.640088123822</v>
      </c>
      <c r="P1193" s="470">
        <v>-635636.40088123828</v>
      </c>
      <c r="Q1193" s="472">
        <v>-20.870396764936245</v>
      </c>
    </row>
    <row r="1194" spans="1:17" s="437" customFormat="1" hidden="1">
      <c r="A1194" s="471">
        <v>1168</v>
      </c>
      <c r="B1194" s="465">
        <v>10</v>
      </c>
      <c r="C1194" s="465">
        <v>187</v>
      </c>
      <c r="D1194" s="466">
        <v>15847.19</v>
      </c>
      <c r="E1194" s="467">
        <v>18.7</v>
      </c>
      <c r="F1194" s="486">
        <v>296342.45300000004</v>
      </c>
      <c r="G1194" s="487">
        <v>2963424.5300000003</v>
      </c>
      <c r="H1194" s="822">
        <v>294000</v>
      </c>
      <c r="I1194" s="827">
        <v>2940000</v>
      </c>
      <c r="J1194" s="470">
        <v>-2342.4530000000377</v>
      </c>
      <c r="K1194" s="470">
        <v>-23424.530000000261</v>
      </c>
      <c r="L1194" s="472">
        <v>-0.79045475134810772</v>
      </c>
      <c r="M1194" s="468">
        <v>240999.99999999997</v>
      </c>
      <c r="N1194" s="469">
        <v>2409999.9999999995</v>
      </c>
      <c r="O1194" s="470">
        <v>-55342.453000000067</v>
      </c>
      <c r="P1194" s="470">
        <v>-553424.53000000073</v>
      </c>
      <c r="Q1194" s="472">
        <v>-18.675168690730942</v>
      </c>
    </row>
    <row r="1195" spans="1:17" s="437" customFormat="1" hidden="1">
      <c r="A1195" s="471">
        <v>1169</v>
      </c>
      <c r="B1195" s="465">
        <v>10</v>
      </c>
      <c r="C1195" s="465">
        <v>187</v>
      </c>
      <c r="D1195" s="466">
        <v>16186.5079970389</v>
      </c>
      <c r="E1195" s="467">
        <v>18.7</v>
      </c>
      <c r="F1195" s="486">
        <v>302687.69954462739</v>
      </c>
      <c r="G1195" s="487">
        <v>3026876.9954462741</v>
      </c>
      <c r="H1195" s="822">
        <v>294000</v>
      </c>
      <c r="I1195" s="827">
        <v>2940000</v>
      </c>
      <c r="J1195" s="470">
        <v>-8687.6995446273941</v>
      </c>
      <c r="K1195" s="470">
        <v>-86876.995446274057</v>
      </c>
      <c r="L1195" s="472">
        <v>-2.8701858574687549</v>
      </c>
      <c r="M1195" s="468">
        <v>240999.99999999997</v>
      </c>
      <c r="N1195" s="469">
        <v>2409999.9999999995</v>
      </c>
      <c r="O1195" s="470">
        <v>-61687.699544627423</v>
      </c>
      <c r="P1195" s="470">
        <v>-616876.99544627452</v>
      </c>
      <c r="Q1195" s="472">
        <v>-20.37998228452372</v>
      </c>
    </row>
    <row r="1196" spans="1:17" s="437" customFormat="1" hidden="1">
      <c r="A1196" s="471">
        <v>1170</v>
      </c>
      <c r="B1196" s="465">
        <v>10</v>
      </c>
      <c r="C1196" s="465">
        <v>187</v>
      </c>
      <c r="D1196" s="466">
        <v>16026</v>
      </c>
      <c r="E1196" s="467">
        <v>18.7</v>
      </c>
      <c r="F1196" s="486">
        <v>299686.2</v>
      </c>
      <c r="G1196" s="487">
        <v>2996862</v>
      </c>
      <c r="H1196" s="822">
        <v>294000</v>
      </c>
      <c r="I1196" s="827">
        <v>2940000</v>
      </c>
      <c r="J1196" s="470">
        <v>-5686.2000000000116</v>
      </c>
      <c r="K1196" s="470">
        <v>-56862</v>
      </c>
      <c r="L1196" s="472">
        <v>-1.8973846643589098</v>
      </c>
      <c r="M1196" s="468">
        <v>240999.99999999997</v>
      </c>
      <c r="N1196" s="469">
        <v>2409999.9999999995</v>
      </c>
      <c r="O1196" s="470">
        <v>-58686.200000000041</v>
      </c>
      <c r="P1196" s="470">
        <v>-586862.00000000047</v>
      </c>
      <c r="Q1196" s="472">
        <v>-19.582550013981304</v>
      </c>
    </row>
    <row r="1197" spans="1:17" s="437" customFormat="1" hidden="1">
      <c r="A1197" s="471">
        <v>1171</v>
      </c>
      <c r="B1197" s="465">
        <v>10</v>
      </c>
      <c r="C1197" s="465">
        <v>188</v>
      </c>
      <c r="D1197" s="466">
        <v>16077.7186327872</v>
      </c>
      <c r="E1197" s="467">
        <v>18.8</v>
      </c>
      <c r="F1197" s="486">
        <v>302261.11029639939</v>
      </c>
      <c r="G1197" s="487">
        <v>3022611.1029639938</v>
      </c>
      <c r="H1197" s="822">
        <v>296000</v>
      </c>
      <c r="I1197" s="827">
        <v>2960000</v>
      </c>
      <c r="J1197" s="470">
        <v>-6261.1102963993908</v>
      </c>
      <c r="K1197" s="470">
        <v>-62611.102963993791</v>
      </c>
      <c r="L1197" s="472">
        <v>-2.0714243689039904</v>
      </c>
      <c r="M1197" s="468">
        <v>244000.00000000003</v>
      </c>
      <c r="N1197" s="469">
        <v>2440000.0000000005</v>
      </c>
      <c r="O1197" s="470">
        <v>-58261.110296399362</v>
      </c>
      <c r="P1197" s="470">
        <v>-582611.10296399333</v>
      </c>
      <c r="Q1197" s="472">
        <v>-19.27509306085328</v>
      </c>
    </row>
    <row r="1198" spans="1:17" s="437" customFormat="1" hidden="1">
      <c r="A1198" s="471">
        <v>1172</v>
      </c>
      <c r="B1198" s="465">
        <v>10</v>
      </c>
      <c r="C1198" s="465">
        <v>188</v>
      </c>
      <c r="D1198" s="466">
        <v>16179.9722857384</v>
      </c>
      <c r="E1198" s="467">
        <v>18.8</v>
      </c>
      <c r="F1198" s="486">
        <v>304183.47897188191</v>
      </c>
      <c r="G1198" s="487">
        <v>3041834.7897188193</v>
      </c>
      <c r="H1198" s="822">
        <v>296000</v>
      </c>
      <c r="I1198" s="827">
        <v>2960000</v>
      </c>
      <c r="J1198" s="470">
        <v>-8183.4789718819084</v>
      </c>
      <c r="K1198" s="470">
        <v>-81834.789718819316</v>
      </c>
      <c r="L1198" s="472">
        <v>-2.6903101376647811</v>
      </c>
      <c r="M1198" s="468">
        <v>244000.00000000003</v>
      </c>
      <c r="N1198" s="469">
        <v>2440000.0000000005</v>
      </c>
      <c r="O1198" s="470">
        <v>-60183.478971881879</v>
      </c>
      <c r="P1198" s="470">
        <v>-601834.78971881885</v>
      </c>
      <c r="Q1198" s="472">
        <v>-19.785255654020943</v>
      </c>
    </row>
    <row r="1199" spans="1:17" s="437" customFormat="1" hidden="1">
      <c r="A1199" s="471">
        <v>1173</v>
      </c>
      <c r="B1199" s="465">
        <v>10</v>
      </c>
      <c r="C1199" s="465">
        <v>188</v>
      </c>
      <c r="D1199" s="466">
        <v>16024</v>
      </c>
      <c r="E1199" s="467">
        <v>18.8</v>
      </c>
      <c r="F1199" s="486">
        <v>301251.20000000001</v>
      </c>
      <c r="G1199" s="487">
        <v>3012512</v>
      </c>
      <c r="H1199" s="822">
        <v>296000</v>
      </c>
      <c r="I1199" s="827">
        <v>2960000</v>
      </c>
      <c r="J1199" s="470">
        <v>-5251.2000000000116</v>
      </c>
      <c r="K1199" s="470">
        <v>-52512</v>
      </c>
      <c r="L1199" s="472">
        <v>-1.7431299858722582</v>
      </c>
      <c r="M1199" s="468">
        <v>244000.00000000003</v>
      </c>
      <c r="N1199" s="469">
        <v>2440000.0000000005</v>
      </c>
      <c r="O1199" s="470">
        <v>-57251.199999999983</v>
      </c>
      <c r="P1199" s="470">
        <v>-572511.99999999953</v>
      </c>
      <c r="Q1199" s="472">
        <v>-19.004472015381168</v>
      </c>
    </row>
    <row r="1200" spans="1:17" s="437" customFormat="1" hidden="1">
      <c r="A1200" s="471">
        <v>1174</v>
      </c>
      <c r="B1200" s="465">
        <v>10</v>
      </c>
      <c r="C1200" s="465">
        <v>189</v>
      </c>
      <c r="D1200" s="466">
        <v>16562.788454094502</v>
      </c>
      <c r="E1200" s="467">
        <v>18.899999999999999</v>
      </c>
      <c r="F1200" s="486">
        <v>313036.70178238611</v>
      </c>
      <c r="G1200" s="487">
        <v>3130367.017823861</v>
      </c>
      <c r="H1200" s="822">
        <v>298000</v>
      </c>
      <c r="I1200" s="827">
        <v>2980000</v>
      </c>
      <c r="J1200" s="470">
        <v>-15036.70178238611</v>
      </c>
      <c r="K1200" s="470">
        <v>-150367.01782386098</v>
      </c>
      <c r="L1200" s="472">
        <v>-4.8034948288073736</v>
      </c>
      <c r="M1200" s="468">
        <v>246999.99999999997</v>
      </c>
      <c r="N1200" s="469">
        <v>2469999.9999999995</v>
      </c>
      <c r="O1200" s="470">
        <v>-66036.701782386139</v>
      </c>
      <c r="P1200" s="470">
        <v>-660367.01782386145</v>
      </c>
      <c r="Q1200" s="472">
        <v>-21.095514170186007</v>
      </c>
    </row>
    <row r="1201" spans="1:17" s="437" customFormat="1" hidden="1">
      <c r="A1201" s="471">
        <v>1175</v>
      </c>
      <c r="B1201" s="465">
        <v>10</v>
      </c>
      <c r="C1201" s="465">
        <v>189</v>
      </c>
      <c r="D1201" s="466">
        <v>16069.638851444401</v>
      </c>
      <c r="E1201" s="467">
        <v>18.899999999999999</v>
      </c>
      <c r="F1201" s="486">
        <v>303716.17429229914</v>
      </c>
      <c r="G1201" s="487">
        <v>3037161.7429229915</v>
      </c>
      <c r="H1201" s="822">
        <v>298000</v>
      </c>
      <c r="I1201" s="827">
        <v>2980000</v>
      </c>
      <c r="J1201" s="470">
        <v>-5716.1742922991398</v>
      </c>
      <c r="K1201" s="470">
        <v>-57161.742922991514</v>
      </c>
      <c r="L1201" s="472">
        <v>-1.8820776686057741</v>
      </c>
      <c r="M1201" s="468">
        <v>246999.99999999997</v>
      </c>
      <c r="N1201" s="469">
        <v>2469999.9999999995</v>
      </c>
      <c r="O1201" s="470">
        <v>-56716.174292299169</v>
      </c>
      <c r="P1201" s="470">
        <v>-567161.74292299198</v>
      </c>
      <c r="Q1201" s="472">
        <v>-18.674071087737019</v>
      </c>
    </row>
    <row r="1202" spans="1:17" s="437" customFormat="1" hidden="1">
      <c r="A1202" s="471">
        <v>1176</v>
      </c>
      <c r="B1202" s="465">
        <v>10</v>
      </c>
      <c r="C1202" s="465">
        <v>189</v>
      </c>
      <c r="D1202" s="466">
        <v>16090</v>
      </c>
      <c r="E1202" s="467">
        <v>18.899999999999999</v>
      </c>
      <c r="F1202" s="486">
        <v>304101</v>
      </c>
      <c r="G1202" s="487">
        <v>3041010</v>
      </c>
      <c r="H1202" s="822">
        <v>298000</v>
      </c>
      <c r="I1202" s="827">
        <v>2980000</v>
      </c>
      <c r="J1202" s="470">
        <v>-6101</v>
      </c>
      <c r="K1202" s="470">
        <v>-61010</v>
      </c>
      <c r="L1202" s="472">
        <v>-2.0062413474470731</v>
      </c>
      <c r="M1202" s="468">
        <v>246999.99999999997</v>
      </c>
      <c r="N1202" s="469">
        <v>2469999.9999999995</v>
      </c>
      <c r="O1202" s="470">
        <v>-57101.000000000029</v>
      </c>
      <c r="P1202" s="470">
        <v>-571010.00000000047</v>
      </c>
      <c r="Q1202" s="472">
        <v>-18.776985277917547</v>
      </c>
    </row>
    <row r="1203" spans="1:17" s="437" customFormat="1" hidden="1">
      <c r="A1203" s="471">
        <v>1177</v>
      </c>
      <c r="B1203" s="465">
        <v>10</v>
      </c>
      <c r="C1203" s="465">
        <v>189</v>
      </c>
      <c r="D1203" s="466">
        <v>16022</v>
      </c>
      <c r="E1203" s="467">
        <v>18.899999999999999</v>
      </c>
      <c r="F1203" s="486">
        <v>302815.8</v>
      </c>
      <c r="G1203" s="487">
        <v>3028158</v>
      </c>
      <c r="H1203" s="822">
        <v>298000</v>
      </c>
      <c r="I1203" s="827">
        <v>2980000</v>
      </c>
      <c r="J1203" s="470">
        <v>-4815.7999999999884</v>
      </c>
      <c r="K1203" s="470">
        <v>-48158</v>
      </c>
      <c r="L1203" s="472">
        <v>-1.5903397378868647</v>
      </c>
      <c r="M1203" s="468">
        <v>246999.99999999997</v>
      </c>
      <c r="N1203" s="469">
        <v>2469999.9999999995</v>
      </c>
      <c r="O1203" s="470">
        <v>-55815.800000000017</v>
      </c>
      <c r="P1203" s="470">
        <v>-558158.00000000047</v>
      </c>
      <c r="Q1203" s="472">
        <v>-18.432261460597516</v>
      </c>
    </row>
    <row r="1204" spans="1:17" s="437" customFormat="1" hidden="1">
      <c r="A1204" s="471">
        <v>1178</v>
      </c>
      <c r="B1204" s="465">
        <v>10</v>
      </c>
      <c r="C1204" s="465">
        <v>189</v>
      </c>
      <c r="D1204" s="466">
        <v>16562.788454094502</v>
      </c>
      <c r="E1204" s="467">
        <v>18.899999999999999</v>
      </c>
      <c r="F1204" s="486">
        <v>313036.70178238611</v>
      </c>
      <c r="G1204" s="487">
        <v>3130367.017823861</v>
      </c>
      <c r="H1204" s="822">
        <v>298000</v>
      </c>
      <c r="I1204" s="827">
        <v>2980000</v>
      </c>
      <c r="J1204" s="470">
        <v>-15036.70178238611</v>
      </c>
      <c r="K1204" s="470">
        <v>-150367.01782386098</v>
      </c>
      <c r="L1204" s="472">
        <v>-4.8034948288073736</v>
      </c>
      <c r="M1204" s="468">
        <v>246999.99999999997</v>
      </c>
      <c r="N1204" s="469">
        <v>2469999.9999999995</v>
      </c>
      <c r="O1204" s="470">
        <v>-66036.701782386139</v>
      </c>
      <c r="P1204" s="470">
        <v>-660367.01782386145</v>
      </c>
      <c r="Q1204" s="472">
        <v>-21.095514170186007</v>
      </c>
    </row>
    <row r="1205" spans="1:17" s="437" customFormat="1" hidden="1">
      <c r="A1205" s="471">
        <v>1179</v>
      </c>
      <c r="B1205" s="465">
        <v>10</v>
      </c>
      <c r="C1205" s="465">
        <v>190</v>
      </c>
      <c r="D1205" s="466">
        <v>16021</v>
      </c>
      <c r="E1205" s="467">
        <v>19</v>
      </c>
      <c r="F1205" s="486">
        <v>304399</v>
      </c>
      <c r="G1205" s="487">
        <v>3043990</v>
      </c>
      <c r="H1205" s="822">
        <v>300000</v>
      </c>
      <c r="I1205" s="827">
        <v>3000000</v>
      </c>
      <c r="J1205" s="470">
        <v>-4399</v>
      </c>
      <c r="K1205" s="470">
        <v>-43990</v>
      </c>
      <c r="L1205" s="472">
        <v>-1.4451427238591492</v>
      </c>
      <c r="M1205" s="468">
        <v>250000</v>
      </c>
      <c r="N1205" s="469">
        <v>2500000</v>
      </c>
      <c r="O1205" s="470">
        <v>-54399</v>
      </c>
      <c r="P1205" s="470">
        <v>-543990</v>
      </c>
      <c r="Q1205" s="472">
        <v>-17.870952269882622</v>
      </c>
    </row>
    <row r="1206" spans="1:17" s="437" customFormat="1" hidden="1">
      <c r="A1206" s="471">
        <v>1180</v>
      </c>
      <c r="B1206" s="465">
        <v>10</v>
      </c>
      <c r="C1206" s="465">
        <v>190</v>
      </c>
      <c r="D1206" s="466">
        <v>16080</v>
      </c>
      <c r="E1206" s="467">
        <v>19</v>
      </c>
      <c r="F1206" s="486">
        <v>305520</v>
      </c>
      <c r="G1206" s="487">
        <v>3055200</v>
      </c>
      <c r="H1206" s="822">
        <v>300000</v>
      </c>
      <c r="I1206" s="827">
        <v>3000000</v>
      </c>
      <c r="J1206" s="470">
        <v>-5520</v>
      </c>
      <c r="K1206" s="470">
        <v>-55200</v>
      </c>
      <c r="L1206" s="472">
        <v>-1.8067556952081674</v>
      </c>
      <c r="M1206" s="468">
        <v>250000</v>
      </c>
      <c r="N1206" s="469">
        <v>2500000</v>
      </c>
      <c r="O1206" s="470">
        <v>-55520</v>
      </c>
      <c r="P1206" s="470">
        <v>-555200</v>
      </c>
      <c r="Q1206" s="472">
        <v>-18.172296412673475</v>
      </c>
    </row>
    <row r="1207" spans="1:17" s="437" customFormat="1" hidden="1">
      <c r="A1207" s="471">
        <v>1181</v>
      </c>
      <c r="B1207" s="465">
        <v>10</v>
      </c>
      <c r="C1207" s="465">
        <v>190</v>
      </c>
      <c r="D1207" s="466">
        <v>17053</v>
      </c>
      <c r="E1207" s="467">
        <v>19</v>
      </c>
      <c r="F1207" s="486">
        <v>324007</v>
      </c>
      <c r="G1207" s="487">
        <v>3240070</v>
      </c>
      <c r="H1207" s="822">
        <v>300000</v>
      </c>
      <c r="I1207" s="827">
        <v>3000000</v>
      </c>
      <c r="J1207" s="470">
        <v>-24007</v>
      </c>
      <c r="K1207" s="470">
        <v>-240070</v>
      </c>
      <c r="L1207" s="472">
        <v>-7.4094078214359484</v>
      </c>
      <c r="M1207" s="468">
        <v>250000</v>
      </c>
      <c r="N1207" s="469">
        <v>2500000</v>
      </c>
      <c r="O1207" s="470">
        <v>-74007</v>
      </c>
      <c r="P1207" s="470">
        <v>-740070</v>
      </c>
      <c r="Q1207" s="472">
        <v>-22.841173184529964</v>
      </c>
    </row>
    <row r="1208" spans="1:17" s="437" customFormat="1" hidden="1">
      <c r="A1208" s="471">
        <v>1182</v>
      </c>
      <c r="B1208" s="465">
        <v>10</v>
      </c>
      <c r="C1208" s="465">
        <v>192</v>
      </c>
      <c r="D1208" s="466">
        <v>16045.4481595364</v>
      </c>
      <c r="E1208" s="467">
        <v>19.2</v>
      </c>
      <c r="F1208" s="486">
        <v>308072.60466309887</v>
      </c>
      <c r="G1208" s="487">
        <v>3080726.0466309888</v>
      </c>
      <c r="H1208" s="822">
        <v>304000</v>
      </c>
      <c r="I1208" s="827">
        <v>3040000</v>
      </c>
      <c r="J1208" s="470">
        <v>-4072.6046630988712</v>
      </c>
      <c r="K1208" s="470">
        <v>-40726.046630988829</v>
      </c>
      <c r="L1208" s="472">
        <v>-1.3219626157777213</v>
      </c>
      <c r="M1208" s="468">
        <v>255999.99999999997</v>
      </c>
      <c r="N1208" s="469">
        <v>2559999.9999999995</v>
      </c>
      <c r="O1208" s="470">
        <v>-52072.6046630989</v>
      </c>
      <c r="P1208" s="470">
        <v>-520726.04663098929</v>
      </c>
      <c r="Q1208" s="472">
        <v>-16.902705360654949</v>
      </c>
    </row>
    <row r="1209" spans="1:17" s="437" customFormat="1" hidden="1">
      <c r="A1209" s="471">
        <v>1183</v>
      </c>
      <c r="B1209" s="465">
        <v>10</v>
      </c>
      <c r="C1209" s="465">
        <v>192</v>
      </c>
      <c r="D1209" s="466">
        <v>16536.494874782999</v>
      </c>
      <c r="E1209" s="467">
        <v>19.2</v>
      </c>
      <c r="F1209" s="486">
        <v>317500.70159583358</v>
      </c>
      <c r="G1209" s="487">
        <v>3175007.0159583357</v>
      </c>
      <c r="H1209" s="822">
        <v>304000</v>
      </c>
      <c r="I1209" s="827">
        <v>3040000</v>
      </c>
      <c r="J1209" s="470">
        <v>-13500.701595833583</v>
      </c>
      <c r="K1209" s="470">
        <v>-135007.01595833572</v>
      </c>
      <c r="L1209" s="472">
        <v>-4.2521800827449709</v>
      </c>
      <c r="M1209" s="468">
        <v>255999.99999999997</v>
      </c>
      <c r="N1209" s="469">
        <v>2559999.9999999995</v>
      </c>
      <c r="O1209" s="470">
        <v>-61500.701595833612</v>
      </c>
      <c r="P1209" s="470">
        <v>-615007.01595833618</v>
      </c>
      <c r="Q1209" s="472">
        <v>-19.370256911785262</v>
      </c>
    </row>
    <row r="1210" spans="1:17" s="437" customFormat="1" hidden="1">
      <c r="A1210" s="471">
        <v>1184</v>
      </c>
      <c r="B1210" s="465">
        <v>10</v>
      </c>
      <c r="C1210" s="465">
        <v>192</v>
      </c>
      <c r="D1210" s="466">
        <v>17033</v>
      </c>
      <c r="E1210" s="467">
        <v>19.2</v>
      </c>
      <c r="F1210" s="486">
        <v>327033.59999999998</v>
      </c>
      <c r="G1210" s="487">
        <v>3270336</v>
      </c>
      <c r="H1210" s="822">
        <v>304000</v>
      </c>
      <c r="I1210" s="827">
        <v>3040000</v>
      </c>
      <c r="J1210" s="470">
        <v>-23033.599999999977</v>
      </c>
      <c r="K1210" s="470">
        <v>-230336</v>
      </c>
      <c r="L1210" s="472">
        <v>-7.0431906690933204</v>
      </c>
      <c r="M1210" s="468">
        <v>255999.99999999997</v>
      </c>
      <c r="N1210" s="469">
        <v>2559999.9999999995</v>
      </c>
      <c r="O1210" s="470">
        <v>-71033.600000000006</v>
      </c>
      <c r="P1210" s="470">
        <v>-710336.00000000047</v>
      </c>
      <c r="Q1210" s="472">
        <v>-21.720581616078604</v>
      </c>
    </row>
    <row r="1211" spans="1:17" s="437" customFormat="1" hidden="1">
      <c r="A1211" s="471">
        <v>1185</v>
      </c>
      <c r="B1211" s="465">
        <v>10</v>
      </c>
      <c r="C1211" s="465">
        <v>192</v>
      </c>
      <c r="D1211" s="466">
        <v>15804.91</v>
      </c>
      <c r="E1211" s="467">
        <v>19.2</v>
      </c>
      <c r="F1211" s="486">
        <v>303454.272</v>
      </c>
      <c r="G1211" s="487">
        <v>3034542.7199999997</v>
      </c>
      <c r="H1211" s="822">
        <v>304000</v>
      </c>
      <c r="I1211" s="827">
        <v>3040000</v>
      </c>
      <c r="J1211" s="470">
        <v>545.72800000000279</v>
      </c>
      <c r="K1211" s="470">
        <v>5457.2800000002608</v>
      </c>
      <c r="L1211" s="472">
        <v>0.17983862820689467</v>
      </c>
      <c r="M1211" s="468">
        <v>255999.99999999997</v>
      </c>
      <c r="N1211" s="469">
        <v>2559999.9999999995</v>
      </c>
      <c r="O1211" s="470">
        <v>-47454.272000000026</v>
      </c>
      <c r="P1211" s="470">
        <v>-474542.7200000002</v>
      </c>
      <c r="Q1211" s="472">
        <v>-15.638030628878425</v>
      </c>
    </row>
    <row r="1212" spans="1:17" s="437" customFormat="1" hidden="1">
      <c r="A1212" s="471">
        <v>1186</v>
      </c>
      <c r="B1212" s="465">
        <v>10</v>
      </c>
      <c r="C1212" s="465">
        <v>192</v>
      </c>
      <c r="D1212" s="466">
        <v>15245</v>
      </c>
      <c r="E1212" s="467">
        <v>19.2</v>
      </c>
      <c r="F1212" s="486">
        <v>292704</v>
      </c>
      <c r="G1212" s="487">
        <v>2927040</v>
      </c>
      <c r="H1212" s="822">
        <v>304000</v>
      </c>
      <c r="I1212" s="827">
        <v>3040000</v>
      </c>
      <c r="J1212" s="470">
        <v>11296</v>
      </c>
      <c r="K1212" s="470">
        <v>112960</v>
      </c>
      <c r="L1212" s="472">
        <v>3.859188805072705</v>
      </c>
      <c r="M1212" s="468">
        <v>255999.99999999997</v>
      </c>
      <c r="N1212" s="469">
        <v>2559999.9999999995</v>
      </c>
      <c r="O1212" s="470">
        <v>-36704.000000000029</v>
      </c>
      <c r="P1212" s="470">
        <v>-367040.00000000047</v>
      </c>
      <c r="Q1212" s="472">
        <v>-12.539630479938793</v>
      </c>
    </row>
    <row r="1213" spans="1:17" s="437" customFormat="1" hidden="1">
      <c r="A1213" s="471">
        <v>1187</v>
      </c>
      <c r="B1213" s="465">
        <v>10</v>
      </c>
      <c r="C1213" s="465">
        <v>192</v>
      </c>
      <c r="D1213" s="466">
        <v>14631</v>
      </c>
      <c r="E1213" s="467">
        <v>19.2</v>
      </c>
      <c r="F1213" s="486">
        <v>280915.20000000001</v>
      </c>
      <c r="G1213" s="487">
        <v>2809152</v>
      </c>
      <c r="H1213" s="822">
        <v>304000</v>
      </c>
      <c r="I1213" s="827">
        <v>3040000</v>
      </c>
      <c r="J1213" s="470">
        <v>23084.799999999988</v>
      </c>
      <c r="K1213" s="470">
        <v>230848</v>
      </c>
      <c r="L1213" s="472">
        <v>8.2177112523636993</v>
      </c>
      <c r="M1213" s="468">
        <v>255999.99999999997</v>
      </c>
      <c r="N1213" s="469">
        <v>2559999.9999999995</v>
      </c>
      <c r="O1213" s="470">
        <v>-24915.200000000041</v>
      </c>
      <c r="P1213" s="470">
        <v>-249152.00000000047</v>
      </c>
      <c r="Q1213" s="472">
        <v>-8.8692957874832103</v>
      </c>
    </row>
    <row r="1214" spans="1:17" s="437" customFormat="1" hidden="1">
      <c r="A1214" s="471">
        <v>1188</v>
      </c>
      <c r="B1214" s="465">
        <v>10</v>
      </c>
      <c r="C1214" s="465">
        <v>193</v>
      </c>
      <c r="D1214" s="466">
        <v>16527.748890222701</v>
      </c>
      <c r="E1214" s="467">
        <v>19.3</v>
      </c>
      <c r="F1214" s="486">
        <v>318985.55358129815</v>
      </c>
      <c r="G1214" s="487">
        <v>3189855.5358129814</v>
      </c>
      <c r="H1214" s="822">
        <v>306000</v>
      </c>
      <c r="I1214" s="827">
        <v>3060000</v>
      </c>
      <c r="J1214" s="470">
        <v>-12985.553581298154</v>
      </c>
      <c r="K1214" s="470">
        <v>-129855.53581298143</v>
      </c>
      <c r="L1214" s="472">
        <v>-4.0708908085358075</v>
      </c>
      <c r="M1214" s="468">
        <v>259000.00000000003</v>
      </c>
      <c r="N1214" s="469">
        <v>2590000.0000000005</v>
      </c>
      <c r="O1214" s="470">
        <v>-59985.553581298125</v>
      </c>
      <c r="P1214" s="470">
        <v>-599855.53581298096</v>
      </c>
      <c r="Q1214" s="472">
        <v>-18.805100390231274</v>
      </c>
    </row>
    <row r="1215" spans="1:17" s="437" customFormat="1" hidden="1">
      <c r="A1215" s="471">
        <v>1189</v>
      </c>
      <c r="B1215" s="465">
        <v>10</v>
      </c>
      <c r="C1215" s="465">
        <v>193</v>
      </c>
      <c r="D1215" s="466">
        <v>16147.8833364031</v>
      </c>
      <c r="E1215" s="467">
        <v>19.3</v>
      </c>
      <c r="F1215" s="486">
        <v>311654.14839257987</v>
      </c>
      <c r="G1215" s="487">
        <v>3116541.4839257984</v>
      </c>
      <c r="H1215" s="822">
        <v>306000</v>
      </c>
      <c r="I1215" s="827">
        <v>3060000</v>
      </c>
      <c r="J1215" s="470">
        <v>-5654.1483925798675</v>
      </c>
      <c r="K1215" s="470">
        <v>-56541.483925798442</v>
      </c>
      <c r="L1215" s="472">
        <v>-1.8142381295876362</v>
      </c>
      <c r="M1215" s="468">
        <v>259000.00000000003</v>
      </c>
      <c r="N1215" s="469">
        <v>2590000.0000000005</v>
      </c>
      <c r="O1215" s="470">
        <v>-52654.148392579838</v>
      </c>
      <c r="P1215" s="470">
        <v>-526541.48392579798</v>
      </c>
      <c r="Q1215" s="472">
        <v>-16.895057763278416</v>
      </c>
    </row>
    <row r="1216" spans="1:17" s="437" customFormat="1">
      <c r="A1216" s="471">
        <v>1190</v>
      </c>
      <c r="B1216" s="465">
        <v>10</v>
      </c>
      <c r="C1216" s="465">
        <v>193</v>
      </c>
      <c r="D1216" s="466">
        <v>16340</v>
      </c>
      <c r="E1216" s="467">
        <v>19.3</v>
      </c>
      <c r="F1216" s="486">
        <v>315362</v>
      </c>
      <c r="G1216" s="487">
        <v>3153620</v>
      </c>
      <c r="H1216" s="822">
        <v>306000</v>
      </c>
      <c r="I1216" s="827">
        <v>3060000</v>
      </c>
      <c r="J1216" s="470">
        <v>-9362</v>
      </c>
      <c r="K1216" s="470">
        <v>-93620</v>
      </c>
      <c r="L1216" s="472">
        <v>-2.9686518984532029</v>
      </c>
      <c r="M1216" s="468">
        <v>259000.00000000003</v>
      </c>
      <c r="N1216" s="469">
        <v>2590000.0000000005</v>
      </c>
      <c r="O1216" s="470">
        <v>-56361.999999999971</v>
      </c>
      <c r="P1216" s="470">
        <v>-563619.99999999953</v>
      </c>
      <c r="Q1216" s="472">
        <v>-17.872159613396661</v>
      </c>
    </row>
    <row r="1217" spans="1:17" s="437" customFormat="1">
      <c r="A1217" s="471">
        <v>1191</v>
      </c>
      <c r="B1217" s="465">
        <v>10</v>
      </c>
      <c r="C1217" s="465">
        <v>194</v>
      </c>
      <c r="D1217" s="466">
        <v>17014</v>
      </c>
      <c r="E1217" s="467">
        <v>19.399999999999999</v>
      </c>
      <c r="F1217" s="486">
        <v>330071.59999999998</v>
      </c>
      <c r="G1217" s="487">
        <v>3300716</v>
      </c>
      <c r="H1217" s="822">
        <v>308000</v>
      </c>
      <c r="I1217" s="827">
        <v>3080000</v>
      </c>
      <c r="J1217" s="470">
        <v>-22071.599999999977</v>
      </c>
      <c r="K1217" s="470">
        <v>-220716</v>
      </c>
      <c r="L1217" s="472">
        <v>-6.6869127789243237</v>
      </c>
      <c r="M1217" s="468">
        <v>261999.99999999997</v>
      </c>
      <c r="N1217" s="469">
        <v>2619999.9999999995</v>
      </c>
      <c r="O1217" s="470">
        <v>-68071.600000000006</v>
      </c>
      <c r="P1217" s="470">
        <v>-680716.00000000047</v>
      </c>
      <c r="Q1217" s="472">
        <v>-20.623282948305771</v>
      </c>
    </row>
    <row r="1218" spans="1:17" s="437" customFormat="1">
      <c r="A1218" s="471">
        <v>1192</v>
      </c>
      <c r="B1218" s="465">
        <v>10</v>
      </c>
      <c r="C1218" s="465">
        <v>194</v>
      </c>
      <c r="D1218" s="466">
        <v>14628</v>
      </c>
      <c r="E1218" s="467">
        <v>19.399999999999999</v>
      </c>
      <c r="F1218" s="486">
        <v>283783.2</v>
      </c>
      <c r="G1218" s="487">
        <v>2837832</v>
      </c>
      <c r="H1218" s="822">
        <v>308000</v>
      </c>
      <c r="I1218" s="827">
        <v>3080000</v>
      </c>
      <c r="J1218" s="470">
        <v>24216.799999999988</v>
      </c>
      <c r="K1218" s="470">
        <v>242168</v>
      </c>
      <c r="L1218" s="472">
        <v>8.5335566023640581</v>
      </c>
      <c r="M1218" s="468">
        <v>261999.99999999997</v>
      </c>
      <c r="N1218" s="469">
        <v>2619999.9999999995</v>
      </c>
      <c r="O1218" s="470">
        <v>-21783.200000000041</v>
      </c>
      <c r="P1218" s="470">
        <v>-217832.00000000047</v>
      </c>
      <c r="Q1218" s="472">
        <v>-7.6760005525344894</v>
      </c>
    </row>
    <row r="1219" spans="1:17" s="437" customFormat="1">
      <c r="A1219" s="471">
        <v>1193</v>
      </c>
      <c r="B1219" s="465">
        <v>10</v>
      </c>
      <c r="C1219" s="465">
        <v>194</v>
      </c>
      <c r="D1219" s="466">
        <v>17014</v>
      </c>
      <c r="E1219" s="467">
        <v>19.399999999999999</v>
      </c>
      <c r="F1219" s="486">
        <v>330071.59999999998</v>
      </c>
      <c r="G1219" s="487">
        <v>3300716</v>
      </c>
      <c r="H1219" s="822">
        <v>308000</v>
      </c>
      <c r="I1219" s="827">
        <v>3080000</v>
      </c>
      <c r="J1219" s="470">
        <v>-22071.599999999977</v>
      </c>
      <c r="K1219" s="470">
        <v>-220716</v>
      </c>
      <c r="L1219" s="472">
        <v>-6.6869127789243237</v>
      </c>
      <c r="M1219" s="468">
        <v>261999.99999999997</v>
      </c>
      <c r="N1219" s="469">
        <v>2619999.9999999995</v>
      </c>
      <c r="O1219" s="470">
        <v>-68071.600000000006</v>
      </c>
      <c r="P1219" s="470">
        <v>-680716.00000000047</v>
      </c>
      <c r="Q1219" s="472">
        <v>-20.623282948305771</v>
      </c>
    </row>
    <row r="1220" spans="1:17" s="437" customFormat="1">
      <c r="A1220" s="607" t="s">
        <v>60</v>
      </c>
      <c r="B1220" s="465"/>
      <c r="C1220" s="465"/>
      <c r="D1220" s="466"/>
      <c r="E1220" s="467"/>
      <c r="F1220" s="486"/>
      <c r="G1220" s="487"/>
      <c r="H1220" s="822"/>
      <c r="I1220" s="827"/>
      <c r="J1220" s="470"/>
      <c r="K1220" s="470"/>
      <c r="L1220" s="472"/>
      <c r="M1220" s="468"/>
      <c r="N1220" s="469"/>
      <c r="O1220" s="470"/>
      <c r="P1220" s="470"/>
      <c r="Q1220" s="472"/>
    </row>
    <row r="1221" spans="1:17" s="437" customFormat="1" hidden="1">
      <c r="A1221" s="471">
        <v>1194</v>
      </c>
      <c r="B1221" s="465">
        <v>10</v>
      </c>
      <c r="C1221" s="465">
        <v>194</v>
      </c>
      <c r="D1221" s="466">
        <v>16302</v>
      </c>
      <c r="E1221" s="467">
        <v>19.399999999999999</v>
      </c>
      <c r="F1221" s="486">
        <v>316258.8</v>
      </c>
      <c r="G1221" s="487">
        <v>3162588</v>
      </c>
      <c r="H1221" s="822">
        <v>308000</v>
      </c>
      <c r="I1221" s="827">
        <v>3080000</v>
      </c>
      <c r="J1221" s="470">
        <v>-8258.7999999999884</v>
      </c>
      <c r="K1221" s="470">
        <v>-82588</v>
      </c>
      <c r="L1221" s="472">
        <v>-2.6114055956703766</v>
      </c>
      <c r="M1221" s="468">
        <v>261999.99999999997</v>
      </c>
      <c r="N1221" s="469">
        <v>2619999.9999999995</v>
      </c>
      <c r="O1221" s="470">
        <v>-54258.800000000017</v>
      </c>
      <c r="P1221" s="470">
        <v>-542588.00000000047</v>
      </c>
      <c r="Q1221" s="472">
        <v>-17.156455409304044</v>
      </c>
    </row>
    <row r="1222" spans="1:17" s="437" customFormat="1" hidden="1">
      <c r="A1222" s="471">
        <v>1195</v>
      </c>
      <c r="B1222" s="465">
        <v>10</v>
      </c>
      <c r="C1222" s="465">
        <v>195</v>
      </c>
      <c r="D1222" s="466">
        <v>16297</v>
      </c>
      <c r="E1222" s="467">
        <v>19.5</v>
      </c>
      <c r="F1222" s="486">
        <v>317791.5</v>
      </c>
      <c r="G1222" s="487">
        <v>3177915</v>
      </c>
      <c r="H1222" s="822">
        <v>310000</v>
      </c>
      <c r="I1222" s="827">
        <v>3100000</v>
      </c>
      <c r="J1222" s="470">
        <v>-7791.5</v>
      </c>
      <c r="K1222" s="470">
        <v>-77915</v>
      </c>
      <c r="L1222" s="472">
        <v>-2.4517647577106345</v>
      </c>
      <c r="M1222" s="468">
        <v>265000</v>
      </c>
      <c r="N1222" s="469">
        <v>2650000</v>
      </c>
      <c r="O1222" s="470">
        <v>-52791.5</v>
      </c>
      <c r="P1222" s="470">
        <v>-527915</v>
      </c>
      <c r="Q1222" s="472">
        <v>-16.611992454171997</v>
      </c>
    </row>
    <row r="1223" spans="1:17" s="437" customFormat="1" hidden="1">
      <c r="A1223" s="471">
        <v>1196</v>
      </c>
      <c r="B1223" s="465">
        <v>10</v>
      </c>
      <c r="C1223" s="465">
        <v>195</v>
      </c>
      <c r="D1223" s="466">
        <v>16012</v>
      </c>
      <c r="E1223" s="467">
        <v>19.5</v>
      </c>
      <c r="F1223" s="486">
        <v>312234</v>
      </c>
      <c r="G1223" s="487">
        <v>3122340</v>
      </c>
      <c r="H1223" s="822">
        <v>310000</v>
      </c>
      <c r="I1223" s="827">
        <v>3100000</v>
      </c>
      <c r="J1223" s="470">
        <v>-2234</v>
      </c>
      <c r="K1223" s="470">
        <v>-22340</v>
      </c>
      <c r="L1223" s="472">
        <v>-0.71548902425743677</v>
      </c>
      <c r="M1223" s="468">
        <v>265000</v>
      </c>
      <c r="N1223" s="469">
        <v>2650000</v>
      </c>
      <c r="O1223" s="470">
        <v>-47234</v>
      </c>
      <c r="P1223" s="470">
        <v>-472340</v>
      </c>
      <c r="Q1223" s="472">
        <v>-15.127756746542659</v>
      </c>
    </row>
    <row r="1224" spans="1:17" s="437" customFormat="1" hidden="1">
      <c r="A1224" s="471">
        <v>1197</v>
      </c>
      <c r="B1224" s="465">
        <v>10</v>
      </c>
      <c r="C1224" s="465">
        <v>195</v>
      </c>
      <c r="D1224" s="466">
        <v>15779.65</v>
      </c>
      <c r="E1224" s="467">
        <v>19.5</v>
      </c>
      <c r="F1224" s="486">
        <v>307703.17499999999</v>
      </c>
      <c r="G1224" s="487">
        <v>3077031.75</v>
      </c>
      <c r="H1224" s="822">
        <v>310000</v>
      </c>
      <c r="I1224" s="827">
        <v>3100000</v>
      </c>
      <c r="J1224" s="470">
        <v>2296.8250000000116</v>
      </c>
      <c r="K1224" s="470">
        <v>22968.25</v>
      </c>
      <c r="L1224" s="472">
        <v>0.74644176161002918</v>
      </c>
      <c r="M1224" s="468">
        <v>265000</v>
      </c>
      <c r="N1224" s="469">
        <v>2650000</v>
      </c>
      <c r="O1224" s="470">
        <v>-42703.174999999988</v>
      </c>
      <c r="P1224" s="470">
        <v>-427031.75</v>
      </c>
      <c r="Q1224" s="472">
        <v>-13.878041719914009</v>
      </c>
    </row>
    <row r="1225" spans="1:17" s="437" customFormat="1" hidden="1">
      <c r="A1225" s="471">
        <v>1198</v>
      </c>
      <c r="B1225" s="465">
        <v>10</v>
      </c>
      <c r="C1225" s="465">
        <v>195</v>
      </c>
      <c r="D1225" s="466">
        <v>16293</v>
      </c>
      <c r="E1225" s="467">
        <v>19.5</v>
      </c>
      <c r="F1225" s="486">
        <v>317713.5</v>
      </c>
      <c r="G1225" s="487">
        <v>3177135</v>
      </c>
      <c r="H1225" s="822">
        <v>310000</v>
      </c>
      <c r="I1225" s="827">
        <v>3100000</v>
      </c>
      <c r="J1225" s="470">
        <v>-7713.5</v>
      </c>
      <c r="K1225" s="470">
        <v>-77135</v>
      </c>
      <c r="L1225" s="472">
        <v>-2.4278162558405683</v>
      </c>
      <c r="M1225" s="468">
        <v>265000</v>
      </c>
      <c r="N1225" s="469">
        <v>2650000</v>
      </c>
      <c r="O1225" s="470">
        <v>-52713.5</v>
      </c>
      <c r="P1225" s="470">
        <v>-527135</v>
      </c>
      <c r="Q1225" s="472">
        <v>-16.591520347734672</v>
      </c>
    </row>
    <row r="1226" spans="1:17" s="437" customFormat="1" hidden="1">
      <c r="A1226" s="471">
        <v>1199</v>
      </c>
      <c r="B1226" s="465">
        <v>10</v>
      </c>
      <c r="C1226" s="465">
        <v>195</v>
      </c>
      <c r="D1226" s="466">
        <v>17079</v>
      </c>
      <c r="E1226" s="467">
        <v>19.5</v>
      </c>
      <c r="F1226" s="486">
        <v>333040.5</v>
      </c>
      <c r="G1226" s="487">
        <v>3330405</v>
      </c>
      <c r="H1226" s="822">
        <v>310000</v>
      </c>
      <c r="I1226" s="827">
        <v>3100000</v>
      </c>
      <c r="J1226" s="470">
        <v>-23040.5</v>
      </c>
      <c r="K1226" s="470">
        <v>-230405</v>
      </c>
      <c r="L1226" s="472">
        <v>-6.9182276630019572</v>
      </c>
      <c r="M1226" s="468">
        <v>265000</v>
      </c>
      <c r="N1226" s="469">
        <v>2650000</v>
      </c>
      <c r="O1226" s="470">
        <v>-68040.5</v>
      </c>
      <c r="P1226" s="470">
        <v>-680405</v>
      </c>
      <c r="Q1226" s="472">
        <v>-20.43009784095328</v>
      </c>
    </row>
    <row r="1227" spans="1:17" s="437" customFormat="1" hidden="1">
      <c r="A1227" s="471">
        <v>1200</v>
      </c>
      <c r="B1227" s="465">
        <v>10</v>
      </c>
      <c r="C1227" s="465">
        <v>195</v>
      </c>
      <c r="D1227" s="466">
        <v>16510.2846457511</v>
      </c>
      <c r="E1227" s="467">
        <v>19.5</v>
      </c>
      <c r="F1227" s="486">
        <v>321950.55059214646</v>
      </c>
      <c r="G1227" s="487">
        <v>3219505.5059214644</v>
      </c>
      <c r="H1227" s="822">
        <v>310000</v>
      </c>
      <c r="I1227" s="827">
        <v>3100000</v>
      </c>
      <c r="J1227" s="470">
        <v>-11950.550592146465</v>
      </c>
      <c r="K1227" s="470">
        <v>-119505.50592146441</v>
      </c>
      <c r="L1227" s="472">
        <v>-3.7119211537816739</v>
      </c>
      <c r="M1227" s="468">
        <v>265000</v>
      </c>
      <c r="N1227" s="469">
        <v>2650000</v>
      </c>
      <c r="O1227" s="470">
        <v>-56950.550592146465</v>
      </c>
      <c r="P1227" s="470">
        <v>-569505.50592146441</v>
      </c>
      <c r="Q1227" s="472">
        <v>-17.689222921781095</v>
      </c>
    </row>
    <row r="1228" spans="1:17" s="437" customFormat="1" hidden="1">
      <c r="A1228" s="471">
        <v>1201</v>
      </c>
      <c r="B1228" s="465">
        <v>10</v>
      </c>
      <c r="C1228" s="465">
        <v>195</v>
      </c>
      <c r="D1228" s="466">
        <v>14627</v>
      </c>
      <c r="E1228" s="467">
        <v>19.5</v>
      </c>
      <c r="F1228" s="486">
        <v>285226.5</v>
      </c>
      <c r="G1228" s="487">
        <v>2852265</v>
      </c>
      <c r="H1228" s="822">
        <v>310000</v>
      </c>
      <c r="I1228" s="827">
        <v>3100000</v>
      </c>
      <c r="J1228" s="470">
        <v>24773.5</v>
      </c>
      <c r="K1228" s="470">
        <v>247735</v>
      </c>
      <c r="L1228" s="472">
        <v>8.6855534110610364</v>
      </c>
      <c r="M1228" s="468">
        <v>265000</v>
      </c>
      <c r="N1228" s="469">
        <v>2650000</v>
      </c>
      <c r="O1228" s="470">
        <v>-20226.5</v>
      </c>
      <c r="P1228" s="470">
        <v>-202265</v>
      </c>
      <c r="Q1228" s="472">
        <v>-7.0913817615123378</v>
      </c>
    </row>
    <row r="1229" spans="1:17" s="437" customFormat="1" hidden="1">
      <c r="A1229" s="471">
        <v>1202</v>
      </c>
      <c r="B1229" s="465">
        <v>10</v>
      </c>
      <c r="C1229" s="465">
        <v>195</v>
      </c>
      <c r="D1229" s="466">
        <v>16012</v>
      </c>
      <c r="E1229" s="467">
        <v>19.5</v>
      </c>
      <c r="F1229" s="486">
        <v>312234</v>
      </c>
      <c r="G1229" s="487">
        <v>3122340</v>
      </c>
      <c r="H1229" s="822">
        <v>310000</v>
      </c>
      <c r="I1229" s="827">
        <v>3100000</v>
      </c>
      <c r="J1229" s="470">
        <v>-2234</v>
      </c>
      <c r="K1229" s="470">
        <v>-22340</v>
      </c>
      <c r="L1229" s="472">
        <v>-0.71548902425743677</v>
      </c>
      <c r="M1229" s="468">
        <v>265000</v>
      </c>
      <c r="N1229" s="469">
        <v>2650000</v>
      </c>
      <c r="O1229" s="470">
        <v>-47234</v>
      </c>
      <c r="P1229" s="470">
        <v>-472340</v>
      </c>
      <c r="Q1229" s="472">
        <v>-15.127756746542659</v>
      </c>
    </row>
    <row r="1230" spans="1:17" s="437" customFormat="1" hidden="1">
      <c r="A1230" s="471">
        <v>1203</v>
      </c>
      <c r="B1230" s="465">
        <v>10</v>
      </c>
      <c r="C1230" s="465">
        <v>195</v>
      </c>
      <c r="D1230" s="466">
        <v>16012</v>
      </c>
      <c r="E1230" s="467">
        <v>19.5</v>
      </c>
      <c r="F1230" s="486">
        <v>312234</v>
      </c>
      <c r="G1230" s="487">
        <v>3122340</v>
      </c>
      <c r="H1230" s="822">
        <v>310000</v>
      </c>
      <c r="I1230" s="827">
        <v>3100000</v>
      </c>
      <c r="J1230" s="470">
        <v>-2234</v>
      </c>
      <c r="K1230" s="470">
        <v>-22340</v>
      </c>
      <c r="L1230" s="472">
        <v>-0.71548902425743677</v>
      </c>
      <c r="M1230" s="468">
        <v>265000</v>
      </c>
      <c r="N1230" s="469">
        <v>2650000</v>
      </c>
      <c r="O1230" s="470">
        <v>-47234</v>
      </c>
      <c r="P1230" s="470">
        <v>-472340</v>
      </c>
      <c r="Q1230" s="472">
        <v>-15.127756746542659</v>
      </c>
    </row>
    <row r="1231" spans="1:17" s="437" customFormat="1" hidden="1">
      <c r="A1231" s="471">
        <v>1204</v>
      </c>
      <c r="B1231" s="465">
        <v>10</v>
      </c>
      <c r="C1231" s="465">
        <v>196</v>
      </c>
      <c r="D1231" s="466">
        <v>16995</v>
      </c>
      <c r="E1231" s="467">
        <v>19.600000000000001</v>
      </c>
      <c r="F1231" s="486">
        <v>333102</v>
      </c>
      <c r="G1231" s="487">
        <v>3331020</v>
      </c>
      <c r="H1231" s="822">
        <v>312000</v>
      </c>
      <c r="I1231" s="827">
        <v>3120000</v>
      </c>
      <c r="J1231" s="470">
        <v>-21102</v>
      </c>
      <c r="K1231" s="470">
        <v>-211020</v>
      </c>
      <c r="L1231" s="472">
        <v>-6.3349964875623783</v>
      </c>
      <c r="M1231" s="468">
        <v>268000</v>
      </c>
      <c r="N1231" s="469">
        <v>2680000</v>
      </c>
      <c r="O1231" s="470">
        <v>-65102</v>
      </c>
      <c r="P1231" s="470">
        <v>-651020</v>
      </c>
      <c r="Q1231" s="472">
        <v>-19.544163649572795</v>
      </c>
    </row>
    <row r="1232" spans="1:17" s="437" customFormat="1" hidden="1">
      <c r="A1232" s="471">
        <v>1205</v>
      </c>
      <c r="B1232" s="465">
        <v>10</v>
      </c>
      <c r="C1232" s="465">
        <v>196</v>
      </c>
      <c r="D1232" s="466">
        <v>15472.972972973001</v>
      </c>
      <c r="E1232" s="467">
        <v>19.600000000000001</v>
      </c>
      <c r="F1232" s="486">
        <v>303270.27027027082</v>
      </c>
      <c r="G1232" s="487">
        <v>3032702.7027027081</v>
      </c>
      <c r="H1232" s="822">
        <v>312000</v>
      </c>
      <c r="I1232" s="827">
        <v>3120000</v>
      </c>
      <c r="J1232" s="470">
        <v>8729.7297297291807</v>
      </c>
      <c r="K1232" s="470">
        <v>87297.297297291923</v>
      </c>
      <c r="L1232" s="472">
        <v>2.8785313251936486</v>
      </c>
      <c r="M1232" s="468">
        <v>268000</v>
      </c>
      <c r="N1232" s="469">
        <v>2680000</v>
      </c>
      <c r="O1232" s="470">
        <v>-35270.270270270819</v>
      </c>
      <c r="P1232" s="470">
        <v>-352702.70270270808</v>
      </c>
      <c r="Q1232" s="472">
        <v>-11.629979502718285</v>
      </c>
    </row>
    <row r="1233" spans="1:17" s="437" customFormat="1" hidden="1">
      <c r="A1233" s="471">
        <v>1206</v>
      </c>
      <c r="B1233" s="465">
        <v>10</v>
      </c>
      <c r="C1233" s="465">
        <v>196</v>
      </c>
      <c r="D1233" s="466">
        <v>16995</v>
      </c>
      <c r="E1233" s="467">
        <v>19.600000000000001</v>
      </c>
      <c r="F1233" s="486">
        <v>333102</v>
      </c>
      <c r="G1233" s="487">
        <v>3331020</v>
      </c>
      <c r="H1233" s="822">
        <v>312000</v>
      </c>
      <c r="I1233" s="827">
        <v>3120000</v>
      </c>
      <c r="J1233" s="470">
        <v>-21102</v>
      </c>
      <c r="K1233" s="470">
        <v>-211020</v>
      </c>
      <c r="L1233" s="472">
        <v>-6.3349964875623783</v>
      </c>
      <c r="M1233" s="468">
        <v>268000</v>
      </c>
      <c r="N1233" s="469">
        <v>2680000</v>
      </c>
      <c r="O1233" s="470">
        <v>-65102</v>
      </c>
      <c r="P1233" s="470">
        <v>-651020</v>
      </c>
      <c r="Q1233" s="472">
        <v>-19.544163649572795</v>
      </c>
    </row>
    <row r="1234" spans="1:17" s="437" customFormat="1" hidden="1">
      <c r="A1234" s="471">
        <v>1207</v>
      </c>
      <c r="B1234" s="465">
        <v>10</v>
      </c>
      <c r="C1234" s="465">
        <v>196</v>
      </c>
      <c r="D1234" s="466">
        <v>16010</v>
      </c>
      <c r="E1234" s="467">
        <v>19.600000000000001</v>
      </c>
      <c r="F1234" s="486">
        <v>313796</v>
      </c>
      <c r="G1234" s="487">
        <v>3137960</v>
      </c>
      <c r="H1234" s="822">
        <v>312000</v>
      </c>
      <c r="I1234" s="827">
        <v>3120000</v>
      </c>
      <c r="J1234" s="470">
        <v>-1796</v>
      </c>
      <c r="K1234" s="470">
        <v>-17960</v>
      </c>
      <c r="L1234" s="472">
        <v>-0.57234636515443071</v>
      </c>
      <c r="M1234" s="468">
        <v>268000</v>
      </c>
      <c r="N1234" s="469">
        <v>2680000</v>
      </c>
      <c r="O1234" s="470">
        <v>-45796</v>
      </c>
      <c r="P1234" s="470">
        <v>-457960</v>
      </c>
      <c r="Q1234" s="472">
        <v>-14.594194954683942</v>
      </c>
    </row>
    <row r="1235" spans="1:17" s="437" customFormat="1" hidden="1">
      <c r="A1235" s="471">
        <v>1208</v>
      </c>
      <c r="B1235" s="465">
        <v>10</v>
      </c>
      <c r="C1235" s="465">
        <v>196</v>
      </c>
      <c r="D1235" s="466">
        <v>16152.177836036</v>
      </c>
      <c r="E1235" s="467">
        <v>19.600000000000001</v>
      </c>
      <c r="F1235" s="486">
        <v>316582.68558630563</v>
      </c>
      <c r="G1235" s="487">
        <v>3165826.8558630561</v>
      </c>
      <c r="H1235" s="822">
        <v>312000</v>
      </c>
      <c r="I1235" s="827">
        <v>3120000</v>
      </c>
      <c r="J1235" s="470">
        <v>-4582.6855863056262</v>
      </c>
      <c r="K1235" s="470">
        <v>-45826.855863056146</v>
      </c>
      <c r="L1235" s="472">
        <v>-1.4475477639652183</v>
      </c>
      <c r="M1235" s="468">
        <v>268000</v>
      </c>
      <c r="N1235" s="469">
        <v>2680000</v>
      </c>
      <c r="O1235" s="470">
        <v>-48582.685586305626</v>
      </c>
      <c r="P1235" s="470">
        <v>-485826.85586305615</v>
      </c>
      <c r="Q1235" s="472">
        <v>-15.345970515200889</v>
      </c>
    </row>
    <row r="1236" spans="1:17" s="437" customFormat="1" hidden="1">
      <c r="A1236" s="471">
        <v>1209</v>
      </c>
      <c r="B1236" s="465">
        <v>10</v>
      </c>
      <c r="C1236" s="465">
        <v>196</v>
      </c>
      <c r="D1236" s="466">
        <v>16274</v>
      </c>
      <c r="E1236" s="467">
        <v>19.600000000000001</v>
      </c>
      <c r="F1236" s="486">
        <v>318970.40000000002</v>
      </c>
      <c r="G1236" s="487">
        <v>3189704</v>
      </c>
      <c r="H1236" s="822">
        <v>312000</v>
      </c>
      <c r="I1236" s="827">
        <v>3120000</v>
      </c>
      <c r="J1236" s="470">
        <v>-6970.4000000000233</v>
      </c>
      <c r="K1236" s="470">
        <v>-69704</v>
      </c>
      <c r="L1236" s="472">
        <v>-2.1852811420746292</v>
      </c>
      <c r="M1236" s="468">
        <v>268000</v>
      </c>
      <c r="N1236" s="469">
        <v>2680000</v>
      </c>
      <c r="O1236" s="470">
        <v>-50970.400000000023</v>
      </c>
      <c r="P1236" s="470">
        <v>-509704</v>
      </c>
      <c r="Q1236" s="472">
        <v>-15.979664570756412</v>
      </c>
    </row>
    <row r="1237" spans="1:17" s="437" customFormat="1" hidden="1">
      <c r="A1237" s="471">
        <v>1210</v>
      </c>
      <c r="B1237" s="465">
        <v>10</v>
      </c>
      <c r="C1237" s="465">
        <v>196</v>
      </c>
      <c r="D1237" s="466">
        <v>17065</v>
      </c>
      <c r="E1237" s="467">
        <v>19.600000000000001</v>
      </c>
      <c r="F1237" s="486">
        <v>334474</v>
      </c>
      <c r="G1237" s="487">
        <v>3344740</v>
      </c>
      <c r="H1237" s="822">
        <v>312000</v>
      </c>
      <c r="I1237" s="827">
        <v>3120000</v>
      </c>
      <c r="J1237" s="470">
        <v>-22474</v>
      </c>
      <c r="K1237" s="470">
        <v>-224740</v>
      </c>
      <c r="L1237" s="472">
        <v>-6.7192068740769173</v>
      </c>
      <c r="M1237" s="468">
        <v>268000</v>
      </c>
      <c r="N1237" s="469">
        <v>2680000</v>
      </c>
      <c r="O1237" s="470">
        <v>-66474</v>
      </c>
      <c r="P1237" s="470">
        <v>-664740</v>
      </c>
      <c r="Q1237" s="472">
        <v>-19.874190520040429</v>
      </c>
    </row>
    <row r="1238" spans="1:17" s="437" customFormat="1" hidden="1">
      <c r="A1238" s="471">
        <v>1211</v>
      </c>
      <c r="B1238" s="465">
        <v>10</v>
      </c>
      <c r="C1238" s="465">
        <v>196</v>
      </c>
      <c r="D1238" s="466">
        <v>15472.972972973001</v>
      </c>
      <c r="E1238" s="467">
        <v>19.600000000000001</v>
      </c>
      <c r="F1238" s="486">
        <v>303270.27027027082</v>
      </c>
      <c r="G1238" s="487">
        <v>3032702.7027027081</v>
      </c>
      <c r="H1238" s="822">
        <v>312000</v>
      </c>
      <c r="I1238" s="827">
        <v>3120000</v>
      </c>
      <c r="J1238" s="470">
        <v>8729.7297297291807</v>
      </c>
      <c r="K1238" s="470">
        <v>87297.297297291923</v>
      </c>
      <c r="L1238" s="472">
        <v>2.8785313251936486</v>
      </c>
      <c r="M1238" s="468">
        <v>268000</v>
      </c>
      <c r="N1238" s="469">
        <v>2680000</v>
      </c>
      <c r="O1238" s="470">
        <v>-35270.270270270819</v>
      </c>
      <c r="P1238" s="470">
        <v>-352702.70270270808</v>
      </c>
      <c r="Q1238" s="472">
        <v>-11.629979502718285</v>
      </c>
    </row>
    <row r="1239" spans="1:17" s="437" customFormat="1" hidden="1">
      <c r="A1239" s="471">
        <v>1212</v>
      </c>
      <c r="B1239" s="465">
        <v>10</v>
      </c>
      <c r="C1239" s="465">
        <v>197</v>
      </c>
      <c r="D1239" s="466">
        <v>16009</v>
      </c>
      <c r="E1239" s="467">
        <v>19.7</v>
      </c>
      <c r="F1239" s="486">
        <v>315377.3</v>
      </c>
      <c r="G1239" s="487">
        <v>3153773</v>
      </c>
      <c r="H1239" s="822">
        <v>314000</v>
      </c>
      <c r="I1239" s="827">
        <v>3140000</v>
      </c>
      <c r="J1239" s="470">
        <v>-1377.2999999999884</v>
      </c>
      <c r="K1239" s="470">
        <v>-13773</v>
      </c>
      <c r="L1239" s="472">
        <v>-0.4367150077066384</v>
      </c>
      <c r="M1239" s="468">
        <v>271000</v>
      </c>
      <c r="N1239" s="469">
        <v>2710000</v>
      </c>
      <c r="O1239" s="470">
        <v>-44377.299999999988</v>
      </c>
      <c r="P1239" s="470">
        <v>-443773</v>
      </c>
      <c r="Q1239" s="472">
        <v>-14.071177602192677</v>
      </c>
    </row>
    <row r="1240" spans="1:17" s="437" customFormat="1" hidden="1">
      <c r="A1240" s="471">
        <v>1213</v>
      </c>
      <c r="B1240" s="465">
        <v>10</v>
      </c>
      <c r="C1240" s="465">
        <v>197</v>
      </c>
      <c r="D1240" s="466">
        <v>16985</v>
      </c>
      <c r="E1240" s="467">
        <v>19.7</v>
      </c>
      <c r="F1240" s="486">
        <v>334604.5</v>
      </c>
      <c r="G1240" s="487">
        <v>3346045</v>
      </c>
      <c r="H1240" s="822">
        <v>314000</v>
      </c>
      <c r="I1240" s="827">
        <v>3140000</v>
      </c>
      <c r="J1240" s="470">
        <v>-20604.5</v>
      </c>
      <c r="K1240" s="470">
        <v>-206045</v>
      </c>
      <c r="L1240" s="472">
        <v>-6.1578669742935404</v>
      </c>
      <c r="M1240" s="468">
        <v>271000</v>
      </c>
      <c r="N1240" s="469">
        <v>2710000</v>
      </c>
      <c r="O1240" s="470">
        <v>-63604.5</v>
      </c>
      <c r="P1240" s="470">
        <v>-636045</v>
      </c>
      <c r="Q1240" s="472">
        <v>-19.008859713482622</v>
      </c>
    </row>
    <row r="1241" spans="1:17" s="437" customFormat="1" hidden="1">
      <c r="A1241" s="471">
        <v>1214</v>
      </c>
      <c r="B1241" s="465">
        <v>10</v>
      </c>
      <c r="C1241" s="465">
        <v>197</v>
      </c>
      <c r="D1241" s="466">
        <v>16009</v>
      </c>
      <c r="E1241" s="467">
        <v>19.7</v>
      </c>
      <c r="F1241" s="486">
        <v>315377.3</v>
      </c>
      <c r="G1241" s="487">
        <v>3153773</v>
      </c>
      <c r="H1241" s="822">
        <v>314000</v>
      </c>
      <c r="I1241" s="827">
        <v>3140000</v>
      </c>
      <c r="J1241" s="470">
        <v>-1377.2999999999884</v>
      </c>
      <c r="K1241" s="470">
        <v>-13773</v>
      </c>
      <c r="L1241" s="472">
        <v>-0.4367150077066384</v>
      </c>
      <c r="M1241" s="468">
        <v>271000</v>
      </c>
      <c r="N1241" s="469">
        <v>2710000</v>
      </c>
      <c r="O1241" s="470">
        <v>-44377.299999999988</v>
      </c>
      <c r="P1241" s="470">
        <v>-443773</v>
      </c>
      <c r="Q1241" s="472">
        <v>-14.071177602192677</v>
      </c>
    </row>
    <row r="1242" spans="1:17" s="437" customFormat="1" hidden="1">
      <c r="A1242" s="471">
        <v>1215</v>
      </c>
      <c r="B1242" s="465">
        <v>10</v>
      </c>
      <c r="C1242" s="465">
        <v>197</v>
      </c>
      <c r="D1242" s="466">
        <v>16005.291782864901</v>
      </c>
      <c r="E1242" s="467">
        <v>19.7</v>
      </c>
      <c r="F1242" s="486">
        <v>315304.24812243856</v>
      </c>
      <c r="G1242" s="487">
        <v>3153042.4812243856</v>
      </c>
      <c r="H1242" s="822">
        <v>314000</v>
      </c>
      <c r="I1242" s="827">
        <v>3140000</v>
      </c>
      <c r="J1242" s="470">
        <v>-1304.2481224385556</v>
      </c>
      <c r="K1242" s="470">
        <v>-13042.481224385556</v>
      </c>
      <c r="L1242" s="472">
        <v>-0.41364749450887928</v>
      </c>
      <c r="M1242" s="468">
        <v>271000</v>
      </c>
      <c r="N1242" s="469">
        <v>2710000</v>
      </c>
      <c r="O1242" s="470">
        <v>-44304.248122438556</v>
      </c>
      <c r="P1242" s="470">
        <v>-443042.48122438556</v>
      </c>
      <c r="Q1242" s="472">
        <v>-14.051269015961481</v>
      </c>
    </row>
    <row r="1243" spans="1:17" s="437" customFormat="1" hidden="1">
      <c r="A1243" s="471">
        <v>1216</v>
      </c>
      <c r="B1243" s="465">
        <v>10</v>
      </c>
      <c r="C1243" s="465">
        <v>197</v>
      </c>
      <c r="D1243" s="466">
        <v>16985</v>
      </c>
      <c r="E1243" s="467">
        <v>19.7</v>
      </c>
      <c r="F1243" s="486">
        <v>334604.5</v>
      </c>
      <c r="G1243" s="487">
        <v>3346045</v>
      </c>
      <c r="H1243" s="822">
        <v>314000</v>
      </c>
      <c r="I1243" s="827">
        <v>3140000</v>
      </c>
      <c r="J1243" s="470">
        <v>-20604.5</v>
      </c>
      <c r="K1243" s="470">
        <v>-206045</v>
      </c>
      <c r="L1243" s="472">
        <v>-6.1578669742935404</v>
      </c>
      <c r="M1243" s="468">
        <v>271000</v>
      </c>
      <c r="N1243" s="469">
        <v>2710000</v>
      </c>
      <c r="O1243" s="470">
        <v>-63604.5</v>
      </c>
      <c r="P1243" s="470">
        <v>-636045</v>
      </c>
      <c r="Q1243" s="472">
        <v>-19.008859713482622</v>
      </c>
    </row>
    <row r="1244" spans="1:17" s="437" customFormat="1" hidden="1">
      <c r="A1244" s="471">
        <v>1217</v>
      </c>
      <c r="B1244" s="465">
        <v>10</v>
      </c>
      <c r="C1244" s="465">
        <v>197</v>
      </c>
      <c r="D1244" s="466">
        <v>14624</v>
      </c>
      <c r="E1244" s="467">
        <v>19.7</v>
      </c>
      <c r="F1244" s="486">
        <v>288092.79999999999</v>
      </c>
      <c r="G1244" s="487">
        <v>2880928</v>
      </c>
      <c r="H1244" s="822">
        <v>314000</v>
      </c>
      <c r="I1244" s="827">
        <v>3140000</v>
      </c>
      <c r="J1244" s="470">
        <v>25907.200000000012</v>
      </c>
      <c r="K1244" s="470">
        <v>259072</v>
      </c>
      <c r="L1244" s="472">
        <v>8.992657921336459</v>
      </c>
      <c r="M1244" s="468">
        <v>271000</v>
      </c>
      <c r="N1244" s="469">
        <v>2710000</v>
      </c>
      <c r="O1244" s="470">
        <v>-17092.799999999988</v>
      </c>
      <c r="P1244" s="470">
        <v>-170928</v>
      </c>
      <c r="Q1244" s="472">
        <v>-5.9330882271268166</v>
      </c>
    </row>
    <row r="1245" spans="1:17" s="437" customFormat="1" hidden="1">
      <c r="A1245" s="471">
        <v>1218</v>
      </c>
      <c r="B1245" s="465">
        <v>10</v>
      </c>
      <c r="C1245" s="465">
        <v>198</v>
      </c>
      <c r="D1245" s="466">
        <v>15999</v>
      </c>
      <c r="E1245" s="467">
        <v>19.8</v>
      </c>
      <c r="F1245" s="486">
        <v>316780.2</v>
      </c>
      <c r="G1245" s="487">
        <v>3167802</v>
      </c>
      <c r="H1245" s="822">
        <v>316000</v>
      </c>
      <c r="I1245" s="827">
        <v>3160000</v>
      </c>
      <c r="J1245" s="470">
        <v>-780.20000000001164</v>
      </c>
      <c r="K1245" s="470">
        <v>-7802</v>
      </c>
      <c r="L1245" s="472">
        <v>-0.24629064569060688</v>
      </c>
      <c r="M1245" s="468">
        <v>274000</v>
      </c>
      <c r="N1245" s="469">
        <v>2740000</v>
      </c>
      <c r="O1245" s="470">
        <v>-42780.200000000012</v>
      </c>
      <c r="P1245" s="470">
        <v>-427802</v>
      </c>
      <c r="Q1245" s="472">
        <v>-13.504695053541866</v>
      </c>
    </row>
    <row r="1246" spans="1:17" s="437" customFormat="1" hidden="1">
      <c r="A1246" s="471">
        <v>1219</v>
      </c>
      <c r="B1246" s="465">
        <v>10</v>
      </c>
      <c r="C1246" s="465">
        <v>198</v>
      </c>
      <c r="D1246" s="466">
        <v>15999</v>
      </c>
      <c r="E1246" s="467">
        <v>19.8</v>
      </c>
      <c r="F1246" s="486">
        <v>316780.2</v>
      </c>
      <c r="G1246" s="487">
        <v>3167802</v>
      </c>
      <c r="H1246" s="822">
        <v>316000</v>
      </c>
      <c r="I1246" s="827">
        <v>3160000</v>
      </c>
      <c r="J1246" s="470">
        <v>-780.20000000001164</v>
      </c>
      <c r="K1246" s="470">
        <v>-7802</v>
      </c>
      <c r="L1246" s="472">
        <v>-0.24629064569060688</v>
      </c>
      <c r="M1246" s="468">
        <v>274000</v>
      </c>
      <c r="N1246" s="469">
        <v>2740000</v>
      </c>
      <c r="O1246" s="470">
        <v>-42780.200000000012</v>
      </c>
      <c r="P1246" s="470">
        <v>-427802</v>
      </c>
      <c r="Q1246" s="472">
        <v>-13.504695053541866</v>
      </c>
    </row>
    <row r="1247" spans="1:17" s="437" customFormat="1" hidden="1">
      <c r="A1247" s="471">
        <v>1220</v>
      </c>
      <c r="B1247" s="465">
        <v>10</v>
      </c>
      <c r="C1247" s="465">
        <v>198</v>
      </c>
      <c r="D1247" s="466">
        <v>16976</v>
      </c>
      <c r="E1247" s="467">
        <v>19.8</v>
      </c>
      <c r="F1247" s="486">
        <v>336124.8</v>
      </c>
      <c r="G1247" s="487">
        <v>3361248</v>
      </c>
      <c r="H1247" s="822">
        <v>316000</v>
      </c>
      <c r="I1247" s="827">
        <v>3160000</v>
      </c>
      <c r="J1247" s="470">
        <v>-20124.799999999988</v>
      </c>
      <c r="K1247" s="470">
        <v>-201248</v>
      </c>
      <c r="L1247" s="472">
        <v>-5.9872999552547128</v>
      </c>
      <c r="M1247" s="468">
        <v>274000</v>
      </c>
      <c r="N1247" s="469">
        <v>2740000</v>
      </c>
      <c r="O1247" s="470">
        <v>-62124.799999999988</v>
      </c>
      <c r="P1247" s="470">
        <v>-621248</v>
      </c>
      <c r="Q1247" s="472">
        <v>-18.482658821961365</v>
      </c>
    </row>
    <row r="1248" spans="1:17" s="437" customFormat="1" hidden="1">
      <c r="A1248" s="471">
        <v>1221</v>
      </c>
      <c r="B1248" s="465">
        <v>10</v>
      </c>
      <c r="C1248" s="465">
        <v>199</v>
      </c>
      <c r="D1248" s="466">
        <v>16475.466646130899</v>
      </c>
      <c r="E1248" s="467">
        <v>19.899999999999999</v>
      </c>
      <c r="F1248" s="486">
        <v>327861.7862580049</v>
      </c>
      <c r="G1248" s="487">
        <v>3278617.8625800489</v>
      </c>
      <c r="H1248" s="822">
        <v>318000</v>
      </c>
      <c r="I1248" s="827">
        <v>3180000</v>
      </c>
      <c r="J1248" s="470">
        <v>-9861.7862580048968</v>
      </c>
      <c r="K1248" s="470">
        <v>-98617.862580048852</v>
      </c>
      <c r="L1248" s="472">
        <v>-3.0079096348985104</v>
      </c>
      <c r="M1248" s="468">
        <v>276999.99999999994</v>
      </c>
      <c r="N1248" s="469">
        <v>2769999.9999999995</v>
      </c>
      <c r="O1248" s="470">
        <v>-50861.786258004955</v>
      </c>
      <c r="P1248" s="470">
        <v>-508617.86258004932</v>
      </c>
      <c r="Q1248" s="472">
        <v>-15.513179147380157</v>
      </c>
    </row>
    <row r="1249" spans="1:17" s="437" customFormat="1" hidden="1">
      <c r="A1249" s="471">
        <v>1222</v>
      </c>
      <c r="B1249" s="465">
        <v>10</v>
      </c>
      <c r="C1249" s="465">
        <v>199</v>
      </c>
      <c r="D1249" s="466">
        <v>15452.9606927965</v>
      </c>
      <c r="E1249" s="467">
        <v>19.899999999999999</v>
      </c>
      <c r="F1249" s="486">
        <v>307513.91778665036</v>
      </c>
      <c r="G1249" s="487">
        <v>3075139.1778665036</v>
      </c>
      <c r="H1249" s="822">
        <v>318000</v>
      </c>
      <c r="I1249" s="827">
        <v>3180000</v>
      </c>
      <c r="J1249" s="470">
        <v>10486.08221334964</v>
      </c>
      <c r="K1249" s="470">
        <v>104860.8221334964</v>
      </c>
      <c r="L1249" s="472">
        <v>3.4099536986240651</v>
      </c>
      <c r="M1249" s="468">
        <v>276999.99999999994</v>
      </c>
      <c r="N1249" s="469">
        <v>2769999.9999999995</v>
      </c>
      <c r="O1249" s="470">
        <v>-30513.917786650418</v>
      </c>
      <c r="P1249" s="470">
        <v>-305139.17786650406</v>
      </c>
      <c r="Q1249" s="472">
        <v>-9.9227761807582908</v>
      </c>
    </row>
    <row r="1250" spans="1:17" s="437" customFormat="1" hidden="1">
      <c r="A1250" s="471">
        <v>1223</v>
      </c>
      <c r="B1250" s="465">
        <v>10</v>
      </c>
      <c r="C1250" s="465">
        <v>199</v>
      </c>
      <c r="D1250" s="466">
        <v>16132.2727833135</v>
      </c>
      <c r="E1250" s="467">
        <v>19.899999999999999</v>
      </c>
      <c r="F1250" s="486">
        <v>321032.22838793864</v>
      </c>
      <c r="G1250" s="487">
        <v>3210322.2838793863</v>
      </c>
      <c r="H1250" s="822">
        <v>318000</v>
      </c>
      <c r="I1250" s="827">
        <v>3180000</v>
      </c>
      <c r="J1250" s="470">
        <v>-3032.2283879386378</v>
      </c>
      <c r="K1250" s="470">
        <v>-30322.283879386261</v>
      </c>
      <c r="L1250" s="472">
        <v>-0.94452460526002824</v>
      </c>
      <c r="M1250" s="468">
        <v>276999.99999999994</v>
      </c>
      <c r="N1250" s="469">
        <v>2769999.9999999995</v>
      </c>
      <c r="O1250" s="470">
        <v>-44032.228387938696</v>
      </c>
      <c r="P1250" s="470">
        <v>-440322.28387938673</v>
      </c>
      <c r="Q1250" s="472">
        <v>-13.715828036657328</v>
      </c>
    </row>
    <row r="1251" spans="1:17" s="437" customFormat="1" hidden="1">
      <c r="A1251" s="471">
        <v>1224</v>
      </c>
      <c r="B1251" s="465">
        <v>10</v>
      </c>
      <c r="C1251" s="465">
        <v>199</v>
      </c>
      <c r="D1251" s="466">
        <v>16005</v>
      </c>
      <c r="E1251" s="467">
        <v>19.899999999999999</v>
      </c>
      <c r="F1251" s="486">
        <v>318499.5</v>
      </c>
      <c r="G1251" s="487">
        <v>3184995</v>
      </c>
      <c r="H1251" s="822">
        <v>318000</v>
      </c>
      <c r="I1251" s="827">
        <v>3180000</v>
      </c>
      <c r="J1251" s="470">
        <v>-499.5</v>
      </c>
      <c r="K1251" s="470">
        <v>-4995</v>
      </c>
      <c r="L1251" s="472">
        <v>-0.15682913159989198</v>
      </c>
      <c r="M1251" s="468">
        <v>276999.99999999994</v>
      </c>
      <c r="N1251" s="469">
        <v>2769999.9999999995</v>
      </c>
      <c r="O1251" s="470">
        <v>-41499.500000000058</v>
      </c>
      <c r="P1251" s="470">
        <v>-414995.00000000047</v>
      </c>
      <c r="Q1251" s="472">
        <v>-13.029690784443943</v>
      </c>
    </row>
    <row r="1252" spans="1:17" s="437" customFormat="1" hidden="1">
      <c r="A1252" s="471">
        <v>1225</v>
      </c>
      <c r="B1252" s="465">
        <v>10</v>
      </c>
      <c r="C1252" s="465">
        <v>199</v>
      </c>
      <c r="D1252" s="466">
        <v>16005</v>
      </c>
      <c r="E1252" s="467">
        <v>19.899999999999999</v>
      </c>
      <c r="F1252" s="486">
        <v>318499.5</v>
      </c>
      <c r="G1252" s="487">
        <v>3184995</v>
      </c>
      <c r="H1252" s="822">
        <v>318000</v>
      </c>
      <c r="I1252" s="827">
        <v>3180000</v>
      </c>
      <c r="J1252" s="470">
        <v>-499.5</v>
      </c>
      <c r="K1252" s="470">
        <v>-4995</v>
      </c>
      <c r="L1252" s="472">
        <v>-0.15682913159989198</v>
      </c>
      <c r="M1252" s="468">
        <v>276999.99999999994</v>
      </c>
      <c r="N1252" s="469">
        <v>2769999.9999999995</v>
      </c>
      <c r="O1252" s="470">
        <v>-41499.500000000058</v>
      </c>
      <c r="P1252" s="470">
        <v>-414995.00000000047</v>
      </c>
      <c r="Q1252" s="472">
        <v>-13.029690784443943</v>
      </c>
    </row>
    <row r="1253" spans="1:17" s="437" customFormat="1" hidden="1">
      <c r="A1253" s="471">
        <v>1226</v>
      </c>
      <c r="B1253" s="465">
        <v>10</v>
      </c>
      <c r="C1253" s="465">
        <v>200</v>
      </c>
      <c r="D1253" s="466">
        <v>16220</v>
      </c>
      <c r="E1253" s="467">
        <v>20</v>
      </c>
      <c r="F1253" s="486">
        <v>324400</v>
      </c>
      <c r="G1253" s="487">
        <v>3244000</v>
      </c>
      <c r="H1253" s="822">
        <v>320000</v>
      </c>
      <c r="I1253" s="827">
        <v>3200000</v>
      </c>
      <c r="J1253" s="470">
        <v>-4400</v>
      </c>
      <c r="K1253" s="470">
        <v>-44000</v>
      </c>
      <c r="L1253" s="472">
        <v>-1.3563501849568382</v>
      </c>
      <c r="M1253" s="468">
        <v>280000</v>
      </c>
      <c r="N1253" s="469">
        <v>2800000</v>
      </c>
      <c r="O1253" s="470">
        <v>-44400</v>
      </c>
      <c r="P1253" s="470">
        <v>-444000</v>
      </c>
      <c r="Q1253" s="472">
        <v>-13.686806411837239</v>
      </c>
    </row>
    <row r="1254" spans="1:17" s="437" customFormat="1" hidden="1">
      <c r="A1254" s="471">
        <v>1227</v>
      </c>
      <c r="B1254" s="465">
        <v>10</v>
      </c>
      <c r="C1254" s="465">
        <v>200</v>
      </c>
      <c r="D1254" s="466">
        <v>17011</v>
      </c>
      <c r="E1254" s="467">
        <v>20</v>
      </c>
      <c r="F1254" s="486">
        <v>340220</v>
      </c>
      <c r="G1254" s="487">
        <v>3402200</v>
      </c>
      <c r="H1254" s="822">
        <v>320000</v>
      </c>
      <c r="I1254" s="827">
        <v>3200000</v>
      </c>
      <c r="J1254" s="470">
        <v>-20220</v>
      </c>
      <c r="K1254" s="470">
        <v>-202200</v>
      </c>
      <c r="L1254" s="472">
        <v>-5.9432132149785559</v>
      </c>
      <c r="M1254" s="468">
        <v>280000</v>
      </c>
      <c r="N1254" s="469">
        <v>2800000</v>
      </c>
      <c r="O1254" s="470">
        <v>-60220</v>
      </c>
      <c r="P1254" s="470">
        <v>-602200</v>
      </c>
      <c r="Q1254" s="472">
        <v>-17.700311563106226</v>
      </c>
    </row>
    <row r="1255" spans="1:17" s="437" customFormat="1" hidden="1">
      <c r="A1255" s="471">
        <v>1228</v>
      </c>
      <c r="B1255" s="465">
        <v>10</v>
      </c>
      <c r="C1255" s="465">
        <v>200</v>
      </c>
      <c r="D1255" s="466">
        <v>16202</v>
      </c>
      <c r="E1255" s="467">
        <v>20</v>
      </c>
      <c r="F1255" s="486">
        <v>324040</v>
      </c>
      <c r="G1255" s="487">
        <v>3240400</v>
      </c>
      <c r="H1255" s="822">
        <v>320000</v>
      </c>
      <c r="I1255" s="827">
        <v>3200000</v>
      </c>
      <c r="J1255" s="470">
        <v>-4040</v>
      </c>
      <c r="K1255" s="470">
        <v>-40400</v>
      </c>
      <c r="L1255" s="472">
        <v>-1.2467596593013184</v>
      </c>
      <c r="M1255" s="468">
        <v>280000</v>
      </c>
      <c r="N1255" s="469">
        <v>2800000</v>
      </c>
      <c r="O1255" s="470">
        <v>-44040</v>
      </c>
      <c r="P1255" s="470">
        <v>-440400</v>
      </c>
      <c r="Q1255" s="472">
        <v>-13.59091470188865</v>
      </c>
    </row>
    <row r="1256" spans="1:17" s="437" customFormat="1" hidden="1">
      <c r="A1256" s="471">
        <v>1229</v>
      </c>
      <c r="B1256" s="465">
        <v>10</v>
      </c>
      <c r="C1256" s="465">
        <v>200</v>
      </c>
      <c r="D1256" s="466">
        <v>15979</v>
      </c>
      <c r="E1256" s="467">
        <v>20</v>
      </c>
      <c r="F1256" s="486">
        <v>319580</v>
      </c>
      <c r="G1256" s="487">
        <v>3195800</v>
      </c>
      <c r="H1256" s="822">
        <v>320000</v>
      </c>
      <c r="I1256" s="827">
        <v>3200000</v>
      </c>
      <c r="J1256" s="470">
        <v>420</v>
      </c>
      <c r="K1256" s="470">
        <v>4200</v>
      </c>
      <c r="L1256" s="472">
        <v>0.13142249202078915</v>
      </c>
      <c r="M1256" s="468">
        <v>280000</v>
      </c>
      <c r="N1256" s="469">
        <v>2800000</v>
      </c>
      <c r="O1256" s="470">
        <v>-39580</v>
      </c>
      <c r="P1256" s="470">
        <v>-395800</v>
      </c>
      <c r="Q1256" s="472">
        <v>-12.38500531948182</v>
      </c>
    </row>
    <row r="1257" spans="1:17" s="437" customFormat="1" hidden="1">
      <c r="A1257" s="471">
        <v>1230</v>
      </c>
      <c r="B1257" s="465">
        <v>10</v>
      </c>
      <c r="C1257" s="465">
        <v>201</v>
      </c>
      <c r="D1257" s="466">
        <v>16937</v>
      </c>
      <c r="E1257" s="467">
        <v>20.100000000000001</v>
      </c>
      <c r="F1257" s="486">
        <v>340433.7</v>
      </c>
      <c r="G1257" s="487">
        <v>3404337</v>
      </c>
      <c r="H1257" s="822">
        <v>322000</v>
      </c>
      <c r="I1257" s="827">
        <v>3220000</v>
      </c>
      <c r="J1257" s="470">
        <v>-18433.700000000012</v>
      </c>
      <c r="K1257" s="470">
        <v>-184337</v>
      </c>
      <c r="L1257" s="472">
        <v>-5.4147694543754028</v>
      </c>
      <c r="M1257" s="468">
        <v>283000.00000000006</v>
      </c>
      <c r="N1257" s="469">
        <v>2830000.0000000005</v>
      </c>
      <c r="O1257" s="470">
        <v>-57433.699999999953</v>
      </c>
      <c r="P1257" s="470">
        <v>-574336.99999999953</v>
      </c>
      <c r="Q1257" s="472">
        <v>-16.870744582572158</v>
      </c>
    </row>
    <row r="1258" spans="1:17" s="437" customFormat="1" hidden="1">
      <c r="A1258" s="471">
        <v>1231</v>
      </c>
      <c r="B1258" s="465">
        <v>10</v>
      </c>
      <c r="C1258" s="465">
        <v>201</v>
      </c>
      <c r="D1258" s="466">
        <v>16002</v>
      </c>
      <c r="E1258" s="467">
        <v>20.100000000000001</v>
      </c>
      <c r="F1258" s="486">
        <v>321640.2</v>
      </c>
      <c r="G1258" s="487">
        <v>3216402</v>
      </c>
      <c r="H1258" s="822">
        <v>322000</v>
      </c>
      <c r="I1258" s="827">
        <v>3220000</v>
      </c>
      <c r="J1258" s="470">
        <v>359.79999999998836</v>
      </c>
      <c r="K1258" s="470">
        <v>3598</v>
      </c>
      <c r="L1258" s="472">
        <v>0.11186412643692734</v>
      </c>
      <c r="M1258" s="468">
        <v>283000.00000000006</v>
      </c>
      <c r="N1258" s="469">
        <v>2830000.0000000005</v>
      </c>
      <c r="O1258" s="470">
        <v>-38640.199999999953</v>
      </c>
      <c r="P1258" s="470">
        <v>-386401.99999999953</v>
      </c>
      <c r="Q1258" s="472">
        <v>-12.013485876454482</v>
      </c>
    </row>
    <row r="1259" spans="1:17" s="437" customFormat="1" hidden="1">
      <c r="A1259" s="471">
        <v>1232</v>
      </c>
      <c r="B1259" s="465">
        <v>10</v>
      </c>
      <c r="C1259" s="465">
        <v>201</v>
      </c>
      <c r="D1259" s="466">
        <v>15969</v>
      </c>
      <c r="E1259" s="467">
        <v>20.100000000000001</v>
      </c>
      <c r="F1259" s="486">
        <v>320976.90000000002</v>
      </c>
      <c r="G1259" s="487">
        <v>3209769</v>
      </c>
      <c r="H1259" s="822">
        <v>322000</v>
      </c>
      <c r="I1259" s="827">
        <v>3220000</v>
      </c>
      <c r="J1259" s="470">
        <v>1023.0999999999767</v>
      </c>
      <c r="K1259" s="470">
        <v>10231</v>
      </c>
      <c r="L1259" s="472">
        <v>0.31874567920620223</v>
      </c>
      <c r="M1259" s="468">
        <v>283000.00000000006</v>
      </c>
      <c r="N1259" s="469">
        <v>2830000.0000000005</v>
      </c>
      <c r="O1259" s="470">
        <v>-37976.899999999965</v>
      </c>
      <c r="P1259" s="470">
        <v>-379768.99999999953</v>
      </c>
      <c r="Q1259" s="472">
        <v>-11.831661406163491</v>
      </c>
    </row>
    <row r="1260" spans="1:17" s="437" customFormat="1" hidden="1">
      <c r="A1260" s="471">
        <v>1233</v>
      </c>
      <c r="B1260" s="465">
        <v>10</v>
      </c>
      <c r="C1260" s="465">
        <v>201</v>
      </c>
      <c r="D1260" s="466">
        <v>16458.112658220401</v>
      </c>
      <c r="E1260" s="467">
        <v>20.100000000000001</v>
      </c>
      <c r="F1260" s="486">
        <v>330808.06443023006</v>
      </c>
      <c r="G1260" s="487">
        <v>3308080.6443023006</v>
      </c>
      <c r="H1260" s="822">
        <v>322000</v>
      </c>
      <c r="I1260" s="827">
        <v>3220000</v>
      </c>
      <c r="J1260" s="470">
        <v>-8808.0644302300643</v>
      </c>
      <c r="K1260" s="470">
        <v>-88080.644302300643</v>
      </c>
      <c r="L1260" s="472">
        <v>-2.6625906008067517</v>
      </c>
      <c r="M1260" s="468">
        <v>283000.00000000006</v>
      </c>
      <c r="N1260" s="469">
        <v>2830000.0000000005</v>
      </c>
      <c r="O1260" s="470">
        <v>-47808.064430230006</v>
      </c>
      <c r="P1260" s="470">
        <v>-478080.64430230018</v>
      </c>
      <c r="Q1260" s="472">
        <v>-14.451904161578597</v>
      </c>
    </row>
    <row r="1261" spans="1:17" s="437" customFormat="1" hidden="1">
      <c r="A1261" s="471">
        <v>1234</v>
      </c>
      <c r="B1261" s="465">
        <v>10</v>
      </c>
      <c r="C1261" s="465">
        <v>202</v>
      </c>
      <c r="D1261" s="466">
        <v>16184</v>
      </c>
      <c r="E1261" s="467">
        <v>20.2</v>
      </c>
      <c r="F1261" s="486">
        <v>326916.8</v>
      </c>
      <c r="G1261" s="487">
        <v>3269168</v>
      </c>
      <c r="H1261" s="822">
        <v>324000</v>
      </c>
      <c r="I1261" s="827">
        <v>3240000</v>
      </c>
      <c r="J1261" s="470">
        <v>-2916.7999999999884</v>
      </c>
      <c r="K1261" s="470">
        <v>-29168</v>
      </c>
      <c r="L1261" s="472">
        <v>-0.89221477758255219</v>
      </c>
      <c r="M1261" s="468">
        <v>286000</v>
      </c>
      <c r="N1261" s="469">
        <v>2860000</v>
      </c>
      <c r="O1261" s="470">
        <v>-40916.799999999988</v>
      </c>
      <c r="P1261" s="470">
        <v>-409168</v>
      </c>
      <c r="Q1261" s="472">
        <v>-12.515967365396946</v>
      </c>
    </row>
    <row r="1262" spans="1:17" s="437" customFormat="1" hidden="1">
      <c r="A1262" s="471">
        <v>1235</v>
      </c>
      <c r="B1262" s="465">
        <v>10</v>
      </c>
      <c r="C1262" s="465">
        <v>202</v>
      </c>
      <c r="D1262" s="466">
        <v>16985</v>
      </c>
      <c r="E1262" s="467">
        <v>20.2</v>
      </c>
      <c r="F1262" s="486">
        <v>343097</v>
      </c>
      <c r="G1262" s="487">
        <v>3430970</v>
      </c>
      <c r="H1262" s="822">
        <v>324000</v>
      </c>
      <c r="I1262" s="827">
        <v>3240000</v>
      </c>
      <c r="J1262" s="470">
        <v>-19097</v>
      </c>
      <c r="K1262" s="470">
        <v>-190970</v>
      </c>
      <c r="L1262" s="472">
        <v>-5.5660644074416297</v>
      </c>
      <c r="M1262" s="468">
        <v>286000</v>
      </c>
      <c r="N1262" s="469">
        <v>2860000</v>
      </c>
      <c r="O1262" s="470">
        <v>-57097</v>
      </c>
      <c r="P1262" s="470">
        <v>-570970</v>
      </c>
      <c r="Q1262" s="472">
        <v>-16.641649446075007</v>
      </c>
    </row>
    <row r="1263" spans="1:17" s="437" customFormat="1" hidden="1">
      <c r="A1263" s="471">
        <v>1236</v>
      </c>
      <c r="B1263" s="465">
        <v>10</v>
      </c>
      <c r="C1263" s="465">
        <v>203</v>
      </c>
      <c r="D1263" s="466">
        <v>15957.368651031</v>
      </c>
      <c r="E1263" s="467">
        <v>20.3</v>
      </c>
      <c r="F1263" s="486">
        <v>323934.5836159293</v>
      </c>
      <c r="G1263" s="487">
        <v>3239345.8361592931</v>
      </c>
      <c r="H1263" s="822">
        <v>326000</v>
      </c>
      <c r="I1263" s="827">
        <v>3260000</v>
      </c>
      <c r="J1263" s="470">
        <v>2065.4163840707042</v>
      </c>
      <c r="K1263" s="470">
        <v>20654.163840706926</v>
      </c>
      <c r="L1263" s="472">
        <v>0.63760292618819392</v>
      </c>
      <c r="M1263" s="468">
        <v>289000</v>
      </c>
      <c r="N1263" s="469">
        <v>2890000</v>
      </c>
      <c r="O1263" s="470">
        <v>-34934.583615929296</v>
      </c>
      <c r="P1263" s="470">
        <v>-349345.83615929307</v>
      </c>
      <c r="Q1263" s="472">
        <v>-10.784456301630712</v>
      </c>
    </row>
    <row r="1264" spans="1:17" s="437" customFormat="1" hidden="1">
      <c r="A1264" s="471">
        <v>1237</v>
      </c>
      <c r="B1264" s="465">
        <v>10</v>
      </c>
      <c r="C1264" s="465">
        <v>203</v>
      </c>
      <c r="D1264" s="466">
        <v>16918</v>
      </c>
      <c r="E1264" s="467">
        <v>20.3</v>
      </c>
      <c r="F1264" s="486">
        <v>343435.4</v>
      </c>
      <c r="G1264" s="487">
        <v>3434354</v>
      </c>
      <c r="H1264" s="822">
        <v>326000</v>
      </c>
      <c r="I1264" s="827">
        <v>3260000</v>
      </c>
      <c r="J1264" s="470">
        <v>-17435.400000000023</v>
      </c>
      <c r="K1264" s="470">
        <v>-174354</v>
      </c>
      <c r="L1264" s="472">
        <v>-5.0767626167832418</v>
      </c>
      <c r="M1264" s="468">
        <v>289000</v>
      </c>
      <c r="N1264" s="469">
        <v>2890000</v>
      </c>
      <c r="O1264" s="470">
        <v>-54435.400000000023</v>
      </c>
      <c r="P1264" s="470">
        <v>-544354</v>
      </c>
      <c r="Q1264" s="472">
        <v>-15.850258884203555</v>
      </c>
    </row>
    <row r="1265" spans="1:17" s="437" customFormat="1" hidden="1">
      <c r="A1265" s="471">
        <v>1238</v>
      </c>
      <c r="B1265" s="465">
        <v>10</v>
      </c>
      <c r="C1265" s="465">
        <v>203</v>
      </c>
      <c r="D1265" s="466">
        <v>15999</v>
      </c>
      <c r="E1265" s="467">
        <v>20.3</v>
      </c>
      <c r="F1265" s="486">
        <v>324779.7</v>
      </c>
      <c r="G1265" s="487">
        <v>3247797</v>
      </c>
      <c r="H1265" s="822">
        <v>326000</v>
      </c>
      <c r="I1265" s="827">
        <v>3260000</v>
      </c>
      <c r="J1265" s="470">
        <v>1220.2999999999884</v>
      </c>
      <c r="K1265" s="470">
        <v>12203</v>
      </c>
      <c r="L1265" s="472">
        <v>0.37573161130453059</v>
      </c>
      <c r="M1265" s="468">
        <v>289000</v>
      </c>
      <c r="N1265" s="469">
        <v>2890000</v>
      </c>
      <c r="O1265" s="470">
        <v>-35779.700000000012</v>
      </c>
      <c r="P1265" s="470">
        <v>-357797</v>
      </c>
      <c r="Q1265" s="472">
        <v>-11.01660602556133</v>
      </c>
    </row>
    <row r="1266" spans="1:17" s="437" customFormat="1" hidden="1">
      <c r="A1266" s="471">
        <v>1239</v>
      </c>
      <c r="B1266" s="465">
        <v>10</v>
      </c>
      <c r="C1266" s="465">
        <v>204</v>
      </c>
      <c r="D1266" s="466">
        <v>15949.4093496397</v>
      </c>
      <c r="E1266" s="467">
        <v>20.399999999999999</v>
      </c>
      <c r="F1266" s="486">
        <v>325367.95073264989</v>
      </c>
      <c r="G1266" s="487">
        <v>3253679.5073264986</v>
      </c>
      <c r="H1266" s="822">
        <v>328000</v>
      </c>
      <c r="I1266" s="827">
        <v>3280000</v>
      </c>
      <c r="J1266" s="470">
        <v>2632.049267350114</v>
      </c>
      <c r="K1266" s="470">
        <v>26320.492673501372</v>
      </c>
      <c r="L1266" s="472">
        <v>0.80894546049276528</v>
      </c>
      <c r="M1266" s="468">
        <v>291999.99999999994</v>
      </c>
      <c r="N1266" s="469">
        <v>2919999.9999999995</v>
      </c>
      <c r="O1266" s="470">
        <v>-33367.950732649944</v>
      </c>
      <c r="P1266" s="470">
        <v>-333679.50732649909</v>
      </c>
      <c r="Q1266" s="472">
        <v>-10.255450992488164</v>
      </c>
    </row>
    <row r="1267" spans="1:17" s="437" customFormat="1" hidden="1">
      <c r="A1267" s="471">
        <v>1240</v>
      </c>
      <c r="B1267" s="465">
        <v>10</v>
      </c>
      <c r="C1267" s="465">
        <v>204</v>
      </c>
      <c r="D1267" s="466">
        <v>16908</v>
      </c>
      <c r="E1267" s="467">
        <v>20.399999999999999</v>
      </c>
      <c r="F1267" s="486">
        <v>344923.2</v>
      </c>
      <c r="G1267" s="487">
        <v>3449232</v>
      </c>
      <c r="H1267" s="822">
        <v>328000</v>
      </c>
      <c r="I1267" s="827">
        <v>3280000</v>
      </c>
      <c r="J1267" s="470">
        <v>-16923.200000000012</v>
      </c>
      <c r="K1267" s="470">
        <v>-169232</v>
      </c>
      <c r="L1267" s="472">
        <v>-4.9063675624022949</v>
      </c>
      <c r="M1267" s="468">
        <v>291999.99999999994</v>
      </c>
      <c r="N1267" s="469">
        <v>2919999.9999999995</v>
      </c>
      <c r="O1267" s="470">
        <v>-52923.20000000007</v>
      </c>
      <c r="P1267" s="470">
        <v>-529232.00000000047</v>
      </c>
      <c r="Q1267" s="472">
        <v>-15.343473561650839</v>
      </c>
    </row>
    <row r="1268" spans="1:17" s="437" customFormat="1" hidden="1">
      <c r="A1268" s="471">
        <v>1241</v>
      </c>
      <c r="B1268" s="465">
        <v>10</v>
      </c>
      <c r="C1268" s="465">
        <v>205</v>
      </c>
      <c r="D1268" s="466">
        <v>16092.609495341099</v>
      </c>
      <c r="E1268" s="467">
        <v>20.5</v>
      </c>
      <c r="F1268" s="486">
        <v>329898.49465449253</v>
      </c>
      <c r="G1268" s="487">
        <v>3298984.9465449252</v>
      </c>
      <c r="H1268" s="822">
        <v>330000</v>
      </c>
      <c r="I1268" s="827">
        <v>3300000</v>
      </c>
      <c r="J1268" s="470">
        <v>101.5053455074667</v>
      </c>
      <c r="K1268" s="470">
        <v>1015.0534550747834</v>
      </c>
      <c r="L1268" s="472">
        <v>3.0768659800585851E-2</v>
      </c>
      <c r="M1268" s="468">
        <v>295000</v>
      </c>
      <c r="N1268" s="469">
        <v>2950000</v>
      </c>
      <c r="O1268" s="470">
        <v>-34898.494654492533</v>
      </c>
      <c r="P1268" s="470">
        <v>-348984.94654492522</v>
      </c>
      <c r="Q1268" s="472">
        <v>-10.578555288966157</v>
      </c>
    </row>
    <row r="1269" spans="1:17" s="437" customFormat="1" hidden="1">
      <c r="A1269" s="471">
        <v>1242</v>
      </c>
      <c r="B1269" s="465">
        <v>10</v>
      </c>
      <c r="C1269" s="465">
        <v>205</v>
      </c>
      <c r="D1269" s="466">
        <v>15413.9555754992</v>
      </c>
      <c r="E1269" s="467">
        <v>20.5</v>
      </c>
      <c r="F1269" s="486">
        <v>315986.08929773362</v>
      </c>
      <c r="G1269" s="487">
        <v>3159860.892977336</v>
      </c>
      <c r="H1269" s="822">
        <v>330000</v>
      </c>
      <c r="I1269" s="827">
        <v>3300000</v>
      </c>
      <c r="J1269" s="470">
        <v>14013.910702266381</v>
      </c>
      <c r="K1269" s="470">
        <v>140139.10702266404</v>
      </c>
      <c r="L1269" s="472">
        <v>4.4349771008627954</v>
      </c>
      <c r="M1269" s="468">
        <v>295000</v>
      </c>
      <c r="N1269" s="469">
        <v>2950000</v>
      </c>
      <c r="O1269" s="470">
        <v>-20986.089297733619</v>
      </c>
      <c r="P1269" s="470">
        <v>-209860.89297733596</v>
      </c>
      <c r="Q1269" s="472">
        <v>-6.6414598643802236</v>
      </c>
    </row>
    <row r="1270" spans="1:17" s="437" customFormat="1" hidden="1">
      <c r="A1270" s="471">
        <v>1243</v>
      </c>
      <c r="B1270" s="465">
        <v>10</v>
      </c>
      <c r="C1270" s="465">
        <v>205</v>
      </c>
      <c r="D1270" s="466">
        <v>15941.457984255499</v>
      </c>
      <c r="E1270" s="467">
        <v>20.5</v>
      </c>
      <c r="F1270" s="486">
        <v>326799.88867723773</v>
      </c>
      <c r="G1270" s="487">
        <v>3267998.8867723774</v>
      </c>
      <c r="H1270" s="822">
        <v>330000</v>
      </c>
      <c r="I1270" s="827">
        <v>3300000</v>
      </c>
      <c r="J1270" s="470">
        <v>3200.11132276227</v>
      </c>
      <c r="K1270" s="470">
        <v>32001.113227622584</v>
      </c>
      <c r="L1270" s="472">
        <v>0.97922656452395529</v>
      </c>
      <c r="M1270" s="468">
        <v>295000</v>
      </c>
      <c r="N1270" s="469">
        <v>2950000</v>
      </c>
      <c r="O1270" s="470">
        <v>-31799.88867723773</v>
      </c>
      <c r="P1270" s="470">
        <v>-317998.88677237742</v>
      </c>
      <c r="Q1270" s="472">
        <v>-9.7306914044406909</v>
      </c>
    </row>
    <row r="1271" spans="1:17" s="437" customFormat="1">
      <c r="A1271" s="471">
        <v>1244</v>
      </c>
      <c r="B1271" s="465">
        <v>10</v>
      </c>
      <c r="C1271" s="465">
        <v>205</v>
      </c>
      <c r="D1271" s="466">
        <v>16947</v>
      </c>
      <c r="E1271" s="467">
        <v>20.5</v>
      </c>
      <c r="F1271" s="486">
        <v>347413.5</v>
      </c>
      <c r="G1271" s="487">
        <v>3474135</v>
      </c>
      <c r="H1271" s="822">
        <v>330000</v>
      </c>
      <c r="I1271" s="827">
        <v>3300000</v>
      </c>
      <c r="J1271" s="470">
        <v>-17413.5</v>
      </c>
      <c r="K1271" s="470">
        <v>-174135</v>
      </c>
      <c r="L1271" s="472">
        <v>-5.0123268094072273</v>
      </c>
      <c r="M1271" s="468">
        <v>295000</v>
      </c>
      <c r="N1271" s="469">
        <v>2950000</v>
      </c>
      <c r="O1271" s="470">
        <v>-52413.5</v>
      </c>
      <c r="P1271" s="470">
        <v>-524135</v>
      </c>
      <c r="Q1271" s="472">
        <v>-15.086776996288293</v>
      </c>
    </row>
    <row r="1272" spans="1:17" s="437" customFormat="1">
      <c r="A1272" s="471">
        <v>1245</v>
      </c>
      <c r="B1272" s="465">
        <v>10</v>
      </c>
      <c r="C1272" s="465">
        <v>205</v>
      </c>
      <c r="D1272" s="466">
        <v>15995</v>
      </c>
      <c r="E1272" s="467">
        <v>20.5</v>
      </c>
      <c r="F1272" s="486">
        <v>327897.5</v>
      </c>
      <c r="G1272" s="487">
        <v>3278975</v>
      </c>
      <c r="H1272" s="822">
        <v>330000</v>
      </c>
      <c r="I1272" s="827">
        <v>3300000</v>
      </c>
      <c r="J1272" s="470">
        <v>2102.5</v>
      </c>
      <c r="K1272" s="470">
        <v>21025</v>
      </c>
      <c r="L1272" s="472">
        <v>0.64120647458427982</v>
      </c>
      <c r="M1272" s="468">
        <v>295000</v>
      </c>
      <c r="N1272" s="469">
        <v>2950000</v>
      </c>
      <c r="O1272" s="470">
        <v>-32897.5</v>
      </c>
      <c r="P1272" s="470">
        <v>-328975</v>
      </c>
      <c r="Q1272" s="472">
        <v>-10.03286087878071</v>
      </c>
    </row>
    <row r="1273" spans="1:17" s="437" customFormat="1">
      <c r="A1273" s="471">
        <v>1246</v>
      </c>
      <c r="B1273" s="465">
        <v>10</v>
      </c>
      <c r="C1273" s="465">
        <v>205</v>
      </c>
      <c r="D1273" s="466">
        <v>15941.457984255499</v>
      </c>
      <c r="E1273" s="467">
        <v>20.5</v>
      </c>
      <c r="F1273" s="486">
        <v>326799.88867723773</v>
      </c>
      <c r="G1273" s="487">
        <v>3267998.8867723774</v>
      </c>
      <c r="H1273" s="822">
        <v>330000</v>
      </c>
      <c r="I1273" s="827">
        <v>3300000</v>
      </c>
      <c r="J1273" s="470">
        <v>3200.11132276227</v>
      </c>
      <c r="K1273" s="470">
        <v>32001.113227622584</v>
      </c>
      <c r="L1273" s="472">
        <v>0.97922656452395529</v>
      </c>
      <c r="M1273" s="468">
        <v>295000</v>
      </c>
      <c r="N1273" s="469">
        <v>2950000</v>
      </c>
      <c r="O1273" s="470">
        <v>-31799.88867723773</v>
      </c>
      <c r="P1273" s="470">
        <v>-317998.88677237742</v>
      </c>
      <c r="Q1273" s="472">
        <v>-9.7306914044406909</v>
      </c>
    </row>
    <row r="1274" spans="1:17" s="437" customFormat="1">
      <c r="A1274" s="607" t="s">
        <v>60</v>
      </c>
      <c r="B1274" s="465"/>
      <c r="C1274" s="465"/>
      <c r="D1274" s="466"/>
      <c r="E1274" s="467"/>
      <c r="F1274" s="486"/>
      <c r="G1274" s="487"/>
      <c r="H1274" s="822"/>
      <c r="I1274" s="827"/>
      <c r="J1274" s="470"/>
      <c r="K1274" s="470"/>
      <c r="L1274" s="472"/>
      <c r="M1274" s="468"/>
      <c r="N1274" s="469"/>
      <c r="O1274" s="470"/>
      <c r="P1274" s="470"/>
      <c r="Q1274" s="472"/>
    </row>
    <row r="1275" spans="1:17" s="437" customFormat="1" hidden="1">
      <c r="A1275" s="471">
        <v>1247</v>
      </c>
      <c r="B1275" s="465">
        <v>10</v>
      </c>
      <c r="C1275" s="465">
        <v>205</v>
      </c>
      <c r="D1275" s="466">
        <v>15930</v>
      </c>
      <c r="E1275" s="467">
        <v>20.5</v>
      </c>
      <c r="F1275" s="486">
        <v>326565</v>
      </c>
      <c r="G1275" s="487">
        <v>3265650</v>
      </c>
      <c r="H1275" s="822">
        <v>330000</v>
      </c>
      <c r="I1275" s="827">
        <v>3300000</v>
      </c>
      <c r="J1275" s="470">
        <v>3435</v>
      </c>
      <c r="K1275" s="470">
        <v>34350</v>
      </c>
      <c r="L1275" s="472">
        <v>1.0518579762068896</v>
      </c>
      <c r="M1275" s="468">
        <v>295000</v>
      </c>
      <c r="N1275" s="469">
        <v>2950000</v>
      </c>
      <c r="O1275" s="470">
        <v>-31565</v>
      </c>
      <c r="P1275" s="470">
        <v>-315650</v>
      </c>
      <c r="Q1275" s="472">
        <v>-9.6657633242999168</v>
      </c>
    </row>
    <row r="1276" spans="1:17" s="437" customFormat="1" hidden="1">
      <c r="A1276" s="471">
        <v>1248</v>
      </c>
      <c r="B1276" s="465">
        <v>10</v>
      </c>
      <c r="C1276" s="465">
        <v>205</v>
      </c>
      <c r="D1276" s="466">
        <v>15941.457984255499</v>
      </c>
      <c r="E1276" s="467">
        <v>20.5</v>
      </c>
      <c r="F1276" s="486">
        <v>326799.88867723773</v>
      </c>
      <c r="G1276" s="487">
        <v>3267998.8867723774</v>
      </c>
      <c r="H1276" s="822">
        <v>330000</v>
      </c>
      <c r="I1276" s="827">
        <v>3300000</v>
      </c>
      <c r="J1276" s="470">
        <v>3200.11132276227</v>
      </c>
      <c r="K1276" s="470">
        <v>32001.113227622584</v>
      </c>
      <c r="L1276" s="472">
        <v>0.97922656452395529</v>
      </c>
      <c r="M1276" s="468">
        <v>295000</v>
      </c>
      <c r="N1276" s="469">
        <v>2950000</v>
      </c>
      <c r="O1276" s="470">
        <v>-31799.88867723773</v>
      </c>
      <c r="P1276" s="470">
        <v>-317998.88677237742</v>
      </c>
      <c r="Q1276" s="472">
        <v>-9.7306914044406909</v>
      </c>
    </row>
    <row r="1277" spans="1:17" s="437" customFormat="1" hidden="1">
      <c r="A1277" s="471">
        <v>1249</v>
      </c>
      <c r="B1277" s="465">
        <v>10</v>
      </c>
      <c r="C1277" s="465">
        <v>206</v>
      </c>
      <c r="D1277" s="466">
        <v>16889</v>
      </c>
      <c r="E1277" s="467">
        <v>20.6</v>
      </c>
      <c r="F1277" s="486">
        <v>347913.4</v>
      </c>
      <c r="G1277" s="487">
        <v>3479134</v>
      </c>
      <c r="H1277" s="822">
        <v>332000</v>
      </c>
      <c r="I1277" s="827">
        <v>3320000</v>
      </c>
      <c r="J1277" s="470">
        <v>-15913.400000000023</v>
      </c>
      <c r="K1277" s="470">
        <v>-159134</v>
      </c>
      <c r="L1277" s="472">
        <v>-4.5739543231160411</v>
      </c>
      <c r="M1277" s="468">
        <v>298000.00000000006</v>
      </c>
      <c r="N1277" s="469">
        <v>2980000.0000000005</v>
      </c>
      <c r="O1277" s="470">
        <v>-49913.399999999965</v>
      </c>
      <c r="P1277" s="470">
        <v>-499133.99999999953</v>
      </c>
      <c r="Q1277" s="472">
        <v>-14.346501169543899</v>
      </c>
    </row>
    <row r="1278" spans="1:17" s="437" customFormat="1" hidden="1">
      <c r="A1278" s="471">
        <v>1250</v>
      </c>
      <c r="B1278" s="465">
        <v>10</v>
      </c>
      <c r="C1278" s="465">
        <v>206</v>
      </c>
      <c r="D1278" s="466">
        <v>16091</v>
      </c>
      <c r="E1278" s="467">
        <v>20.6</v>
      </c>
      <c r="F1278" s="486">
        <v>331474.59999999998</v>
      </c>
      <c r="G1278" s="487">
        <v>3314746</v>
      </c>
      <c r="H1278" s="822">
        <v>332000</v>
      </c>
      <c r="I1278" s="827">
        <v>3320000</v>
      </c>
      <c r="J1278" s="470">
        <v>525.40000000002328</v>
      </c>
      <c r="K1278" s="470">
        <v>5254</v>
      </c>
      <c r="L1278" s="472">
        <v>0.15850384916372207</v>
      </c>
      <c r="M1278" s="468">
        <v>298000.00000000006</v>
      </c>
      <c r="N1278" s="469">
        <v>2980000.0000000005</v>
      </c>
      <c r="O1278" s="470">
        <v>-33474.599999999919</v>
      </c>
      <c r="P1278" s="470">
        <v>-334745.99999999953</v>
      </c>
      <c r="Q1278" s="472">
        <v>-10.098692328160269</v>
      </c>
    </row>
    <row r="1279" spans="1:17" s="437" customFormat="1" hidden="1">
      <c r="A1279" s="471">
        <v>1251</v>
      </c>
      <c r="B1279" s="465">
        <v>10</v>
      </c>
      <c r="C1279" s="465">
        <v>206</v>
      </c>
      <c r="D1279" s="466">
        <v>16086.0179012849</v>
      </c>
      <c r="E1279" s="467">
        <v>20.6</v>
      </c>
      <c r="F1279" s="486">
        <v>331371.96876646893</v>
      </c>
      <c r="G1279" s="487">
        <v>3313719.6876646895</v>
      </c>
      <c r="H1279" s="822">
        <v>332000</v>
      </c>
      <c r="I1279" s="827">
        <v>3320000</v>
      </c>
      <c r="J1279" s="470">
        <v>628.03123353107367</v>
      </c>
      <c r="K1279" s="470">
        <v>6280.3123353105038</v>
      </c>
      <c r="L1279" s="472">
        <v>0.18952455027168469</v>
      </c>
      <c r="M1279" s="468">
        <v>298000.00000000006</v>
      </c>
      <c r="N1279" s="469">
        <v>2980000.0000000005</v>
      </c>
      <c r="O1279" s="470">
        <v>-33371.968766468868</v>
      </c>
      <c r="P1279" s="470">
        <v>-333719.68766468903</v>
      </c>
      <c r="Q1279" s="472">
        <v>-10.070848445840468</v>
      </c>
    </row>
    <row r="1280" spans="1:17" s="437" customFormat="1" hidden="1">
      <c r="A1280" s="471">
        <v>1252</v>
      </c>
      <c r="B1280" s="465">
        <v>10</v>
      </c>
      <c r="C1280" s="465">
        <v>206</v>
      </c>
      <c r="D1280" s="466">
        <v>15993</v>
      </c>
      <c r="E1280" s="467">
        <v>20.6</v>
      </c>
      <c r="F1280" s="486">
        <v>329455.8</v>
      </c>
      <c r="G1280" s="487">
        <v>3294558</v>
      </c>
      <c r="H1280" s="822">
        <v>332000</v>
      </c>
      <c r="I1280" s="827">
        <v>3320000</v>
      </c>
      <c r="J1280" s="470">
        <v>2544.2000000000116</v>
      </c>
      <c r="K1280" s="470">
        <v>25442</v>
      </c>
      <c r="L1280" s="472">
        <v>0.77224319620417248</v>
      </c>
      <c r="M1280" s="468">
        <v>298000.00000000006</v>
      </c>
      <c r="N1280" s="469">
        <v>2980000.0000000005</v>
      </c>
      <c r="O1280" s="470">
        <v>-31455.79999999993</v>
      </c>
      <c r="P1280" s="470">
        <v>-314557.99999999953</v>
      </c>
      <c r="Q1280" s="472">
        <v>-9.5478058058167363</v>
      </c>
    </row>
    <row r="1281" spans="1:17" s="437" customFormat="1" hidden="1">
      <c r="A1281" s="471">
        <v>1253</v>
      </c>
      <c r="B1281" s="465">
        <v>10</v>
      </c>
      <c r="C1281" s="465">
        <v>206</v>
      </c>
      <c r="D1281" s="466">
        <v>15993</v>
      </c>
      <c r="E1281" s="467">
        <v>20.6</v>
      </c>
      <c r="F1281" s="486">
        <v>329455.8</v>
      </c>
      <c r="G1281" s="487">
        <v>3294558</v>
      </c>
      <c r="H1281" s="822">
        <v>332000</v>
      </c>
      <c r="I1281" s="827">
        <v>3320000</v>
      </c>
      <c r="J1281" s="470">
        <v>2544.2000000000116</v>
      </c>
      <c r="K1281" s="470">
        <v>25442</v>
      </c>
      <c r="L1281" s="472">
        <v>0.77224319620417248</v>
      </c>
      <c r="M1281" s="468">
        <v>298000.00000000006</v>
      </c>
      <c r="N1281" s="469">
        <v>2980000.0000000005</v>
      </c>
      <c r="O1281" s="470">
        <v>-31455.79999999993</v>
      </c>
      <c r="P1281" s="470">
        <v>-314557.99999999953</v>
      </c>
      <c r="Q1281" s="472">
        <v>-9.5478058058167363</v>
      </c>
    </row>
    <row r="1282" spans="1:17" s="437" customFormat="1" hidden="1">
      <c r="A1282" s="471">
        <v>1254</v>
      </c>
      <c r="B1282" s="465">
        <v>10</v>
      </c>
      <c r="C1282" s="465">
        <v>207</v>
      </c>
      <c r="D1282" s="466">
        <v>16921</v>
      </c>
      <c r="E1282" s="467">
        <v>20.7</v>
      </c>
      <c r="F1282" s="486">
        <v>350264.7</v>
      </c>
      <c r="G1282" s="487">
        <v>3502647</v>
      </c>
      <c r="H1282" s="822">
        <v>334000</v>
      </c>
      <c r="I1282" s="827">
        <v>3340000</v>
      </c>
      <c r="J1282" s="470">
        <v>-16264.700000000012</v>
      </c>
      <c r="K1282" s="470">
        <v>-162647</v>
      </c>
      <c r="L1282" s="472">
        <v>-4.6435452958862129</v>
      </c>
      <c r="M1282" s="468">
        <v>301000</v>
      </c>
      <c r="N1282" s="469">
        <v>3010000</v>
      </c>
      <c r="O1282" s="470">
        <v>-49264.700000000012</v>
      </c>
      <c r="P1282" s="470">
        <v>-492647</v>
      </c>
      <c r="Q1282" s="472">
        <v>-14.064991419346569</v>
      </c>
    </row>
    <row r="1283" spans="1:17" s="437" customFormat="1" hidden="1">
      <c r="A1283" s="471">
        <v>1255</v>
      </c>
      <c r="B1283" s="465">
        <v>10</v>
      </c>
      <c r="C1283" s="465">
        <v>207</v>
      </c>
      <c r="D1283" s="466">
        <v>15400.9975900914</v>
      </c>
      <c r="E1283" s="467">
        <v>20.7</v>
      </c>
      <c r="F1283" s="486">
        <v>318800.65011489193</v>
      </c>
      <c r="G1283" s="487">
        <v>3188006.5011489196</v>
      </c>
      <c r="H1283" s="822">
        <v>334000</v>
      </c>
      <c r="I1283" s="827">
        <v>3340000</v>
      </c>
      <c r="J1283" s="470">
        <v>15199.349885108066</v>
      </c>
      <c r="K1283" s="470">
        <v>151993.49885108043</v>
      </c>
      <c r="L1283" s="472">
        <v>4.7676659001888453</v>
      </c>
      <c r="M1283" s="468">
        <v>301000</v>
      </c>
      <c r="N1283" s="469">
        <v>3010000</v>
      </c>
      <c r="O1283" s="470">
        <v>-17800.650114891934</v>
      </c>
      <c r="P1283" s="470">
        <v>-178006.50114891957</v>
      </c>
      <c r="Q1283" s="472">
        <v>-5.5836304312669398</v>
      </c>
    </row>
    <row r="1284" spans="1:17" s="437" customFormat="1" hidden="1">
      <c r="A1284" s="471">
        <v>1256</v>
      </c>
      <c r="B1284" s="465">
        <v>10</v>
      </c>
      <c r="C1284" s="465">
        <v>207</v>
      </c>
      <c r="D1284" s="466">
        <v>15925.5790140794</v>
      </c>
      <c r="E1284" s="467">
        <v>20.7</v>
      </c>
      <c r="F1284" s="486">
        <v>329659.4855914436</v>
      </c>
      <c r="G1284" s="487">
        <v>3296594.8559144358</v>
      </c>
      <c r="H1284" s="822">
        <v>334000</v>
      </c>
      <c r="I1284" s="827">
        <v>3340000</v>
      </c>
      <c r="J1284" s="470">
        <v>4340.5144085563952</v>
      </c>
      <c r="K1284" s="470">
        <v>43405.144085564185</v>
      </c>
      <c r="L1284" s="472">
        <v>1.3166660139534798</v>
      </c>
      <c r="M1284" s="468">
        <v>301000</v>
      </c>
      <c r="N1284" s="469">
        <v>3010000</v>
      </c>
      <c r="O1284" s="470">
        <v>-28659.485591443605</v>
      </c>
      <c r="P1284" s="470">
        <v>-286594.85591443582</v>
      </c>
      <c r="Q1284" s="472">
        <v>-8.693663262874253</v>
      </c>
    </row>
    <row r="1285" spans="1:17" s="437" customFormat="1" hidden="1">
      <c r="A1285" s="471">
        <v>1257</v>
      </c>
      <c r="B1285" s="465">
        <v>10</v>
      </c>
      <c r="C1285" s="465">
        <v>207</v>
      </c>
      <c r="D1285" s="466">
        <v>16112</v>
      </c>
      <c r="E1285" s="467">
        <v>20.7</v>
      </c>
      <c r="F1285" s="486">
        <v>333518.40000000002</v>
      </c>
      <c r="G1285" s="487">
        <v>3335184</v>
      </c>
      <c r="H1285" s="822">
        <v>334000</v>
      </c>
      <c r="I1285" s="827">
        <v>3340000</v>
      </c>
      <c r="J1285" s="470">
        <v>481.59999999997672</v>
      </c>
      <c r="K1285" s="470">
        <v>4816</v>
      </c>
      <c r="L1285" s="472">
        <v>0.14439982921481942</v>
      </c>
      <c r="M1285" s="468">
        <v>301000</v>
      </c>
      <c r="N1285" s="469">
        <v>3010000</v>
      </c>
      <c r="O1285" s="470">
        <v>-32518.400000000023</v>
      </c>
      <c r="P1285" s="470">
        <v>-325184</v>
      </c>
      <c r="Q1285" s="472">
        <v>-9.7501067407375359</v>
      </c>
    </row>
    <row r="1286" spans="1:17" s="437" customFormat="1" hidden="1">
      <c r="A1286" s="471">
        <v>1258</v>
      </c>
      <c r="B1286" s="465">
        <v>10</v>
      </c>
      <c r="C1286" s="465">
        <v>207</v>
      </c>
      <c r="D1286" s="466">
        <v>14612</v>
      </c>
      <c r="E1286" s="467">
        <v>20.7</v>
      </c>
      <c r="F1286" s="486">
        <v>302468.40000000002</v>
      </c>
      <c r="G1286" s="487">
        <v>3024684</v>
      </c>
      <c r="H1286" s="822">
        <v>334000</v>
      </c>
      <c r="I1286" s="827">
        <v>3340000</v>
      </c>
      <c r="J1286" s="470">
        <v>31531.599999999977</v>
      </c>
      <c r="K1286" s="470">
        <v>315316</v>
      </c>
      <c r="L1286" s="472">
        <v>10.42475842104497</v>
      </c>
      <c r="M1286" s="468">
        <v>301000</v>
      </c>
      <c r="N1286" s="469">
        <v>3010000</v>
      </c>
      <c r="O1286" s="470">
        <v>-1468.4000000000233</v>
      </c>
      <c r="P1286" s="470">
        <v>-14684</v>
      </c>
      <c r="Q1286" s="472">
        <v>-0.48547220139360547</v>
      </c>
    </row>
    <row r="1287" spans="1:17" s="437" customFormat="1" hidden="1">
      <c r="A1287" s="471">
        <v>1259</v>
      </c>
      <c r="B1287" s="465">
        <v>10</v>
      </c>
      <c r="C1287" s="465">
        <v>207</v>
      </c>
      <c r="D1287" s="466">
        <v>15992</v>
      </c>
      <c r="E1287" s="467">
        <v>20.7</v>
      </c>
      <c r="F1287" s="486">
        <v>331034.40000000002</v>
      </c>
      <c r="G1287" s="487">
        <v>3310344</v>
      </c>
      <c r="H1287" s="822">
        <v>334000</v>
      </c>
      <c r="I1287" s="827">
        <v>3340000</v>
      </c>
      <c r="J1287" s="470">
        <v>2965.5999999999767</v>
      </c>
      <c r="K1287" s="470">
        <v>29656</v>
      </c>
      <c r="L1287" s="472">
        <v>0.89585855729797004</v>
      </c>
      <c r="M1287" s="468">
        <v>301000</v>
      </c>
      <c r="N1287" s="469">
        <v>3010000</v>
      </c>
      <c r="O1287" s="470">
        <v>-30034.400000000023</v>
      </c>
      <c r="P1287" s="470">
        <v>-300344</v>
      </c>
      <c r="Q1287" s="472">
        <v>-9.0728939348901463</v>
      </c>
    </row>
    <row r="1288" spans="1:17" s="437" customFormat="1" hidden="1">
      <c r="A1288" s="471">
        <v>1260</v>
      </c>
      <c r="B1288" s="465">
        <v>10</v>
      </c>
      <c r="C1288" s="465">
        <v>208</v>
      </c>
      <c r="D1288" s="466">
        <v>15917.6513856317</v>
      </c>
      <c r="E1288" s="467">
        <v>20.8</v>
      </c>
      <c r="F1288" s="486">
        <v>331087.14882113936</v>
      </c>
      <c r="G1288" s="487">
        <v>3310871.4882113934</v>
      </c>
      <c r="H1288" s="822">
        <v>336000</v>
      </c>
      <c r="I1288" s="827">
        <v>3360000</v>
      </c>
      <c r="J1288" s="470">
        <v>4912.8511788606411</v>
      </c>
      <c r="K1288" s="470">
        <v>49128.511788606644</v>
      </c>
      <c r="L1288" s="472">
        <v>1.483854385877919</v>
      </c>
      <c r="M1288" s="468">
        <v>304000</v>
      </c>
      <c r="N1288" s="469">
        <v>3040000</v>
      </c>
      <c r="O1288" s="470">
        <v>-27087.148821139359</v>
      </c>
      <c r="P1288" s="470">
        <v>-270871.48821139336</v>
      </c>
      <c r="Q1288" s="472">
        <v>-8.1812746032532999</v>
      </c>
    </row>
    <row r="1289" spans="1:17" s="437" customFormat="1" hidden="1">
      <c r="A1289" s="471">
        <v>1261</v>
      </c>
      <c r="B1289" s="465">
        <v>10</v>
      </c>
      <c r="C1289" s="465">
        <v>208</v>
      </c>
      <c r="D1289" s="466">
        <v>16103</v>
      </c>
      <c r="E1289" s="467">
        <v>20.8</v>
      </c>
      <c r="F1289" s="486">
        <v>334942.40000000002</v>
      </c>
      <c r="G1289" s="487">
        <v>3349424</v>
      </c>
      <c r="H1289" s="822">
        <v>336000</v>
      </c>
      <c r="I1289" s="827">
        <v>3360000</v>
      </c>
      <c r="J1289" s="470">
        <v>1057.5999999999767</v>
      </c>
      <c r="K1289" s="470">
        <v>10576</v>
      </c>
      <c r="L1289" s="472">
        <v>0.31575578368101276</v>
      </c>
      <c r="M1289" s="468">
        <v>304000</v>
      </c>
      <c r="N1289" s="469">
        <v>3040000</v>
      </c>
      <c r="O1289" s="470">
        <v>-30942.400000000023</v>
      </c>
      <c r="P1289" s="470">
        <v>-309424</v>
      </c>
      <c r="Q1289" s="472">
        <v>-9.2381257195267068</v>
      </c>
    </row>
    <row r="1290" spans="1:17" s="437" customFormat="1" hidden="1">
      <c r="A1290" s="471">
        <v>1262</v>
      </c>
      <c r="B1290" s="465">
        <v>10</v>
      </c>
      <c r="C1290" s="465">
        <v>208</v>
      </c>
      <c r="D1290" s="466">
        <v>16103</v>
      </c>
      <c r="E1290" s="467">
        <v>20.8</v>
      </c>
      <c r="F1290" s="486">
        <v>334942.40000000002</v>
      </c>
      <c r="G1290" s="487">
        <v>3349424</v>
      </c>
      <c r="H1290" s="822">
        <v>336000</v>
      </c>
      <c r="I1290" s="827">
        <v>3360000</v>
      </c>
      <c r="J1290" s="470">
        <v>1057.5999999999767</v>
      </c>
      <c r="K1290" s="470">
        <v>10576</v>
      </c>
      <c r="L1290" s="472">
        <v>0.31575578368101276</v>
      </c>
      <c r="M1290" s="468">
        <v>304000</v>
      </c>
      <c r="N1290" s="469">
        <v>3040000</v>
      </c>
      <c r="O1290" s="470">
        <v>-30942.400000000023</v>
      </c>
      <c r="P1290" s="470">
        <v>-309424</v>
      </c>
      <c r="Q1290" s="472">
        <v>-9.2381257195267068</v>
      </c>
    </row>
    <row r="1291" spans="1:17" s="437" customFormat="1" hidden="1">
      <c r="A1291" s="471">
        <v>1263</v>
      </c>
      <c r="B1291" s="465">
        <v>10</v>
      </c>
      <c r="C1291" s="465">
        <v>208</v>
      </c>
      <c r="D1291" s="466">
        <v>15990</v>
      </c>
      <c r="E1291" s="467">
        <v>20.8</v>
      </c>
      <c r="F1291" s="486">
        <v>332592</v>
      </c>
      <c r="G1291" s="487">
        <v>3325920</v>
      </c>
      <c r="H1291" s="822">
        <v>336000</v>
      </c>
      <c r="I1291" s="827">
        <v>3360000</v>
      </c>
      <c r="J1291" s="470">
        <v>3408</v>
      </c>
      <c r="K1291" s="470">
        <v>34080</v>
      </c>
      <c r="L1291" s="472">
        <v>1.0246788858421212</v>
      </c>
      <c r="M1291" s="468">
        <v>304000</v>
      </c>
      <c r="N1291" s="469">
        <v>3040000</v>
      </c>
      <c r="O1291" s="470">
        <v>-28592</v>
      </c>
      <c r="P1291" s="470">
        <v>-285920</v>
      </c>
      <c r="Q1291" s="472">
        <v>-8.5967191032857073</v>
      </c>
    </row>
    <row r="1292" spans="1:17" s="437" customFormat="1" hidden="1">
      <c r="A1292" s="471">
        <v>1264</v>
      </c>
      <c r="B1292" s="465">
        <v>10</v>
      </c>
      <c r="C1292" s="465">
        <v>208</v>
      </c>
      <c r="D1292" s="466">
        <v>16057</v>
      </c>
      <c r="E1292" s="467">
        <v>20.8</v>
      </c>
      <c r="F1292" s="486">
        <v>333985.59999999998</v>
      </c>
      <c r="G1292" s="487">
        <v>3339856</v>
      </c>
      <c r="H1292" s="822">
        <v>336000</v>
      </c>
      <c r="I1292" s="827">
        <v>3360000</v>
      </c>
      <c r="J1292" s="470">
        <v>2014.4000000000233</v>
      </c>
      <c r="K1292" s="470">
        <v>20144</v>
      </c>
      <c r="L1292" s="472">
        <v>0.60313977608615232</v>
      </c>
      <c r="M1292" s="468">
        <v>304000</v>
      </c>
      <c r="N1292" s="469">
        <v>3040000</v>
      </c>
      <c r="O1292" s="470">
        <v>-29985.599999999977</v>
      </c>
      <c r="P1292" s="470">
        <v>-299856</v>
      </c>
      <c r="Q1292" s="472">
        <v>-8.9781116311601465</v>
      </c>
    </row>
    <row r="1293" spans="1:17" s="437" customFormat="1" hidden="1">
      <c r="A1293" s="471">
        <v>1265</v>
      </c>
      <c r="B1293" s="465">
        <v>10</v>
      </c>
      <c r="C1293" s="465">
        <v>209</v>
      </c>
      <c r="D1293" s="466">
        <v>15890</v>
      </c>
      <c r="E1293" s="467">
        <v>20.9</v>
      </c>
      <c r="F1293" s="486">
        <v>332101</v>
      </c>
      <c r="G1293" s="487">
        <v>3321010</v>
      </c>
      <c r="H1293" s="822">
        <v>338000</v>
      </c>
      <c r="I1293" s="827">
        <v>3380000</v>
      </c>
      <c r="J1293" s="470">
        <v>5899</v>
      </c>
      <c r="K1293" s="470">
        <v>58990</v>
      </c>
      <c r="L1293" s="472">
        <v>1.7762668585761503</v>
      </c>
      <c r="M1293" s="468">
        <v>306999.99999999994</v>
      </c>
      <c r="N1293" s="469">
        <v>3069999.9999999995</v>
      </c>
      <c r="O1293" s="470">
        <v>-25101.000000000058</v>
      </c>
      <c r="P1293" s="470">
        <v>-251010.00000000047</v>
      </c>
      <c r="Q1293" s="472">
        <v>-7.5582428237193113</v>
      </c>
    </row>
    <row r="1294" spans="1:17" s="437" customFormat="1" hidden="1">
      <c r="A1294" s="471">
        <v>1266</v>
      </c>
      <c r="B1294" s="465">
        <v>10</v>
      </c>
      <c r="C1294" s="465">
        <v>209</v>
      </c>
      <c r="D1294" s="466">
        <v>16851</v>
      </c>
      <c r="E1294" s="467">
        <v>20.9</v>
      </c>
      <c r="F1294" s="486">
        <v>352185.9</v>
      </c>
      <c r="G1294" s="487">
        <v>3521859</v>
      </c>
      <c r="H1294" s="822">
        <v>338000</v>
      </c>
      <c r="I1294" s="827">
        <v>3380000</v>
      </c>
      <c r="J1294" s="470">
        <v>-14185.900000000023</v>
      </c>
      <c r="K1294" s="470">
        <v>-141859</v>
      </c>
      <c r="L1294" s="472">
        <v>-4.0279579619740673</v>
      </c>
      <c r="M1294" s="468">
        <v>306999.99999999994</v>
      </c>
      <c r="N1294" s="469">
        <v>3069999.9999999995</v>
      </c>
      <c r="O1294" s="470">
        <v>-45185.900000000081</v>
      </c>
      <c r="P1294" s="470">
        <v>-451859.00000000047</v>
      </c>
      <c r="Q1294" s="472">
        <v>-12.830127498006036</v>
      </c>
    </row>
    <row r="1295" spans="1:17" s="437" customFormat="1" hidden="1">
      <c r="A1295" s="471">
        <v>1267</v>
      </c>
      <c r="B1295" s="465">
        <v>10</v>
      </c>
      <c r="C1295" s="465">
        <v>209</v>
      </c>
      <c r="D1295" s="466">
        <v>15909.731645879699</v>
      </c>
      <c r="E1295" s="467">
        <v>20.9</v>
      </c>
      <c r="F1295" s="486">
        <v>332513.39139888569</v>
      </c>
      <c r="G1295" s="487">
        <v>3325133.9139888571</v>
      </c>
      <c r="H1295" s="822">
        <v>338000</v>
      </c>
      <c r="I1295" s="827">
        <v>3380000</v>
      </c>
      <c r="J1295" s="470">
        <v>5486.6086011143052</v>
      </c>
      <c r="K1295" s="470">
        <v>54866.086011142936</v>
      </c>
      <c r="L1295" s="472">
        <v>1.6500413947336341</v>
      </c>
      <c r="M1295" s="468">
        <v>306999.99999999994</v>
      </c>
      <c r="N1295" s="469">
        <v>3069999.9999999995</v>
      </c>
      <c r="O1295" s="470">
        <v>-25513.391398885753</v>
      </c>
      <c r="P1295" s="470">
        <v>-255133.91398885753</v>
      </c>
      <c r="Q1295" s="472">
        <v>-7.6728913959076266</v>
      </c>
    </row>
    <row r="1296" spans="1:17" s="437" customFormat="1" hidden="1">
      <c r="A1296" s="471">
        <v>1268</v>
      </c>
      <c r="B1296" s="465">
        <v>10</v>
      </c>
      <c r="C1296" s="465">
        <v>209</v>
      </c>
      <c r="D1296" s="466">
        <v>15909.731645879699</v>
      </c>
      <c r="E1296" s="467">
        <v>20.9</v>
      </c>
      <c r="F1296" s="486">
        <v>332513.39139888569</v>
      </c>
      <c r="G1296" s="487">
        <v>3325133.9139888571</v>
      </c>
      <c r="H1296" s="822">
        <v>338000</v>
      </c>
      <c r="I1296" s="827">
        <v>3380000</v>
      </c>
      <c r="J1296" s="470">
        <v>5486.6086011143052</v>
      </c>
      <c r="K1296" s="470">
        <v>54866.086011142936</v>
      </c>
      <c r="L1296" s="472">
        <v>1.6500413947336341</v>
      </c>
      <c r="M1296" s="468">
        <v>306999.99999999994</v>
      </c>
      <c r="N1296" s="469">
        <v>3069999.9999999995</v>
      </c>
      <c r="O1296" s="470">
        <v>-25513.391398885753</v>
      </c>
      <c r="P1296" s="470">
        <v>-255133.91398885753</v>
      </c>
      <c r="Q1296" s="472">
        <v>-7.6728913959076266</v>
      </c>
    </row>
    <row r="1297" spans="1:17" s="437" customFormat="1" hidden="1">
      <c r="A1297" s="471">
        <v>1269</v>
      </c>
      <c r="B1297" s="465">
        <v>10</v>
      </c>
      <c r="C1297" s="465">
        <v>209</v>
      </c>
      <c r="D1297" s="466">
        <v>15988</v>
      </c>
      <c r="E1297" s="467">
        <v>20.9</v>
      </c>
      <c r="F1297" s="486">
        <v>334149.2</v>
      </c>
      <c r="G1297" s="487">
        <v>3341492</v>
      </c>
      <c r="H1297" s="822">
        <v>338000</v>
      </c>
      <c r="I1297" s="827">
        <v>3380000</v>
      </c>
      <c r="J1297" s="470">
        <v>3850.7999999999884</v>
      </c>
      <c r="K1297" s="470">
        <v>38508</v>
      </c>
      <c r="L1297" s="472">
        <v>1.152419338427265</v>
      </c>
      <c r="M1297" s="468">
        <v>306999.99999999994</v>
      </c>
      <c r="N1297" s="469">
        <v>3069999.9999999995</v>
      </c>
      <c r="O1297" s="470">
        <v>-27149.20000000007</v>
      </c>
      <c r="P1297" s="470">
        <v>-271492.00000000047</v>
      </c>
      <c r="Q1297" s="472">
        <v>-8.1248735594758443</v>
      </c>
    </row>
    <row r="1298" spans="1:17" s="437" customFormat="1" hidden="1">
      <c r="A1298" s="471">
        <v>1270</v>
      </c>
      <c r="B1298" s="465">
        <v>10</v>
      </c>
      <c r="C1298" s="465">
        <v>209</v>
      </c>
      <c r="D1298" s="466">
        <v>15890</v>
      </c>
      <c r="E1298" s="467">
        <v>20.9</v>
      </c>
      <c r="F1298" s="486">
        <v>332101</v>
      </c>
      <c r="G1298" s="487">
        <v>3321010</v>
      </c>
      <c r="H1298" s="822">
        <v>338000</v>
      </c>
      <c r="I1298" s="827">
        <v>3380000</v>
      </c>
      <c r="J1298" s="470">
        <v>5899</v>
      </c>
      <c r="K1298" s="470">
        <v>58990</v>
      </c>
      <c r="L1298" s="472">
        <v>1.7762668585761503</v>
      </c>
      <c r="M1298" s="468">
        <v>306999.99999999994</v>
      </c>
      <c r="N1298" s="469">
        <v>3069999.9999999995</v>
      </c>
      <c r="O1298" s="470">
        <v>-25101.000000000058</v>
      </c>
      <c r="P1298" s="470">
        <v>-251010.00000000047</v>
      </c>
      <c r="Q1298" s="472">
        <v>-7.5582428237193113</v>
      </c>
    </row>
    <row r="1299" spans="1:17" s="437" customFormat="1" hidden="1">
      <c r="A1299" s="471">
        <v>1271</v>
      </c>
      <c r="B1299" s="465">
        <v>10</v>
      </c>
      <c r="C1299" s="465">
        <v>209</v>
      </c>
      <c r="D1299" s="466">
        <v>16051.2913380268</v>
      </c>
      <c r="E1299" s="467">
        <v>20.9</v>
      </c>
      <c r="F1299" s="486">
        <v>335471.98896476009</v>
      </c>
      <c r="G1299" s="487">
        <v>3354719.8896476012</v>
      </c>
      <c r="H1299" s="822">
        <v>338000</v>
      </c>
      <c r="I1299" s="827">
        <v>3380000</v>
      </c>
      <c r="J1299" s="470">
        <v>2528.0110352399061</v>
      </c>
      <c r="K1299" s="470">
        <v>25280.110352398828</v>
      </c>
      <c r="L1299" s="472">
        <v>0.75356844040574344</v>
      </c>
      <c r="M1299" s="468">
        <v>306999.99999999994</v>
      </c>
      <c r="N1299" s="469">
        <v>3069999.9999999995</v>
      </c>
      <c r="O1299" s="470">
        <v>-28471.988964760152</v>
      </c>
      <c r="P1299" s="470">
        <v>-284719.88964760164</v>
      </c>
      <c r="Q1299" s="472">
        <v>-8.4871434579746818</v>
      </c>
    </row>
    <row r="1300" spans="1:17" s="437" customFormat="1" hidden="1">
      <c r="A1300" s="471">
        <v>1272</v>
      </c>
      <c r="B1300" s="465">
        <v>10</v>
      </c>
      <c r="C1300" s="465">
        <v>210</v>
      </c>
      <c r="D1300" s="466">
        <v>16059.705435572299</v>
      </c>
      <c r="E1300" s="467">
        <v>21</v>
      </c>
      <c r="F1300" s="486">
        <v>337253.81414701825</v>
      </c>
      <c r="G1300" s="487">
        <v>3372538.1414701827</v>
      </c>
      <c r="H1300" s="822">
        <v>340000</v>
      </c>
      <c r="I1300" s="827">
        <v>3400000</v>
      </c>
      <c r="J1300" s="470">
        <v>2746.1858529817546</v>
      </c>
      <c r="K1300" s="470">
        <v>27461.858529817313</v>
      </c>
      <c r="L1300" s="472">
        <v>0.81427866425391926</v>
      </c>
      <c r="M1300" s="468">
        <v>310000</v>
      </c>
      <c r="N1300" s="469">
        <v>3100000</v>
      </c>
      <c r="O1300" s="470">
        <v>-27253.814147018245</v>
      </c>
      <c r="P1300" s="470">
        <v>-272538.14147018269</v>
      </c>
      <c r="Q1300" s="472">
        <v>-8.0810988649449627</v>
      </c>
    </row>
    <row r="1301" spans="1:17" s="437" customFormat="1" hidden="1">
      <c r="A1301" s="471">
        <v>1273</v>
      </c>
      <c r="B1301" s="465">
        <v>10</v>
      </c>
      <c r="C1301" s="465">
        <v>210</v>
      </c>
      <c r="D1301" s="466">
        <v>16076</v>
      </c>
      <c r="E1301" s="467">
        <v>21</v>
      </c>
      <c r="F1301" s="486">
        <v>337596</v>
      </c>
      <c r="G1301" s="487">
        <v>3375960</v>
      </c>
      <c r="H1301" s="822">
        <v>340000</v>
      </c>
      <c r="I1301" s="827">
        <v>3400000</v>
      </c>
      <c r="J1301" s="470">
        <v>2404</v>
      </c>
      <c r="K1301" s="470">
        <v>24040</v>
      </c>
      <c r="L1301" s="472">
        <v>0.71209374518655011</v>
      </c>
      <c r="M1301" s="468">
        <v>310000</v>
      </c>
      <c r="N1301" s="469">
        <v>3100000</v>
      </c>
      <c r="O1301" s="470">
        <v>-27596</v>
      </c>
      <c r="P1301" s="470">
        <v>-275960</v>
      </c>
      <c r="Q1301" s="472">
        <v>-8.1742674676240199</v>
      </c>
    </row>
    <row r="1302" spans="1:17" s="437" customFormat="1" hidden="1">
      <c r="A1302" s="471">
        <v>1274</v>
      </c>
      <c r="B1302" s="465">
        <v>10</v>
      </c>
      <c r="C1302" s="465">
        <v>210</v>
      </c>
      <c r="D1302" s="466">
        <v>14608</v>
      </c>
      <c r="E1302" s="467">
        <v>21</v>
      </c>
      <c r="F1302" s="486">
        <v>306768</v>
      </c>
      <c r="G1302" s="487">
        <v>3067680</v>
      </c>
      <c r="H1302" s="822">
        <v>340000</v>
      </c>
      <c r="I1302" s="827">
        <v>3400000</v>
      </c>
      <c r="J1302" s="470">
        <v>33232</v>
      </c>
      <c r="K1302" s="470">
        <v>332320</v>
      </c>
      <c r="L1302" s="472">
        <v>10.832942158243355</v>
      </c>
      <c r="M1302" s="468">
        <v>310000</v>
      </c>
      <c r="N1302" s="469">
        <v>3100000</v>
      </c>
      <c r="O1302" s="470">
        <v>3232</v>
      </c>
      <c r="P1302" s="470">
        <v>32320</v>
      </c>
      <c r="Q1302" s="472">
        <v>1.0535649089866013</v>
      </c>
    </row>
    <row r="1303" spans="1:17" s="437" customFormat="1" hidden="1">
      <c r="A1303" s="471">
        <v>1275</v>
      </c>
      <c r="B1303" s="465">
        <v>10</v>
      </c>
      <c r="C1303" s="465">
        <v>210</v>
      </c>
      <c r="D1303" s="466">
        <v>16015</v>
      </c>
      <c r="E1303" s="467">
        <v>21</v>
      </c>
      <c r="F1303" s="486">
        <v>336315</v>
      </c>
      <c r="G1303" s="487">
        <v>3363150</v>
      </c>
      <c r="H1303" s="822">
        <v>340000</v>
      </c>
      <c r="I1303" s="827">
        <v>3400000</v>
      </c>
      <c r="J1303" s="470">
        <v>3685</v>
      </c>
      <c r="K1303" s="470">
        <v>36850</v>
      </c>
      <c r="L1303" s="472">
        <v>1.0956989726892914</v>
      </c>
      <c r="M1303" s="468">
        <v>310000</v>
      </c>
      <c r="N1303" s="469">
        <v>3100000</v>
      </c>
      <c r="O1303" s="470">
        <v>-26315</v>
      </c>
      <c r="P1303" s="470">
        <v>-263150</v>
      </c>
      <c r="Q1303" s="472">
        <v>-7.8245097601950562</v>
      </c>
    </row>
    <row r="1304" spans="1:17" s="437" customFormat="1" hidden="1">
      <c r="A1304" s="471">
        <v>1276</v>
      </c>
      <c r="B1304" s="465">
        <v>10</v>
      </c>
      <c r="C1304" s="465">
        <v>210</v>
      </c>
      <c r="D1304" s="466">
        <v>16076</v>
      </c>
      <c r="E1304" s="467">
        <v>21</v>
      </c>
      <c r="F1304" s="486">
        <v>337596</v>
      </c>
      <c r="G1304" s="487">
        <v>3375960</v>
      </c>
      <c r="H1304" s="822">
        <v>340000</v>
      </c>
      <c r="I1304" s="827">
        <v>3400000</v>
      </c>
      <c r="J1304" s="470">
        <v>2404</v>
      </c>
      <c r="K1304" s="470">
        <v>24040</v>
      </c>
      <c r="L1304" s="472">
        <v>0.71209374518655011</v>
      </c>
      <c r="M1304" s="468">
        <v>310000</v>
      </c>
      <c r="N1304" s="469">
        <v>3100000</v>
      </c>
      <c r="O1304" s="470">
        <v>-27596</v>
      </c>
      <c r="P1304" s="470">
        <v>-275960</v>
      </c>
      <c r="Q1304" s="472">
        <v>-8.1742674676240199</v>
      </c>
    </row>
    <row r="1305" spans="1:17" s="437" customFormat="1" hidden="1">
      <c r="A1305" s="471">
        <v>1277</v>
      </c>
      <c r="B1305" s="465">
        <v>10</v>
      </c>
      <c r="C1305" s="465">
        <v>210</v>
      </c>
      <c r="D1305" s="466">
        <v>16059.705435572299</v>
      </c>
      <c r="E1305" s="467">
        <v>21</v>
      </c>
      <c r="F1305" s="486">
        <v>337253.81414701825</v>
      </c>
      <c r="G1305" s="487">
        <v>3372538.1414701827</v>
      </c>
      <c r="H1305" s="822">
        <v>340000</v>
      </c>
      <c r="I1305" s="827">
        <v>3400000</v>
      </c>
      <c r="J1305" s="470">
        <v>2746.1858529817546</v>
      </c>
      <c r="K1305" s="470">
        <v>27461.858529817313</v>
      </c>
      <c r="L1305" s="472">
        <v>0.81427866425391926</v>
      </c>
      <c r="M1305" s="468">
        <v>310000</v>
      </c>
      <c r="N1305" s="469">
        <v>3100000</v>
      </c>
      <c r="O1305" s="470">
        <v>-27253.814147018245</v>
      </c>
      <c r="P1305" s="470">
        <v>-272538.14147018269</v>
      </c>
      <c r="Q1305" s="472">
        <v>-8.0810988649449627</v>
      </c>
    </row>
    <row r="1306" spans="1:17" s="437" customFormat="1" hidden="1">
      <c r="A1306" s="471">
        <v>1278</v>
      </c>
      <c r="B1306" s="465">
        <v>10</v>
      </c>
      <c r="C1306" s="465">
        <v>211</v>
      </c>
      <c r="D1306" s="466">
        <v>15893.915785409999</v>
      </c>
      <c r="E1306" s="467">
        <v>21.1</v>
      </c>
      <c r="F1306" s="486">
        <v>335361.62307215098</v>
      </c>
      <c r="G1306" s="487">
        <v>3353616.23072151</v>
      </c>
      <c r="H1306" s="822">
        <v>342000</v>
      </c>
      <c r="I1306" s="827">
        <v>3420000</v>
      </c>
      <c r="J1306" s="470">
        <v>6638.3769278490217</v>
      </c>
      <c r="K1306" s="470">
        <v>66383.769278489985</v>
      </c>
      <c r="L1306" s="472">
        <v>1.9794682727966233</v>
      </c>
      <c r="M1306" s="468">
        <v>313000.00000000006</v>
      </c>
      <c r="N1306" s="469">
        <v>3130000.0000000005</v>
      </c>
      <c r="O1306" s="470">
        <v>-22361.62307215092</v>
      </c>
      <c r="P1306" s="470">
        <v>-223616.23072150955</v>
      </c>
      <c r="Q1306" s="472">
        <v>-6.6679135398089358</v>
      </c>
    </row>
    <row r="1307" spans="1:17" s="437" customFormat="1" hidden="1">
      <c r="A1307" s="471">
        <v>1279</v>
      </c>
      <c r="B1307" s="465">
        <v>10</v>
      </c>
      <c r="C1307" s="465">
        <v>211</v>
      </c>
      <c r="D1307" s="466">
        <v>15985</v>
      </c>
      <c r="E1307" s="467">
        <v>21.1</v>
      </c>
      <c r="F1307" s="486">
        <v>337283.5</v>
      </c>
      <c r="G1307" s="487">
        <v>3372835</v>
      </c>
      <c r="H1307" s="822">
        <v>342000</v>
      </c>
      <c r="I1307" s="827">
        <v>3420000</v>
      </c>
      <c r="J1307" s="470">
        <v>4716.5</v>
      </c>
      <c r="K1307" s="470">
        <v>47165</v>
      </c>
      <c r="L1307" s="472">
        <v>1.3983785154032091</v>
      </c>
      <c r="M1307" s="468">
        <v>313000.00000000006</v>
      </c>
      <c r="N1307" s="469">
        <v>3130000.0000000005</v>
      </c>
      <c r="O1307" s="470">
        <v>-24283.499999999942</v>
      </c>
      <c r="P1307" s="470">
        <v>-242834.99999999953</v>
      </c>
      <c r="Q1307" s="472">
        <v>-7.1997296043239487</v>
      </c>
    </row>
    <row r="1308" spans="1:17" s="437" customFormat="1" hidden="1">
      <c r="A1308" s="471">
        <v>1280</v>
      </c>
      <c r="B1308" s="465">
        <v>10</v>
      </c>
      <c r="C1308" s="465">
        <v>211</v>
      </c>
      <c r="D1308" s="466">
        <v>16832</v>
      </c>
      <c r="E1308" s="467">
        <v>21.1</v>
      </c>
      <c r="F1308" s="486">
        <v>355155.20000000001</v>
      </c>
      <c r="G1308" s="487">
        <v>3551552</v>
      </c>
      <c r="H1308" s="822">
        <v>342000</v>
      </c>
      <c r="I1308" s="827">
        <v>3420000</v>
      </c>
      <c r="J1308" s="470">
        <v>-13155.200000000012</v>
      </c>
      <c r="K1308" s="470">
        <v>-131552</v>
      </c>
      <c r="L1308" s="472">
        <v>-3.7040707837024485</v>
      </c>
      <c r="M1308" s="468">
        <v>313000.00000000006</v>
      </c>
      <c r="N1308" s="469">
        <v>3130000.0000000005</v>
      </c>
      <c r="O1308" s="470">
        <v>-42155.199999999953</v>
      </c>
      <c r="P1308" s="470">
        <v>-421551.99999999953</v>
      </c>
      <c r="Q1308" s="472">
        <v>-11.869515073973275</v>
      </c>
    </row>
    <row r="1309" spans="1:17" s="437" customFormat="1" hidden="1">
      <c r="A1309" s="471">
        <v>1281</v>
      </c>
      <c r="B1309" s="465">
        <v>10</v>
      </c>
      <c r="C1309" s="465">
        <v>212</v>
      </c>
      <c r="D1309" s="466">
        <v>15983</v>
      </c>
      <c r="E1309" s="467">
        <v>21.2</v>
      </c>
      <c r="F1309" s="486">
        <v>338839.6</v>
      </c>
      <c r="G1309" s="487">
        <v>3388396</v>
      </c>
      <c r="H1309" s="822">
        <v>344000</v>
      </c>
      <c r="I1309" s="827">
        <v>3440000</v>
      </c>
      <c r="J1309" s="470">
        <v>5160.4000000000233</v>
      </c>
      <c r="K1309" s="470">
        <v>51604</v>
      </c>
      <c r="L1309" s="472">
        <v>1.5229624872653602</v>
      </c>
      <c r="M1309" s="468">
        <v>316000</v>
      </c>
      <c r="N1309" s="469">
        <v>3160000</v>
      </c>
      <c r="O1309" s="470">
        <v>-22839.599999999977</v>
      </c>
      <c r="P1309" s="470">
        <v>-228396</v>
      </c>
      <c r="Q1309" s="472">
        <v>-6.7405344593725118</v>
      </c>
    </row>
    <row r="1310" spans="1:17" s="437" customFormat="1" hidden="1">
      <c r="A1310" s="471">
        <v>1282</v>
      </c>
      <c r="B1310" s="465">
        <v>10</v>
      </c>
      <c r="C1310" s="465">
        <v>212</v>
      </c>
      <c r="D1310" s="466">
        <v>15983</v>
      </c>
      <c r="E1310" s="467">
        <v>21.2</v>
      </c>
      <c r="F1310" s="486">
        <v>338839.6</v>
      </c>
      <c r="G1310" s="487">
        <v>3388396</v>
      </c>
      <c r="H1310" s="822">
        <v>344000</v>
      </c>
      <c r="I1310" s="827">
        <v>3440000</v>
      </c>
      <c r="J1310" s="470">
        <v>5160.4000000000233</v>
      </c>
      <c r="K1310" s="470">
        <v>51604</v>
      </c>
      <c r="L1310" s="472">
        <v>1.5229624872653602</v>
      </c>
      <c r="M1310" s="468">
        <v>316000</v>
      </c>
      <c r="N1310" s="469">
        <v>3160000</v>
      </c>
      <c r="O1310" s="470">
        <v>-22839.599999999977</v>
      </c>
      <c r="P1310" s="470">
        <v>-228396</v>
      </c>
      <c r="Q1310" s="472">
        <v>-6.7405344593725118</v>
      </c>
    </row>
    <row r="1311" spans="1:17" s="437" customFormat="1" hidden="1">
      <c r="A1311" s="471">
        <v>1283</v>
      </c>
      <c r="B1311" s="465">
        <v>10</v>
      </c>
      <c r="C1311" s="465">
        <v>213</v>
      </c>
      <c r="D1311" s="466">
        <v>16032</v>
      </c>
      <c r="E1311" s="467">
        <v>21.3</v>
      </c>
      <c r="F1311" s="486">
        <v>341481.6</v>
      </c>
      <c r="G1311" s="487">
        <v>3414816</v>
      </c>
      <c r="H1311" s="822">
        <v>346000</v>
      </c>
      <c r="I1311" s="827">
        <v>3460000</v>
      </c>
      <c r="J1311" s="470">
        <v>4518.4000000000233</v>
      </c>
      <c r="K1311" s="470">
        <v>45184</v>
      </c>
      <c r="L1311" s="472">
        <v>1.3231752457526227</v>
      </c>
      <c r="M1311" s="468">
        <v>319000</v>
      </c>
      <c r="N1311" s="469">
        <v>3190000</v>
      </c>
      <c r="O1311" s="470">
        <v>-22481.599999999977</v>
      </c>
      <c r="P1311" s="470">
        <v>-224816</v>
      </c>
      <c r="Q1311" s="472">
        <v>-6.583546521979514</v>
      </c>
    </row>
    <row r="1312" spans="1:17" s="437" customFormat="1" hidden="1">
      <c r="A1312" s="471">
        <v>1284</v>
      </c>
      <c r="B1312" s="465">
        <v>10</v>
      </c>
      <c r="C1312" s="465">
        <v>213</v>
      </c>
      <c r="D1312" s="466">
        <v>15982</v>
      </c>
      <c r="E1312" s="467">
        <v>21.3</v>
      </c>
      <c r="F1312" s="486">
        <v>340416.6</v>
      </c>
      <c r="G1312" s="487">
        <v>3404166</v>
      </c>
      <c r="H1312" s="822">
        <v>346000</v>
      </c>
      <c r="I1312" s="827">
        <v>3460000</v>
      </c>
      <c r="J1312" s="470">
        <v>5583.4000000000233</v>
      </c>
      <c r="K1312" s="470">
        <v>55834</v>
      </c>
      <c r="L1312" s="472">
        <v>1.6401667838759977</v>
      </c>
      <c r="M1312" s="468">
        <v>319000</v>
      </c>
      <c r="N1312" s="469">
        <v>3190000</v>
      </c>
      <c r="O1312" s="470">
        <v>-21416.599999999977</v>
      </c>
      <c r="P1312" s="470">
        <v>-214166</v>
      </c>
      <c r="Q1312" s="472">
        <v>-6.2912913177559489</v>
      </c>
    </row>
    <row r="1313" spans="1:17" s="437" customFormat="1" hidden="1">
      <c r="A1313" s="471">
        <v>1285</v>
      </c>
      <c r="B1313" s="465">
        <v>10</v>
      </c>
      <c r="C1313" s="465">
        <v>213</v>
      </c>
      <c r="D1313" s="466">
        <v>15982</v>
      </c>
      <c r="E1313" s="467">
        <v>21.3</v>
      </c>
      <c r="F1313" s="486">
        <v>340416.6</v>
      </c>
      <c r="G1313" s="487">
        <v>3404166</v>
      </c>
      <c r="H1313" s="822">
        <v>346000</v>
      </c>
      <c r="I1313" s="827">
        <v>3460000</v>
      </c>
      <c r="J1313" s="470">
        <v>5583.4000000000233</v>
      </c>
      <c r="K1313" s="470">
        <v>55834</v>
      </c>
      <c r="L1313" s="472">
        <v>1.6401667838759977</v>
      </c>
      <c r="M1313" s="468">
        <v>319000</v>
      </c>
      <c r="N1313" s="469">
        <v>3190000</v>
      </c>
      <c r="O1313" s="470">
        <v>-21416.599999999977</v>
      </c>
      <c r="P1313" s="470">
        <v>-214166</v>
      </c>
      <c r="Q1313" s="472">
        <v>-6.2912913177559489</v>
      </c>
    </row>
    <row r="1314" spans="1:17" s="437" customFormat="1" hidden="1">
      <c r="A1314" s="471">
        <v>1286</v>
      </c>
      <c r="B1314" s="465">
        <v>10</v>
      </c>
      <c r="C1314" s="465">
        <v>213</v>
      </c>
      <c r="D1314" s="466">
        <v>16032</v>
      </c>
      <c r="E1314" s="467">
        <v>21.3</v>
      </c>
      <c r="F1314" s="486">
        <v>341481.6</v>
      </c>
      <c r="G1314" s="487">
        <v>3414816</v>
      </c>
      <c r="H1314" s="822">
        <v>346000</v>
      </c>
      <c r="I1314" s="827">
        <v>3460000</v>
      </c>
      <c r="J1314" s="470">
        <v>4518.4000000000233</v>
      </c>
      <c r="K1314" s="470">
        <v>45184</v>
      </c>
      <c r="L1314" s="472">
        <v>1.3231752457526227</v>
      </c>
      <c r="M1314" s="468">
        <v>319000</v>
      </c>
      <c r="N1314" s="469">
        <v>3190000</v>
      </c>
      <c r="O1314" s="470">
        <v>-22481.599999999977</v>
      </c>
      <c r="P1314" s="470">
        <v>-224816</v>
      </c>
      <c r="Q1314" s="472">
        <v>-6.583546521979514</v>
      </c>
    </row>
    <row r="1315" spans="1:17" s="437" customFormat="1" hidden="1">
      <c r="A1315" s="471">
        <v>1287</v>
      </c>
      <c r="B1315" s="465">
        <v>10</v>
      </c>
      <c r="C1315" s="465">
        <v>213</v>
      </c>
      <c r="D1315" s="466">
        <v>15982</v>
      </c>
      <c r="E1315" s="467">
        <v>21.3</v>
      </c>
      <c r="F1315" s="486">
        <v>340416.6</v>
      </c>
      <c r="G1315" s="487">
        <v>3404166</v>
      </c>
      <c r="H1315" s="822">
        <v>346000</v>
      </c>
      <c r="I1315" s="827">
        <v>3460000</v>
      </c>
      <c r="J1315" s="470">
        <v>5583.4000000000233</v>
      </c>
      <c r="K1315" s="470">
        <v>55834</v>
      </c>
      <c r="L1315" s="472">
        <v>1.6401667838759977</v>
      </c>
      <c r="M1315" s="468">
        <v>319000</v>
      </c>
      <c r="N1315" s="469">
        <v>3190000</v>
      </c>
      <c r="O1315" s="470">
        <v>-21416.599999999977</v>
      </c>
      <c r="P1315" s="470">
        <v>-214166</v>
      </c>
      <c r="Q1315" s="472">
        <v>-6.2912913177559489</v>
      </c>
    </row>
    <row r="1316" spans="1:17" s="437" customFormat="1" hidden="1">
      <c r="A1316" s="471">
        <v>1288</v>
      </c>
      <c r="B1316" s="465">
        <v>10</v>
      </c>
      <c r="C1316" s="465">
        <v>213</v>
      </c>
      <c r="D1316" s="466">
        <v>16354.7516420965</v>
      </c>
      <c r="E1316" s="467">
        <v>21.3</v>
      </c>
      <c r="F1316" s="486">
        <v>348356.20997665549</v>
      </c>
      <c r="G1316" s="487">
        <v>3483562.0997665548</v>
      </c>
      <c r="H1316" s="822">
        <v>346000</v>
      </c>
      <c r="I1316" s="827">
        <v>3460000</v>
      </c>
      <c r="J1316" s="470">
        <v>-2356.2099766554893</v>
      </c>
      <c r="K1316" s="470">
        <v>-23562.099766554777</v>
      </c>
      <c r="L1316" s="472">
        <v>-0.67637949580786483</v>
      </c>
      <c r="M1316" s="468">
        <v>319000</v>
      </c>
      <c r="N1316" s="469">
        <v>3190000</v>
      </c>
      <c r="O1316" s="470">
        <v>-29356.209976655489</v>
      </c>
      <c r="P1316" s="470">
        <v>-293562.09976655478</v>
      </c>
      <c r="Q1316" s="472">
        <v>-8.4270666449789218</v>
      </c>
    </row>
    <row r="1317" spans="1:17" s="437" customFormat="1" hidden="1">
      <c r="A1317" s="471">
        <v>1289</v>
      </c>
      <c r="B1317" s="465">
        <v>10</v>
      </c>
      <c r="C1317" s="465">
        <v>213</v>
      </c>
      <c r="D1317" s="466">
        <v>16028.469283807601</v>
      </c>
      <c r="E1317" s="467">
        <v>21.3</v>
      </c>
      <c r="F1317" s="486">
        <v>341406.39574510191</v>
      </c>
      <c r="G1317" s="487">
        <v>3414063.957451019</v>
      </c>
      <c r="H1317" s="822">
        <v>346000</v>
      </c>
      <c r="I1317" s="827">
        <v>3460000</v>
      </c>
      <c r="J1317" s="470">
        <v>4593.6042548980913</v>
      </c>
      <c r="K1317" s="470">
        <v>45936.04254898103</v>
      </c>
      <c r="L1317" s="472">
        <v>1.3454944934094897</v>
      </c>
      <c r="M1317" s="468">
        <v>319000</v>
      </c>
      <c r="N1317" s="469">
        <v>3190000</v>
      </c>
      <c r="O1317" s="470">
        <v>-22406.395745101909</v>
      </c>
      <c r="P1317" s="470">
        <v>-224063.95745101897</v>
      </c>
      <c r="Q1317" s="472">
        <v>-6.562968949717856</v>
      </c>
    </row>
    <row r="1318" spans="1:17" s="437" customFormat="1" hidden="1">
      <c r="A1318" s="471">
        <v>1290</v>
      </c>
      <c r="B1318" s="465">
        <v>10</v>
      </c>
      <c r="C1318" s="465">
        <v>214</v>
      </c>
      <c r="D1318" s="466">
        <v>15948</v>
      </c>
      <c r="E1318" s="467">
        <v>21.4</v>
      </c>
      <c r="F1318" s="486">
        <v>341287.2</v>
      </c>
      <c r="G1318" s="487">
        <v>3412872</v>
      </c>
      <c r="H1318" s="822">
        <v>348000</v>
      </c>
      <c r="I1318" s="827">
        <v>3480000</v>
      </c>
      <c r="J1318" s="470">
        <v>6712.7999999999884</v>
      </c>
      <c r="K1318" s="470">
        <v>67128</v>
      </c>
      <c r="L1318" s="472">
        <v>1.9669064647018786</v>
      </c>
      <c r="M1318" s="468">
        <v>321999.99999999994</v>
      </c>
      <c r="N1318" s="469">
        <v>3219999.9999999995</v>
      </c>
      <c r="O1318" s="470">
        <v>-19287.20000000007</v>
      </c>
      <c r="P1318" s="470">
        <v>-192872.00000000047</v>
      </c>
      <c r="Q1318" s="472">
        <v>-5.6513106849597818</v>
      </c>
    </row>
    <row r="1319" spans="1:17" s="437" customFormat="1" hidden="1">
      <c r="A1319" s="471">
        <v>1291</v>
      </c>
      <c r="B1319" s="465">
        <v>10</v>
      </c>
      <c r="C1319" s="465">
        <v>214</v>
      </c>
      <c r="D1319" s="466">
        <v>15841</v>
      </c>
      <c r="E1319" s="467">
        <v>21.4</v>
      </c>
      <c r="F1319" s="486">
        <v>338997.4</v>
      </c>
      <c r="G1319" s="487">
        <v>3389974</v>
      </c>
      <c r="H1319" s="822">
        <v>348000</v>
      </c>
      <c r="I1319" s="827">
        <v>3480000</v>
      </c>
      <c r="J1319" s="470">
        <v>9002.5999999999767</v>
      </c>
      <c r="K1319" s="470">
        <v>90026</v>
      </c>
      <c r="L1319" s="472">
        <v>2.6556545861413667</v>
      </c>
      <c r="M1319" s="468">
        <v>321999.99999999994</v>
      </c>
      <c r="N1319" s="469">
        <v>3219999.9999999995</v>
      </c>
      <c r="O1319" s="470">
        <v>-16997.400000000081</v>
      </c>
      <c r="P1319" s="470">
        <v>-169974.00000000047</v>
      </c>
      <c r="Q1319" s="472">
        <v>-5.0140207565013952</v>
      </c>
    </row>
    <row r="1320" spans="1:17" s="437" customFormat="1" hidden="1">
      <c r="A1320" s="471">
        <v>1292</v>
      </c>
      <c r="B1320" s="465">
        <v>10</v>
      </c>
      <c r="C1320" s="465">
        <v>214</v>
      </c>
      <c r="D1320" s="466">
        <v>15980</v>
      </c>
      <c r="E1320" s="467">
        <v>21.4</v>
      </c>
      <c r="F1320" s="486">
        <v>341972</v>
      </c>
      <c r="G1320" s="487">
        <v>3419720</v>
      </c>
      <c r="H1320" s="822">
        <v>348000</v>
      </c>
      <c r="I1320" s="827">
        <v>3480000</v>
      </c>
      <c r="J1320" s="470">
        <v>6028</v>
      </c>
      <c r="K1320" s="470">
        <v>60280</v>
      </c>
      <c r="L1320" s="472">
        <v>1.7627174154609264</v>
      </c>
      <c r="M1320" s="468">
        <v>321999.99999999994</v>
      </c>
      <c r="N1320" s="469">
        <v>3219999.9999999995</v>
      </c>
      <c r="O1320" s="470">
        <v>-19972.000000000058</v>
      </c>
      <c r="P1320" s="470">
        <v>-199720.00000000047</v>
      </c>
      <c r="Q1320" s="472">
        <v>-5.8402442305218045</v>
      </c>
    </row>
    <row r="1321" spans="1:17" s="437" customFormat="1" hidden="1">
      <c r="A1321" s="471">
        <v>1293</v>
      </c>
      <c r="B1321" s="465">
        <v>10</v>
      </c>
      <c r="C1321" s="465">
        <v>215</v>
      </c>
      <c r="D1321" s="466">
        <v>15638.01</v>
      </c>
      <c r="E1321" s="467">
        <v>21.5</v>
      </c>
      <c r="F1321" s="486">
        <v>336217.21499999997</v>
      </c>
      <c r="G1321" s="487">
        <v>3362172.15</v>
      </c>
      <c r="H1321" s="822">
        <v>350000</v>
      </c>
      <c r="I1321" s="827">
        <v>3500000</v>
      </c>
      <c r="J1321" s="470">
        <v>13782.785000000033</v>
      </c>
      <c r="K1321" s="470">
        <v>137827.85000000009</v>
      </c>
      <c r="L1321" s="472">
        <v>4.0993692128465256</v>
      </c>
      <c r="M1321" s="468">
        <v>325000</v>
      </c>
      <c r="N1321" s="469">
        <v>3250000</v>
      </c>
      <c r="O1321" s="470">
        <v>-11217.214999999967</v>
      </c>
      <c r="P1321" s="470">
        <v>-112172.14999999991</v>
      </c>
      <c r="Q1321" s="472">
        <v>-3.336300016642511</v>
      </c>
    </row>
    <row r="1322" spans="1:17" s="437" customFormat="1" hidden="1">
      <c r="A1322" s="471">
        <v>1294</v>
      </c>
      <c r="B1322" s="465">
        <v>10</v>
      </c>
      <c r="C1322" s="465">
        <v>215</v>
      </c>
      <c r="D1322" s="466">
        <v>15862.3782125445</v>
      </c>
      <c r="E1322" s="467">
        <v>21.5</v>
      </c>
      <c r="F1322" s="486">
        <v>341041.13156970672</v>
      </c>
      <c r="G1322" s="487">
        <v>3410411.3156970674</v>
      </c>
      <c r="H1322" s="822">
        <v>350000</v>
      </c>
      <c r="I1322" s="827">
        <v>3500000</v>
      </c>
      <c r="J1322" s="470">
        <v>8958.8684302932816</v>
      </c>
      <c r="K1322" s="470">
        <v>89588.684302932583</v>
      </c>
      <c r="L1322" s="472">
        <v>2.6269172838649553</v>
      </c>
      <c r="M1322" s="468">
        <v>325000</v>
      </c>
      <c r="N1322" s="469">
        <v>3250000</v>
      </c>
      <c r="O1322" s="470">
        <v>-16041.131569706718</v>
      </c>
      <c r="P1322" s="470">
        <v>-160411.31569706742</v>
      </c>
      <c r="Q1322" s="472">
        <v>-4.7035768078396814</v>
      </c>
    </row>
    <row r="1323" spans="1:17" s="437" customFormat="1" hidden="1">
      <c r="A1323" s="471">
        <v>1295</v>
      </c>
      <c r="B1323" s="465">
        <v>10</v>
      </c>
      <c r="C1323" s="465">
        <v>215</v>
      </c>
      <c r="D1323" s="466">
        <v>15862.3782125445</v>
      </c>
      <c r="E1323" s="467">
        <v>21.5</v>
      </c>
      <c r="F1323" s="486">
        <v>341041.13156970672</v>
      </c>
      <c r="G1323" s="487">
        <v>3410411.3156970674</v>
      </c>
      <c r="H1323" s="822">
        <v>350000</v>
      </c>
      <c r="I1323" s="827">
        <v>3500000</v>
      </c>
      <c r="J1323" s="470">
        <v>8958.8684302932816</v>
      </c>
      <c r="K1323" s="470">
        <v>89588.684302932583</v>
      </c>
      <c r="L1323" s="472">
        <v>2.6269172838649553</v>
      </c>
      <c r="M1323" s="468">
        <v>325000</v>
      </c>
      <c r="N1323" s="469">
        <v>3250000</v>
      </c>
      <c r="O1323" s="470">
        <v>-16041.131569706718</v>
      </c>
      <c r="P1323" s="470">
        <v>-160411.31569706742</v>
      </c>
      <c r="Q1323" s="472">
        <v>-4.7035768078396814</v>
      </c>
    </row>
    <row r="1324" spans="1:17" s="437" customFormat="1" hidden="1">
      <c r="A1324" s="471">
        <v>1296</v>
      </c>
      <c r="B1324" s="465">
        <v>10</v>
      </c>
      <c r="C1324" s="465">
        <v>215</v>
      </c>
      <c r="D1324" s="466">
        <v>15978</v>
      </c>
      <c r="E1324" s="467">
        <v>21.5</v>
      </c>
      <c r="F1324" s="486">
        <v>343527</v>
      </c>
      <c r="G1324" s="487">
        <v>3435270</v>
      </c>
      <c r="H1324" s="822">
        <v>350000</v>
      </c>
      <c r="I1324" s="827">
        <v>3500000</v>
      </c>
      <c r="J1324" s="470">
        <v>6473</v>
      </c>
      <c r="K1324" s="470">
        <v>64730</v>
      </c>
      <c r="L1324" s="472">
        <v>1.8842769272866491</v>
      </c>
      <c r="M1324" s="468">
        <v>325000</v>
      </c>
      <c r="N1324" s="469">
        <v>3250000</v>
      </c>
      <c r="O1324" s="470">
        <v>-18527</v>
      </c>
      <c r="P1324" s="470">
        <v>-185270</v>
      </c>
      <c r="Q1324" s="472">
        <v>-5.3931714246623983</v>
      </c>
    </row>
    <row r="1325" spans="1:17" s="437" customFormat="1" hidden="1">
      <c r="A1325" s="471">
        <v>1297</v>
      </c>
      <c r="B1325" s="465">
        <v>10</v>
      </c>
      <c r="C1325" s="465">
        <v>215</v>
      </c>
      <c r="D1325" s="466">
        <v>16005</v>
      </c>
      <c r="E1325" s="467">
        <v>21.5</v>
      </c>
      <c r="F1325" s="486">
        <v>344107.5</v>
      </c>
      <c r="G1325" s="487">
        <v>3441075</v>
      </c>
      <c r="H1325" s="822">
        <v>350000</v>
      </c>
      <c r="I1325" s="827">
        <v>3500000</v>
      </c>
      <c r="J1325" s="470">
        <v>5892.5</v>
      </c>
      <c r="K1325" s="470">
        <v>58925</v>
      </c>
      <c r="L1325" s="472">
        <v>1.712400921223761</v>
      </c>
      <c r="M1325" s="468">
        <v>325000</v>
      </c>
      <c r="N1325" s="469">
        <v>3250000</v>
      </c>
      <c r="O1325" s="470">
        <v>-19107.5</v>
      </c>
      <c r="P1325" s="470">
        <v>-191075</v>
      </c>
      <c r="Q1325" s="472">
        <v>-5.5527705731493739</v>
      </c>
    </row>
    <row r="1326" spans="1:17" s="437" customFormat="1" hidden="1">
      <c r="A1326" s="471">
        <v>1298</v>
      </c>
      <c r="B1326" s="465">
        <v>10</v>
      </c>
      <c r="C1326" s="465">
        <v>215</v>
      </c>
      <c r="D1326" s="466">
        <v>16017.2423453386</v>
      </c>
      <c r="E1326" s="467">
        <v>21.5</v>
      </c>
      <c r="F1326" s="486">
        <v>344370.71042477991</v>
      </c>
      <c r="G1326" s="487">
        <v>3443707.1042477991</v>
      </c>
      <c r="H1326" s="822">
        <v>350000</v>
      </c>
      <c r="I1326" s="827">
        <v>3500000</v>
      </c>
      <c r="J1326" s="470">
        <v>5629.2895752200857</v>
      </c>
      <c r="K1326" s="470">
        <v>56292.895752200857</v>
      </c>
      <c r="L1326" s="472">
        <v>1.6346598025936458</v>
      </c>
      <c r="M1326" s="468">
        <v>325000</v>
      </c>
      <c r="N1326" s="469">
        <v>3250000</v>
      </c>
      <c r="O1326" s="470">
        <v>-19370.710424779914</v>
      </c>
      <c r="P1326" s="470">
        <v>-193707.10424779914</v>
      </c>
      <c r="Q1326" s="472">
        <v>-5.6249587547344504</v>
      </c>
    </row>
    <row r="1327" spans="1:17" s="437" customFormat="1" hidden="1">
      <c r="A1327" s="471">
        <v>1299</v>
      </c>
      <c r="B1327" s="465">
        <v>10</v>
      </c>
      <c r="C1327" s="465">
        <v>216</v>
      </c>
      <c r="D1327" s="466">
        <v>16020.3977428079</v>
      </c>
      <c r="E1327" s="467">
        <v>21.6</v>
      </c>
      <c r="F1327" s="486">
        <v>346040.59124465066</v>
      </c>
      <c r="G1327" s="487">
        <v>3460405.9124465063</v>
      </c>
      <c r="H1327" s="822">
        <v>352000</v>
      </c>
      <c r="I1327" s="827">
        <v>3520000</v>
      </c>
      <c r="J1327" s="470">
        <v>5959.4087553493446</v>
      </c>
      <c r="K1327" s="470">
        <v>59594.087553493679</v>
      </c>
      <c r="L1327" s="472">
        <v>1.7221704349522611</v>
      </c>
      <c r="M1327" s="468">
        <v>328000.00000000006</v>
      </c>
      <c r="N1327" s="469">
        <v>3280000.0000000005</v>
      </c>
      <c r="O1327" s="470">
        <v>-18040.591244650597</v>
      </c>
      <c r="P1327" s="470">
        <v>-180405.91244650586</v>
      </c>
      <c r="Q1327" s="472">
        <v>-5.2134320947035633</v>
      </c>
    </row>
    <row r="1328" spans="1:17" s="437" customFormat="1" hidden="1">
      <c r="A1328" s="471">
        <v>1300</v>
      </c>
      <c r="B1328" s="465">
        <v>10</v>
      </c>
      <c r="C1328" s="465">
        <v>216</v>
      </c>
      <c r="D1328" s="466">
        <v>15977</v>
      </c>
      <c r="E1328" s="467">
        <v>21.6</v>
      </c>
      <c r="F1328" s="486">
        <v>345103.2</v>
      </c>
      <c r="G1328" s="487">
        <v>3451032</v>
      </c>
      <c r="H1328" s="822">
        <v>352000</v>
      </c>
      <c r="I1328" s="827">
        <v>3520000</v>
      </c>
      <c r="J1328" s="470">
        <v>6896.7999999999884</v>
      </c>
      <c r="K1328" s="470">
        <v>68968</v>
      </c>
      <c r="L1328" s="472">
        <v>1.9984746591744198</v>
      </c>
      <c r="M1328" s="468">
        <v>328000.00000000006</v>
      </c>
      <c r="N1328" s="469">
        <v>3280000.0000000005</v>
      </c>
      <c r="O1328" s="470">
        <v>-17103.199999999953</v>
      </c>
      <c r="P1328" s="470">
        <v>-171031.99999999953</v>
      </c>
      <c r="Q1328" s="472">
        <v>-4.9559667948601884</v>
      </c>
    </row>
    <row r="1329" spans="1:17" s="437" customFormat="1" hidden="1">
      <c r="A1329" s="471">
        <v>1301</v>
      </c>
      <c r="B1329" s="465">
        <v>10</v>
      </c>
      <c r="C1329" s="465">
        <v>216</v>
      </c>
      <c r="D1329" s="466">
        <v>16776</v>
      </c>
      <c r="E1329" s="467">
        <v>21.6</v>
      </c>
      <c r="F1329" s="486">
        <v>362361.59999999998</v>
      </c>
      <c r="G1329" s="487">
        <v>3623616</v>
      </c>
      <c r="H1329" s="822">
        <v>352000</v>
      </c>
      <c r="I1329" s="827">
        <v>3520000</v>
      </c>
      <c r="J1329" s="470">
        <v>-10361.599999999977</v>
      </c>
      <c r="K1329" s="470">
        <v>-103616</v>
      </c>
      <c r="L1329" s="472">
        <v>-2.8594641374803444</v>
      </c>
      <c r="M1329" s="468">
        <v>328000.00000000006</v>
      </c>
      <c r="N1329" s="469">
        <v>3280000.0000000005</v>
      </c>
      <c r="O1329" s="470">
        <v>-34361.599999999919</v>
      </c>
      <c r="P1329" s="470">
        <v>-343615.99999999953</v>
      </c>
      <c r="Q1329" s="472">
        <v>-9.4826824917430486</v>
      </c>
    </row>
    <row r="1330" spans="1:17" s="437" customFormat="1" hidden="1">
      <c r="A1330" s="471">
        <v>1302</v>
      </c>
      <c r="B1330" s="465">
        <v>10</v>
      </c>
      <c r="C1330" s="465">
        <v>216</v>
      </c>
      <c r="D1330" s="466">
        <v>15906</v>
      </c>
      <c r="E1330" s="467">
        <v>21.6</v>
      </c>
      <c r="F1330" s="486">
        <v>343569.6</v>
      </c>
      <c r="G1330" s="487">
        <v>3435696</v>
      </c>
      <c r="H1330" s="822">
        <v>352000</v>
      </c>
      <c r="I1330" s="827">
        <v>3520000</v>
      </c>
      <c r="J1330" s="470">
        <v>8430.4000000000233</v>
      </c>
      <c r="K1330" s="470">
        <v>84304</v>
      </c>
      <c r="L1330" s="472">
        <v>2.4537677373085387</v>
      </c>
      <c r="M1330" s="468">
        <v>328000.00000000006</v>
      </c>
      <c r="N1330" s="469">
        <v>3280000.0000000005</v>
      </c>
      <c r="O1330" s="470">
        <v>-15569.599999999919</v>
      </c>
      <c r="P1330" s="470">
        <v>-155695.99999999953</v>
      </c>
      <c r="Q1330" s="472">
        <v>-4.5317164265988481</v>
      </c>
    </row>
    <row r="1331" spans="1:17" s="437" customFormat="1" hidden="1">
      <c r="A1331" s="471">
        <v>1303</v>
      </c>
      <c r="B1331" s="465">
        <v>10</v>
      </c>
      <c r="C1331" s="465">
        <v>216</v>
      </c>
      <c r="D1331" s="466">
        <v>15854.513365434699</v>
      </c>
      <c r="E1331" s="467">
        <v>21.6</v>
      </c>
      <c r="F1331" s="486">
        <v>342457.48869338946</v>
      </c>
      <c r="G1331" s="487">
        <v>3424574.8869338948</v>
      </c>
      <c r="H1331" s="822">
        <v>352000</v>
      </c>
      <c r="I1331" s="827">
        <v>3520000</v>
      </c>
      <c r="J1331" s="470">
        <v>9542.5113066105405</v>
      </c>
      <c r="K1331" s="470">
        <v>95425.113066105172</v>
      </c>
      <c r="L1331" s="472">
        <v>2.7864805477079528</v>
      </c>
      <c r="M1331" s="468">
        <v>328000.00000000006</v>
      </c>
      <c r="N1331" s="469">
        <v>3280000.0000000005</v>
      </c>
      <c r="O1331" s="470">
        <v>-14457.488693389401</v>
      </c>
      <c r="P1331" s="470">
        <v>-144574.88693389436</v>
      </c>
      <c r="Q1331" s="472">
        <v>-4.2216885805448356</v>
      </c>
    </row>
    <row r="1332" spans="1:17" s="437" customFormat="1" hidden="1">
      <c r="A1332" s="471">
        <v>1304</v>
      </c>
      <c r="B1332" s="465">
        <v>10</v>
      </c>
      <c r="C1332" s="465">
        <v>216</v>
      </c>
      <c r="D1332" s="466">
        <v>15343.383584589599</v>
      </c>
      <c r="E1332" s="467">
        <v>21.6</v>
      </c>
      <c r="F1332" s="486">
        <v>331417.08542713535</v>
      </c>
      <c r="G1332" s="487">
        <v>3314170.8542713532</v>
      </c>
      <c r="H1332" s="822">
        <v>352000</v>
      </c>
      <c r="I1332" s="827">
        <v>3520000</v>
      </c>
      <c r="J1332" s="470">
        <v>20582.914572864654</v>
      </c>
      <c r="K1332" s="470">
        <v>205829.14572864678</v>
      </c>
      <c r="L1332" s="472">
        <v>6.2105773896168159</v>
      </c>
      <c r="M1332" s="468">
        <v>328000.00000000006</v>
      </c>
      <c r="N1332" s="469">
        <v>3280000.0000000005</v>
      </c>
      <c r="O1332" s="470">
        <v>-3417.0854271352873</v>
      </c>
      <c r="P1332" s="470">
        <v>-34170.854271352757</v>
      </c>
      <c r="Q1332" s="472">
        <v>-1.0310528869479612</v>
      </c>
    </row>
    <row r="1333" spans="1:17" s="437" customFormat="1" hidden="1">
      <c r="A1333" s="471">
        <v>1305</v>
      </c>
      <c r="B1333" s="465">
        <v>10</v>
      </c>
      <c r="C1333" s="465">
        <v>216</v>
      </c>
      <c r="D1333" s="466">
        <v>15822</v>
      </c>
      <c r="E1333" s="467">
        <v>21.6</v>
      </c>
      <c r="F1333" s="486">
        <v>341755.2</v>
      </c>
      <c r="G1333" s="487">
        <v>3417552</v>
      </c>
      <c r="H1333" s="822">
        <v>352000</v>
      </c>
      <c r="I1333" s="827">
        <v>3520000</v>
      </c>
      <c r="J1333" s="470">
        <v>10244.799999999988</v>
      </c>
      <c r="K1333" s="470">
        <v>102448</v>
      </c>
      <c r="L1333" s="472">
        <v>2.9977012785760166</v>
      </c>
      <c r="M1333" s="468">
        <v>328000.00000000006</v>
      </c>
      <c r="N1333" s="469">
        <v>3280000.0000000005</v>
      </c>
      <c r="O1333" s="470">
        <v>-13755.199999999953</v>
      </c>
      <c r="P1333" s="470">
        <v>-137551.99999999953</v>
      </c>
      <c r="Q1333" s="472">
        <v>-4.0248692631450638</v>
      </c>
    </row>
    <row r="1334" spans="1:17" s="437" customFormat="1" hidden="1">
      <c r="A1334" s="471">
        <v>1306</v>
      </c>
      <c r="B1334" s="465">
        <v>10</v>
      </c>
      <c r="C1334" s="465">
        <v>216</v>
      </c>
      <c r="D1334" s="466">
        <v>16020.3977428079</v>
      </c>
      <c r="E1334" s="467">
        <v>21.6</v>
      </c>
      <c r="F1334" s="486">
        <v>346040.59124465066</v>
      </c>
      <c r="G1334" s="487">
        <v>3460405.9124465063</v>
      </c>
      <c r="H1334" s="822">
        <v>352000</v>
      </c>
      <c r="I1334" s="827">
        <v>3520000</v>
      </c>
      <c r="J1334" s="470">
        <v>5959.4087553493446</v>
      </c>
      <c r="K1334" s="470">
        <v>59594.087553493679</v>
      </c>
      <c r="L1334" s="472">
        <v>1.7221704349522611</v>
      </c>
      <c r="M1334" s="468">
        <v>328000.00000000006</v>
      </c>
      <c r="N1334" s="469">
        <v>3280000.0000000005</v>
      </c>
      <c r="O1334" s="470">
        <v>-18040.591244650597</v>
      </c>
      <c r="P1334" s="470">
        <v>-180405.91244650586</v>
      </c>
      <c r="Q1334" s="472">
        <v>-5.2134320947035633</v>
      </c>
    </row>
    <row r="1335" spans="1:17" s="437" customFormat="1" hidden="1">
      <c r="A1335" s="471">
        <v>1307</v>
      </c>
      <c r="B1335" s="465">
        <v>10</v>
      </c>
      <c r="C1335" s="465">
        <v>216</v>
      </c>
      <c r="D1335" s="466">
        <v>15629.76</v>
      </c>
      <c r="E1335" s="467">
        <v>21.6</v>
      </c>
      <c r="F1335" s="486">
        <v>337602.81599999999</v>
      </c>
      <c r="G1335" s="487">
        <v>3376028.16</v>
      </c>
      <c r="H1335" s="822">
        <v>352000</v>
      </c>
      <c r="I1335" s="827">
        <v>3520000</v>
      </c>
      <c r="J1335" s="470">
        <v>14397.184000000008</v>
      </c>
      <c r="K1335" s="470">
        <v>143971.83999999985</v>
      </c>
      <c r="L1335" s="472">
        <v>4.2645331489178204</v>
      </c>
      <c r="M1335" s="468">
        <v>328000.00000000006</v>
      </c>
      <c r="N1335" s="469">
        <v>3280000.0000000005</v>
      </c>
      <c r="O1335" s="470">
        <v>-9602.8159999999334</v>
      </c>
      <c r="P1335" s="470">
        <v>-96028.159999999683</v>
      </c>
      <c r="Q1335" s="472">
        <v>-2.8444122930538498</v>
      </c>
    </row>
    <row r="1336" spans="1:17" s="437" customFormat="1" hidden="1">
      <c r="A1336" s="471">
        <v>1308</v>
      </c>
      <c r="B1336" s="465">
        <v>10</v>
      </c>
      <c r="C1336" s="465">
        <v>216</v>
      </c>
      <c r="D1336" s="466">
        <v>16776</v>
      </c>
      <c r="E1336" s="467">
        <v>21.6</v>
      </c>
      <c r="F1336" s="486">
        <v>362361.59999999998</v>
      </c>
      <c r="G1336" s="487">
        <v>3623616</v>
      </c>
      <c r="H1336" s="822">
        <v>352000</v>
      </c>
      <c r="I1336" s="827">
        <v>3520000</v>
      </c>
      <c r="J1336" s="470">
        <v>-10361.599999999977</v>
      </c>
      <c r="K1336" s="470">
        <v>-103616</v>
      </c>
      <c r="L1336" s="472">
        <v>-2.8594641374803444</v>
      </c>
      <c r="M1336" s="468">
        <v>328000.00000000006</v>
      </c>
      <c r="N1336" s="469">
        <v>3280000.0000000005</v>
      </c>
      <c r="O1336" s="470">
        <v>-34361.599999999919</v>
      </c>
      <c r="P1336" s="470">
        <v>-343615.99999999953</v>
      </c>
      <c r="Q1336" s="472">
        <v>-9.4826824917430486</v>
      </c>
    </row>
    <row r="1337" spans="1:17" s="437" customFormat="1" hidden="1">
      <c r="A1337" s="471">
        <v>1309</v>
      </c>
      <c r="B1337" s="465">
        <v>10</v>
      </c>
      <c r="C1337" s="465">
        <v>216</v>
      </c>
      <c r="D1337" s="466">
        <v>16329.1139240506</v>
      </c>
      <c r="E1337" s="467">
        <v>21.6</v>
      </c>
      <c r="F1337" s="486">
        <v>352708.86075949296</v>
      </c>
      <c r="G1337" s="487">
        <v>3527088.6075949296</v>
      </c>
      <c r="H1337" s="822">
        <v>352000</v>
      </c>
      <c r="I1337" s="827">
        <v>3520000</v>
      </c>
      <c r="J1337" s="470">
        <v>-708.86075949296355</v>
      </c>
      <c r="K1337" s="470">
        <v>-7088.6075949296355</v>
      </c>
      <c r="L1337" s="472">
        <v>-0.20097616996821444</v>
      </c>
      <c r="M1337" s="468">
        <v>328000.00000000006</v>
      </c>
      <c r="N1337" s="469">
        <v>3280000.0000000005</v>
      </c>
      <c r="O1337" s="470">
        <v>-24708.860759492905</v>
      </c>
      <c r="P1337" s="470">
        <v>-247088.60759492917</v>
      </c>
      <c r="Q1337" s="472">
        <v>-7.0054550674703648</v>
      </c>
    </row>
    <row r="1338" spans="1:17" s="437" customFormat="1" hidden="1">
      <c r="A1338" s="471">
        <v>1310</v>
      </c>
      <c r="B1338" s="465">
        <v>10</v>
      </c>
      <c r="C1338" s="465">
        <v>216</v>
      </c>
      <c r="D1338" s="466">
        <v>16329.1139240506</v>
      </c>
      <c r="E1338" s="467">
        <v>21.6</v>
      </c>
      <c r="F1338" s="486">
        <v>352708.86075949296</v>
      </c>
      <c r="G1338" s="487">
        <v>3527088.6075949296</v>
      </c>
      <c r="H1338" s="822">
        <v>352000</v>
      </c>
      <c r="I1338" s="827">
        <v>3520000</v>
      </c>
      <c r="J1338" s="470">
        <v>-708.86075949296355</v>
      </c>
      <c r="K1338" s="470">
        <v>-7088.6075949296355</v>
      </c>
      <c r="L1338" s="472">
        <v>-0.20097616996821444</v>
      </c>
      <c r="M1338" s="468">
        <v>328000.00000000006</v>
      </c>
      <c r="N1338" s="469">
        <v>3280000.0000000005</v>
      </c>
      <c r="O1338" s="470">
        <v>-24708.860759492905</v>
      </c>
      <c r="P1338" s="470">
        <v>-247088.60759492917</v>
      </c>
      <c r="Q1338" s="472">
        <v>-7.0054550674703648</v>
      </c>
    </row>
    <row r="1339" spans="1:17" s="437" customFormat="1" hidden="1">
      <c r="A1339" s="471">
        <v>1311</v>
      </c>
      <c r="B1339" s="465">
        <v>10</v>
      </c>
      <c r="C1339" s="465">
        <v>216</v>
      </c>
      <c r="D1339" s="466">
        <v>16020.3977428079</v>
      </c>
      <c r="E1339" s="467">
        <v>21.6</v>
      </c>
      <c r="F1339" s="486">
        <v>346040.59124465066</v>
      </c>
      <c r="G1339" s="487">
        <v>3460405.9124465063</v>
      </c>
      <c r="H1339" s="822">
        <v>352000</v>
      </c>
      <c r="I1339" s="827">
        <v>3520000</v>
      </c>
      <c r="J1339" s="470">
        <v>5959.4087553493446</v>
      </c>
      <c r="K1339" s="470">
        <v>59594.087553493679</v>
      </c>
      <c r="L1339" s="472">
        <v>1.7221704349522611</v>
      </c>
      <c r="M1339" s="468">
        <v>328000.00000000006</v>
      </c>
      <c r="N1339" s="469">
        <v>3280000.0000000005</v>
      </c>
      <c r="O1339" s="470">
        <v>-18040.591244650597</v>
      </c>
      <c r="P1339" s="470">
        <v>-180405.91244650586</v>
      </c>
      <c r="Q1339" s="472">
        <v>-5.2134320947035633</v>
      </c>
    </row>
    <row r="1340" spans="1:17" s="437" customFormat="1" hidden="1">
      <c r="A1340" s="471">
        <v>1312</v>
      </c>
      <c r="B1340" s="465">
        <v>10</v>
      </c>
      <c r="C1340" s="465">
        <v>217</v>
      </c>
      <c r="D1340" s="466">
        <v>16013.865160436701</v>
      </c>
      <c r="E1340" s="467">
        <v>21.7</v>
      </c>
      <c r="F1340" s="486">
        <v>347500.87398147641</v>
      </c>
      <c r="G1340" s="487">
        <v>3475008.7398147639</v>
      </c>
      <c r="H1340" s="822">
        <v>354000</v>
      </c>
      <c r="I1340" s="827">
        <v>3540000</v>
      </c>
      <c r="J1340" s="470">
        <v>6499.1260185235878</v>
      </c>
      <c r="K1340" s="470">
        <v>64991.260185236111</v>
      </c>
      <c r="L1340" s="472">
        <v>1.8702473878871757</v>
      </c>
      <c r="M1340" s="468">
        <v>331000</v>
      </c>
      <c r="N1340" s="469">
        <v>3310000</v>
      </c>
      <c r="O1340" s="470">
        <v>-16500.873981476412</v>
      </c>
      <c r="P1340" s="470">
        <v>-165008.73981476389</v>
      </c>
      <c r="Q1340" s="472">
        <v>-4.7484410017213321</v>
      </c>
    </row>
    <row r="1341" spans="1:17" s="437" customFormat="1" hidden="1">
      <c r="A1341" s="471">
        <v>1313</v>
      </c>
      <c r="B1341" s="465">
        <v>10</v>
      </c>
      <c r="C1341" s="465">
        <v>217</v>
      </c>
      <c r="D1341" s="466">
        <v>15890</v>
      </c>
      <c r="E1341" s="467">
        <v>21.7</v>
      </c>
      <c r="F1341" s="486">
        <v>344813</v>
      </c>
      <c r="G1341" s="487">
        <v>3448130</v>
      </c>
      <c r="H1341" s="822">
        <v>354000</v>
      </c>
      <c r="I1341" s="827">
        <v>3540000</v>
      </c>
      <c r="J1341" s="470">
        <v>9187</v>
      </c>
      <c r="K1341" s="470">
        <v>91870</v>
      </c>
      <c r="L1341" s="472">
        <v>2.6643427016962846</v>
      </c>
      <c r="M1341" s="468">
        <v>331000</v>
      </c>
      <c r="N1341" s="469">
        <v>3310000</v>
      </c>
      <c r="O1341" s="470">
        <v>-13813</v>
      </c>
      <c r="P1341" s="470">
        <v>-138130</v>
      </c>
      <c r="Q1341" s="472">
        <v>-4.0059394512387883</v>
      </c>
    </row>
    <row r="1342" spans="1:17" s="437" customFormat="1" hidden="1">
      <c r="A1342" s="471">
        <v>1314</v>
      </c>
      <c r="B1342" s="465">
        <v>10</v>
      </c>
      <c r="C1342" s="465">
        <v>217</v>
      </c>
      <c r="D1342" s="466">
        <v>15621.52</v>
      </c>
      <c r="E1342" s="467">
        <v>21.7</v>
      </c>
      <c r="F1342" s="486">
        <v>338986.98400000005</v>
      </c>
      <c r="G1342" s="487">
        <v>3389869.8400000003</v>
      </c>
      <c r="H1342" s="822">
        <v>354000</v>
      </c>
      <c r="I1342" s="827">
        <v>3540000</v>
      </c>
      <c r="J1342" s="470">
        <v>15013.015999999945</v>
      </c>
      <c r="K1342" s="470">
        <v>150130.15999999968</v>
      </c>
      <c r="L1342" s="472">
        <v>4.4287883336547225</v>
      </c>
      <c r="M1342" s="468">
        <v>331000</v>
      </c>
      <c r="N1342" s="469">
        <v>3310000</v>
      </c>
      <c r="O1342" s="470">
        <v>-7986.9840000000549</v>
      </c>
      <c r="P1342" s="470">
        <v>-79869.840000000317</v>
      </c>
      <c r="Q1342" s="472">
        <v>-2.3561329422607002</v>
      </c>
    </row>
    <row r="1343" spans="1:17" s="437" customFormat="1" hidden="1">
      <c r="A1343" s="471">
        <v>1315</v>
      </c>
      <c r="B1343" s="465">
        <v>10</v>
      </c>
      <c r="C1343" s="465">
        <v>217</v>
      </c>
      <c r="D1343" s="466">
        <v>15970</v>
      </c>
      <c r="E1343" s="467">
        <v>21.7</v>
      </c>
      <c r="F1343" s="486">
        <v>346549</v>
      </c>
      <c r="G1343" s="487">
        <v>3465490</v>
      </c>
      <c r="H1343" s="822">
        <v>354000</v>
      </c>
      <c r="I1343" s="827">
        <v>3540000</v>
      </c>
      <c r="J1343" s="470">
        <v>7451</v>
      </c>
      <c r="K1343" s="470">
        <v>74510</v>
      </c>
      <c r="L1343" s="472">
        <v>2.1500567019382686</v>
      </c>
      <c r="M1343" s="468">
        <v>331000</v>
      </c>
      <c r="N1343" s="469">
        <v>3310000</v>
      </c>
      <c r="O1343" s="470">
        <v>-15549</v>
      </c>
      <c r="P1343" s="470">
        <v>-155490</v>
      </c>
      <c r="Q1343" s="472">
        <v>-4.4868113888656467</v>
      </c>
    </row>
    <row r="1344" spans="1:17" s="437" customFormat="1" hidden="1">
      <c r="A1344" s="471">
        <v>1316</v>
      </c>
      <c r="B1344" s="465">
        <v>10</v>
      </c>
      <c r="C1344" s="465">
        <v>217</v>
      </c>
      <c r="D1344" s="466">
        <v>15846.656313519999</v>
      </c>
      <c r="E1344" s="467">
        <v>21.7</v>
      </c>
      <c r="F1344" s="486">
        <v>343872.442003384</v>
      </c>
      <c r="G1344" s="487">
        <v>3438724.42003384</v>
      </c>
      <c r="H1344" s="822">
        <v>354000</v>
      </c>
      <c r="I1344" s="827">
        <v>3540000</v>
      </c>
      <c r="J1344" s="470">
        <v>10127.557996616</v>
      </c>
      <c r="K1344" s="470">
        <v>101275.57996616</v>
      </c>
      <c r="L1344" s="472">
        <v>2.9451496425864576</v>
      </c>
      <c r="M1344" s="468">
        <v>331000</v>
      </c>
      <c r="N1344" s="469">
        <v>3310000</v>
      </c>
      <c r="O1344" s="470">
        <v>-12872.442003384</v>
      </c>
      <c r="P1344" s="470">
        <v>-128724.42003384</v>
      </c>
      <c r="Q1344" s="472">
        <v>-3.743377029107009</v>
      </c>
    </row>
    <row r="1345" spans="1:17" s="437" customFormat="1" hidden="1">
      <c r="A1345" s="471">
        <v>1317</v>
      </c>
      <c r="B1345" s="465">
        <v>10</v>
      </c>
      <c r="C1345" s="465">
        <v>217</v>
      </c>
      <c r="D1345" s="466">
        <v>16006.1348605074</v>
      </c>
      <c r="E1345" s="467">
        <v>21.7</v>
      </c>
      <c r="F1345" s="486">
        <v>347333.12647301058</v>
      </c>
      <c r="G1345" s="487">
        <v>3473331.2647301056</v>
      </c>
      <c r="H1345" s="822">
        <v>354000</v>
      </c>
      <c r="I1345" s="827">
        <v>3540000</v>
      </c>
      <c r="J1345" s="470">
        <v>6666.8735269894241</v>
      </c>
      <c r="K1345" s="470">
        <v>66668.735269894358</v>
      </c>
      <c r="L1345" s="472">
        <v>1.919446496419198</v>
      </c>
      <c r="M1345" s="468">
        <v>331000</v>
      </c>
      <c r="N1345" s="469">
        <v>3310000</v>
      </c>
      <c r="O1345" s="470">
        <v>-16333.126473010576</v>
      </c>
      <c r="P1345" s="470">
        <v>-163331.26473010564</v>
      </c>
      <c r="Q1345" s="472">
        <v>-4.7024384454385455</v>
      </c>
    </row>
    <row r="1346" spans="1:17" s="437" customFormat="1" hidden="1">
      <c r="A1346" s="471">
        <v>1318</v>
      </c>
      <c r="B1346" s="465">
        <v>10</v>
      </c>
      <c r="C1346" s="465">
        <v>217</v>
      </c>
      <c r="D1346" s="466">
        <v>15975</v>
      </c>
      <c r="E1346" s="467">
        <v>21.7</v>
      </c>
      <c r="F1346" s="486">
        <v>346657.5</v>
      </c>
      <c r="G1346" s="487">
        <v>3466575</v>
      </c>
      <c r="H1346" s="822">
        <v>354000</v>
      </c>
      <c r="I1346" s="827">
        <v>3540000</v>
      </c>
      <c r="J1346" s="470">
        <v>7342.5</v>
      </c>
      <c r="K1346" s="470">
        <v>73425</v>
      </c>
      <c r="L1346" s="472">
        <v>2.1180848532052607</v>
      </c>
      <c r="M1346" s="468">
        <v>331000</v>
      </c>
      <c r="N1346" s="469">
        <v>3310000</v>
      </c>
      <c r="O1346" s="470">
        <v>-15657.5</v>
      </c>
      <c r="P1346" s="470">
        <v>-156575</v>
      </c>
      <c r="Q1346" s="472">
        <v>-4.5167059705905785</v>
      </c>
    </row>
    <row r="1347" spans="1:17" s="437" customFormat="1" hidden="1">
      <c r="A1347" s="471">
        <v>1319</v>
      </c>
      <c r="B1347" s="465">
        <v>10</v>
      </c>
      <c r="C1347" s="465">
        <v>217</v>
      </c>
      <c r="D1347" s="466">
        <v>16013.865160436701</v>
      </c>
      <c r="E1347" s="467">
        <v>21.7</v>
      </c>
      <c r="F1347" s="486">
        <v>347500.87398147641</v>
      </c>
      <c r="G1347" s="487">
        <v>3475008.7398147639</v>
      </c>
      <c r="H1347" s="822">
        <v>354000</v>
      </c>
      <c r="I1347" s="827">
        <v>3540000</v>
      </c>
      <c r="J1347" s="470">
        <v>6499.1260185235878</v>
      </c>
      <c r="K1347" s="470">
        <v>64991.260185236111</v>
      </c>
      <c r="L1347" s="472">
        <v>1.8702473878871757</v>
      </c>
      <c r="M1347" s="468">
        <v>331000</v>
      </c>
      <c r="N1347" s="469">
        <v>3310000</v>
      </c>
      <c r="O1347" s="470">
        <v>-16500.873981476412</v>
      </c>
      <c r="P1347" s="470">
        <v>-165008.73981476389</v>
      </c>
      <c r="Q1347" s="472">
        <v>-4.7484410017213321</v>
      </c>
    </row>
    <row r="1348" spans="1:17" s="437" customFormat="1" hidden="1">
      <c r="A1348" s="471">
        <v>1320</v>
      </c>
      <c r="B1348" s="465">
        <v>10</v>
      </c>
      <c r="C1348" s="465">
        <v>217</v>
      </c>
      <c r="D1348" s="466">
        <v>14599</v>
      </c>
      <c r="E1348" s="467">
        <v>21.7</v>
      </c>
      <c r="F1348" s="486">
        <v>316798.3</v>
      </c>
      <c r="G1348" s="487">
        <v>3167983</v>
      </c>
      <c r="H1348" s="822">
        <v>354000</v>
      </c>
      <c r="I1348" s="827">
        <v>3540000</v>
      </c>
      <c r="J1348" s="470">
        <v>37201.700000000012</v>
      </c>
      <c r="K1348" s="470">
        <v>372017</v>
      </c>
      <c r="L1348" s="472">
        <v>11.743023873549816</v>
      </c>
      <c r="M1348" s="468">
        <v>331000</v>
      </c>
      <c r="N1348" s="469">
        <v>3310000</v>
      </c>
      <c r="O1348" s="470">
        <v>14201.700000000012</v>
      </c>
      <c r="P1348" s="470">
        <v>142017</v>
      </c>
      <c r="Q1348" s="472">
        <v>4.4828839043643711</v>
      </c>
    </row>
    <row r="1349" spans="1:17" s="437" customFormat="1" hidden="1">
      <c r="A1349" s="471">
        <v>1321</v>
      </c>
      <c r="B1349" s="465">
        <v>10</v>
      </c>
      <c r="C1349" s="465">
        <v>218</v>
      </c>
      <c r="D1349" s="466">
        <v>15621.52</v>
      </c>
      <c r="E1349" s="467">
        <v>21.8</v>
      </c>
      <c r="F1349" s="486">
        <v>340549.136</v>
      </c>
      <c r="G1349" s="487">
        <v>3405491.36</v>
      </c>
      <c r="H1349" s="822">
        <v>356000</v>
      </c>
      <c r="I1349" s="827">
        <v>3560000</v>
      </c>
      <c r="J1349" s="470">
        <v>15450.864000000001</v>
      </c>
      <c r="K1349" s="470">
        <v>154508.64000000013</v>
      </c>
      <c r="L1349" s="472">
        <v>4.5370439583203108</v>
      </c>
      <c r="M1349" s="468">
        <v>334000</v>
      </c>
      <c r="N1349" s="469">
        <v>3340000</v>
      </c>
      <c r="O1349" s="470">
        <v>-6549.1359999999986</v>
      </c>
      <c r="P1349" s="470">
        <v>-65491.35999999987</v>
      </c>
      <c r="Q1349" s="472">
        <v>-1.923110443598361</v>
      </c>
    </row>
    <row r="1350" spans="1:17" s="437" customFormat="1" hidden="1">
      <c r="A1350" s="471">
        <v>1322</v>
      </c>
      <c r="B1350" s="465">
        <v>10</v>
      </c>
      <c r="C1350" s="465">
        <v>218</v>
      </c>
      <c r="D1350" s="466">
        <v>15330.5439330544</v>
      </c>
      <c r="E1350" s="467">
        <v>21.8</v>
      </c>
      <c r="F1350" s="486">
        <v>334205.85774058593</v>
      </c>
      <c r="G1350" s="487">
        <v>3342058.5774058593</v>
      </c>
      <c r="H1350" s="822">
        <v>356000</v>
      </c>
      <c r="I1350" s="827">
        <v>3560000</v>
      </c>
      <c r="J1350" s="470">
        <v>21794.142259414075</v>
      </c>
      <c r="K1350" s="470">
        <v>217941.42259414075</v>
      </c>
      <c r="L1350" s="472">
        <v>6.5211730299266293</v>
      </c>
      <c r="M1350" s="468">
        <v>334000</v>
      </c>
      <c r="N1350" s="469">
        <v>3340000</v>
      </c>
      <c r="O1350" s="470">
        <v>-205.85774058592506</v>
      </c>
      <c r="P1350" s="470">
        <v>-2058.5774058592506</v>
      </c>
      <c r="Q1350" s="472">
        <v>-6.1596089900291418E-2</v>
      </c>
    </row>
    <row r="1351" spans="1:17" s="437" customFormat="1" hidden="1">
      <c r="A1351" s="471">
        <v>1323</v>
      </c>
      <c r="B1351" s="465">
        <v>10</v>
      </c>
      <c r="C1351" s="465">
        <v>218</v>
      </c>
      <c r="D1351" s="466">
        <v>16788</v>
      </c>
      <c r="E1351" s="467">
        <v>21.8</v>
      </c>
      <c r="F1351" s="486">
        <v>365978.4</v>
      </c>
      <c r="G1351" s="487">
        <v>3659784</v>
      </c>
      <c r="H1351" s="822">
        <v>356000</v>
      </c>
      <c r="I1351" s="827">
        <v>3560000</v>
      </c>
      <c r="J1351" s="470">
        <v>-9978.4000000000233</v>
      </c>
      <c r="K1351" s="470">
        <v>-99784</v>
      </c>
      <c r="L1351" s="472">
        <v>-2.7264997059935752</v>
      </c>
      <c r="M1351" s="468">
        <v>334000</v>
      </c>
      <c r="N1351" s="469">
        <v>3340000</v>
      </c>
      <c r="O1351" s="470">
        <v>-31978.400000000023</v>
      </c>
      <c r="P1351" s="470">
        <v>-319784</v>
      </c>
      <c r="Q1351" s="472">
        <v>-8.7377834320276833</v>
      </c>
    </row>
    <row r="1352" spans="1:17" s="437" customFormat="1" hidden="1">
      <c r="A1352" s="471">
        <v>1324</v>
      </c>
      <c r="B1352" s="465">
        <v>10</v>
      </c>
      <c r="C1352" s="465">
        <v>218</v>
      </c>
      <c r="D1352" s="466">
        <v>15961</v>
      </c>
      <c r="E1352" s="467">
        <v>21.8</v>
      </c>
      <c r="F1352" s="486">
        <v>347949.8</v>
      </c>
      <c r="G1352" s="487">
        <v>3479498</v>
      </c>
      <c r="H1352" s="822">
        <v>356000</v>
      </c>
      <c r="I1352" s="827">
        <v>3560000</v>
      </c>
      <c r="J1352" s="470">
        <v>8050.2000000000116</v>
      </c>
      <c r="K1352" s="470">
        <v>80502</v>
      </c>
      <c r="L1352" s="472">
        <v>2.3136096069030572</v>
      </c>
      <c r="M1352" s="468">
        <v>334000</v>
      </c>
      <c r="N1352" s="469">
        <v>3340000</v>
      </c>
      <c r="O1352" s="470">
        <v>-13949.799999999988</v>
      </c>
      <c r="P1352" s="470">
        <v>-139498</v>
      </c>
      <c r="Q1352" s="472">
        <v>-4.0091415485797057</v>
      </c>
    </row>
    <row r="1353" spans="1:17" s="437" customFormat="1" hidden="1">
      <c r="A1353" s="471">
        <v>1325</v>
      </c>
      <c r="B1353" s="465">
        <v>10</v>
      </c>
      <c r="C1353" s="465">
        <v>218</v>
      </c>
      <c r="D1353" s="466">
        <v>15838.807045216799</v>
      </c>
      <c r="E1353" s="467">
        <v>21.8</v>
      </c>
      <c r="F1353" s="486">
        <v>345285.99358572625</v>
      </c>
      <c r="G1353" s="487">
        <v>3452859.9358572625</v>
      </c>
      <c r="H1353" s="822">
        <v>356000</v>
      </c>
      <c r="I1353" s="827">
        <v>3560000</v>
      </c>
      <c r="J1353" s="470">
        <v>10714.006414273754</v>
      </c>
      <c r="K1353" s="470">
        <v>107140.06414273754</v>
      </c>
      <c r="L1353" s="472">
        <v>3.1029368735786136</v>
      </c>
      <c r="M1353" s="468">
        <v>334000</v>
      </c>
      <c r="N1353" s="469">
        <v>3340000</v>
      </c>
      <c r="O1353" s="470">
        <v>-11285.993585726246</v>
      </c>
      <c r="P1353" s="470">
        <v>-112859.93585726246</v>
      </c>
      <c r="Q1353" s="472">
        <v>-3.2685929332155723</v>
      </c>
    </row>
    <row r="1354" spans="1:17" s="437" customFormat="1" hidden="1">
      <c r="A1354" s="471">
        <v>1326</v>
      </c>
      <c r="B1354" s="465">
        <v>10</v>
      </c>
      <c r="C1354" s="465">
        <v>218</v>
      </c>
      <c r="D1354" s="466">
        <v>15873</v>
      </c>
      <c r="E1354" s="467">
        <v>21.8</v>
      </c>
      <c r="F1354" s="486">
        <v>346031.4</v>
      </c>
      <c r="G1354" s="487">
        <v>3460314</v>
      </c>
      <c r="H1354" s="822">
        <v>356000</v>
      </c>
      <c r="I1354" s="827">
        <v>3560000</v>
      </c>
      <c r="J1354" s="470">
        <v>9968.5999999999767</v>
      </c>
      <c r="K1354" s="470">
        <v>99686</v>
      </c>
      <c r="L1354" s="472">
        <v>2.8808368257909507</v>
      </c>
      <c r="M1354" s="468">
        <v>334000</v>
      </c>
      <c r="N1354" s="469">
        <v>3340000</v>
      </c>
      <c r="O1354" s="470">
        <v>-12031.400000000023</v>
      </c>
      <c r="P1354" s="470">
        <v>-120314</v>
      </c>
      <c r="Q1354" s="472">
        <v>-3.4769676971511814</v>
      </c>
    </row>
    <row r="1355" spans="1:17" s="437" customFormat="1" hidden="1">
      <c r="A1355" s="471">
        <v>1327</v>
      </c>
      <c r="B1355" s="465">
        <v>10</v>
      </c>
      <c r="C1355" s="465">
        <v>218</v>
      </c>
      <c r="D1355" s="466">
        <v>15155</v>
      </c>
      <c r="E1355" s="467">
        <v>21.8</v>
      </c>
      <c r="F1355" s="486">
        <v>330379</v>
      </c>
      <c r="G1355" s="487">
        <v>3303790</v>
      </c>
      <c r="H1355" s="822">
        <v>356000</v>
      </c>
      <c r="I1355" s="827">
        <v>3560000</v>
      </c>
      <c r="J1355" s="470">
        <v>25621</v>
      </c>
      <c r="K1355" s="470">
        <v>256210</v>
      </c>
      <c r="L1355" s="472">
        <v>7.7550328562045365</v>
      </c>
      <c r="M1355" s="468">
        <v>334000</v>
      </c>
      <c r="N1355" s="469">
        <v>3340000</v>
      </c>
      <c r="O1355" s="470">
        <v>3621</v>
      </c>
      <c r="P1355" s="470">
        <v>36210</v>
      </c>
      <c r="Q1355" s="472">
        <v>1.0960139718323489</v>
      </c>
    </row>
    <row r="1356" spans="1:17" s="437" customFormat="1" hidden="1">
      <c r="A1356" s="471">
        <v>1328</v>
      </c>
      <c r="B1356" s="465">
        <v>10</v>
      </c>
      <c r="C1356" s="465">
        <v>218</v>
      </c>
      <c r="D1356" s="466">
        <v>15873</v>
      </c>
      <c r="E1356" s="467">
        <v>21.8</v>
      </c>
      <c r="F1356" s="486">
        <v>346031.4</v>
      </c>
      <c r="G1356" s="487">
        <v>3460314</v>
      </c>
      <c r="H1356" s="822">
        <v>356000</v>
      </c>
      <c r="I1356" s="827">
        <v>3560000</v>
      </c>
      <c r="J1356" s="470">
        <v>9968.5999999999767</v>
      </c>
      <c r="K1356" s="470">
        <v>99686</v>
      </c>
      <c r="L1356" s="472">
        <v>2.8808368257909507</v>
      </c>
      <c r="M1356" s="468">
        <v>334000</v>
      </c>
      <c r="N1356" s="469">
        <v>3340000</v>
      </c>
      <c r="O1356" s="470">
        <v>-12031.400000000023</v>
      </c>
      <c r="P1356" s="470">
        <v>-120314</v>
      </c>
      <c r="Q1356" s="472">
        <v>-3.4769676971511814</v>
      </c>
    </row>
    <row r="1357" spans="1:17" s="437" customFormat="1" hidden="1">
      <c r="A1357" s="471">
        <v>1329</v>
      </c>
      <c r="B1357" s="465">
        <v>10</v>
      </c>
      <c r="C1357" s="465">
        <v>218</v>
      </c>
      <c r="D1357" s="466">
        <v>15973</v>
      </c>
      <c r="E1357" s="467">
        <v>21.8</v>
      </c>
      <c r="F1357" s="486">
        <v>348211.4</v>
      </c>
      <c r="G1357" s="487">
        <v>3482114</v>
      </c>
      <c r="H1357" s="822">
        <v>356000</v>
      </c>
      <c r="I1357" s="827">
        <v>3560000</v>
      </c>
      <c r="J1357" s="470">
        <v>7788.5999999999767</v>
      </c>
      <c r="K1357" s="470">
        <v>77886</v>
      </c>
      <c r="L1357" s="472">
        <v>2.2367446901508714</v>
      </c>
      <c r="M1357" s="468">
        <v>334000</v>
      </c>
      <c r="N1357" s="469">
        <v>3340000</v>
      </c>
      <c r="O1357" s="470">
        <v>-14211.400000000023</v>
      </c>
      <c r="P1357" s="470">
        <v>-142114</v>
      </c>
      <c r="Q1357" s="472">
        <v>-4.0812563862067606</v>
      </c>
    </row>
    <row r="1358" spans="1:17" s="437" customFormat="1" hidden="1">
      <c r="A1358" s="471">
        <v>1330</v>
      </c>
      <c r="B1358" s="465">
        <v>10</v>
      </c>
      <c r="C1358" s="465">
        <v>218</v>
      </c>
      <c r="D1358" s="466">
        <v>15803</v>
      </c>
      <c r="E1358" s="467">
        <v>21.8</v>
      </c>
      <c r="F1358" s="486">
        <v>344505.4</v>
      </c>
      <c r="G1358" s="487">
        <v>3445054</v>
      </c>
      <c r="H1358" s="822">
        <v>356000</v>
      </c>
      <c r="I1358" s="827">
        <v>3560000</v>
      </c>
      <c r="J1358" s="470">
        <v>11494.599999999977</v>
      </c>
      <c r="K1358" s="470">
        <v>114946</v>
      </c>
      <c r="L1358" s="472">
        <v>3.3365514735037607</v>
      </c>
      <c r="M1358" s="468">
        <v>334000</v>
      </c>
      <c r="N1358" s="469">
        <v>3340000</v>
      </c>
      <c r="O1358" s="470">
        <v>-10505.400000000023</v>
      </c>
      <c r="P1358" s="470">
        <v>-105054</v>
      </c>
      <c r="Q1358" s="472">
        <v>-3.0494151905891727</v>
      </c>
    </row>
    <row r="1359" spans="1:17" s="437" customFormat="1" hidden="1">
      <c r="A1359" s="471">
        <v>1331</v>
      </c>
      <c r="B1359" s="465">
        <v>10</v>
      </c>
      <c r="C1359" s="465">
        <v>218</v>
      </c>
      <c r="D1359" s="466">
        <v>15961</v>
      </c>
      <c r="E1359" s="467">
        <v>21.8</v>
      </c>
      <c r="F1359" s="486">
        <v>347949.8</v>
      </c>
      <c r="G1359" s="487">
        <v>3479498</v>
      </c>
      <c r="H1359" s="822">
        <v>356000</v>
      </c>
      <c r="I1359" s="827">
        <v>3560000</v>
      </c>
      <c r="J1359" s="470">
        <v>8050.2000000000116</v>
      </c>
      <c r="K1359" s="470">
        <v>80502</v>
      </c>
      <c r="L1359" s="472">
        <v>2.3136096069030572</v>
      </c>
      <c r="M1359" s="468">
        <v>334000</v>
      </c>
      <c r="N1359" s="469">
        <v>3340000</v>
      </c>
      <c r="O1359" s="470">
        <v>-13949.799999999988</v>
      </c>
      <c r="P1359" s="470">
        <v>-139498</v>
      </c>
      <c r="Q1359" s="472">
        <v>-4.0091415485797057</v>
      </c>
    </row>
    <row r="1360" spans="1:17" s="437" customFormat="1" hidden="1">
      <c r="A1360" s="471">
        <v>1332</v>
      </c>
      <c r="B1360" s="465">
        <v>10</v>
      </c>
      <c r="C1360" s="465">
        <v>218</v>
      </c>
      <c r="D1360" s="466">
        <v>15621.52</v>
      </c>
      <c r="E1360" s="467">
        <v>21.8</v>
      </c>
      <c r="F1360" s="486">
        <v>340549.136</v>
      </c>
      <c r="G1360" s="487">
        <v>3405491.36</v>
      </c>
      <c r="H1360" s="822">
        <v>356000</v>
      </c>
      <c r="I1360" s="827">
        <v>3560000</v>
      </c>
      <c r="J1360" s="470">
        <v>15450.864000000001</v>
      </c>
      <c r="K1360" s="470">
        <v>154508.64000000013</v>
      </c>
      <c r="L1360" s="472">
        <v>4.5370439583203108</v>
      </c>
      <c r="M1360" s="468">
        <v>334000</v>
      </c>
      <c r="N1360" s="469">
        <v>3340000</v>
      </c>
      <c r="O1360" s="470">
        <v>-6549.1359999999986</v>
      </c>
      <c r="P1360" s="470">
        <v>-65491.35999999987</v>
      </c>
      <c r="Q1360" s="472">
        <v>-1.923110443598361</v>
      </c>
    </row>
    <row r="1361" spans="1:17" s="437" customFormat="1" hidden="1">
      <c r="A1361" s="471">
        <v>1333</v>
      </c>
      <c r="B1361" s="465">
        <v>10</v>
      </c>
      <c r="C1361" s="465">
        <v>218</v>
      </c>
      <c r="D1361" s="466">
        <v>15155</v>
      </c>
      <c r="E1361" s="467">
        <v>21.8</v>
      </c>
      <c r="F1361" s="486">
        <v>330379</v>
      </c>
      <c r="G1361" s="487">
        <v>3303790</v>
      </c>
      <c r="H1361" s="822">
        <v>356000</v>
      </c>
      <c r="I1361" s="827">
        <v>3560000</v>
      </c>
      <c r="J1361" s="470">
        <v>25621</v>
      </c>
      <c r="K1361" s="470">
        <v>256210</v>
      </c>
      <c r="L1361" s="472">
        <v>7.7550328562045365</v>
      </c>
      <c r="M1361" s="468">
        <v>334000</v>
      </c>
      <c r="N1361" s="469">
        <v>3340000</v>
      </c>
      <c r="O1361" s="470">
        <v>3621</v>
      </c>
      <c r="P1361" s="470">
        <v>36210</v>
      </c>
      <c r="Q1361" s="472">
        <v>1.0960139718323489</v>
      </c>
    </row>
    <row r="1362" spans="1:17" s="437" customFormat="1" hidden="1">
      <c r="A1362" s="471">
        <v>1334</v>
      </c>
      <c r="B1362" s="465">
        <v>10</v>
      </c>
      <c r="C1362" s="465">
        <v>219</v>
      </c>
      <c r="D1362" s="466">
        <v>16000.815965282</v>
      </c>
      <c r="E1362" s="467">
        <v>21.9</v>
      </c>
      <c r="F1362" s="486">
        <v>350417.86963967577</v>
      </c>
      <c r="G1362" s="487">
        <v>3504178.6963967578</v>
      </c>
      <c r="H1362" s="822">
        <v>358000</v>
      </c>
      <c r="I1362" s="827">
        <v>3580000</v>
      </c>
      <c r="J1362" s="470">
        <v>7582.1303603242268</v>
      </c>
      <c r="K1362" s="470">
        <v>75821.303603242151</v>
      </c>
      <c r="L1362" s="472">
        <v>2.1637396426502704</v>
      </c>
      <c r="M1362" s="468">
        <v>336999.99999999994</v>
      </c>
      <c r="N1362" s="469">
        <v>3369999.9999999995</v>
      </c>
      <c r="O1362" s="470">
        <v>-13417.869639675831</v>
      </c>
      <c r="P1362" s="470">
        <v>-134178.69639675831</v>
      </c>
      <c r="Q1362" s="472">
        <v>-3.829105420186778</v>
      </c>
    </row>
    <row r="1363" spans="1:17" s="437" customFormat="1" hidden="1">
      <c r="A1363" s="471">
        <v>1335</v>
      </c>
      <c r="B1363" s="465">
        <v>10</v>
      </c>
      <c r="C1363" s="465">
        <v>219</v>
      </c>
      <c r="D1363" s="466">
        <v>15151</v>
      </c>
      <c r="E1363" s="467">
        <v>21.9</v>
      </c>
      <c r="F1363" s="486">
        <v>331806.90000000002</v>
      </c>
      <c r="G1363" s="487">
        <v>3318069</v>
      </c>
      <c r="H1363" s="822">
        <v>358000</v>
      </c>
      <c r="I1363" s="827">
        <v>3580000</v>
      </c>
      <c r="J1363" s="470">
        <v>26193.099999999977</v>
      </c>
      <c r="K1363" s="470">
        <v>261931</v>
      </c>
      <c r="L1363" s="472">
        <v>7.8940793576022656</v>
      </c>
      <c r="M1363" s="468">
        <v>336999.99999999994</v>
      </c>
      <c r="N1363" s="469">
        <v>3369999.9999999995</v>
      </c>
      <c r="O1363" s="470">
        <v>5193.0999999999185</v>
      </c>
      <c r="P1363" s="470">
        <v>51930.999999999534</v>
      </c>
      <c r="Q1363" s="472">
        <v>1.5650970489161011</v>
      </c>
    </row>
    <row r="1364" spans="1:17" s="437" customFormat="1" hidden="1">
      <c r="A1364" s="471">
        <v>1336</v>
      </c>
      <c r="B1364" s="465">
        <v>10</v>
      </c>
      <c r="C1364" s="465">
        <v>219</v>
      </c>
      <c r="D1364" s="466">
        <v>16303.5564596022</v>
      </c>
      <c r="E1364" s="467">
        <v>21.9</v>
      </c>
      <c r="F1364" s="486">
        <v>357047.88646528817</v>
      </c>
      <c r="G1364" s="487">
        <v>3570478.8646528819</v>
      </c>
      <c r="H1364" s="822">
        <v>358000</v>
      </c>
      <c r="I1364" s="827">
        <v>3580000</v>
      </c>
      <c r="J1364" s="470">
        <v>952.1135347118252</v>
      </c>
      <c r="K1364" s="470">
        <v>9521.1353471181355</v>
      </c>
      <c r="L1364" s="472">
        <v>0.26666270010377957</v>
      </c>
      <c r="M1364" s="468">
        <v>336999.99999999994</v>
      </c>
      <c r="N1364" s="469">
        <v>3369999.9999999995</v>
      </c>
      <c r="O1364" s="470">
        <v>-20047.886465288233</v>
      </c>
      <c r="P1364" s="470">
        <v>-200478.86465288233</v>
      </c>
      <c r="Q1364" s="472">
        <v>-5.6149013130308134</v>
      </c>
    </row>
    <row r="1365" spans="1:17" s="437" customFormat="1" hidden="1">
      <c r="A1365" s="471">
        <v>1337</v>
      </c>
      <c r="B1365" s="465">
        <v>10</v>
      </c>
      <c r="C1365" s="465">
        <v>219</v>
      </c>
      <c r="D1365" s="466">
        <v>16776</v>
      </c>
      <c r="E1365" s="467">
        <v>21.9</v>
      </c>
      <c r="F1365" s="486">
        <v>367394.4</v>
      </c>
      <c r="G1365" s="487">
        <v>3673944</v>
      </c>
      <c r="H1365" s="822">
        <v>358000</v>
      </c>
      <c r="I1365" s="827">
        <v>3580000</v>
      </c>
      <c r="J1365" s="470">
        <v>-9394.4000000000233</v>
      </c>
      <c r="K1365" s="470">
        <v>-93944</v>
      </c>
      <c r="L1365" s="472">
        <v>-2.5570340756418659</v>
      </c>
      <c r="M1365" s="468">
        <v>336999.99999999994</v>
      </c>
      <c r="N1365" s="469">
        <v>3369999.9999999995</v>
      </c>
      <c r="O1365" s="470">
        <v>-30394.400000000081</v>
      </c>
      <c r="P1365" s="470">
        <v>-303944.00000000047</v>
      </c>
      <c r="Q1365" s="472">
        <v>-8.2729622443891486</v>
      </c>
    </row>
    <row r="1366" spans="1:17" s="437" customFormat="1" hidden="1">
      <c r="A1366" s="471">
        <v>1338</v>
      </c>
      <c r="B1366" s="465">
        <v>10</v>
      </c>
      <c r="C1366" s="465">
        <v>219</v>
      </c>
      <c r="D1366" s="466">
        <v>16000.815965282</v>
      </c>
      <c r="E1366" s="467">
        <v>21.9</v>
      </c>
      <c r="F1366" s="486">
        <v>350417.86963967577</v>
      </c>
      <c r="G1366" s="487">
        <v>3504178.6963967578</v>
      </c>
      <c r="H1366" s="822">
        <v>358000</v>
      </c>
      <c r="I1366" s="827">
        <v>3580000</v>
      </c>
      <c r="J1366" s="470">
        <v>7582.1303603242268</v>
      </c>
      <c r="K1366" s="470">
        <v>75821.303603242151</v>
      </c>
      <c r="L1366" s="472">
        <v>2.1637396426502704</v>
      </c>
      <c r="M1366" s="468">
        <v>336999.99999999994</v>
      </c>
      <c r="N1366" s="469">
        <v>3369999.9999999995</v>
      </c>
      <c r="O1366" s="470">
        <v>-13417.869639675831</v>
      </c>
      <c r="P1366" s="470">
        <v>-134178.69639675831</v>
      </c>
      <c r="Q1366" s="472">
        <v>-3.829105420186778</v>
      </c>
    </row>
    <row r="1367" spans="1:17" s="437" customFormat="1" hidden="1">
      <c r="A1367" s="471">
        <v>1339</v>
      </c>
      <c r="B1367" s="465">
        <v>10</v>
      </c>
      <c r="C1367" s="465">
        <v>219</v>
      </c>
      <c r="D1367" s="466">
        <v>15971</v>
      </c>
      <c r="E1367" s="467">
        <v>21.9</v>
      </c>
      <c r="F1367" s="486">
        <v>349764.9</v>
      </c>
      <c r="G1367" s="487">
        <v>3497649</v>
      </c>
      <c r="H1367" s="822">
        <v>358000</v>
      </c>
      <c r="I1367" s="827">
        <v>3580000</v>
      </c>
      <c r="J1367" s="470">
        <v>8235.0999999999767</v>
      </c>
      <c r="K1367" s="470">
        <v>82351</v>
      </c>
      <c r="L1367" s="472">
        <v>2.3544672435684646</v>
      </c>
      <c r="M1367" s="468">
        <v>336999.99999999994</v>
      </c>
      <c r="N1367" s="469">
        <v>3369999.9999999995</v>
      </c>
      <c r="O1367" s="470">
        <v>-12764.900000000081</v>
      </c>
      <c r="P1367" s="470">
        <v>-127649.00000000047</v>
      </c>
      <c r="Q1367" s="472">
        <v>-3.6495657511660085</v>
      </c>
    </row>
    <row r="1368" spans="1:17" s="437" customFormat="1" hidden="1">
      <c r="A1368" s="471">
        <v>1340</v>
      </c>
      <c r="B1368" s="465">
        <v>10</v>
      </c>
      <c r="C1368" s="465">
        <v>220</v>
      </c>
      <c r="D1368" s="466">
        <v>16729</v>
      </c>
      <c r="E1368" s="467">
        <v>22</v>
      </c>
      <c r="F1368" s="486">
        <v>368038</v>
      </c>
      <c r="G1368" s="487">
        <v>3680380</v>
      </c>
      <c r="H1368" s="822">
        <v>360000</v>
      </c>
      <c r="I1368" s="827">
        <v>3600000</v>
      </c>
      <c r="J1368" s="470">
        <v>-8038</v>
      </c>
      <c r="K1368" s="470">
        <v>-80380</v>
      </c>
      <c r="L1368" s="472">
        <v>-2.1840136072905523</v>
      </c>
      <c r="M1368" s="468">
        <v>340000</v>
      </c>
      <c r="N1368" s="469">
        <v>3400000</v>
      </c>
      <c r="O1368" s="470">
        <v>-28038</v>
      </c>
      <c r="P1368" s="470">
        <v>-280380</v>
      </c>
      <c r="Q1368" s="472">
        <v>-7.6182350735521993</v>
      </c>
    </row>
    <row r="1369" spans="1:17" s="437" customFormat="1">
      <c r="A1369" s="471">
        <v>1341</v>
      </c>
      <c r="B1369" s="465">
        <v>10</v>
      </c>
      <c r="C1369" s="465">
        <v>220</v>
      </c>
      <c r="D1369" s="466">
        <v>15970</v>
      </c>
      <c r="E1369" s="467">
        <v>22</v>
      </c>
      <c r="F1369" s="486">
        <v>351340</v>
      </c>
      <c r="G1369" s="487">
        <v>3513400</v>
      </c>
      <c r="H1369" s="822">
        <v>360000</v>
      </c>
      <c r="I1369" s="827">
        <v>3600000</v>
      </c>
      <c r="J1369" s="470">
        <v>8660</v>
      </c>
      <c r="K1369" s="470">
        <v>86600</v>
      </c>
      <c r="L1369" s="472">
        <v>2.4648488643479283</v>
      </c>
      <c r="M1369" s="468">
        <v>340000</v>
      </c>
      <c r="N1369" s="469">
        <v>3400000</v>
      </c>
      <c r="O1369" s="470">
        <v>-11340</v>
      </c>
      <c r="P1369" s="470">
        <v>-113400</v>
      </c>
      <c r="Q1369" s="472">
        <v>-3.2276427392269511</v>
      </c>
    </row>
    <row r="1370" spans="1:17" s="437" customFormat="1">
      <c r="A1370" s="471">
        <v>1342</v>
      </c>
      <c r="B1370" s="465">
        <v>10</v>
      </c>
      <c r="C1370" s="465">
        <v>220</v>
      </c>
      <c r="D1370" s="466">
        <v>15970</v>
      </c>
      <c r="E1370" s="467">
        <v>22</v>
      </c>
      <c r="F1370" s="486">
        <v>351340</v>
      </c>
      <c r="G1370" s="487">
        <v>3513400</v>
      </c>
      <c r="H1370" s="822">
        <v>360000</v>
      </c>
      <c r="I1370" s="827">
        <v>3600000</v>
      </c>
      <c r="J1370" s="470">
        <v>8660</v>
      </c>
      <c r="K1370" s="470">
        <v>86600</v>
      </c>
      <c r="L1370" s="472">
        <v>2.4648488643479283</v>
      </c>
      <c r="M1370" s="468">
        <v>340000</v>
      </c>
      <c r="N1370" s="469">
        <v>3400000</v>
      </c>
      <c r="O1370" s="470">
        <v>-11340</v>
      </c>
      <c r="P1370" s="470">
        <v>-113400</v>
      </c>
      <c r="Q1370" s="472">
        <v>-3.2276427392269511</v>
      </c>
    </row>
    <row r="1371" spans="1:17" s="437" customFormat="1">
      <c r="A1371" s="471">
        <v>1343</v>
      </c>
      <c r="B1371" s="465">
        <v>10</v>
      </c>
      <c r="C1371" s="465">
        <v>220</v>
      </c>
      <c r="D1371" s="466">
        <v>16729</v>
      </c>
      <c r="E1371" s="467">
        <v>22</v>
      </c>
      <c r="F1371" s="486">
        <v>368038</v>
      </c>
      <c r="G1371" s="487">
        <v>3680380</v>
      </c>
      <c r="H1371" s="822">
        <v>360000</v>
      </c>
      <c r="I1371" s="827">
        <v>3600000</v>
      </c>
      <c r="J1371" s="470">
        <v>-8038</v>
      </c>
      <c r="K1371" s="470">
        <v>-80380</v>
      </c>
      <c r="L1371" s="472">
        <v>-2.1840136072905523</v>
      </c>
      <c r="M1371" s="468">
        <v>340000</v>
      </c>
      <c r="N1371" s="469">
        <v>3400000</v>
      </c>
      <c r="O1371" s="470">
        <v>-28038</v>
      </c>
      <c r="P1371" s="470">
        <v>-280380</v>
      </c>
      <c r="Q1371" s="472">
        <v>-7.6182350735521993</v>
      </c>
    </row>
    <row r="1372" spans="1:17" s="437" customFormat="1">
      <c r="A1372" s="471">
        <v>1344</v>
      </c>
      <c r="B1372" s="465">
        <v>10</v>
      </c>
      <c r="C1372" s="465">
        <v>221</v>
      </c>
      <c r="D1372" s="466">
        <v>15815.305826485401</v>
      </c>
      <c r="E1372" s="467">
        <v>22.1</v>
      </c>
      <c r="F1372" s="486">
        <v>349518.25876532739</v>
      </c>
      <c r="G1372" s="487">
        <v>3495182.5876532737</v>
      </c>
      <c r="H1372" s="822">
        <v>362000</v>
      </c>
      <c r="I1372" s="827">
        <v>3620000</v>
      </c>
      <c r="J1372" s="470">
        <v>12481.741234672605</v>
      </c>
      <c r="K1372" s="470">
        <v>124817.41234672628</v>
      </c>
      <c r="L1372" s="472">
        <v>3.5711270932638399</v>
      </c>
      <c r="M1372" s="468">
        <v>343000.00000000006</v>
      </c>
      <c r="N1372" s="469">
        <v>3430000.0000000005</v>
      </c>
      <c r="O1372" s="470">
        <v>-6518.2587653273367</v>
      </c>
      <c r="P1372" s="470">
        <v>-65182.587653273251</v>
      </c>
      <c r="Q1372" s="472">
        <v>-1.8649265387030312</v>
      </c>
    </row>
    <row r="1373" spans="1:17" s="437" customFormat="1">
      <c r="A1373" s="607" t="s">
        <v>60</v>
      </c>
      <c r="B1373" s="465"/>
      <c r="C1373" s="465"/>
      <c r="D1373" s="466"/>
      <c r="E1373" s="467"/>
      <c r="F1373" s="486"/>
      <c r="G1373" s="487"/>
      <c r="H1373" s="822"/>
      <c r="I1373" s="827"/>
      <c r="J1373" s="470"/>
      <c r="K1373" s="470"/>
      <c r="L1373" s="472"/>
      <c r="M1373" s="468"/>
      <c r="N1373" s="469"/>
      <c r="O1373" s="470"/>
      <c r="P1373" s="470"/>
      <c r="Q1373" s="472"/>
    </row>
    <row r="1374" spans="1:17" s="437" customFormat="1" hidden="1">
      <c r="A1374" s="471">
        <v>1345</v>
      </c>
      <c r="B1374" s="465">
        <v>10</v>
      </c>
      <c r="C1374" s="465">
        <v>221</v>
      </c>
      <c r="D1374" s="466">
        <v>15968</v>
      </c>
      <c r="E1374" s="467">
        <v>22.1</v>
      </c>
      <c r="F1374" s="486">
        <v>352892.8</v>
      </c>
      <c r="G1374" s="487">
        <v>3528928</v>
      </c>
      <c r="H1374" s="822">
        <v>362000</v>
      </c>
      <c r="I1374" s="827">
        <v>3620000</v>
      </c>
      <c r="J1374" s="470">
        <v>9107.2000000000116</v>
      </c>
      <c r="K1374" s="470">
        <v>91072</v>
      </c>
      <c r="L1374" s="472">
        <v>2.5807270649897021</v>
      </c>
      <c r="M1374" s="468">
        <v>343000.00000000006</v>
      </c>
      <c r="N1374" s="469">
        <v>3430000.0000000005</v>
      </c>
      <c r="O1374" s="470">
        <v>-9892.7999999999302</v>
      </c>
      <c r="P1374" s="470">
        <v>-98927.999999999534</v>
      </c>
      <c r="Q1374" s="472">
        <v>-2.8033442450511785</v>
      </c>
    </row>
    <row r="1375" spans="1:17" s="437" customFormat="1" hidden="1">
      <c r="A1375" s="471">
        <v>1346</v>
      </c>
      <c r="B1375" s="465">
        <v>10</v>
      </c>
      <c r="C1375" s="465">
        <v>221</v>
      </c>
      <c r="D1375" s="466">
        <v>15987.7880195694</v>
      </c>
      <c r="E1375" s="467">
        <v>22.1</v>
      </c>
      <c r="F1375" s="486">
        <v>353330.11523248372</v>
      </c>
      <c r="G1375" s="487">
        <v>3533301.1523248372</v>
      </c>
      <c r="H1375" s="822">
        <v>362000</v>
      </c>
      <c r="I1375" s="827">
        <v>3620000</v>
      </c>
      <c r="J1375" s="470">
        <v>8669.8847675162833</v>
      </c>
      <c r="K1375" s="470">
        <v>86698.847675162833</v>
      </c>
      <c r="L1375" s="472">
        <v>2.4537633204041214</v>
      </c>
      <c r="M1375" s="468">
        <v>343000.00000000006</v>
      </c>
      <c r="N1375" s="469">
        <v>3430000.0000000005</v>
      </c>
      <c r="O1375" s="470">
        <v>-10330.115232483658</v>
      </c>
      <c r="P1375" s="470">
        <v>-103301.1523248367</v>
      </c>
      <c r="Q1375" s="472">
        <v>-2.9236441466889147</v>
      </c>
    </row>
    <row r="1376" spans="1:17" s="437" customFormat="1" hidden="1">
      <c r="A1376" s="471">
        <v>1347</v>
      </c>
      <c r="B1376" s="465">
        <v>10</v>
      </c>
      <c r="C1376" s="465">
        <v>221</v>
      </c>
      <c r="D1376" s="466">
        <v>15968</v>
      </c>
      <c r="E1376" s="467">
        <v>22.1</v>
      </c>
      <c r="F1376" s="486">
        <v>352892.8</v>
      </c>
      <c r="G1376" s="487">
        <v>3528928</v>
      </c>
      <c r="H1376" s="822">
        <v>362000</v>
      </c>
      <c r="I1376" s="827">
        <v>3620000</v>
      </c>
      <c r="J1376" s="470">
        <v>9107.2000000000116</v>
      </c>
      <c r="K1376" s="470">
        <v>91072</v>
      </c>
      <c r="L1376" s="472">
        <v>2.5807270649897021</v>
      </c>
      <c r="M1376" s="468">
        <v>343000.00000000006</v>
      </c>
      <c r="N1376" s="469">
        <v>3430000.0000000005</v>
      </c>
      <c r="O1376" s="470">
        <v>-9892.7999999999302</v>
      </c>
      <c r="P1376" s="470">
        <v>-98927.999999999534</v>
      </c>
      <c r="Q1376" s="472">
        <v>-2.8033442450511785</v>
      </c>
    </row>
    <row r="1377" spans="1:17" s="437" customFormat="1" hidden="1">
      <c r="A1377" s="471">
        <v>1348</v>
      </c>
      <c r="B1377" s="465">
        <v>10</v>
      </c>
      <c r="C1377" s="465">
        <v>222</v>
      </c>
      <c r="D1377" s="466">
        <v>15588.63</v>
      </c>
      <c r="E1377" s="467">
        <v>22.2</v>
      </c>
      <c r="F1377" s="486">
        <v>346067.58600000001</v>
      </c>
      <c r="G1377" s="487">
        <v>3460675.86</v>
      </c>
      <c r="H1377" s="822">
        <v>364000</v>
      </c>
      <c r="I1377" s="827">
        <v>3640000</v>
      </c>
      <c r="J1377" s="470">
        <v>17932.41399999999</v>
      </c>
      <c r="K1377" s="470">
        <v>179324.14000000013</v>
      </c>
      <c r="L1377" s="472">
        <v>5.1817664310231066</v>
      </c>
      <c r="M1377" s="468">
        <v>346000</v>
      </c>
      <c r="N1377" s="469">
        <v>3460000</v>
      </c>
      <c r="O1377" s="470">
        <v>-67.586000000010245</v>
      </c>
      <c r="P1377" s="470">
        <v>-675.85999999986961</v>
      </c>
      <c r="Q1377" s="472">
        <v>-1.9529711170335418E-2</v>
      </c>
    </row>
    <row r="1378" spans="1:17" s="437" customFormat="1" hidden="1">
      <c r="A1378" s="471">
        <v>1349</v>
      </c>
      <c r="B1378" s="465">
        <v>10</v>
      </c>
      <c r="C1378" s="465">
        <v>222</v>
      </c>
      <c r="D1378" s="466">
        <v>15799</v>
      </c>
      <c r="E1378" s="467">
        <v>22.2</v>
      </c>
      <c r="F1378" s="486">
        <v>350737.8</v>
      </c>
      <c r="G1378" s="487">
        <v>3507378</v>
      </c>
      <c r="H1378" s="822">
        <v>364000</v>
      </c>
      <c r="I1378" s="827">
        <v>3640000</v>
      </c>
      <c r="J1378" s="470">
        <v>13262.200000000012</v>
      </c>
      <c r="K1378" s="470">
        <v>132622</v>
      </c>
      <c r="L1378" s="472">
        <v>3.7812291689119206</v>
      </c>
      <c r="M1378" s="468">
        <v>346000</v>
      </c>
      <c r="N1378" s="469">
        <v>3460000</v>
      </c>
      <c r="O1378" s="470">
        <v>-4737.7999999999884</v>
      </c>
      <c r="P1378" s="470">
        <v>-47378</v>
      </c>
      <c r="Q1378" s="472">
        <v>-1.3508096361441488</v>
      </c>
    </row>
    <row r="1379" spans="1:17" s="437" customFormat="1" hidden="1">
      <c r="A1379" s="471">
        <v>1350</v>
      </c>
      <c r="B1379" s="465">
        <v>10</v>
      </c>
      <c r="C1379" s="465">
        <v>222</v>
      </c>
      <c r="D1379" s="466">
        <v>15799</v>
      </c>
      <c r="E1379" s="467">
        <v>22.2</v>
      </c>
      <c r="F1379" s="486">
        <v>350737.8</v>
      </c>
      <c r="G1379" s="487">
        <v>3507378</v>
      </c>
      <c r="H1379" s="822">
        <v>364000</v>
      </c>
      <c r="I1379" s="827">
        <v>3640000</v>
      </c>
      <c r="J1379" s="470">
        <v>13262.200000000012</v>
      </c>
      <c r="K1379" s="470">
        <v>132622</v>
      </c>
      <c r="L1379" s="472">
        <v>3.7812291689119206</v>
      </c>
      <c r="M1379" s="468">
        <v>346000</v>
      </c>
      <c r="N1379" s="469">
        <v>3460000</v>
      </c>
      <c r="O1379" s="470">
        <v>-4737.7999999999884</v>
      </c>
      <c r="P1379" s="470">
        <v>-47378</v>
      </c>
      <c r="Q1379" s="472">
        <v>-1.3508096361441488</v>
      </c>
    </row>
    <row r="1380" spans="1:17" s="437" customFormat="1" hidden="1">
      <c r="A1380" s="471">
        <v>1351</v>
      </c>
      <c r="B1380" s="465">
        <v>10</v>
      </c>
      <c r="C1380" s="465">
        <v>222</v>
      </c>
      <c r="D1380" s="466">
        <v>15900</v>
      </c>
      <c r="E1380" s="467">
        <v>22.2</v>
      </c>
      <c r="F1380" s="486">
        <v>352980</v>
      </c>
      <c r="G1380" s="487">
        <v>3529800</v>
      </c>
      <c r="H1380" s="822">
        <v>364000</v>
      </c>
      <c r="I1380" s="827">
        <v>3640000</v>
      </c>
      <c r="J1380" s="470">
        <v>11020</v>
      </c>
      <c r="K1380" s="470">
        <v>110200</v>
      </c>
      <c r="L1380" s="472">
        <v>3.1219899144427501</v>
      </c>
      <c r="M1380" s="468">
        <v>346000</v>
      </c>
      <c r="N1380" s="469">
        <v>3460000</v>
      </c>
      <c r="O1380" s="470">
        <v>-6980</v>
      </c>
      <c r="P1380" s="470">
        <v>-69800</v>
      </c>
      <c r="Q1380" s="472">
        <v>-1.9774491472604723</v>
      </c>
    </row>
    <row r="1381" spans="1:17" s="437" customFormat="1" hidden="1">
      <c r="A1381" s="471">
        <v>1352</v>
      </c>
      <c r="B1381" s="465">
        <v>10</v>
      </c>
      <c r="C1381" s="465">
        <v>223</v>
      </c>
      <c r="D1381" s="466">
        <v>15973.5058149831</v>
      </c>
      <c r="E1381" s="467">
        <v>22.3</v>
      </c>
      <c r="F1381" s="486">
        <v>356209.17967412312</v>
      </c>
      <c r="G1381" s="487">
        <v>3562091.7967412313</v>
      </c>
      <c r="H1381" s="822">
        <v>366000</v>
      </c>
      <c r="I1381" s="827">
        <v>3660000</v>
      </c>
      <c r="J1381" s="470">
        <v>9790.8203258768772</v>
      </c>
      <c r="K1381" s="470">
        <v>97908.203258768655</v>
      </c>
      <c r="L1381" s="472">
        <v>2.748615387967817</v>
      </c>
      <c r="M1381" s="468">
        <v>349000</v>
      </c>
      <c r="N1381" s="469">
        <v>3490000</v>
      </c>
      <c r="O1381" s="470">
        <v>-7209.1796741231228</v>
      </c>
      <c r="P1381" s="470">
        <v>-72091.796741231345</v>
      </c>
      <c r="Q1381" s="472">
        <v>-2.0238612830580109</v>
      </c>
    </row>
    <row r="1382" spans="1:17" s="437" customFormat="1" hidden="1">
      <c r="A1382" s="471">
        <v>1353</v>
      </c>
      <c r="B1382" s="465">
        <v>10</v>
      </c>
      <c r="C1382" s="465">
        <v>223</v>
      </c>
      <c r="D1382" s="466">
        <v>14592</v>
      </c>
      <c r="E1382" s="467">
        <v>22.3</v>
      </c>
      <c r="F1382" s="486">
        <v>325401.59999999998</v>
      </c>
      <c r="G1382" s="487">
        <v>3254016</v>
      </c>
      <c r="H1382" s="822">
        <v>366000</v>
      </c>
      <c r="I1382" s="827">
        <v>3660000</v>
      </c>
      <c r="J1382" s="470">
        <v>40598.400000000023</v>
      </c>
      <c r="K1382" s="470">
        <v>405984</v>
      </c>
      <c r="L1382" s="472">
        <v>12.476398395090868</v>
      </c>
      <c r="M1382" s="468">
        <v>349000</v>
      </c>
      <c r="N1382" s="469">
        <v>3490000</v>
      </c>
      <c r="O1382" s="470">
        <v>23598.400000000023</v>
      </c>
      <c r="P1382" s="470">
        <v>235984</v>
      </c>
      <c r="Q1382" s="472">
        <v>7.2520848084336507</v>
      </c>
    </row>
    <row r="1383" spans="1:17" s="437" customFormat="1" hidden="1">
      <c r="A1383" s="471">
        <v>1354</v>
      </c>
      <c r="B1383" s="465">
        <v>10</v>
      </c>
      <c r="C1383" s="465">
        <v>223</v>
      </c>
      <c r="D1383" s="466">
        <v>15298.1127873963</v>
      </c>
      <c r="E1383" s="467">
        <v>22.3</v>
      </c>
      <c r="F1383" s="486">
        <v>341147.91515893751</v>
      </c>
      <c r="G1383" s="487">
        <v>3411479.151589375</v>
      </c>
      <c r="H1383" s="822">
        <v>366000</v>
      </c>
      <c r="I1383" s="827">
        <v>3660000</v>
      </c>
      <c r="J1383" s="470">
        <v>24852.084841062489</v>
      </c>
      <c r="K1383" s="470">
        <v>248520.84841062501</v>
      </c>
      <c r="L1383" s="472">
        <v>7.2848414827580541</v>
      </c>
      <c r="M1383" s="468">
        <v>349000</v>
      </c>
      <c r="N1383" s="469">
        <v>3490000</v>
      </c>
      <c r="O1383" s="470">
        <v>7852.0848410624894</v>
      </c>
      <c r="P1383" s="470">
        <v>78520.848410625011</v>
      </c>
      <c r="Q1383" s="472">
        <v>2.3016657854714566</v>
      </c>
    </row>
    <row r="1384" spans="1:17" s="437" customFormat="1" hidden="1">
      <c r="A1384" s="471">
        <v>1355</v>
      </c>
      <c r="B1384" s="465">
        <v>10</v>
      </c>
      <c r="C1384" s="465">
        <v>224</v>
      </c>
      <c r="D1384" s="466">
        <v>15968.2858303025</v>
      </c>
      <c r="E1384" s="467">
        <v>22.4</v>
      </c>
      <c r="F1384" s="486">
        <v>357689.60259877599</v>
      </c>
      <c r="G1384" s="487">
        <v>3576896.0259877602</v>
      </c>
      <c r="H1384" s="822">
        <v>368000</v>
      </c>
      <c r="I1384" s="827">
        <v>3680000</v>
      </c>
      <c r="J1384" s="470">
        <v>10310.397401224007</v>
      </c>
      <c r="K1384" s="470">
        <v>103103.97401223984</v>
      </c>
      <c r="L1384" s="472">
        <v>2.8824984920764507</v>
      </c>
      <c r="M1384" s="468">
        <v>351999.99999999994</v>
      </c>
      <c r="N1384" s="469">
        <v>3519999.9999999995</v>
      </c>
      <c r="O1384" s="470">
        <v>-5689.6025987760513</v>
      </c>
      <c r="P1384" s="470">
        <v>-56896.02598776063</v>
      </c>
      <c r="Q1384" s="472">
        <v>-1.5906536162747074</v>
      </c>
    </row>
    <row r="1385" spans="1:17" s="437" customFormat="1" hidden="1">
      <c r="A1385" s="471">
        <v>1356</v>
      </c>
      <c r="B1385" s="465">
        <v>10</v>
      </c>
      <c r="C1385" s="465">
        <v>224</v>
      </c>
      <c r="D1385" s="466">
        <v>16692</v>
      </c>
      <c r="E1385" s="467">
        <v>22.4</v>
      </c>
      <c r="F1385" s="486">
        <v>373900.79999999999</v>
      </c>
      <c r="G1385" s="487">
        <v>3739008</v>
      </c>
      <c r="H1385" s="822">
        <v>368000</v>
      </c>
      <c r="I1385" s="827">
        <v>3680000</v>
      </c>
      <c r="J1385" s="470">
        <v>-5900.7999999999884</v>
      </c>
      <c r="K1385" s="470">
        <v>-59008</v>
      </c>
      <c r="L1385" s="472">
        <v>-1.5781726062099892</v>
      </c>
      <c r="M1385" s="468">
        <v>351999.99999999994</v>
      </c>
      <c r="N1385" s="469">
        <v>3519999.9999999995</v>
      </c>
      <c r="O1385" s="470">
        <v>-21900.800000000047</v>
      </c>
      <c r="P1385" s="470">
        <v>-219008.00000000047</v>
      </c>
      <c r="Q1385" s="472">
        <v>-5.8573824928965195</v>
      </c>
    </row>
    <row r="1386" spans="1:17" s="437" customFormat="1" hidden="1">
      <c r="A1386" s="471">
        <v>1357</v>
      </c>
      <c r="B1386" s="465">
        <v>10</v>
      </c>
      <c r="C1386" s="465">
        <v>224</v>
      </c>
      <c r="D1386" s="466">
        <v>15745</v>
      </c>
      <c r="E1386" s="467">
        <v>22.4</v>
      </c>
      <c r="F1386" s="486">
        <v>352688</v>
      </c>
      <c r="G1386" s="487">
        <v>3526880</v>
      </c>
      <c r="H1386" s="822">
        <v>368000</v>
      </c>
      <c r="I1386" s="827">
        <v>3680000</v>
      </c>
      <c r="J1386" s="470">
        <v>15312</v>
      </c>
      <c r="K1386" s="470">
        <v>153120</v>
      </c>
      <c r="L1386" s="472">
        <v>4.3415143129338105</v>
      </c>
      <c r="M1386" s="468">
        <v>351999.99999999994</v>
      </c>
      <c r="N1386" s="469">
        <v>3519999.9999999995</v>
      </c>
      <c r="O1386" s="470">
        <v>-688.00000000005821</v>
      </c>
      <c r="P1386" s="470">
        <v>-6880.0000000004657</v>
      </c>
      <c r="Q1386" s="472">
        <v>-0.19507326588940543</v>
      </c>
    </row>
    <row r="1387" spans="1:17" s="437" customFormat="1" hidden="1">
      <c r="A1387" s="471">
        <v>1358</v>
      </c>
      <c r="B1387" s="465">
        <v>10</v>
      </c>
      <c r="C1387" s="465">
        <v>224</v>
      </c>
      <c r="D1387" s="466">
        <v>15134</v>
      </c>
      <c r="E1387" s="467">
        <v>22.4</v>
      </c>
      <c r="F1387" s="486">
        <v>339001.59999999998</v>
      </c>
      <c r="G1387" s="487">
        <v>3390016</v>
      </c>
      <c r="H1387" s="822">
        <v>368000</v>
      </c>
      <c r="I1387" s="827">
        <v>3680000</v>
      </c>
      <c r="J1387" s="470">
        <v>28998.400000000023</v>
      </c>
      <c r="K1387" s="470">
        <v>289984</v>
      </c>
      <c r="L1387" s="472">
        <v>8.5540599218410875</v>
      </c>
      <c r="M1387" s="468">
        <v>351999.99999999994</v>
      </c>
      <c r="N1387" s="469">
        <v>3519999.9999999995</v>
      </c>
      <c r="O1387" s="470">
        <v>12998.399999999965</v>
      </c>
      <c r="P1387" s="470">
        <v>129983.99999999953</v>
      </c>
      <c r="Q1387" s="472">
        <v>3.8343181861088453</v>
      </c>
    </row>
    <row r="1388" spans="1:17" s="437" customFormat="1" hidden="1">
      <c r="A1388" s="471">
        <v>1359</v>
      </c>
      <c r="B1388" s="465">
        <v>10</v>
      </c>
      <c r="C1388" s="465">
        <v>224</v>
      </c>
      <c r="D1388" s="466">
        <v>15963</v>
      </c>
      <c r="E1388" s="467">
        <v>22.4</v>
      </c>
      <c r="F1388" s="486">
        <v>357571.2</v>
      </c>
      <c r="G1388" s="487">
        <v>3575712</v>
      </c>
      <c r="H1388" s="822">
        <v>368000</v>
      </c>
      <c r="I1388" s="827">
        <v>3680000</v>
      </c>
      <c r="J1388" s="470">
        <v>10428.799999999988</v>
      </c>
      <c r="K1388" s="470">
        <v>104288</v>
      </c>
      <c r="L1388" s="472">
        <v>2.9165659874173429</v>
      </c>
      <c r="M1388" s="468">
        <v>351999.99999999994</v>
      </c>
      <c r="N1388" s="469">
        <v>3519999.9999999995</v>
      </c>
      <c r="O1388" s="470">
        <v>-5571.2000000000698</v>
      </c>
      <c r="P1388" s="470">
        <v>-55712.000000000466</v>
      </c>
      <c r="Q1388" s="472">
        <v>-1.5580673163834433</v>
      </c>
    </row>
    <row r="1389" spans="1:17" s="437" customFormat="1" hidden="1">
      <c r="A1389" s="471">
        <v>1360</v>
      </c>
      <c r="B1389" s="465">
        <v>10</v>
      </c>
      <c r="C1389" s="465">
        <v>224</v>
      </c>
      <c r="D1389" s="466">
        <v>15791.8742454476</v>
      </c>
      <c r="E1389" s="467">
        <v>22.4</v>
      </c>
      <c r="F1389" s="486">
        <v>353737.98309802625</v>
      </c>
      <c r="G1389" s="487">
        <v>3537379.8309802623</v>
      </c>
      <c r="H1389" s="822">
        <v>368000</v>
      </c>
      <c r="I1389" s="827">
        <v>3680000</v>
      </c>
      <c r="J1389" s="470">
        <v>14262.016901973751</v>
      </c>
      <c r="K1389" s="470">
        <v>142620.16901973775</v>
      </c>
      <c r="L1389" s="472">
        <v>4.031802515824694</v>
      </c>
      <c r="M1389" s="468">
        <v>351999.99999999994</v>
      </c>
      <c r="N1389" s="469">
        <v>3519999.9999999995</v>
      </c>
      <c r="O1389" s="470">
        <v>-1737.9830980263068</v>
      </c>
      <c r="P1389" s="470">
        <v>-17379.830980262719</v>
      </c>
      <c r="Q1389" s="472">
        <v>-0.49131933268942873</v>
      </c>
    </row>
    <row r="1390" spans="1:17" s="437" customFormat="1" hidden="1">
      <c r="A1390" s="471">
        <v>1361</v>
      </c>
      <c r="B1390" s="465">
        <v>10</v>
      </c>
      <c r="C1390" s="465">
        <v>225</v>
      </c>
      <c r="D1390" s="466">
        <v>15285.348759595099</v>
      </c>
      <c r="E1390" s="467">
        <v>22.5</v>
      </c>
      <c r="F1390" s="486">
        <v>343920.34709088976</v>
      </c>
      <c r="G1390" s="487">
        <v>3439203.4709088975</v>
      </c>
      <c r="H1390" s="822">
        <v>370000</v>
      </c>
      <c r="I1390" s="827">
        <v>3700000</v>
      </c>
      <c r="J1390" s="470">
        <v>26079.652909110242</v>
      </c>
      <c r="K1390" s="470">
        <v>260796.52909110254</v>
      </c>
      <c r="L1390" s="472">
        <v>7.5830502992072297</v>
      </c>
      <c r="M1390" s="468">
        <v>355000</v>
      </c>
      <c r="N1390" s="469">
        <v>3550000</v>
      </c>
      <c r="O1390" s="470">
        <v>11079.652909110242</v>
      </c>
      <c r="P1390" s="470">
        <v>110796.52909110254</v>
      </c>
      <c r="Q1390" s="472">
        <v>3.2215752870772008</v>
      </c>
    </row>
    <row r="1391" spans="1:17" s="437" customFormat="1" hidden="1">
      <c r="A1391" s="471">
        <v>1362</v>
      </c>
      <c r="B1391" s="465">
        <v>10</v>
      </c>
      <c r="C1391" s="465">
        <v>225</v>
      </c>
      <c r="D1391" s="466">
        <v>15742</v>
      </c>
      <c r="E1391" s="467">
        <v>22.5</v>
      </c>
      <c r="F1391" s="486">
        <v>354195</v>
      </c>
      <c r="G1391" s="487">
        <v>3541950</v>
      </c>
      <c r="H1391" s="822">
        <v>370000</v>
      </c>
      <c r="I1391" s="827">
        <v>3700000</v>
      </c>
      <c r="J1391" s="470">
        <v>15805</v>
      </c>
      <c r="K1391" s="470">
        <v>158050</v>
      </c>
      <c r="L1391" s="472">
        <v>4.4622312567935722</v>
      </c>
      <c r="M1391" s="468">
        <v>355000</v>
      </c>
      <c r="N1391" s="469">
        <v>3550000</v>
      </c>
      <c r="O1391" s="470">
        <v>805</v>
      </c>
      <c r="P1391" s="470">
        <v>8050</v>
      </c>
      <c r="Q1391" s="472">
        <v>0.22727593557220871</v>
      </c>
    </row>
    <row r="1392" spans="1:17" s="437" customFormat="1" hidden="1">
      <c r="A1392" s="471">
        <v>1363</v>
      </c>
      <c r="B1392" s="465">
        <v>10</v>
      </c>
      <c r="C1392" s="465">
        <v>225</v>
      </c>
      <c r="D1392" s="466">
        <v>16252.680788897</v>
      </c>
      <c r="E1392" s="467">
        <v>22.5</v>
      </c>
      <c r="F1392" s="486">
        <v>365685.31775018253</v>
      </c>
      <c r="G1392" s="487">
        <v>3656853.1775018252</v>
      </c>
      <c r="H1392" s="822">
        <v>370000</v>
      </c>
      <c r="I1392" s="827">
        <v>3700000</v>
      </c>
      <c r="J1392" s="470">
        <v>4314.6822498174733</v>
      </c>
      <c r="K1392" s="470">
        <v>43146.82249817485</v>
      </c>
      <c r="L1392" s="472">
        <v>1.1798893858694868</v>
      </c>
      <c r="M1392" s="468">
        <v>355000</v>
      </c>
      <c r="N1392" s="469">
        <v>3550000</v>
      </c>
      <c r="O1392" s="470">
        <v>-10685.317750182527</v>
      </c>
      <c r="P1392" s="470">
        <v>-106853.17750182515</v>
      </c>
      <c r="Q1392" s="472">
        <v>-2.9219980216657717</v>
      </c>
    </row>
    <row r="1393" spans="1:17" s="437" customFormat="1" hidden="1">
      <c r="A1393" s="471">
        <v>1364</v>
      </c>
      <c r="B1393" s="465">
        <v>10</v>
      </c>
      <c r="C1393" s="465">
        <v>225</v>
      </c>
      <c r="D1393" s="466">
        <v>15784.079140007099</v>
      </c>
      <c r="E1393" s="467">
        <v>22.5</v>
      </c>
      <c r="F1393" s="486">
        <v>355141.78065015969</v>
      </c>
      <c r="G1393" s="487">
        <v>3551417.8065015972</v>
      </c>
      <c r="H1393" s="822">
        <v>370000</v>
      </c>
      <c r="I1393" s="827">
        <v>3700000</v>
      </c>
      <c r="J1393" s="470">
        <v>14858.219349840307</v>
      </c>
      <c r="K1393" s="470">
        <v>148582.19349840283</v>
      </c>
      <c r="L1393" s="472">
        <v>4.1837429892476337</v>
      </c>
      <c r="M1393" s="468">
        <v>355000</v>
      </c>
      <c r="N1393" s="469">
        <v>3550000</v>
      </c>
      <c r="O1393" s="470">
        <v>-141.78065015969332</v>
      </c>
      <c r="P1393" s="470">
        <v>-1417.8065015971661</v>
      </c>
      <c r="Q1393" s="472">
        <v>-3.9922267073208673E-2</v>
      </c>
    </row>
    <row r="1394" spans="1:17" s="437" customFormat="1" hidden="1">
      <c r="A1394" s="471">
        <v>1365</v>
      </c>
      <c r="B1394" s="465">
        <v>10</v>
      </c>
      <c r="C1394" s="465">
        <v>225</v>
      </c>
      <c r="D1394" s="466">
        <v>16708</v>
      </c>
      <c r="E1394" s="467">
        <v>22.5</v>
      </c>
      <c r="F1394" s="486">
        <v>375930</v>
      </c>
      <c r="G1394" s="487">
        <v>3759300</v>
      </c>
      <c r="H1394" s="822">
        <v>370000</v>
      </c>
      <c r="I1394" s="827">
        <v>3700000</v>
      </c>
      <c r="J1394" s="470">
        <v>-5930</v>
      </c>
      <c r="K1394" s="470">
        <v>-59300</v>
      </c>
      <c r="L1394" s="472">
        <v>-1.5774213284388168</v>
      </c>
      <c r="M1394" s="468">
        <v>355000</v>
      </c>
      <c r="N1394" s="469">
        <v>3550000</v>
      </c>
      <c r="O1394" s="470">
        <v>-20930</v>
      </c>
      <c r="P1394" s="470">
        <v>-209300</v>
      </c>
      <c r="Q1394" s="472">
        <v>-5.5675258691777714</v>
      </c>
    </row>
    <row r="1395" spans="1:17" s="437" customFormat="1" hidden="1">
      <c r="A1395" s="471">
        <v>1366</v>
      </c>
      <c r="B1395" s="465">
        <v>10</v>
      </c>
      <c r="C1395" s="465">
        <v>226</v>
      </c>
      <c r="D1395" s="466">
        <v>16698</v>
      </c>
      <c r="E1395" s="467">
        <v>22.6</v>
      </c>
      <c r="F1395" s="486">
        <v>377374.8</v>
      </c>
      <c r="G1395" s="487">
        <v>3773748</v>
      </c>
      <c r="H1395" s="822">
        <v>372000</v>
      </c>
      <c r="I1395" s="827">
        <v>3720000</v>
      </c>
      <c r="J1395" s="470">
        <v>-5374.7999999999884</v>
      </c>
      <c r="K1395" s="470">
        <v>-53748</v>
      </c>
      <c r="L1395" s="472">
        <v>-1.4242604434636377</v>
      </c>
      <c r="M1395" s="468">
        <v>358000.00000000006</v>
      </c>
      <c r="N1395" s="469">
        <v>3580000.0000000005</v>
      </c>
      <c r="O1395" s="470">
        <v>-19374.79999999993</v>
      </c>
      <c r="P1395" s="470">
        <v>-193747.99999999953</v>
      </c>
      <c r="Q1395" s="472">
        <v>-5.1341001041934788</v>
      </c>
    </row>
    <row r="1396" spans="1:17" s="437" customFormat="1" hidden="1">
      <c r="A1396" s="471">
        <v>1367</v>
      </c>
      <c r="B1396" s="465">
        <v>10</v>
      </c>
      <c r="C1396" s="465">
        <v>227</v>
      </c>
      <c r="D1396" s="466">
        <v>16655</v>
      </c>
      <c r="E1396" s="467">
        <v>22.7</v>
      </c>
      <c r="F1396" s="486">
        <v>378068.5</v>
      </c>
      <c r="G1396" s="487">
        <v>3780685</v>
      </c>
      <c r="H1396" s="822">
        <v>374000</v>
      </c>
      <c r="I1396" s="827">
        <v>3740000</v>
      </c>
      <c r="J1396" s="470">
        <v>-4068.5</v>
      </c>
      <c r="K1396" s="470">
        <v>-40685</v>
      </c>
      <c r="L1396" s="472">
        <v>-1.076127738756341</v>
      </c>
      <c r="M1396" s="468">
        <v>361000</v>
      </c>
      <c r="N1396" s="469">
        <v>3610000</v>
      </c>
      <c r="O1396" s="470">
        <v>-17068.5</v>
      </c>
      <c r="P1396" s="470">
        <v>-170685</v>
      </c>
      <c r="Q1396" s="472">
        <v>-4.5146580579974227</v>
      </c>
    </row>
    <row r="1397" spans="1:17" s="437" customFormat="1" hidden="1">
      <c r="A1397" s="471">
        <v>1368</v>
      </c>
      <c r="B1397" s="465">
        <v>10</v>
      </c>
      <c r="C1397" s="465">
        <v>227</v>
      </c>
      <c r="D1397" s="466">
        <v>15958</v>
      </c>
      <c r="E1397" s="467">
        <v>22.7</v>
      </c>
      <c r="F1397" s="486">
        <v>362246.6</v>
      </c>
      <c r="G1397" s="487">
        <v>3622466</v>
      </c>
      <c r="H1397" s="822">
        <v>374000</v>
      </c>
      <c r="I1397" s="827">
        <v>3740000</v>
      </c>
      <c r="J1397" s="470">
        <v>11753.400000000023</v>
      </c>
      <c r="K1397" s="470">
        <v>117534</v>
      </c>
      <c r="L1397" s="472">
        <v>3.2445853183991318</v>
      </c>
      <c r="M1397" s="468">
        <v>361000</v>
      </c>
      <c r="N1397" s="469">
        <v>3610000</v>
      </c>
      <c r="O1397" s="470">
        <v>-1246.5999999999767</v>
      </c>
      <c r="P1397" s="470">
        <v>-12466</v>
      </c>
      <c r="Q1397" s="472">
        <v>-0.34413021405860889</v>
      </c>
    </row>
    <row r="1398" spans="1:17" s="437" customFormat="1" hidden="1">
      <c r="A1398" s="471">
        <v>1369</v>
      </c>
      <c r="B1398" s="465">
        <v>10</v>
      </c>
      <c r="C1398" s="465">
        <v>227</v>
      </c>
      <c r="D1398" s="466">
        <v>15564.06</v>
      </c>
      <c r="E1398" s="467">
        <v>22.7</v>
      </c>
      <c r="F1398" s="486">
        <v>353304.16200000001</v>
      </c>
      <c r="G1398" s="487">
        <v>3533041.62</v>
      </c>
      <c r="H1398" s="822">
        <v>374000</v>
      </c>
      <c r="I1398" s="827">
        <v>3740000</v>
      </c>
      <c r="J1398" s="470">
        <v>20695.837999999989</v>
      </c>
      <c r="K1398" s="470">
        <v>206958.37999999989</v>
      </c>
      <c r="L1398" s="472">
        <v>5.8577962633794272</v>
      </c>
      <c r="M1398" s="468">
        <v>361000</v>
      </c>
      <c r="N1398" s="469">
        <v>3610000</v>
      </c>
      <c r="O1398" s="470">
        <v>7695.8379999999888</v>
      </c>
      <c r="P1398" s="470">
        <v>76958.379999999888</v>
      </c>
      <c r="Q1398" s="472">
        <v>2.178247195400985</v>
      </c>
    </row>
    <row r="1399" spans="1:17" s="437" customFormat="1" hidden="1">
      <c r="A1399" s="471">
        <v>1370</v>
      </c>
      <c r="B1399" s="465">
        <v>10</v>
      </c>
      <c r="C1399" s="465">
        <v>227</v>
      </c>
      <c r="D1399" s="466">
        <v>15768.5119930408</v>
      </c>
      <c r="E1399" s="467">
        <v>22.7</v>
      </c>
      <c r="F1399" s="486">
        <v>357945.22224202618</v>
      </c>
      <c r="G1399" s="487">
        <v>3579452.2224202617</v>
      </c>
      <c r="H1399" s="822">
        <v>374000</v>
      </c>
      <c r="I1399" s="827">
        <v>3740000</v>
      </c>
      <c r="J1399" s="470">
        <v>16054.777757973818</v>
      </c>
      <c r="K1399" s="470">
        <v>160547.77757973829</v>
      </c>
      <c r="L1399" s="472">
        <v>4.4852610847584629</v>
      </c>
      <c r="M1399" s="468">
        <v>361000</v>
      </c>
      <c r="N1399" s="469">
        <v>3610000</v>
      </c>
      <c r="O1399" s="470">
        <v>3054.7777579738176</v>
      </c>
      <c r="P1399" s="470">
        <v>30547.777579738293</v>
      </c>
      <c r="Q1399" s="472">
        <v>0.85342045881766637</v>
      </c>
    </row>
    <row r="1400" spans="1:17" s="437" customFormat="1" hidden="1">
      <c r="A1400" s="471">
        <v>1371</v>
      </c>
      <c r="B1400" s="465">
        <v>10</v>
      </c>
      <c r="C1400" s="465">
        <v>227</v>
      </c>
      <c r="D1400" s="466">
        <v>15830</v>
      </c>
      <c r="E1400" s="467">
        <v>22.7</v>
      </c>
      <c r="F1400" s="486">
        <v>359341</v>
      </c>
      <c r="G1400" s="487">
        <v>3593410</v>
      </c>
      <c r="H1400" s="822">
        <v>374000</v>
      </c>
      <c r="I1400" s="827">
        <v>3740000</v>
      </c>
      <c r="J1400" s="470">
        <v>14659</v>
      </c>
      <c r="K1400" s="470">
        <v>146590</v>
      </c>
      <c r="L1400" s="472">
        <v>4.0794120348081719</v>
      </c>
      <c r="M1400" s="468">
        <v>361000</v>
      </c>
      <c r="N1400" s="469">
        <v>3610000</v>
      </c>
      <c r="O1400" s="470">
        <v>1659</v>
      </c>
      <c r="P1400" s="470">
        <v>16590</v>
      </c>
      <c r="Q1400" s="472">
        <v>0.46167846140573943</v>
      </c>
    </row>
    <row r="1401" spans="1:17" s="437" customFormat="1" hidden="1">
      <c r="A1401" s="471">
        <v>1372</v>
      </c>
      <c r="B1401" s="465">
        <v>10</v>
      </c>
      <c r="C1401" s="465">
        <v>228</v>
      </c>
      <c r="D1401" s="466">
        <v>15760.7399287793</v>
      </c>
      <c r="E1401" s="467">
        <v>22.8</v>
      </c>
      <c r="F1401" s="486">
        <v>359344.87037616805</v>
      </c>
      <c r="G1401" s="487">
        <v>3593448.7037616805</v>
      </c>
      <c r="H1401" s="822">
        <v>376000</v>
      </c>
      <c r="I1401" s="827">
        <v>3760000</v>
      </c>
      <c r="J1401" s="470">
        <v>16655.129623831948</v>
      </c>
      <c r="K1401" s="470">
        <v>166551.29623831948</v>
      </c>
      <c r="L1401" s="472">
        <v>4.6348594336123767</v>
      </c>
      <c r="M1401" s="468">
        <v>364000</v>
      </c>
      <c r="N1401" s="469">
        <v>3640000</v>
      </c>
      <c r="O1401" s="470">
        <v>4655.1296238319483</v>
      </c>
      <c r="P1401" s="470">
        <v>46551.296238319483</v>
      </c>
      <c r="Q1401" s="472">
        <v>1.2954490261566605</v>
      </c>
    </row>
    <row r="1402" spans="1:17" s="437" customFormat="1" hidden="1">
      <c r="A1402" s="471">
        <v>1373</v>
      </c>
      <c r="B1402" s="465">
        <v>10</v>
      </c>
      <c r="C1402" s="465">
        <v>228</v>
      </c>
      <c r="D1402" s="466">
        <v>15120</v>
      </c>
      <c r="E1402" s="467">
        <v>22.8</v>
      </c>
      <c r="F1402" s="486">
        <v>344736</v>
      </c>
      <c r="G1402" s="487">
        <v>3447360</v>
      </c>
      <c r="H1402" s="822">
        <v>376000</v>
      </c>
      <c r="I1402" s="827">
        <v>3760000</v>
      </c>
      <c r="J1402" s="470">
        <v>31264</v>
      </c>
      <c r="K1402" s="470">
        <v>312640</v>
      </c>
      <c r="L1402" s="472">
        <v>9.0689687180915257</v>
      </c>
      <c r="M1402" s="468">
        <v>364000</v>
      </c>
      <c r="N1402" s="469">
        <v>3640000</v>
      </c>
      <c r="O1402" s="470">
        <v>19264</v>
      </c>
      <c r="P1402" s="470">
        <v>192640</v>
      </c>
      <c r="Q1402" s="472">
        <v>5.5880441845354198</v>
      </c>
    </row>
    <row r="1403" spans="1:17" s="437" customFormat="1" hidden="1">
      <c r="A1403" s="471">
        <v>1374</v>
      </c>
      <c r="B1403" s="465">
        <v>10</v>
      </c>
      <c r="C1403" s="465">
        <v>228</v>
      </c>
      <c r="D1403" s="466">
        <v>16227.3618371919</v>
      </c>
      <c r="E1403" s="467">
        <v>22.8</v>
      </c>
      <c r="F1403" s="486">
        <v>369983.84988797532</v>
      </c>
      <c r="G1403" s="487">
        <v>3699838.4988797531</v>
      </c>
      <c r="H1403" s="822">
        <v>376000</v>
      </c>
      <c r="I1403" s="827">
        <v>3760000</v>
      </c>
      <c r="J1403" s="470">
        <v>6016.150112024683</v>
      </c>
      <c r="K1403" s="470">
        <v>60161.501120246947</v>
      </c>
      <c r="L1403" s="472">
        <v>1.6260574924679077</v>
      </c>
      <c r="M1403" s="468">
        <v>364000</v>
      </c>
      <c r="N1403" s="469">
        <v>3640000</v>
      </c>
      <c r="O1403" s="470">
        <v>-5983.849887975317</v>
      </c>
      <c r="P1403" s="470">
        <v>-59838.498879753053</v>
      </c>
      <c r="Q1403" s="472">
        <v>-1.6173273211214791</v>
      </c>
    </row>
    <row r="1404" spans="1:17" s="437" customFormat="1" hidden="1">
      <c r="A1404" s="471">
        <v>1375</v>
      </c>
      <c r="B1404" s="465">
        <v>10</v>
      </c>
      <c r="C1404" s="465">
        <v>229</v>
      </c>
      <c r="D1404" s="466">
        <v>15547.72</v>
      </c>
      <c r="E1404" s="467">
        <v>22.9</v>
      </c>
      <c r="F1404" s="486">
        <v>356042.788</v>
      </c>
      <c r="G1404" s="487">
        <v>3560427.88</v>
      </c>
      <c r="H1404" s="822">
        <v>378000</v>
      </c>
      <c r="I1404" s="827">
        <v>3780000</v>
      </c>
      <c r="J1404" s="470">
        <v>21957.212</v>
      </c>
      <c r="K1404" s="470">
        <v>219572.12000000011</v>
      </c>
      <c r="L1404" s="472">
        <v>6.1670149600109312</v>
      </c>
      <c r="M1404" s="468">
        <v>366999.99999999994</v>
      </c>
      <c r="N1404" s="469">
        <v>3669999.9999999995</v>
      </c>
      <c r="O1404" s="470">
        <v>10957.211999999941</v>
      </c>
      <c r="P1404" s="470">
        <v>109572.11999999965</v>
      </c>
      <c r="Q1404" s="472">
        <v>3.0774986516508136</v>
      </c>
    </row>
    <row r="1405" spans="1:17" s="437" customFormat="1" hidden="1">
      <c r="A1405" s="471">
        <v>1376</v>
      </c>
      <c r="B1405" s="465">
        <v>10</v>
      </c>
      <c r="C1405" s="465">
        <v>229</v>
      </c>
      <c r="D1405" s="466">
        <v>15752.9755222124</v>
      </c>
      <c r="E1405" s="467">
        <v>22.9</v>
      </c>
      <c r="F1405" s="486">
        <v>360743.13945866394</v>
      </c>
      <c r="G1405" s="487">
        <v>3607431.3945866395</v>
      </c>
      <c r="H1405" s="822">
        <v>378000</v>
      </c>
      <c r="I1405" s="827">
        <v>3780000</v>
      </c>
      <c r="J1405" s="470">
        <v>17256.860541336064</v>
      </c>
      <c r="K1405" s="470">
        <v>172568.60541336052</v>
      </c>
      <c r="L1405" s="472">
        <v>4.783697499343134</v>
      </c>
      <c r="M1405" s="468">
        <v>366999.99999999994</v>
      </c>
      <c r="N1405" s="469">
        <v>3669999.9999999995</v>
      </c>
      <c r="O1405" s="470">
        <v>6256.8605413360056</v>
      </c>
      <c r="P1405" s="470">
        <v>62568.605413360056</v>
      </c>
      <c r="Q1405" s="472">
        <v>1.7344364610024599</v>
      </c>
    </row>
    <row r="1406" spans="1:17" s="437" customFormat="1" hidden="1">
      <c r="A1406" s="471">
        <v>1377</v>
      </c>
      <c r="B1406" s="465">
        <v>10</v>
      </c>
      <c r="C1406" s="465">
        <v>229</v>
      </c>
      <c r="D1406" s="466">
        <v>15547.72</v>
      </c>
      <c r="E1406" s="467">
        <v>22.9</v>
      </c>
      <c r="F1406" s="486">
        <v>356042.788</v>
      </c>
      <c r="G1406" s="487">
        <v>3560427.88</v>
      </c>
      <c r="H1406" s="822">
        <v>378000</v>
      </c>
      <c r="I1406" s="827">
        <v>3780000</v>
      </c>
      <c r="J1406" s="470">
        <v>21957.212</v>
      </c>
      <c r="K1406" s="470">
        <v>219572.12000000011</v>
      </c>
      <c r="L1406" s="472">
        <v>6.1670149600109312</v>
      </c>
      <c r="M1406" s="468">
        <v>366999.99999999994</v>
      </c>
      <c r="N1406" s="469">
        <v>3669999.9999999995</v>
      </c>
      <c r="O1406" s="470">
        <v>10957.211999999941</v>
      </c>
      <c r="P1406" s="470">
        <v>109572.11999999965</v>
      </c>
      <c r="Q1406" s="472">
        <v>3.0774986516508136</v>
      </c>
    </row>
    <row r="1407" spans="1:17" s="437" customFormat="1" hidden="1">
      <c r="A1407" s="471">
        <v>1378</v>
      </c>
      <c r="B1407" s="465">
        <v>10</v>
      </c>
      <c r="C1407" s="465">
        <v>229</v>
      </c>
      <c r="D1407" s="466">
        <v>15117</v>
      </c>
      <c r="E1407" s="467">
        <v>22.9</v>
      </c>
      <c r="F1407" s="486">
        <v>346179.3</v>
      </c>
      <c r="G1407" s="487">
        <v>3461793</v>
      </c>
      <c r="H1407" s="822">
        <v>378000</v>
      </c>
      <c r="I1407" s="827">
        <v>3780000</v>
      </c>
      <c r="J1407" s="470">
        <v>31820.700000000012</v>
      </c>
      <c r="K1407" s="470">
        <v>318207</v>
      </c>
      <c r="L1407" s="472">
        <v>9.1919707504174823</v>
      </c>
      <c r="M1407" s="468">
        <v>366999.99999999994</v>
      </c>
      <c r="N1407" s="469">
        <v>3669999.9999999995</v>
      </c>
      <c r="O1407" s="470">
        <v>20820.699999999953</v>
      </c>
      <c r="P1407" s="470">
        <v>208206.99999999953</v>
      </c>
      <c r="Q1407" s="472">
        <v>6.0144266280508276</v>
      </c>
    </row>
    <row r="1408" spans="1:17" s="437" customFormat="1" hidden="1">
      <c r="A1408" s="471">
        <v>1379</v>
      </c>
      <c r="B1408" s="465">
        <v>10</v>
      </c>
      <c r="C1408" s="465">
        <v>229</v>
      </c>
      <c r="D1408" s="466">
        <v>15697</v>
      </c>
      <c r="E1408" s="467">
        <v>22.9</v>
      </c>
      <c r="F1408" s="486">
        <v>359461.3</v>
      </c>
      <c r="G1408" s="487">
        <v>3594613</v>
      </c>
      <c r="H1408" s="822">
        <v>378000</v>
      </c>
      <c r="I1408" s="827">
        <v>3780000</v>
      </c>
      <c r="J1408" s="470">
        <v>18538.700000000012</v>
      </c>
      <c r="K1408" s="470">
        <v>185387</v>
      </c>
      <c r="L1408" s="472">
        <v>5.15735629955158</v>
      </c>
      <c r="M1408" s="468">
        <v>366999.99999999994</v>
      </c>
      <c r="N1408" s="469">
        <v>3669999.9999999995</v>
      </c>
      <c r="O1408" s="470">
        <v>7538.6999999999534</v>
      </c>
      <c r="P1408" s="470">
        <v>75386.999999999534</v>
      </c>
      <c r="Q1408" s="472">
        <v>2.0972215924217608</v>
      </c>
    </row>
    <row r="1409" spans="1:17" s="437" customFormat="1" hidden="1">
      <c r="A1409" s="471">
        <v>1380</v>
      </c>
      <c r="B1409" s="465">
        <v>10</v>
      </c>
      <c r="C1409" s="465">
        <v>229</v>
      </c>
      <c r="D1409" s="466">
        <v>15259.884495779699</v>
      </c>
      <c r="E1409" s="467">
        <v>22.9</v>
      </c>
      <c r="F1409" s="486">
        <v>349451.3549533551</v>
      </c>
      <c r="G1409" s="487">
        <v>3494513.5495335511</v>
      </c>
      <c r="H1409" s="822">
        <v>378000</v>
      </c>
      <c r="I1409" s="827">
        <v>3780000</v>
      </c>
      <c r="J1409" s="470">
        <v>28548.645046644902</v>
      </c>
      <c r="K1409" s="470">
        <v>285486.45046644891</v>
      </c>
      <c r="L1409" s="472">
        <v>8.1695619839435381</v>
      </c>
      <c r="M1409" s="468">
        <v>366999.99999999994</v>
      </c>
      <c r="N1409" s="469">
        <v>3669999.9999999995</v>
      </c>
      <c r="O1409" s="470">
        <v>17548.645046644844</v>
      </c>
      <c r="P1409" s="470">
        <v>175486.45046644844</v>
      </c>
      <c r="Q1409" s="472">
        <v>5.021770497638272</v>
      </c>
    </row>
    <row r="1410" spans="1:17" s="437" customFormat="1" hidden="1">
      <c r="A1410" s="471">
        <v>1381</v>
      </c>
      <c r="B1410" s="465">
        <v>10</v>
      </c>
      <c r="C1410" s="465">
        <v>230</v>
      </c>
      <c r="D1410" s="466">
        <v>15547.72</v>
      </c>
      <c r="E1410" s="467">
        <v>23</v>
      </c>
      <c r="F1410" s="486">
        <v>357597.55999999994</v>
      </c>
      <c r="G1410" s="487">
        <v>3575975.5999999996</v>
      </c>
      <c r="H1410" s="822">
        <v>380000</v>
      </c>
      <c r="I1410" s="827">
        <v>3800000</v>
      </c>
      <c r="J1410" s="470">
        <v>22402.440000000061</v>
      </c>
      <c r="K1410" s="470">
        <v>224024.40000000037</v>
      </c>
      <c r="L1410" s="472">
        <v>6.2647071752950581</v>
      </c>
      <c r="M1410" s="468">
        <v>370000</v>
      </c>
      <c r="N1410" s="469">
        <v>3700000</v>
      </c>
      <c r="O1410" s="470">
        <v>12402.440000000061</v>
      </c>
      <c r="P1410" s="470">
        <v>124024.40000000037</v>
      </c>
      <c r="Q1410" s="472">
        <v>3.4682675127872784</v>
      </c>
    </row>
    <row r="1411" spans="1:17" s="437" customFormat="1" hidden="1">
      <c r="A1411" s="471">
        <v>1382</v>
      </c>
      <c r="B1411" s="465">
        <v>10</v>
      </c>
      <c r="C1411" s="465">
        <v>230</v>
      </c>
      <c r="D1411" s="466">
        <v>15953</v>
      </c>
      <c r="E1411" s="467">
        <v>23</v>
      </c>
      <c r="F1411" s="486">
        <v>366919</v>
      </c>
      <c r="G1411" s="487">
        <v>3669190</v>
      </c>
      <c r="H1411" s="822">
        <v>380000</v>
      </c>
      <c r="I1411" s="827">
        <v>3800000</v>
      </c>
      <c r="J1411" s="470">
        <v>13081</v>
      </c>
      <c r="K1411" s="470">
        <v>130810</v>
      </c>
      <c r="L1411" s="472">
        <v>3.5650920230350494</v>
      </c>
      <c r="M1411" s="468">
        <v>370000</v>
      </c>
      <c r="N1411" s="469">
        <v>3700000</v>
      </c>
      <c r="O1411" s="470">
        <v>3081</v>
      </c>
      <c r="P1411" s="470">
        <v>30810</v>
      </c>
      <c r="Q1411" s="472">
        <v>0.83969486453412401</v>
      </c>
    </row>
    <row r="1412" spans="1:17" s="437" customFormat="1" hidden="1">
      <c r="A1412" s="471">
        <v>1383</v>
      </c>
      <c r="B1412" s="465">
        <v>10</v>
      </c>
      <c r="C1412" s="465">
        <v>230</v>
      </c>
      <c r="D1412" s="466">
        <v>16210.526315789501</v>
      </c>
      <c r="E1412" s="467">
        <v>23</v>
      </c>
      <c r="F1412" s="486">
        <v>372842.1052631585</v>
      </c>
      <c r="G1412" s="487">
        <v>3728421.0526315849</v>
      </c>
      <c r="H1412" s="822">
        <v>380000</v>
      </c>
      <c r="I1412" s="827">
        <v>3800000</v>
      </c>
      <c r="J1412" s="470">
        <v>7157.8947368414956</v>
      </c>
      <c r="K1412" s="470">
        <v>71578.947368415073</v>
      </c>
      <c r="L1412" s="472">
        <v>1.9198193111235042</v>
      </c>
      <c r="M1412" s="468">
        <v>370000</v>
      </c>
      <c r="N1412" s="469">
        <v>3700000</v>
      </c>
      <c r="O1412" s="470">
        <v>-2842.1052631585044</v>
      </c>
      <c r="P1412" s="470">
        <v>-28421.052631584927</v>
      </c>
      <c r="Q1412" s="472">
        <v>-0.76228119706397024</v>
      </c>
    </row>
    <row r="1413" spans="1:17" s="437" customFormat="1" hidden="1">
      <c r="A1413" s="471">
        <v>1384</v>
      </c>
      <c r="B1413" s="465">
        <v>10</v>
      </c>
      <c r="C1413" s="465">
        <v>231</v>
      </c>
      <c r="D1413" s="466">
        <v>15779</v>
      </c>
      <c r="E1413" s="467">
        <v>23.1</v>
      </c>
      <c r="F1413" s="486">
        <v>364494.9</v>
      </c>
      <c r="G1413" s="487">
        <v>3644949</v>
      </c>
      <c r="H1413" s="822">
        <v>382000</v>
      </c>
      <c r="I1413" s="827">
        <v>3820000</v>
      </c>
      <c r="J1413" s="470">
        <v>17505.099999999977</v>
      </c>
      <c r="K1413" s="470">
        <v>175051</v>
      </c>
      <c r="L1413" s="472">
        <v>4.8025637670101844</v>
      </c>
      <c r="M1413" s="468">
        <v>373000.00000000006</v>
      </c>
      <c r="N1413" s="469">
        <v>3730000.0000000005</v>
      </c>
      <c r="O1413" s="470">
        <v>8505.1000000000349</v>
      </c>
      <c r="P1413" s="470">
        <v>85051.000000000466</v>
      </c>
      <c r="Q1413" s="472">
        <v>2.333393416478529</v>
      </c>
    </row>
    <row r="1414" spans="1:17" s="437" customFormat="1" hidden="1">
      <c r="A1414" s="471">
        <v>1385</v>
      </c>
      <c r="B1414" s="465">
        <v>10</v>
      </c>
      <c r="C1414" s="465">
        <v>231</v>
      </c>
      <c r="D1414" s="466">
        <v>15678</v>
      </c>
      <c r="E1414" s="467">
        <v>23.1</v>
      </c>
      <c r="F1414" s="486">
        <v>362161.8</v>
      </c>
      <c r="G1414" s="487">
        <v>3621618</v>
      </c>
      <c r="H1414" s="822">
        <v>382000</v>
      </c>
      <c r="I1414" s="827">
        <v>3820000</v>
      </c>
      <c r="J1414" s="470">
        <v>19838.200000000012</v>
      </c>
      <c r="K1414" s="470">
        <v>198382</v>
      </c>
      <c r="L1414" s="472">
        <v>5.4777174180159278</v>
      </c>
      <c r="M1414" s="468">
        <v>373000.00000000006</v>
      </c>
      <c r="N1414" s="469">
        <v>3730000.0000000005</v>
      </c>
      <c r="O1414" s="470">
        <v>10838.20000000007</v>
      </c>
      <c r="P1414" s="470">
        <v>108382.00000000047</v>
      </c>
      <c r="Q1414" s="472">
        <v>2.9926403060731559</v>
      </c>
    </row>
    <row r="1415" spans="1:17" s="437" customFormat="1" hidden="1">
      <c r="A1415" s="471">
        <v>1386</v>
      </c>
      <c r="B1415" s="465">
        <v>10</v>
      </c>
      <c r="C1415" s="465">
        <v>231</v>
      </c>
      <c r="D1415" s="466">
        <v>15951</v>
      </c>
      <c r="E1415" s="467">
        <v>23.1</v>
      </c>
      <c r="F1415" s="486">
        <v>368468.1</v>
      </c>
      <c r="G1415" s="487">
        <v>3684681</v>
      </c>
      <c r="H1415" s="822">
        <v>382000</v>
      </c>
      <c r="I1415" s="827">
        <v>3820000</v>
      </c>
      <c r="J1415" s="470">
        <v>13531.900000000023</v>
      </c>
      <c r="K1415" s="470">
        <v>135319</v>
      </c>
      <c r="L1415" s="472">
        <v>3.6724753106171164</v>
      </c>
      <c r="M1415" s="468">
        <v>373000.00000000006</v>
      </c>
      <c r="N1415" s="469">
        <v>3730000.0000000005</v>
      </c>
      <c r="O1415" s="470">
        <v>4531.9000000000815</v>
      </c>
      <c r="P1415" s="470">
        <v>45319.000000000466</v>
      </c>
      <c r="Q1415" s="472">
        <v>1.2299300807858486</v>
      </c>
    </row>
    <row r="1416" spans="1:17" s="437" customFormat="1" hidden="1">
      <c r="A1416" s="471">
        <v>1387</v>
      </c>
      <c r="B1416" s="465">
        <v>10</v>
      </c>
      <c r="C1416" s="465">
        <v>232</v>
      </c>
      <c r="D1416" s="466">
        <v>15926.4082980482</v>
      </c>
      <c r="E1416" s="467">
        <v>23.2</v>
      </c>
      <c r="F1416" s="486">
        <v>369492.67251471826</v>
      </c>
      <c r="G1416" s="487">
        <v>3694926.7251471826</v>
      </c>
      <c r="H1416" s="822">
        <v>384000</v>
      </c>
      <c r="I1416" s="827">
        <v>3840000</v>
      </c>
      <c r="J1416" s="470">
        <v>14507.327485281741</v>
      </c>
      <c r="K1416" s="470">
        <v>145073.27485281741</v>
      </c>
      <c r="L1416" s="472">
        <v>3.9262828641625873</v>
      </c>
      <c r="M1416" s="468">
        <v>376000</v>
      </c>
      <c r="N1416" s="469">
        <v>3760000</v>
      </c>
      <c r="O1416" s="470">
        <v>6507.3274852817412</v>
      </c>
      <c r="P1416" s="470">
        <v>65073.274852817412</v>
      </c>
      <c r="Q1416" s="472">
        <v>1.7611519711592081</v>
      </c>
    </row>
    <row r="1417" spans="1:17" s="437" customFormat="1" hidden="1">
      <c r="A1417" s="471">
        <v>1388</v>
      </c>
      <c r="B1417" s="465">
        <v>10</v>
      </c>
      <c r="C1417" s="465">
        <v>232</v>
      </c>
      <c r="D1417" s="466">
        <v>16632</v>
      </c>
      <c r="E1417" s="467">
        <v>23.2</v>
      </c>
      <c r="F1417" s="486">
        <v>385862.40000000002</v>
      </c>
      <c r="G1417" s="487">
        <v>3858624</v>
      </c>
      <c r="H1417" s="822">
        <v>384000</v>
      </c>
      <c r="I1417" s="827">
        <v>3840000</v>
      </c>
      <c r="J1417" s="470">
        <v>-1862.4000000000233</v>
      </c>
      <c r="K1417" s="470">
        <v>-18624</v>
      </c>
      <c r="L1417" s="472">
        <v>-0.48265910334876594</v>
      </c>
      <c r="M1417" s="468">
        <v>376000</v>
      </c>
      <c r="N1417" s="469">
        <v>3760000</v>
      </c>
      <c r="O1417" s="470">
        <v>-9862.4000000000233</v>
      </c>
      <c r="P1417" s="470">
        <v>-98624</v>
      </c>
      <c r="Q1417" s="472">
        <v>-2.5559370386956601</v>
      </c>
    </row>
    <row r="1418" spans="1:17" s="437" customFormat="1" hidden="1">
      <c r="A1418" s="471">
        <v>1389</v>
      </c>
      <c r="B1418" s="465">
        <v>10</v>
      </c>
      <c r="C1418" s="465">
        <v>232</v>
      </c>
      <c r="D1418" s="466">
        <v>16590</v>
      </c>
      <c r="E1418" s="467">
        <v>23.2</v>
      </c>
      <c r="F1418" s="486">
        <v>384888</v>
      </c>
      <c r="G1418" s="487">
        <v>3848880</v>
      </c>
      <c r="H1418" s="822">
        <v>384000</v>
      </c>
      <c r="I1418" s="827">
        <v>3840000</v>
      </c>
      <c r="J1418" s="470">
        <v>-888</v>
      </c>
      <c r="K1418" s="470">
        <v>-8880</v>
      </c>
      <c r="L1418" s="472">
        <v>-0.23071646816735836</v>
      </c>
      <c r="M1418" s="468">
        <v>376000</v>
      </c>
      <c r="N1418" s="469">
        <v>3760000</v>
      </c>
      <c r="O1418" s="470">
        <v>-8888</v>
      </c>
      <c r="P1418" s="470">
        <v>-88880</v>
      </c>
      <c r="Q1418" s="472">
        <v>-2.309243208413875</v>
      </c>
    </row>
    <row r="1419" spans="1:17" s="437" customFormat="1" hidden="1">
      <c r="A1419" s="471">
        <v>1390</v>
      </c>
      <c r="B1419" s="465">
        <v>10</v>
      </c>
      <c r="C1419" s="465">
        <v>232</v>
      </c>
      <c r="D1419" s="466">
        <v>15729.728135671599</v>
      </c>
      <c r="E1419" s="467">
        <v>23.2</v>
      </c>
      <c r="F1419" s="486">
        <v>364929.69274758111</v>
      </c>
      <c r="G1419" s="487">
        <v>3649296.927475811</v>
      </c>
      <c r="H1419" s="822">
        <v>384000</v>
      </c>
      <c r="I1419" s="827">
        <v>3840000</v>
      </c>
      <c r="J1419" s="470">
        <v>19070.30725241889</v>
      </c>
      <c r="K1419" s="470">
        <v>190703.07252418902</v>
      </c>
      <c r="L1419" s="472">
        <v>5.2257483102668942</v>
      </c>
      <c r="M1419" s="468">
        <v>376000</v>
      </c>
      <c r="N1419" s="469">
        <v>3760000</v>
      </c>
      <c r="O1419" s="470">
        <v>11070.30725241889</v>
      </c>
      <c r="P1419" s="470">
        <v>110703.07252418902</v>
      </c>
      <c r="Q1419" s="472">
        <v>3.0335452204696765</v>
      </c>
    </row>
    <row r="1420" spans="1:17" s="437" customFormat="1" hidden="1">
      <c r="A1420" s="471">
        <v>1391</v>
      </c>
      <c r="B1420" s="465">
        <v>10</v>
      </c>
      <c r="C1420" s="465">
        <v>232</v>
      </c>
      <c r="D1420" s="466">
        <v>15950</v>
      </c>
      <c r="E1420" s="467">
        <v>23.2</v>
      </c>
      <c r="F1420" s="486">
        <v>370040</v>
      </c>
      <c r="G1420" s="487">
        <v>3700400</v>
      </c>
      <c r="H1420" s="822">
        <v>384000</v>
      </c>
      <c r="I1420" s="827">
        <v>3840000</v>
      </c>
      <c r="J1420" s="470">
        <v>13960</v>
      </c>
      <c r="K1420" s="470">
        <v>139600</v>
      </c>
      <c r="L1420" s="472">
        <v>3.7725651280942571</v>
      </c>
      <c r="M1420" s="468">
        <v>376000</v>
      </c>
      <c r="N1420" s="469">
        <v>3760000</v>
      </c>
      <c r="O1420" s="470">
        <v>5960</v>
      </c>
      <c r="P1420" s="470">
        <v>59600</v>
      </c>
      <c r="Q1420" s="472">
        <v>1.61063668792562</v>
      </c>
    </row>
    <row r="1421" spans="1:17" s="437" customFormat="1" hidden="1">
      <c r="A1421" s="471">
        <v>1392</v>
      </c>
      <c r="B1421" s="465">
        <v>10</v>
      </c>
      <c r="C1421" s="465">
        <v>233</v>
      </c>
      <c r="D1421" s="466">
        <v>15234.5049340282</v>
      </c>
      <c r="E1421" s="467">
        <v>23.3</v>
      </c>
      <c r="F1421" s="486">
        <v>354963.96496285708</v>
      </c>
      <c r="G1421" s="487">
        <v>3549639.6496285708</v>
      </c>
      <c r="H1421" s="822">
        <v>386000</v>
      </c>
      <c r="I1421" s="827">
        <v>3860000</v>
      </c>
      <c r="J1421" s="470">
        <v>31036.035037142923</v>
      </c>
      <c r="K1421" s="470">
        <v>310360.35037142923</v>
      </c>
      <c r="L1421" s="472">
        <v>8.7434326017827004</v>
      </c>
      <c r="M1421" s="468">
        <v>379000</v>
      </c>
      <c r="N1421" s="469">
        <v>3790000</v>
      </c>
      <c r="O1421" s="470">
        <v>24036.035037142923</v>
      </c>
      <c r="P1421" s="470">
        <v>240360.35037142923</v>
      </c>
      <c r="Q1421" s="472">
        <v>6.771401440610461</v>
      </c>
    </row>
    <row r="1422" spans="1:17" s="437" customFormat="1" hidden="1">
      <c r="A1422" s="471">
        <v>1393</v>
      </c>
      <c r="B1422" s="465">
        <v>10</v>
      </c>
      <c r="C1422" s="465">
        <v>233</v>
      </c>
      <c r="D1422" s="466">
        <v>15948</v>
      </c>
      <c r="E1422" s="467">
        <v>23.3</v>
      </c>
      <c r="F1422" s="486">
        <v>371588.4</v>
      </c>
      <c r="G1422" s="487">
        <v>3715884</v>
      </c>
      <c r="H1422" s="822">
        <v>386000</v>
      </c>
      <c r="I1422" s="827">
        <v>3860000</v>
      </c>
      <c r="J1422" s="470">
        <v>14411.599999999977</v>
      </c>
      <c r="K1422" s="470">
        <v>144116</v>
      </c>
      <c r="L1422" s="472">
        <v>3.878377258278249</v>
      </c>
      <c r="M1422" s="468">
        <v>379000</v>
      </c>
      <c r="N1422" s="469">
        <v>3790000</v>
      </c>
      <c r="O1422" s="470">
        <v>7411.5999999999767</v>
      </c>
      <c r="P1422" s="470">
        <v>74116</v>
      </c>
      <c r="Q1422" s="472">
        <v>1.9945724893457424</v>
      </c>
    </row>
    <row r="1423" spans="1:17" s="437" customFormat="1" hidden="1">
      <c r="A1423" s="471">
        <v>1394</v>
      </c>
      <c r="B1423" s="465">
        <v>10</v>
      </c>
      <c r="C1423" s="465">
        <v>233</v>
      </c>
      <c r="D1423" s="466">
        <v>15948</v>
      </c>
      <c r="E1423" s="467">
        <v>23.3</v>
      </c>
      <c r="F1423" s="486">
        <v>371588.4</v>
      </c>
      <c r="G1423" s="487">
        <v>3715884</v>
      </c>
      <c r="H1423" s="822">
        <v>386000</v>
      </c>
      <c r="I1423" s="827">
        <v>3860000</v>
      </c>
      <c r="J1423" s="470">
        <v>14411.599999999977</v>
      </c>
      <c r="K1423" s="470">
        <v>144116</v>
      </c>
      <c r="L1423" s="472">
        <v>3.878377258278249</v>
      </c>
      <c r="M1423" s="468">
        <v>379000</v>
      </c>
      <c r="N1423" s="469">
        <v>3790000</v>
      </c>
      <c r="O1423" s="470">
        <v>7411.5999999999767</v>
      </c>
      <c r="P1423" s="470">
        <v>74116</v>
      </c>
      <c r="Q1423" s="472">
        <v>1.9945724893457424</v>
      </c>
    </row>
    <row r="1424" spans="1:17" s="437" customFormat="1" hidden="1">
      <c r="A1424" s="471">
        <v>1395</v>
      </c>
      <c r="B1424" s="465">
        <v>10</v>
      </c>
      <c r="C1424" s="465">
        <v>234</v>
      </c>
      <c r="D1424" s="466">
        <v>16572</v>
      </c>
      <c r="E1424" s="467">
        <v>23.4</v>
      </c>
      <c r="F1424" s="486">
        <v>387784.8</v>
      </c>
      <c r="G1424" s="487">
        <v>3877848</v>
      </c>
      <c r="H1424" s="822">
        <v>388000</v>
      </c>
      <c r="I1424" s="827">
        <v>3880000</v>
      </c>
      <c r="J1424" s="470">
        <v>215.20000000001164</v>
      </c>
      <c r="K1424" s="470">
        <v>2152</v>
      </c>
      <c r="L1424" s="472">
        <v>5.5494697058790621E-2</v>
      </c>
      <c r="M1424" s="468">
        <v>381999.99999999994</v>
      </c>
      <c r="N1424" s="469">
        <v>3819999.9999999995</v>
      </c>
      <c r="O1424" s="470">
        <v>-5784.8000000000466</v>
      </c>
      <c r="P1424" s="470">
        <v>-57848.000000000466</v>
      </c>
      <c r="Q1424" s="472">
        <v>-1.4917552209369802</v>
      </c>
    </row>
    <row r="1425" spans="1:17" s="437" customFormat="1" hidden="1">
      <c r="A1425" s="471">
        <v>1396</v>
      </c>
      <c r="B1425" s="465">
        <v>10</v>
      </c>
      <c r="C1425" s="465">
        <v>234</v>
      </c>
      <c r="D1425" s="466">
        <v>15714.2679596581</v>
      </c>
      <c r="E1425" s="467">
        <v>23.4</v>
      </c>
      <c r="F1425" s="486">
        <v>367713.87025599956</v>
      </c>
      <c r="G1425" s="487">
        <v>3677138.7025599955</v>
      </c>
      <c r="H1425" s="822">
        <v>388000</v>
      </c>
      <c r="I1425" s="827">
        <v>3880000</v>
      </c>
      <c r="J1425" s="470">
        <v>20286.129744000442</v>
      </c>
      <c r="K1425" s="470">
        <v>202861.29744000454</v>
      </c>
      <c r="L1425" s="472">
        <v>5.5168247338283578</v>
      </c>
      <c r="M1425" s="468">
        <v>381999.99999999994</v>
      </c>
      <c r="N1425" s="469">
        <v>3819999.9999999995</v>
      </c>
      <c r="O1425" s="470">
        <v>14286.129744000384</v>
      </c>
      <c r="P1425" s="470">
        <v>142861.29744000407</v>
      </c>
      <c r="Q1425" s="472">
        <v>3.8851212585629469</v>
      </c>
    </row>
    <row r="1426" spans="1:17" s="437" customFormat="1" hidden="1">
      <c r="A1426" s="471">
        <v>1397</v>
      </c>
      <c r="B1426" s="465">
        <v>10</v>
      </c>
      <c r="C1426" s="465">
        <v>234</v>
      </c>
      <c r="D1426" s="466">
        <v>14578</v>
      </c>
      <c r="E1426" s="467">
        <v>23.4</v>
      </c>
      <c r="F1426" s="486">
        <v>341125.2</v>
      </c>
      <c r="G1426" s="487">
        <v>3411252</v>
      </c>
      <c r="H1426" s="822">
        <v>388000</v>
      </c>
      <c r="I1426" s="827">
        <v>3880000</v>
      </c>
      <c r="J1426" s="470">
        <v>46874.799999999988</v>
      </c>
      <c r="K1426" s="470">
        <v>468748</v>
      </c>
      <c r="L1426" s="472">
        <v>13.74123049249954</v>
      </c>
      <c r="M1426" s="468">
        <v>381999.99999999994</v>
      </c>
      <c r="N1426" s="469">
        <v>3819999.9999999995</v>
      </c>
      <c r="O1426" s="470">
        <v>40874.79999999993</v>
      </c>
      <c r="P1426" s="470">
        <v>408747.99999999953</v>
      </c>
      <c r="Q1426" s="472">
        <v>11.982345484883552</v>
      </c>
    </row>
    <row r="1427" spans="1:17" s="437" customFormat="1" hidden="1">
      <c r="A1427" s="471">
        <v>1398</v>
      </c>
      <c r="B1427" s="465">
        <v>10</v>
      </c>
      <c r="C1427" s="465">
        <v>234</v>
      </c>
      <c r="D1427" s="466">
        <v>15736</v>
      </c>
      <c r="E1427" s="467">
        <v>23.4</v>
      </c>
      <c r="F1427" s="486">
        <v>368222.4</v>
      </c>
      <c r="G1427" s="487">
        <v>3682224</v>
      </c>
      <c r="H1427" s="822">
        <v>388000</v>
      </c>
      <c r="I1427" s="827">
        <v>3880000</v>
      </c>
      <c r="J1427" s="470">
        <v>19777.599999999977</v>
      </c>
      <c r="K1427" s="470">
        <v>197776</v>
      </c>
      <c r="L1427" s="472">
        <v>5.3711018123829604</v>
      </c>
      <c r="M1427" s="468">
        <v>381999.99999999994</v>
      </c>
      <c r="N1427" s="469">
        <v>3819999.9999999995</v>
      </c>
      <c r="O1427" s="470">
        <v>13777.599999999919</v>
      </c>
      <c r="P1427" s="470">
        <v>137775.99999999953</v>
      </c>
      <c r="Q1427" s="472">
        <v>3.7416517843563923</v>
      </c>
    </row>
    <row r="1428" spans="1:17" s="437" customFormat="1" hidden="1">
      <c r="A1428" s="471">
        <v>1399</v>
      </c>
      <c r="B1428" s="465">
        <v>10</v>
      </c>
      <c r="C1428" s="465">
        <v>234</v>
      </c>
      <c r="D1428" s="466">
        <v>15946</v>
      </c>
      <c r="E1428" s="467">
        <v>23.4</v>
      </c>
      <c r="F1428" s="486">
        <v>373136.4</v>
      </c>
      <c r="G1428" s="487">
        <v>3731364</v>
      </c>
      <c r="H1428" s="822">
        <v>388000</v>
      </c>
      <c r="I1428" s="827">
        <v>3880000</v>
      </c>
      <c r="J1428" s="470">
        <v>14863.599999999977</v>
      </c>
      <c r="K1428" s="470">
        <v>148636</v>
      </c>
      <c r="L1428" s="472">
        <v>3.9834226840372651</v>
      </c>
      <c r="M1428" s="468">
        <v>381999.99999999994</v>
      </c>
      <c r="N1428" s="469">
        <v>3819999.9999999995</v>
      </c>
      <c r="O1428" s="470">
        <v>8863.5999999999185</v>
      </c>
      <c r="P1428" s="470">
        <v>88635.999999999534</v>
      </c>
      <c r="Q1428" s="472">
        <v>2.3754316116036733</v>
      </c>
    </row>
    <row r="1429" spans="1:17" s="437" customFormat="1" hidden="1">
      <c r="A1429" s="471">
        <v>1400</v>
      </c>
      <c r="B1429" s="465">
        <v>10</v>
      </c>
      <c r="C1429" s="465">
        <v>235</v>
      </c>
      <c r="D1429" s="466">
        <v>15897.1830487144</v>
      </c>
      <c r="E1429" s="467">
        <v>23.5</v>
      </c>
      <c r="F1429" s="486">
        <v>373583.80164478841</v>
      </c>
      <c r="G1429" s="487">
        <v>3735838.016447884</v>
      </c>
      <c r="H1429" s="822">
        <v>390000</v>
      </c>
      <c r="I1429" s="827">
        <v>3900000</v>
      </c>
      <c r="J1429" s="470">
        <v>16416.198355211585</v>
      </c>
      <c r="K1429" s="470">
        <v>164161.98355211597</v>
      </c>
      <c r="L1429" s="472">
        <v>4.394247899115399</v>
      </c>
      <c r="M1429" s="468">
        <v>385000</v>
      </c>
      <c r="N1429" s="469">
        <v>3850000</v>
      </c>
      <c r="O1429" s="470">
        <v>11416.198355211585</v>
      </c>
      <c r="P1429" s="470">
        <v>114161.98355211597</v>
      </c>
      <c r="Q1429" s="472">
        <v>3.0558601055369934</v>
      </c>
    </row>
    <row r="1430" spans="1:17" s="437" customFormat="1" hidden="1">
      <c r="A1430" s="471">
        <v>1401</v>
      </c>
      <c r="B1430" s="465">
        <v>10</v>
      </c>
      <c r="C1430" s="465">
        <v>235</v>
      </c>
      <c r="D1430" s="466">
        <v>15945</v>
      </c>
      <c r="E1430" s="467">
        <v>23.5</v>
      </c>
      <c r="F1430" s="486">
        <v>374707.5</v>
      </c>
      <c r="G1430" s="487">
        <v>3747075</v>
      </c>
      <c r="H1430" s="822">
        <v>390000</v>
      </c>
      <c r="I1430" s="827">
        <v>3900000</v>
      </c>
      <c r="J1430" s="470">
        <v>15292.5</v>
      </c>
      <c r="K1430" s="470">
        <v>152925</v>
      </c>
      <c r="L1430" s="472">
        <v>4.0811833229919472</v>
      </c>
      <c r="M1430" s="468">
        <v>385000</v>
      </c>
      <c r="N1430" s="469">
        <v>3850000</v>
      </c>
      <c r="O1430" s="470">
        <v>10292.5</v>
      </c>
      <c r="P1430" s="470">
        <v>102925</v>
      </c>
      <c r="Q1430" s="472">
        <v>2.7468091778253694</v>
      </c>
    </row>
    <row r="1431" spans="1:17" s="437" customFormat="1" hidden="1">
      <c r="A1431" s="471">
        <v>1402</v>
      </c>
      <c r="B1431" s="465">
        <v>10</v>
      </c>
      <c r="C1431" s="465">
        <v>235</v>
      </c>
      <c r="D1431" s="466">
        <v>15097</v>
      </c>
      <c r="E1431" s="467">
        <v>23.5</v>
      </c>
      <c r="F1431" s="486">
        <v>354779.5</v>
      </c>
      <c r="G1431" s="487">
        <v>3547795</v>
      </c>
      <c r="H1431" s="822">
        <v>390000</v>
      </c>
      <c r="I1431" s="827">
        <v>3900000</v>
      </c>
      <c r="J1431" s="470">
        <v>35220.5</v>
      </c>
      <c r="K1431" s="470">
        <v>352205</v>
      </c>
      <c r="L1431" s="472">
        <v>9.9274338004309755</v>
      </c>
      <c r="M1431" s="468">
        <v>385000</v>
      </c>
      <c r="N1431" s="469">
        <v>3850000</v>
      </c>
      <c r="O1431" s="470">
        <v>30220.5</v>
      </c>
      <c r="P1431" s="470">
        <v>302205</v>
      </c>
      <c r="Q1431" s="472">
        <v>8.518107726066475</v>
      </c>
    </row>
    <row r="1432" spans="1:17" s="437" customFormat="1" hidden="1">
      <c r="A1432" s="471">
        <v>1403</v>
      </c>
      <c r="B1432" s="465">
        <v>10</v>
      </c>
      <c r="C1432" s="465">
        <v>236</v>
      </c>
      <c r="D1432" s="466">
        <v>15698.838144290299</v>
      </c>
      <c r="E1432" s="467">
        <v>23.6</v>
      </c>
      <c r="F1432" s="486">
        <v>370492.58020525106</v>
      </c>
      <c r="G1432" s="487">
        <v>3704925.8020525104</v>
      </c>
      <c r="H1432" s="822">
        <v>392000</v>
      </c>
      <c r="I1432" s="827">
        <v>3920000</v>
      </c>
      <c r="J1432" s="470">
        <v>21507.419794748945</v>
      </c>
      <c r="K1432" s="470">
        <v>215074.19794748956</v>
      </c>
      <c r="L1432" s="472">
        <v>5.8050878597444324</v>
      </c>
      <c r="M1432" s="468">
        <v>388000.00000000006</v>
      </c>
      <c r="N1432" s="469">
        <v>3880000.0000000005</v>
      </c>
      <c r="O1432" s="470">
        <v>17507.419794749003</v>
      </c>
      <c r="P1432" s="470">
        <v>175074.19794749003</v>
      </c>
      <c r="Q1432" s="472">
        <v>4.7254441060735815</v>
      </c>
    </row>
    <row r="1433" spans="1:17" s="437" customFormat="1" hidden="1">
      <c r="A1433" s="471">
        <v>1404</v>
      </c>
      <c r="B1433" s="465">
        <v>10</v>
      </c>
      <c r="C1433" s="465">
        <v>236</v>
      </c>
      <c r="D1433" s="466">
        <v>15943</v>
      </c>
      <c r="E1433" s="467">
        <v>23.6</v>
      </c>
      <c r="F1433" s="486">
        <v>376254.8</v>
      </c>
      <c r="G1433" s="487">
        <v>3762548</v>
      </c>
      <c r="H1433" s="822">
        <v>392000</v>
      </c>
      <c r="I1433" s="827">
        <v>3920000</v>
      </c>
      <c r="J1433" s="470">
        <v>15745.200000000012</v>
      </c>
      <c r="K1433" s="470">
        <v>157452</v>
      </c>
      <c r="L1433" s="472">
        <v>4.1847173776919249</v>
      </c>
      <c r="M1433" s="468">
        <v>388000.00000000006</v>
      </c>
      <c r="N1433" s="469">
        <v>3880000.0000000005</v>
      </c>
      <c r="O1433" s="470">
        <v>11745.20000000007</v>
      </c>
      <c r="P1433" s="470">
        <v>117452.00000000047</v>
      </c>
      <c r="Q1433" s="472">
        <v>3.1216080166950775</v>
      </c>
    </row>
    <row r="1434" spans="1:17" s="437" customFormat="1" hidden="1">
      <c r="A1434" s="471">
        <v>1405</v>
      </c>
      <c r="B1434" s="465">
        <v>10</v>
      </c>
      <c r="C1434" s="465">
        <v>238</v>
      </c>
      <c r="D1434" s="466">
        <v>15896.161510407601</v>
      </c>
      <c r="E1434" s="467">
        <v>23.8</v>
      </c>
      <c r="F1434" s="486">
        <v>378328.64394770091</v>
      </c>
      <c r="G1434" s="487">
        <v>3783286.4394770092</v>
      </c>
      <c r="H1434" s="822">
        <v>396000</v>
      </c>
      <c r="I1434" s="827">
        <v>3960000</v>
      </c>
      <c r="J1434" s="470">
        <v>17671.356052299088</v>
      </c>
      <c r="K1434" s="470">
        <v>176713.56052299077</v>
      </c>
      <c r="L1434" s="472">
        <v>4.67090090454316</v>
      </c>
      <c r="M1434" s="468">
        <v>394000</v>
      </c>
      <c r="N1434" s="469">
        <v>3940000</v>
      </c>
      <c r="O1434" s="470">
        <v>15671.356052299088</v>
      </c>
      <c r="P1434" s="470">
        <v>156713.56052299077</v>
      </c>
      <c r="Q1434" s="472">
        <v>4.142259990883872</v>
      </c>
    </row>
    <row r="1435" spans="1:17" s="437" customFormat="1" hidden="1">
      <c r="A1435" s="471">
        <v>1406</v>
      </c>
      <c r="B1435" s="465">
        <v>10</v>
      </c>
      <c r="C1435" s="465">
        <v>238</v>
      </c>
      <c r="D1435" s="466">
        <v>15086</v>
      </c>
      <c r="E1435" s="467">
        <v>23.8</v>
      </c>
      <c r="F1435" s="486">
        <v>359046.8</v>
      </c>
      <c r="G1435" s="487">
        <v>3590468</v>
      </c>
      <c r="H1435" s="822">
        <v>396000</v>
      </c>
      <c r="I1435" s="827">
        <v>3960000</v>
      </c>
      <c r="J1435" s="470">
        <v>36953.200000000012</v>
      </c>
      <c r="K1435" s="470">
        <v>369532</v>
      </c>
      <c r="L1435" s="472">
        <v>10.292028782877338</v>
      </c>
      <c r="M1435" s="468">
        <v>394000</v>
      </c>
      <c r="N1435" s="469">
        <v>3940000</v>
      </c>
      <c r="O1435" s="470">
        <v>34953.200000000012</v>
      </c>
      <c r="P1435" s="470">
        <v>349532</v>
      </c>
      <c r="Q1435" s="472">
        <v>9.734998334478945</v>
      </c>
    </row>
    <row r="1436" spans="1:17" s="437" customFormat="1" hidden="1">
      <c r="A1436" s="471">
        <v>1407</v>
      </c>
      <c r="B1436" s="465">
        <v>10</v>
      </c>
      <c r="C1436" s="465">
        <v>238</v>
      </c>
      <c r="D1436" s="466">
        <v>15612</v>
      </c>
      <c r="E1436" s="467">
        <v>23.8</v>
      </c>
      <c r="F1436" s="486">
        <v>371565.6</v>
      </c>
      <c r="G1436" s="487">
        <v>3715656</v>
      </c>
      <c r="H1436" s="822">
        <v>396000</v>
      </c>
      <c r="I1436" s="827">
        <v>3960000</v>
      </c>
      <c r="J1436" s="470">
        <v>24434.400000000023</v>
      </c>
      <c r="K1436" s="470">
        <v>244344</v>
      </c>
      <c r="L1436" s="472">
        <v>6.5760662450991276</v>
      </c>
      <c r="M1436" s="468">
        <v>394000</v>
      </c>
      <c r="N1436" s="469">
        <v>3940000</v>
      </c>
      <c r="O1436" s="470">
        <v>22434.400000000023</v>
      </c>
      <c r="P1436" s="470">
        <v>224344</v>
      </c>
      <c r="Q1436" s="472">
        <v>6.03780328426528</v>
      </c>
    </row>
    <row r="1437" spans="1:17" s="437" customFormat="1" hidden="1">
      <c r="A1437" s="471">
        <v>1408</v>
      </c>
      <c r="B1437" s="465">
        <v>10</v>
      </c>
      <c r="C1437" s="465">
        <v>238</v>
      </c>
      <c r="D1437" s="466">
        <v>16526</v>
      </c>
      <c r="E1437" s="467">
        <v>23.8</v>
      </c>
      <c r="F1437" s="486">
        <v>393318.8</v>
      </c>
      <c r="G1437" s="487">
        <v>3933188</v>
      </c>
      <c r="H1437" s="822">
        <v>396000</v>
      </c>
      <c r="I1437" s="827">
        <v>3960000</v>
      </c>
      <c r="J1437" s="470">
        <v>2681.2000000000116</v>
      </c>
      <c r="K1437" s="470">
        <v>26812</v>
      </c>
      <c r="L1437" s="472">
        <v>0.6816862046767227</v>
      </c>
      <c r="M1437" s="468">
        <v>394000</v>
      </c>
      <c r="N1437" s="469">
        <v>3940000</v>
      </c>
      <c r="O1437" s="470">
        <v>681.20000000001164</v>
      </c>
      <c r="P1437" s="470">
        <v>6812</v>
      </c>
      <c r="Q1437" s="472">
        <v>0.17319284000663515</v>
      </c>
    </row>
    <row r="1438" spans="1:17" s="437" customFormat="1" hidden="1">
      <c r="A1438" s="471">
        <v>1409</v>
      </c>
      <c r="B1438" s="465">
        <v>10</v>
      </c>
      <c r="C1438" s="465">
        <v>238</v>
      </c>
      <c r="D1438" s="466">
        <v>15612</v>
      </c>
      <c r="E1438" s="467">
        <v>23.8</v>
      </c>
      <c r="F1438" s="486">
        <v>371565.6</v>
      </c>
      <c r="G1438" s="487">
        <v>3715656</v>
      </c>
      <c r="H1438" s="822">
        <v>396000</v>
      </c>
      <c r="I1438" s="827">
        <v>3960000</v>
      </c>
      <c r="J1438" s="470">
        <v>24434.400000000023</v>
      </c>
      <c r="K1438" s="470">
        <v>244344</v>
      </c>
      <c r="L1438" s="472">
        <v>6.5760662450991276</v>
      </c>
      <c r="M1438" s="468">
        <v>394000</v>
      </c>
      <c r="N1438" s="469">
        <v>3940000</v>
      </c>
      <c r="O1438" s="470">
        <v>22434.400000000023</v>
      </c>
      <c r="P1438" s="470">
        <v>224344</v>
      </c>
      <c r="Q1438" s="472">
        <v>6.03780328426528</v>
      </c>
    </row>
    <row r="1439" spans="1:17" s="437" customFormat="1" hidden="1">
      <c r="A1439" s="471">
        <v>1410</v>
      </c>
      <c r="B1439" s="465">
        <v>10</v>
      </c>
      <c r="C1439" s="465">
        <v>238</v>
      </c>
      <c r="D1439" s="466">
        <v>15939</v>
      </c>
      <c r="E1439" s="467">
        <v>23.8</v>
      </c>
      <c r="F1439" s="486">
        <v>379348.2</v>
      </c>
      <c r="G1439" s="487">
        <v>3793482</v>
      </c>
      <c r="H1439" s="822">
        <v>396000</v>
      </c>
      <c r="I1439" s="827">
        <v>3960000</v>
      </c>
      <c r="J1439" s="470">
        <v>16651.799999999988</v>
      </c>
      <c r="K1439" s="470">
        <v>166518</v>
      </c>
      <c r="L1439" s="472">
        <v>4.3895819197244066</v>
      </c>
      <c r="M1439" s="468">
        <v>394000</v>
      </c>
      <c r="N1439" s="469">
        <v>3940000</v>
      </c>
      <c r="O1439" s="470">
        <v>14651.799999999988</v>
      </c>
      <c r="P1439" s="470">
        <v>146518</v>
      </c>
      <c r="Q1439" s="472">
        <v>3.8623618090187364</v>
      </c>
    </row>
    <row r="1440" spans="1:17" s="437" customFormat="1">
      <c r="A1440" s="471">
        <v>1411</v>
      </c>
      <c r="B1440" s="465">
        <v>10</v>
      </c>
      <c r="C1440" s="465">
        <v>239</v>
      </c>
      <c r="D1440" s="466">
        <v>15083</v>
      </c>
      <c r="E1440" s="467">
        <v>23.9</v>
      </c>
      <c r="F1440" s="486">
        <v>360483.7</v>
      </c>
      <c r="G1440" s="487">
        <v>3604837</v>
      </c>
      <c r="H1440" s="822">
        <v>398000</v>
      </c>
      <c r="I1440" s="827">
        <v>3980000</v>
      </c>
      <c r="J1440" s="470">
        <v>37516.299999999988</v>
      </c>
      <c r="K1440" s="470">
        <v>375163</v>
      </c>
      <c r="L1440" s="472">
        <v>10.407211199840646</v>
      </c>
      <c r="M1440" s="468">
        <v>396999.99999999994</v>
      </c>
      <c r="N1440" s="469">
        <v>3969999.9999999995</v>
      </c>
      <c r="O1440" s="470">
        <v>36516.29999999993</v>
      </c>
      <c r="P1440" s="470">
        <v>365162.99999999953</v>
      </c>
      <c r="Q1440" s="472">
        <v>10.129806146574708</v>
      </c>
    </row>
    <row r="1441" spans="1:17" s="437" customFormat="1">
      <c r="A1441" s="471">
        <v>1412</v>
      </c>
      <c r="B1441" s="465">
        <v>10</v>
      </c>
      <c r="C1441" s="465">
        <v>239</v>
      </c>
      <c r="D1441" s="466">
        <v>15938</v>
      </c>
      <c r="E1441" s="467">
        <v>23.9</v>
      </c>
      <c r="F1441" s="486">
        <v>380918.2</v>
      </c>
      <c r="G1441" s="487">
        <v>3809182</v>
      </c>
      <c r="H1441" s="822">
        <v>398000</v>
      </c>
      <c r="I1441" s="827">
        <v>3980000</v>
      </c>
      <c r="J1441" s="470">
        <v>17081.799999999988</v>
      </c>
      <c r="K1441" s="470">
        <v>170818</v>
      </c>
      <c r="L1441" s="472">
        <v>4.4843748605343734</v>
      </c>
      <c r="M1441" s="468">
        <v>396999.99999999994</v>
      </c>
      <c r="N1441" s="469">
        <v>3969999.9999999995</v>
      </c>
      <c r="O1441" s="470">
        <v>16081.79999999993</v>
      </c>
      <c r="P1441" s="470">
        <v>160817.99999999953</v>
      </c>
      <c r="Q1441" s="472">
        <v>4.2218513056083964</v>
      </c>
    </row>
    <row r="1442" spans="1:17" s="437" customFormat="1">
      <c r="A1442" s="471">
        <v>1413</v>
      </c>
      <c r="B1442" s="465">
        <v>10</v>
      </c>
      <c r="C1442" s="465">
        <v>240</v>
      </c>
      <c r="D1442" s="466">
        <v>15490.79</v>
      </c>
      <c r="E1442" s="467">
        <v>24</v>
      </c>
      <c r="F1442" s="486">
        <v>371778.96</v>
      </c>
      <c r="G1442" s="487">
        <v>3717789.6</v>
      </c>
      <c r="H1442" s="822">
        <v>400000</v>
      </c>
      <c r="I1442" s="827">
        <v>4000000</v>
      </c>
      <c r="J1442" s="470">
        <v>28221.039999999979</v>
      </c>
      <c r="K1442" s="470">
        <v>282210.39999999991</v>
      </c>
      <c r="L1442" s="472">
        <v>7.5908114864811012</v>
      </c>
      <c r="M1442" s="468">
        <v>400000</v>
      </c>
      <c r="N1442" s="469">
        <v>4000000</v>
      </c>
      <c r="O1442" s="470">
        <v>28221.039999999979</v>
      </c>
      <c r="P1442" s="470">
        <v>282210.39999999991</v>
      </c>
      <c r="Q1442" s="472">
        <v>7.5908114864811012</v>
      </c>
    </row>
    <row r="1443" spans="1:17" s="437" customFormat="1">
      <c r="A1443" s="471">
        <v>1414</v>
      </c>
      <c r="B1443" s="465">
        <v>10</v>
      </c>
      <c r="C1443" s="465">
        <v>240</v>
      </c>
      <c r="D1443" s="466">
        <v>15080</v>
      </c>
      <c r="E1443" s="467">
        <v>24</v>
      </c>
      <c r="F1443" s="486">
        <v>361920</v>
      </c>
      <c r="G1443" s="487">
        <v>3619200</v>
      </c>
      <c r="H1443" s="822">
        <v>400000</v>
      </c>
      <c r="I1443" s="827">
        <v>4000000</v>
      </c>
      <c r="J1443" s="470">
        <v>38080</v>
      </c>
      <c r="K1443" s="470">
        <v>380800</v>
      </c>
      <c r="L1443" s="472">
        <v>10.521662245800172</v>
      </c>
      <c r="M1443" s="468">
        <v>400000</v>
      </c>
      <c r="N1443" s="469">
        <v>4000000</v>
      </c>
      <c r="O1443" s="470">
        <v>38080</v>
      </c>
      <c r="P1443" s="470">
        <v>380800</v>
      </c>
      <c r="Q1443" s="472">
        <v>10.521662245800172</v>
      </c>
    </row>
    <row r="1444" spans="1:17" s="437" customFormat="1">
      <c r="A1444" s="471">
        <v>1415</v>
      </c>
      <c r="B1444" s="465">
        <v>10</v>
      </c>
      <c r="C1444" s="465">
        <v>241</v>
      </c>
      <c r="D1444" s="466">
        <v>16118.5518316536</v>
      </c>
      <c r="E1444" s="467">
        <v>24.1</v>
      </c>
      <c r="F1444" s="486">
        <v>388457.09914285177</v>
      </c>
      <c r="G1444" s="487">
        <v>3884570.9914285177</v>
      </c>
      <c r="H1444" s="822">
        <v>401666.66666666669</v>
      </c>
      <c r="I1444" s="827">
        <v>4016666.666666667</v>
      </c>
      <c r="J1444" s="470">
        <v>13209.567523814912</v>
      </c>
      <c r="K1444" s="470">
        <v>132095.67523814924</v>
      </c>
      <c r="L1444" s="472">
        <v>3.4005215898904879</v>
      </c>
      <c r="M1444" s="468">
        <v>401666.66666666669</v>
      </c>
      <c r="N1444" s="469">
        <v>4016666.666666667</v>
      </c>
      <c r="O1444" s="470">
        <v>13209.567523814912</v>
      </c>
      <c r="P1444" s="470">
        <v>132095.67523814924</v>
      </c>
      <c r="Q1444" s="472">
        <v>3.4005215898904879</v>
      </c>
    </row>
    <row r="1445" spans="1:17" s="437" customFormat="1">
      <c r="A1445" s="607" t="s">
        <v>60</v>
      </c>
      <c r="B1445" s="465"/>
      <c r="C1445" s="465"/>
      <c r="D1445" s="466"/>
      <c r="E1445" s="467"/>
      <c r="F1445" s="486"/>
      <c r="G1445" s="487"/>
      <c r="H1445" s="822"/>
      <c r="I1445" s="827"/>
      <c r="J1445" s="470"/>
      <c r="K1445" s="470"/>
      <c r="L1445" s="472"/>
      <c r="M1445" s="468"/>
      <c r="N1445" s="469"/>
      <c r="O1445" s="470"/>
      <c r="P1445" s="470"/>
      <c r="Q1445" s="472"/>
    </row>
    <row r="1446" spans="1:17" s="437" customFormat="1" hidden="1">
      <c r="A1446" s="471">
        <v>1416</v>
      </c>
      <c r="B1446" s="465">
        <v>10</v>
      </c>
      <c r="C1446" s="465">
        <v>241</v>
      </c>
      <c r="D1446" s="466">
        <v>16539</v>
      </c>
      <c r="E1446" s="467">
        <v>24.1</v>
      </c>
      <c r="F1446" s="486">
        <v>398589.9</v>
      </c>
      <c r="G1446" s="487">
        <v>3985899</v>
      </c>
      <c r="H1446" s="822">
        <v>401666.66666666669</v>
      </c>
      <c r="I1446" s="827">
        <v>4016666.666666667</v>
      </c>
      <c r="J1446" s="470">
        <v>3076.7666666666628</v>
      </c>
      <c r="K1446" s="470">
        <v>30767.666666666977</v>
      </c>
      <c r="L1446" s="472">
        <v>0.77191285244977337</v>
      </c>
      <c r="M1446" s="468">
        <v>401666.66666666669</v>
      </c>
      <c r="N1446" s="469">
        <v>4016666.666666667</v>
      </c>
      <c r="O1446" s="470">
        <v>3076.7666666666628</v>
      </c>
      <c r="P1446" s="470">
        <v>30767.666666666977</v>
      </c>
      <c r="Q1446" s="472">
        <v>0.77191285244977337</v>
      </c>
    </row>
    <row r="1447" spans="1:17" s="437" customFormat="1" hidden="1">
      <c r="A1447" s="471">
        <v>1417</v>
      </c>
      <c r="B1447" s="465">
        <v>10</v>
      </c>
      <c r="C1447" s="465">
        <v>241</v>
      </c>
      <c r="D1447" s="466">
        <v>15183.9982318488</v>
      </c>
      <c r="E1447" s="467">
        <v>24.1</v>
      </c>
      <c r="F1447" s="486">
        <v>365934.35738755611</v>
      </c>
      <c r="G1447" s="487">
        <v>3659343.5738755609</v>
      </c>
      <c r="H1447" s="822">
        <v>401666.66666666669</v>
      </c>
      <c r="I1447" s="827">
        <v>4016666.666666667</v>
      </c>
      <c r="J1447" s="470">
        <v>35732.309279110574</v>
      </c>
      <c r="K1447" s="470">
        <v>357323.09279110609</v>
      </c>
      <c r="L1447" s="472">
        <v>9.7646773410967143</v>
      </c>
      <c r="M1447" s="468">
        <v>401666.66666666669</v>
      </c>
      <c r="N1447" s="469">
        <v>4016666.666666667</v>
      </c>
      <c r="O1447" s="470">
        <v>35732.309279110574</v>
      </c>
      <c r="P1447" s="470">
        <v>357323.09279110609</v>
      </c>
      <c r="Q1447" s="472">
        <v>9.7646773410967143</v>
      </c>
    </row>
    <row r="1448" spans="1:17" s="437" customFormat="1" hidden="1">
      <c r="A1448" s="471">
        <v>1418</v>
      </c>
      <c r="B1448" s="465">
        <v>10</v>
      </c>
      <c r="C1448" s="465">
        <v>241</v>
      </c>
      <c r="D1448" s="466">
        <v>15482.7</v>
      </c>
      <c r="E1448" s="467">
        <v>24.1</v>
      </c>
      <c r="F1448" s="486">
        <v>373133.07</v>
      </c>
      <c r="G1448" s="487">
        <v>3731330.7</v>
      </c>
      <c r="H1448" s="822">
        <v>401666.66666666669</v>
      </c>
      <c r="I1448" s="827">
        <v>4016666.666666667</v>
      </c>
      <c r="J1448" s="470">
        <v>28533.596666666679</v>
      </c>
      <c r="K1448" s="470">
        <v>285335.96666666679</v>
      </c>
      <c r="L1448" s="472">
        <v>7.647029695509616</v>
      </c>
      <c r="M1448" s="468">
        <v>401666.66666666669</v>
      </c>
      <c r="N1448" s="469">
        <v>4016666.666666667</v>
      </c>
      <c r="O1448" s="470">
        <v>28533.596666666679</v>
      </c>
      <c r="P1448" s="470">
        <v>285335.96666666679</v>
      </c>
      <c r="Q1448" s="472">
        <v>7.647029695509616</v>
      </c>
    </row>
    <row r="1449" spans="1:17" s="437" customFormat="1" hidden="1">
      <c r="A1449" s="471">
        <v>1419</v>
      </c>
      <c r="B1449" s="465">
        <v>10</v>
      </c>
      <c r="C1449" s="465">
        <v>242</v>
      </c>
      <c r="D1449" s="466">
        <v>15626</v>
      </c>
      <c r="E1449" s="467">
        <v>24.2</v>
      </c>
      <c r="F1449" s="486">
        <v>378149.2</v>
      </c>
      <c r="G1449" s="487">
        <v>3781492</v>
      </c>
      <c r="H1449" s="822">
        <v>403333.33333333331</v>
      </c>
      <c r="I1449" s="827">
        <v>4033333.333333333</v>
      </c>
      <c r="J1449" s="470">
        <v>25184.133333333302</v>
      </c>
      <c r="K1449" s="470">
        <v>251841.33333333302</v>
      </c>
      <c r="L1449" s="472">
        <v>6.6598404368787101</v>
      </c>
      <c r="M1449" s="468">
        <v>403333.33333333331</v>
      </c>
      <c r="N1449" s="469">
        <v>4033333.333333333</v>
      </c>
      <c r="O1449" s="470">
        <v>25184.133333333302</v>
      </c>
      <c r="P1449" s="470">
        <v>251841.33333333302</v>
      </c>
      <c r="Q1449" s="472">
        <v>6.6598404368787101</v>
      </c>
    </row>
    <row r="1450" spans="1:17" s="437" customFormat="1" hidden="1">
      <c r="A1450" s="471">
        <v>1420</v>
      </c>
      <c r="B1450" s="465">
        <v>10</v>
      </c>
      <c r="C1450" s="465">
        <v>243</v>
      </c>
      <c r="D1450" s="466">
        <v>14566</v>
      </c>
      <c r="E1450" s="467">
        <v>24.3</v>
      </c>
      <c r="F1450" s="486">
        <v>353953.8</v>
      </c>
      <c r="G1450" s="487">
        <v>3539538</v>
      </c>
      <c r="H1450" s="822">
        <v>405000</v>
      </c>
      <c r="I1450" s="827">
        <v>4050000</v>
      </c>
      <c r="J1450" s="470">
        <v>51046.200000000012</v>
      </c>
      <c r="K1450" s="470">
        <v>510462</v>
      </c>
      <c r="L1450" s="472">
        <v>14.421712664195169</v>
      </c>
      <c r="M1450" s="468">
        <v>405000</v>
      </c>
      <c r="N1450" s="469">
        <v>4050000</v>
      </c>
      <c r="O1450" s="470">
        <v>51046.200000000012</v>
      </c>
      <c r="P1450" s="470">
        <v>510462</v>
      </c>
      <c r="Q1450" s="472">
        <v>14.421712664195169</v>
      </c>
    </row>
    <row r="1451" spans="1:17" s="437" customFormat="1" hidden="1">
      <c r="A1451" s="471">
        <v>1421</v>
      </c>
      <c r="B1451" s="465">
        <v>10</v>
      </c>
      <c r="C1451" s="465">
        <v>243</v>
      </c>
      <c r="D1451" s="466">
        <v>15565</v>
      </c>
      <c r="E1451" s="467">
        <v>24.3</v>
      </c>
      <c r="F1451" s="486">
        <v>378229.5</v>
      </c>
      <c r="G1451" s="487">
        <v>3782295</v>
      </c>
      <c r="H1451" s="822">
        <v>405000</v>
      </c>
      <c r="I1451" s="827">
        <v>4050000</v>
      </c>
      <c r="J1451" s="470">
        <v>26770.5</v>
      </c>
      <c r="K1451" s="470">
        <v>267705</v>
      </c>
      <c r="L1451" s="472">
        <v>7.0778455937466447</v>
      </c>
      <c r="M1451" s="468">
        <v>405000</v>
      </c>
      <c r="N1451" s="469">
        <v>4050000</v>
      </c>
      <c r="O1451" s="470">
        <v>26770.5</v>
      </c>
      <c r="P1451" s="470">
        <v>267705</v>
      </c>
      <c r="Q1451" s="472">
        <v>7.0778455937466447</v>
      </c>
    </row>
    <row r="1452" spans="1:17" s="437" customFormat="1" hidden="1">
      <c r="A1452" s="471">
        <v>1422</v>
      </c>
      <c r="B1452" s="465">
        <v>10</v>
      </c>
      <c r="C1452" s="465">
        <v>244</v>
      </c>
      <c r="D1452" s="466">
        <v>16453</v>
      </c>
      <c r="E1452" s="467">
        <v>24.4</v>
      </c>
      <c r="F1452" s="486">
        <v>401453.2</v>
      </c>
      <c r="G1452" s="487">
        <v>4014532</v>
      </c>
      <c r="H1452" s="822">
        <v>406666.66666666663</v>
      </c>
      <c r="I1452" s="827">
        <v>4066666.666666666</v>
      </c>
      <c r="J1452" s="470">
        <v>5213.4666666666162</v>
      </c>
      <c r="K1452" s="470">
        <v>52134.666666666046</v>
      </c>
      <c r="L1452" s="472">
        <v>1.2986486760266445</v>
      </c>
      <c r="M1452" s="468">
        <v>406666.66666666663</v>
      </c>
      <c r="N1452" s="469">
        <v>4066666.666666666</v>
      </c>
      <c r="O1452" s="470">
        <v>5213.4666666666162</v>
      </c>
      <c r="P1452" s="470">
        <v>52134.666666666046</v>
      </c>
      <c r="Q1452" s="472">
        <v>1.2986486760266445</v>
      </c>
    </row>
    <row r="1453" spans="1:17" s="437" customFormat="1" hidden="1">
      <c r="A1453" s="471">
        <v>1423</v>
      </c>
      <c r="B1453" s="465">
        <v>10</v>
      </c>
      <c r="C1453" s="465">
        <v>245</v>
      </c>
      <c r="D1453" s="466">
        <v>15629.777300747401</v>
      </c>
      <c r="E1453" s="467">
        <v>24.5</v>
      </c>
      <c r="F1453" s="486">
        <v>382929.54386831133</v>
      </c>
      <c r="G1453" s="487">
        <v>3829295.4386831131</v>
      </c>
      <c r="H1453" s="822">
        <v>408333.33333333331</v>
      </c>
      <c r="I1453" s="827">
        <v>4083333.333333333</v>
      </c>
      <c r="J1453" s="470">
        <v>25403.789465021982</v>
      </c>
      <c r="K1453" s="470">
        <v>254037.89465021994</v>
      </c>
      <c r="L1453" s="472">
        <v>6.6340635951971194</v>
      </c>
      <c r="M1453" s="468">
        <v>408333.33333333331</v>
      </c>
      <c r="N1453" s="469">
        <v>4083333.333333333</v>
      </c>
      <c r="O1453" s="470">
        <v>25403.789465021982</v>
      </c>
      <c r="P1453" s="470">
        <v>254037.89465021994</v>
      </c>
      <c r="Q1453" s="472">
        <v>6.6340635951971194</v>
      </c>
    </row>
    <row r="1454" spans="1:17" s="437" customFormat="1" hidden="1">
      <c r="A1454" s="471">
        <v>1424</v>
      </c>
      <c r="B1454" s="465">
        <v>10</v>
      </c>
      <c r="C1454" s="465">
        <v>245</v>
      </c>
      <c r="D1454" s="466">
        <v>15584</v>
      </c>
      <c r="E1454" s="467">
        <v>24.5</v>
      </c>
      <c r="F1454" s="486">
        <v>381808</v>
      </c>
      <c r="G1454" s="487">
        <v>3818080</v>
      </c>
      <c r="H1454" s="822">
        <v>408333.33333333331</v>
      </c>
      <c r="I1454" s="827">
        <v>4083333.333333333</v>
      </c>
      <c r="J1454" s="470">
        <v>26525.333333333314</v>
      </c>
      <c r="K1454" s="470">
        <v>265253.33333333302</v>
      </c>
      <c r="L1454" s="472">
        <v>6.9472963723476937</v>
      </c>
      <c r="M1454" s="468">
        <v>408333.33333333331</v>
      </c>
      <c r="N1454" s="469">
        <v>4083333.333333333</v>
      </c>
      <c r="O1454" s="470">
        <v>26525.333333333314</v>
      </c>
      <c r="P1454" s="470">
        <v>265253.33333333302</v>
      </c>
      <c r="Q1454" s="472">
        <v>6.9472963723476937</v>
      </c>
    </row>
    <row r="1455" spans="1:17" s="437" customFormat="1" hidden="1">
      <c r="A1455" s="471">
        <v>1425</v>
      </c>
      <c r="B1455" s="465">
        <v>10</v>
      </c>
      <c r="C1455" s="465">
        <v>245</v>
      </c>
      <c r="D1455" s="466">
        <v>15546</v>
      </c>
      <c r="E1455" s="467">
        <v>24.5</v>
      </c>
      <c r="F1455" s="486">
        <v>380877</v>
      </c>
      <c r="G1455" s="487">
        <v>3808770</v>
      </c>
      <c r="H1455" s="822">
        <v>408333.33333333331</v>
      </c>
      <c r="I1455" s="827">
        <v>4083333.333333333</v>
      </c>
      <c r="J1455" s="470">
        <v>27456.333333333314</v>
      </c>
      <c r="K1455" s="470">
        <v>274563.33333333302</v>
      </c>
      <c r="L1455" s="472">
        <v>7.2087139242677551</v>
      </c>
      <c r="M1455" s="468">
        <v>408333.33333333331</v>
      </c>
      <c r="N1455" s="469">
        <v>4083333.333333333</v>
      </c>
      <c r="O1455" s="470">
        <v>27456.333333333314</v>
      </c>
      <c r="P1455" s="470">
        <v>274563.33333333302</v>
      </c>
      <c r="Q1455" s="472">
        <v>7.2087139242677551</v>
      </c>
    </row>
    <row r="1456" spans="1:17" s="437" customFormat="1" hidden="1">
      <c r="A1456" s="471">
        <v>1426</v>
      </c>
      <c r="B1456" s="465">
        <v>10</v>
      </c>
      <c r="C1456" s="465">
        <v>247</v>
      </c>
      <c r="D1456" s="466">
        <v>15852.396204144299</v>
      </c>
      <c r="E1456" s="467">
        <v>24.7</v>
      </c>
      <c r="F1456" s="486">
        <v>391554.18624236423</v>
      </c>
      <c r="G1456" s="487">
        <v>3915541.8624236421</v>
      </c>
      <c r="H1456" s="822">
        <v>411666.66666666663</v>
      </c>
      <c r="I1456" s="827">
        <v>4116666.666666666</v>
      </c>
      <c r="J1456" s="470">
        <v>20112.480424302397</v>
      </c>
      <c r="K1456" s="470">
        <v>201124.80424302397</v>
      </c>
      <c r="L1456" s="472">
        <v>5.1365765278405604</v>
      </c>
      <c r="M1456" s="468">
        <v>411666.66666666663</v>
      </c>
      <c r="N1456" s="469">
        <v>4116666.666666666</v>
      </c>
      <c r="O1456" s="470">
        <v>20112.480424302397</v>
      </c>
      <c r="P1456" s="470">
        <v>201124.80424302397</v>
      </c>
      <c r="Q1456" s="472">
        <v>5.1365765278405604</v>
      </c>
    </row>
    <row r="1457" spans="1:17" s="437" customFormat="1" hidden="1">
      <c r="A1457" s="471">
        <v>1427</v>
      </c>
      <c r="B1457" s="465">
        <v>10</v>
      </c>
      <c r="C1457" s="465">
        <v>247</v>
      </c>
      <c r="D1457" s="466">
        <v>14562</v>
      </c>
      <c r="E1457" s="467">
        <v>24.7</v>
      </c>
      <c r="F1457" s="486">
        <v>359681.4</v>
      </c>
      <c r="G1457" s="487">
        <v>3596814</v>
      </c>
      <c r="H1457" s="822">
        <v>411666.66666666663</v>
      </c>
      <c r="I1457" s="827">
        <v>4116666.666666666</v>
      </c>
      <c r="J1457" s="470">
        <v>51985.266666666605</v>
      </c>
      <c r="K1457" s="470">
        <v>519852.66666666605</v>
      </c>
      <c r="L1457" s="472">
        <v>14.453142883303542</v>
      </c>
      <c r="M1457" s="468">
        <v>411666.66666666663</v>
      </c>
      <c r="N1457" s="469">
        <v>4116666.666666666</v>
      </c>
      <c r="O1457" s="470">
        <v>51985.266666666605</v>
      </c>
      <c r="P1457" s="470">
        <v>519852.66666666605</v>
      </c>
      <c r="Q1457" s="472">
        <v>14.453142883303542</v>
      </c>
    </row>
    <row r="1458" spans="1:17" s="437" customFormat="1" hidden="1">
      <c r="A1458" s="471">
        <v>1428</v>
      </c>
      <c r="B1458" s="465">
        <v>10</v>
      </c>
      <c r="C1458" s="465">
        <v>247</v>
      </c>
      <c r="D1458" s="466">
        <v>15820.335055473</v>
      </c>
      <c r="E1458" s="467">
        <v>24.7</v>
      </c>
      <c r="F1458" s="486">
        <v>390762.27587018313</v>
      </c>
      <c r="G1458" s="487">
        <v>3907622.7587018311</v>
      </c>
      <c r="H1458" s="822">
        <v>411666.66666666663</v>
      </c>
      <c r="I1458" s="827">
        <v>4116666.666666666</v>
      </c>
      <c r="J1458" s="470">
        <v>20904.390796483494</v>
      </c>
      <c r="K1458" s="470">
        <v>209043.90796483494</v>
      </c>
      <c r="L1458" s="472">
        <v>5.3496440386758763</v>
      </c>
      <c r="M1458" s="468">
        <v>411666.66666666663</v>
      </c>
      <c r="N1458" s="469">
        <v>4116666.666666666</v>
      </c>
      <c r="O1458" s="470">
        <v>20904.390796483494</v>
      </c>
      <c r="P1458" s="470">
        <v>209043.90796483494</v>
      </c>
      <c r="Q1458" s="472">
        <v>5.3496440386758763</v>
      </c>
    </row>
    <row r="1459" spans="1:17" s="437" customFormat="1" hidden="1">
      <c r="A1459" s="471">
        <v>1429</v>
      </c>
      <c r="B1459" s="465">
        <v>10</v>
      </c>
      <c r="C1459" s="465">
        <v>248</v>
      </c>
      <c r="D1459" s="466">
        <v>15606.891846717601</v>
      </c>
      <c r="E1459" s="467">
        <v>24.8</v>
      </c>
      <c r="F1459" s="486">
        <v>387050.91779859649</v>
      </c>
      <c r="G1459" s="487">
        <v>3870509.1779859648</v>
      </c>
      <c r="H1459" s="822">
        <v>413333.33333333337</v>
      </c>
      <c r="I1459" s="827">
        <v>4133333.333333334</v>
      </c>
      <c r="J1459" s="470">
        <v>26282.41553473688</v>
      </c>
      <c r="K1459" s="470">
        <v>262824.15534736915</v>
      </c>
      <c r="L1459" s="472">
        <v>6.7904284232735108</v>
      </c>
      <c r="M1459" s="468">
        <v>413333.33333333337</v>
      </c>
      <c r="N1459" s="469">
        <v>4133333.333333334</v>
      </c>
      <c r="O1459" s="470">
        <v>26282.41553473688</v>
      </c>
      <c r="P1459" s="470">
        <v>262824.15534736915</v>
      </c>
      <c r="Q1459" s="472">
        <v>6.7904284232735108</v>
      </c>
    </row>
    <row r="1460" spans="1:17" s="437" customFormat="1" hidden="1">
      <c r="A1460" s="471">
        <v>1430</v>
      </c>
      <c r="B1460" s="465">
        <v>10</v>
      </c>
      <c r="C1460" s="465">
        <v>248</v>
      </c>
      <c r="D1460" s="466">
        <v>15442.34</v>
      </c>
      <c r="E1460" s="467">
        <v>24.8</v>
      </c>
      <c r="F1460" s="486">
        <v>382970.03200000001</v>
      </c>
      <c r="G1460" s="487">
        <v>3829700.32</v>
      </c>
      <c r="H1460" s="822">
        <v>413333.33333333337</v>
      </c>
      <c r="I1460" s="827">
        <v>4133333.333333334</v>
      </c>
      <c r="J1460" s="470">
        <v>30363.301333333366</v>
      </c>
      <c r="K1460" s="470">
        <v>303633.01333333412</v>
      </c>
      <c r="L1460" s="472">
        <v>7.9283752764585529</v>
      </c>
      <c r="M1460" s="468">
        <v>413333.33333333337</v>
      </c>
      <c r="N1460" s="469">
        <v>4133333.333333334</v>
      </c>
      <c r="O1460" s="470">
        <v>30363.301333333366</v>
      </c>
      <c r="P1460" s="470">
        <v>303633.01333333412</v>
      </c>
      <c r="Q1460" s="472">
        <v>7.9283752764585529</v>
      </c>
    </row>
    <row r="1461" spans="1:17" s="437" customFormat="1" hidden="1">
      <c r="A1461" s="471">
        <v>1431</v>
      </c>
      <c r="B1461" s="465">
        <v>10</v>
      </c>
      <c r="C1461" s="465">
        <v>249</v>
      </c>
      <c r="D1461" s="466">
        <v>15921</v>
      </c>
      <c r="E1461" s="467">
        <v>24.9</v>
      </c>
      <c r="F1461" s="486">
        <v>396432.9</v>
      </c>
      <c r="G1461" s="487">
        <v>3964329</v>
      </c>
      <c r="H1461" s="822">
        <v>415000</v>
      </c>
      <c r="I1461" s="827">
        <v>4150000</v>
      </c>
      <c r="J1461" s="470">
        <v>18567.099999999977</v>
      </c>
      <c r="K1461" s="470">
        <v>185671</v>
      </c>
      <c r="L1461" s="472">
        <v>4.68354165358123</v>
      </c>
      <c r="M1461" s="468">
        <v>415000</v>
      </c>
      <c r="N1461" s="469">
        <v>4150000</v>
      </c>
      <c r="O1461" s="470">
        <v>18567.099999999977</v>
      </c>
      <c r="P1461" s="470">
        <v>185671</v>
      </c>
      <c r="Q1461" s="472">
        <v>4.68354165358123</v>
      </c>
    </row>
    <row r="1462" spans="1:17" s="437" customFormat="1" hidden="1">
      <c r="A1462" s="471">
        <v>1432</v>
      </c>
      <c r="B1462" s="465">
        <v>10</v>
      </c>
      <c r="C1462" s="465">
        <v>249</v>
      </c>
      <c r="D1462" s="466">
        <v>16390</v>
      </c>
      <c r="E1462" s="467">
        <v>24.9</v>
      </c>
      <c r="F1462" s="486">
        <v>408111</v>
      </c>
      <c r="G1462" s="487">
        <v>4081110</v>
      </c>
      <c r="H1462" s="822">
        <v>415000</v>
      </c>
      <c r="I1462" s="827">
        <v>4150000</v>
      </c>
      <c r="J1462" s="470">
        <v>6889</v>
      </c>
      <c r="K1462" s="470">
        <v>68890</v>
      </c>
      <c r="L1462" s="472">
        <v>1.6880211511084013</v>
      </c>
      <c r="M1462" s="468">
        <v>415000</v>
      </c>
      <c r="N1462" s="469">
        <v>4150000</v>
      </c>
      <c r="O1462" s="470">
        <v>6889</v>
      </c>
      <c r="P1462" s="470">
        <v>68890</v>
      </c>
      <c r="Q1462" s="472">
        <v>1.6880211511084013</v>
      </c>
    </row>
    <row r="1463" spans="1:17" s="437" customFormat="1">
      <c r="A1463" s="471">
        <v>1433</v>
      </c>
      <c r="B1463" s="465">
        <v>10</v>
      </c>
      <c r="C1463" s="465">
        <v>249</v>
      </c>
      <c r="D1463" s="466">
        <v>15921</v>
      </c>
      <c r="E1463" s="467">
        <v>24.9</v>
      </c>
      <c r="F1463" s="486">
        <v>396432.9</v>
      </c>
      <c r="G1463" s="487">
        <v>3964329</v>
      </c>
      <c r="H1463" s="822">
        <v>415000</v>
      </c>
      <c r="I1463" s="827">
        <v>4150000</v>
      </c>
      <c r="J1463" s="470">
        <v>18567.099999999977</v>
      </c>
      <c r="K1463" s="470">
        <v>185671</v>
      </c>
      <c r="L1463" s="472">
        <v>4.68354165358123</v>
      </c>
      <c r="M1463" s="468">
        <v>415000</v>
      </c>
      <c r="N1463" s="469">
        <v>4150000</v>
      </c>
      <c r="O1463" s="470">
        <v>18567.099999999977</v>
      </c>
      <c r="P1463" s="470">
        <v>185671</v>
      </c>
      <c r="Q1463" s="472">
        <v>4.68354165358123</v>
      </c>
    </row>
    <row r="1464" spans="1:17" s="437" customFormat="1">
      <c r="A1464" s="471">
        <v>1434</v>
      </c>
      <c r="B1464" s="465">
        <v>10</v>
      </c>
      <c r="C1464" s="465">
        <v>250</v>
      </c>
      <c r="D1464" s="466">
        <v>15517</v>
      </c>
      <c r="E1464" s="467">
        <v>25</v>
      </c>
      <c r="F1464" s="486">
        <v>387925</v>
      </c>
      <c r="G1464" s="487">
        <v>3879250</v>
      </c>
      <c r="H1464" s="822">
        <v>416666.66666666669</v>
      </c>
      <c r="I1464" s="827">
        <v>4166666.666666667</v>
      </c>
      <c r="J1464" s="470">
        <v>28741.666666666686</v>
      </c>
      <c r="K1464" s="470">
        <v>287416.66666666698</v>
      </c>
      <c r="L1464" s="472">
        <v>7.4090782152907479</v>
      </c>
      <c r="M1464" s="468">
        <v>416666.66666666669</v>
      </c>
      <c r="N1464" s="469">
        <v>4166666.666666667</v>
      </c>
      <c r="O1464" s="470">
        <v>28741.666666666686</v>
      </c>
      <c r="P1464" s="470">
        <v>287416.66666666698</v>
      </c>
      <c r="Q1464" s="472">
        <v>7.4090782152907479</v>
      </c>
    </row>
    <row r="1465" spans="1:17" s="437" customFormat="1">
      <c r="A1465" s="471">
        <v>1435</v>
      </c>
      <c r="B1465" s="465">
        <v>10</v>
      </c>
      <c r="C1465" s="465">
        <v>251</v>
      </c>
      <c r="D1465" s="466">
        <v>15584.073313442999</v>
      </c>
      <c r="E1465" s="467">
        <v>25.1</v>
      </c>
      <c r="F1465" s="486">
        <v>391160.24016741931</v>
      </c>
      <c r="G1465" s="487">
        <v>3911602.4016741929</v>
      </c>
      <c r="H1465" s="822">
        <v>418333.33333333337</v>
      </c>
      <c r="I1465" s="827">
        <v>4183333.333333334</v>
      </c>
      <c r="J1465" s="470">
        <v>27173.093165914062</v>
      </c>
      <c r="K1465" s="470">
        <v>271730.93165914109</v>
      </c>
      <c r="L1465" s="472">
        <v>6.9467932513498312</v>
      </c>
      <c r="M1465" s="468">
        <v>418333.33333333337</v>
      </c>
      <c r="N1465" s="469">
        <v>4183333.333333334</v>
      </c>
      <c r="O1465" s="470">
        <v>27173.093165914062</v>
      </c>
      <c r="P1465" s="470">
        <v>271730.93165914109</v>
      </c>
      <c r="Q1465" s="472">
        <v>6.9467932513498312</v>
      </c>
    </row>
    <row r="1466" spans="1:17" s="437" customFormat="1">
      <c r="A1466" s="471">
        <v>1436</v>
      </c>
      <c r="B1466" s="465">
        <v>10</v>
      </c>
      <c r="C1466" s="465">
        <v>251</v>
      </c>
      <c r="D1466" s="466">
        <v>15794.883897924699</v>
      </c>
      <c r="E1466" s="467">
        <v>25.1</v>
      </c>
      <c r="F1466" s="486">
        <v>396451.58583790995</v>
      </c>
      <c r="G1466" s="487">
        <v>3964515.8583790995</v>
      </c>
      <c r="H1466" s="822">
        <v>418333.33333333337</v>
      </c>
      <c r="I1466" s="827">
        <v>4183333.333333334</v>
      </c>
      <c r="J1466" s="470">
        <v>21881.74749542342</v>
      </c>
      <c r="K1466" s="470">
        <v>218817.47495423444</v>
      </c>
      <c r="L1466" s="472">
        <v>5.51939966368802</v>
      </c>
      <c r="M1466" s="468">
        <v>418333.33333333337</v>
      </c>
      <c r="N1466" s="469">
        <v>4183333.333333334</v>
      </c>
      <c r="O1466" s="470">
        <v>21881.74749542342</v>
      </c>
      <c r="P1466" s="470">
        <v>218817.47495423444</v>
      </c>
      <c r="Q1466" s="472">
        <v>5.51939966368802</v>
      </c>
    </row>
    <row r="1467" spans="1:17" s="437" customFormat="1">
      <c r="A1467" s="471">
        <v>1437</v>
      </c>
      <c r="B1467" s="465">
        <v>10</v>
      </c>
      <c r="C1467" s="465">
        <v>252</v>
      </c>
      <c r="D1467" s="466">
        <v>15115.511551155099</v>
      </c>
      <c r="E1467" s="467">
        <v>25.2</v>
      </c>
      <c r="F1467" s="486">
        <v>380910.89108910848</v>
      </c>
      <c r="G1467" s="487">
        <v>3809108.9108910849</v>
      </c>
      <c r="H1467" s="822">
        <v>420000</v>
      </c>
      <c r="I1467" s="827">
        <v>4200000</v>
      </c>
      <c r="J1467" s="470">
        <v>39089.108910891518</v>
      </c>
      <c r="K1467" s="470">
        <v>390891.08910891507</v>
      </c>
      <c r="L1467" s="472">
        <v>10.262008733624569</v>
      </c>
      <c r="M1467" s="468">
        <v>420000</v>
      </c>
      <c r="N1467" s="469">
        <v>4200000</v>
      </c>
      <c r="O1467" s="470">
        <v>39089.108910891518</v>
      </c>
      <c r="P1467" s="470">
        <v>390891.08910891507</v>
      </c>
      <c r="Q1467" s="472">
        <v>10.262008733624569</v>
      </c>
    </row>
    <row r="1468" spans="1:17" s="437" customFormat="1">
      <c r="A1468" s="607" t="s">
        <v>60</v>
      </c>
      <c r="B1468" s="465"/>
      <c r="C1468" s="465"/>
      <c r="D1468" s="466"/>
      <c r="E1468" s="467"/>
      <c r="F1468" s="486"/>
      <c r="G1468" s="487"/>
      <c r="H1468" s="822"/>
      <c r="I1468" s="827"/>
      <c r="J1468" s="470"/>
      <c r="K1468" s="470"/>
      <c r="L1468" s="472"/>
      <c r="M1468" s="468"/>
      <c r="N1468" s="469"/>
      <c r="O1468" s="470"/>
      <c r="P1468" s="470"/>
      <c r="Q1468" s="472"/>
    </row>
    <row r="1469" spans="1:17" s="437" customFormat="1" hidden="1">
      <c r="A1469" s="471">
        <v>1438</v>
      </c>
      <c r="B1469" s="465">
        <v>10</v>
      </c>
      <c r="C1469" s="465">
        <v>252</v>
      </c>
      <c r="D1469" s="466">
        <v>15039</v>
      </c>
      <c r="E1469" s="467">
        <v>25.2</v>
      </c>
      <c r="F1469" s="486">
        <v>378982.8</v>
      </c>
      <c r="G1469" s="487">
        <v>3789828</v>
      </c>
      <c r="H1469" s="822">
        <v>420000</v>
      </c>
      <c r="I1469" s="827">
        <v>4200000</v>
      </c>
      <c r="J1469" s="470">
        <v>41017.200000000012</v>
      </c>
      <c r="K1469" s="470">
        <v>410172</v>
      </c>
      <c r="L1469" s="472">
        <v>10.822971385508779</v>
      </c>
      <c r="M1469" s="468">
        <v>420000</v>
      </c>
      <c r="N1469" s="469">
        <v>4200000</v>
      </c>
      <c r="O1469" s="470">
        <v>41017.200000000012</v>
      </c>
      <c r="P1469" s="470">
        <v>410172</v>
      </c>
      <c r="Q1469" s="472">
        <v>10.822971385508779</v>
      </c>
    </row>
    <row r="1470" spans="1:17" s="437" customFormat="1" hidden="1">
      <c r="A1470" s="471">
        <v>1439</v>
      </c>
      <c r="B1470" s="465">
        <v>10</v>
      </c>
      <c r="C1470" s="465">
        <v>252</v>
      </c>
      <c r="D1470" s="466">
        <v>16431</v>
      </c>
      <c r="E1470" s="467">
        <v>25.2</v>
      </c>
      <c r="F1470" s="486">
        <v>414061.2</v>
      </c>
      <c r="G1470" s="487">
        <v>4140612</v>
      </c>
      <c r="H1470" s="822">
        <v>420000</v>
      </c>
      <c r="I1470" s="827">
        <v>4200000</v>
      </c>
      <c r="J1470" s="470">
        <v>5938.7999999999884</v>
      </c>
      <c r="K1470" s="470">
        <v>59388</v>
      </c>
      <c r="L1470" s="472">
        <v>1.4342807295153506</v>
      </c>
      <c r="M1470" s="468">
        <v>420000</v>
      </c>
      <c r="N1470" s="469">
        <v>4200000</v>
      </c>
      <c r="O1470" s="470">
        <v>5938.7999999999884</v>
      </c>
      <c r="P1470" s="470">
        <v>59388</v>
      </c>
      <c r="Q1470" s="472">
        <v>1.4342807295153506</v>
      </c>
    </row>
    <row r="1471" spans="1:17" s="437" customFormat="1" hidden="1">
      <c r="A1471" s="471">
        <v>1440</v>
      </c>
      <c r="B1471" s="465">
        <v>10</v>
      </c>
      <c r="C1471" s="465">
        <v>253</v>
      </c>
      <c r="D1471" s="466">
        <v>15914</v>
      </c>
      <c r="E1471" s="467">
        <v>25.3</v>
      </c>
      <c r="F1471" s="486">
        <v>402624.2</v>
      </c>
      <c r="G1471" s="487">
        <v>4026242</v>
      </c>
      <c r="H1471" s="822">
        <v>421666.66666666669</v>
      </c>
      <c r="I1471" s="827">
        <v>4216666.666666667</v>
      </c>
      <c r="J1471" s="470">
        <v>19042.466666666674</v>
      </c>
      <c r="K1471" s="470">
        <v>190424.66666666698</v>
      </c>
      <c r="L1471" s="472">
        <v>4.7295882032591976</v>
      </c>
      <c r="M1471" s="468">
        <v>421666.66666666669</v>
      </c>
      <c r="N1471" s="469">
        <v>4216666.666666667</v>
      </c>
      <c r="O1471" s="470">
        <v>19042.466666666674</v>
      </c>
      <c r="P1471" s="470">
        <v>190424.66666666698</v>
      </c>
      <c r="Q1471" s="472">
        <v>4.7295882032591976</v>
      </c>
    </row>
    <row r="1472" spans="1:17" s="437" customFormat="1" hidden="1">
      <c r="A1472" s="471">
        <v>1441</v>
      </c>
      <c r="B1472" s="465">
        <v>10</v>
      </c>
      <c r="C1472" s="465">
        <v>254</v>
      </c>
      <c r="D1472" s="466">
        <v>16413</v>
      </c>
      <c r="E1472" s="467">
        <v>25.4</v>
      </c>
      <c r="F1472" s="486">
        <v>416890.2</v>
      </c>
      <c r="G1472" s="487">
        <v>4168902</v>
      </c>
      <c r="H1472" s="822">
        <v>423333.33333333331</v>
      </c>
      <c r="I1472" s="827">
        <v>4233333.333333333</v>
      </c>
      <c r="J1472" s="470">
        <v>6443.1333333333023</v>
      </c>
      <c r="K1472" s="470">
        <v>64431.333333333023</v>
      </c>
      <c r="L1472" s="472">
        <v>1.5455228578971969</v>
      </c>
      <c r="M1472" s="468">
        <v>423333.33333333331</v>
      </c>
      <c r="N1472" s="469">
        <v>4233333.333333333</v>
      </c>
      <c r="O1472" s="470">
        <v>6443.1333333333023</v>
      </c>
      <c r="P1472" s="470">
        <v>64431.333333333023</v>
      </c>
      <c r="Q1472" s="472">
        <v>1.5455228578971969</v>
      </c>
    </row>
    <row r="1473" spans="1:17" s="437" customFormat="1" hidden="1">
      <c r="A1473" s="471">
        <v>1442</v>
      </c>
      <c r="B1473" s="465">
        <v>10</v>
      </c>
      <c r="C1473" s="465">
        <v>255</v>
      </c>
      <c r="D1473" s="466">
        <v>15451</v>
      </c>
      <c r="E1473" s="467">
        <v>25.5</v>
      </c>
      <c r="F1473" s="486">
        <v>394000.5</v>
      </c>
      <c r="G1473" s="487">
        <v>3940005</v>
      </c>
      <c r="H1473" s="822">
        <v>425000</v>
      </c>
      <c r="I1473" s="827">
        <v>4250000</v>
      </c>
      <c r="J1473" s="470">
        <v>30999.5</v>
      </c>
      <c r="K1473" s="470">
        <v>309995</v>
      </c>
      <c r="L1473" s="472">
        <v>7.8678834163915923</v>
      </c>
      <c r="M1473" s="468">
        <v>425000</v>
      </c>
      <c r="N1473" s="469">
        <v>4250000</v>
      </c>
      <c r="O1473" s="470">
        <v>30999.5</v>
      </c>
      <c r="P1473" s="470">
        <v>309995</v>
      </c>
      <c r="Q1473" s="472">
        <v>7.8678834163915923</v>
      </c>
    </row>
    <row r="1474" spans="1:17" s="437" customFormat="1" hidden="1">
      <c r="A1474" s="471">
        <v>1443</v>
      </c>
      <c r="B1474" s="465">
        <v>10</v>
      </c>
      <c r="C1474" s="465">
        <v>255</v>
      </c>
      <c r="D1474" s="466">
        <v>16319</v>
      </c>
      <c r="E1474" s="467">
        <v>25.5</v>
      </c>
      <c r="F1474" s="486">
        <v>416134.5</v>
      </c>
      <c r="G1474" s="487">
        <v>4161345</v>
      </c>
      <c r="H1474" s="822">
        <v>425000</v>
      </c>
      <c r="I1474" s="827">
        <v>4250000</v>
      </c>
      <c r="J1474" s="470">
        <v>8865.5</v>
      </c>
      <c r="K1474" s="470">
        <v>88655</v>
      </c>
      <c r="L1474" s="472">
        <v>2.130440999244243</v>
      </c>
      <c r="M1474" s="468">
        <v>425000</v>
      </c>
      <c r="N1474" s="469">
        <v>4250000</v>
      </c>
      <c r="O1474" s="470">
        <v>8865.5</v>
      </c>
      <c r="P1474" s="470">
        <v>88655</v>
      </c>
      <c r="Q1474" s="472">
        <v>2.130440999244243</v>
      </c>
    </row>
    <row r="1475" spans="1:17" s="437" customFormat="1" hidden="1">
      <c r="A1475" s="471">
        <v>1444</v>
      </c>
      <c r="B1475" s="465">
        <v>10</v>
      </c>
      <c r="C1475" s="465">
        <v>255</v>
      </c>
      <c r="D1475" s="466">
        <v>15454</v>
      </c>
      <c r="E1475" s="467">
        <v>25.5</v>
      </c>
      <c r="F1475" s="486">
        <v>394077</v>
      </c>
      <c r="G1475" s="487">
        <v>3940770</v>
      </c>
      <c r="H1475" s="822">
        <v>425000</v>
      </c>
      <c r="I1475" s="827">
        <v>4250000</v>
      </c>
      <c r="J1475" s="470">
        <v>30923</v>
      </c>
      <c r="K1475" s="470">
        <v>309230</v>
      </c>
      <c r="L1475" s="472">
        <v>7.8469436176178817</v>
      </c>
      <c r="M1475" s="468">
        <v>425000</v>
      </c>
      <c r="N1475" s="469">
        <v>4250000</v>
      </c>
      <c r="O1475" s="470">
        <v>30923</v>
      </c>
      <c r="P1475" s="470">
        <v>309230</v>
      </c>
      <c r="Q1475" s="472">
        <v>7.8469436176178817</v>
      </c>
    </row>
    <row r="1476" spans="1:17" s="437" customFormat="1" hidden="1">
      <c r="A1476" s="471">
        <v>1445</v>
      </c>
      <c r="B1476" s="465">
        <v>10</v>
      </c>
      <c r="C1476" s="465">
        <v>255</v>
      </c>
      <c r="D1476" s="466">
        <v>15096.412679228601</v>
      </c>
      <c r="E1476" s="467">
        <v>25.5</v>
      </c>
      <c r="F1476" s="486">
        <v>384958.52332032932</v>
      </c>
      <c r="G1476" s="487">
        <v>3849585.2332032933</v>
      </c>
      <c r="H1476" s="822">
        <v>425000</v>
      </c>
      <c r="I1476" s="827">
        <v>4250000</v>
      </c>
      <c r="J1476" s="470">
        <v>40041.476679670683</v>
      </c>
      <c r="K1476" s="470">
        <v>400414.76679670671</v>
      </c>
      <c r="L1476" s="472">
        <v>10.401504124212252</v>
      </c>
      <c r="M1476" s="468">
        <v>425000</v>
      </c>
      <c r="N1476" s="469">
        <v>4250000</v>
      </c>
      <c r="O1476" s="470">
        <v>40041.476679670683</v>
      </c>
      <c r="P1476" s="470">
        <v>400414.76679670671</v>
      </c>
      <c r="Q1476" s="472">
        <v>10.401504124212252</v>
      </c>
    </row>
    <row r="1477" spans="1:17" s="437" customFormat="1" hidden="1">
      <c r="A1477" s="471">
        <v>1446</v>
      </c>
      <c r="B1477" s="465">
        <v>10</v>
      </c>
      <c r="C1477" s="465">
        <v>256</v>
      </c>
      <c r="D1477" s="466">
        <v>15994.801131789</v>
      </c>
      <c r="E1477" s="467">
        <v>25.6</v>
      </c>
      <c r="F1477" s="486">
        <v>409466.90897379839</v>
      </c>
      <c r="G1477" s="487">
        <v>4094669.0897379839</v>
      </c>
      <c r="H1477" s="822">
        <v>426666.66666666669</v>
      </c>
      <c r="I1477" s="827">
        <v>4266666.666666667</v>
      </c>
      <c r="J1477" s="470">
        <v>17199.757692868297</v>
      </c>
      <c r="K1477" s="470">
        <v>171997.57692868309</v>
      </c>
      <c r="L1477" s="472">
        <v>4.2005244663052537</v>
      </c>
      <c r="M1477" s="468">
        <v>426666.66666666669</v>
      </c>
      <c r="N1477" s="469">
        <v>4266666.666666667</v>
      </c>
      <c r="O1477" s="470">
        <v>17199.757692868297</v>
      </c>
      <c r="P1477" s="470">
        <v>171997.57692868309</v>
      </c>
      <c r="Q1477" s="472">
        <v>4.2005244663052537</v>
      </c>
    </row>
    <row r="1478" spans="1:17" s="437" customFormat="1" hidden="1">
      <c r="A1478" s="471">
        <v>1447</v>
      </c>
      <c r="B1478" s="465">
        <v>10</v>
      </c>
      <c r="C1478" s="465">
        <v>257</v>
      </c>
      <c r="D1478" s="466">
        <v>15908</v>
      </c>
      <c r="E1478" s="467">
        <v>25.7</v>
      </c>
      <c r="F1478" s="486">
        <v>408835.6</v>
      </c>
      <c r="G1478" s="487">
        <v>4088356</v>
      </c>
      <c r="H1478" s="822">
        <v>428333.33333333331</v>
      </c>
      <c r="I1478" s="827">
        <v>4283333.333333333</v>
      </c>
      <c r="J1478" s="470">
        <v>19497.733333333337</v>
      </c>
      <c r="K1478" s="470">
        <v>194977.33333333302</v>
      </c>
      <c r="L1478" s="472">
        <v>4.7690889280026738</v>
      </c>
      <c r="M1478" s="468">
        <v>428333.33333333331</v>
      </c>
      <c r="N1478" s="469">
        <v>4283333.333333333</v>
      </c>
      <c r="O1478" s="470">
        <v>19497.733333333337</v>
      </c>
      <c r="P1478" s="470">
        <v>194977.33333333302</v>
      </c>
      <c r="Q1478" s="472">
        <v>4.7690889280026738</v>
      </c>
    </row>
    <row r="1479" spans="1:17" s="437" customFormat="1" hidden="1">
      <c r="A1479" s="471">
        <v>1448</v>
      </c>
      <c r="B1479" s="465">
        <v>10</v>
      </c>
      <c r="C1479" s="465">
        <v>258</v>
      </c>
      <c r="D1479" s="466">
        <v>15018</v>
      </c>
      <c r="E1479" s="467">
        <v>25.8</v>
      </c>
      <c r="F1479" s="486">
        <v>387464.4</v>
      </c>
      <c r="G1479" s="487">
        <v>3874644</v>
      </c>
      <c r="H1479" s="822">
        <v>430000</v>
      </c>
      <c r="I1479" s="827">
        <v>4300000</v>
      </c>
      <c r="J1479" s="470">
        <v>42535.599999999977</v>
      </c>
      <c r="K1479" s="470">
        <v>425356</v>
      </c>
      <c r="L1479" s="472">
        <v>10.977937586007897</v>
      </c>
      <c r="M1479" s="468">
        <v>430000</v>
      </c>
      <c r="N1479" s="469">
        <v>4300000</v>
      </c>
      <c r="O1479" s="470">
        <v>42535.599999999977</v>
      </c>
      <c r="P1479" s="470">
        <v>425356</v>
      </c>
      <c r="Q1479" s="472">
        <v>10.977937586007897</v>
      </c>
    </row>
    <row r="1480" spans="1:17" s="437" customFormat="1" hidden="1">
      <c r="A1480" s="471">
        <v>1449</v>
      </c>
      <c r="B1480" s="465">
        <v>10</v>
      </c>
      <c r="C1480" s="465">
        <v>260</v>
      </c>
      <c r="D1480" s="466">
        <v>15516.016315663001</v>
      </c>
      <c r="E1480" s="467">
        <v>26</v>
      </c>
      <c r="F1480" s="486">
        <v>403416.42420723801</v>
      </c>
      <c r="G1480" s="487">
        <v>4034164.2420723801</v>
      </c>
      <c r="H1480" s="822">
        <v>433333.33333333331</v>
      </c>
      <c r="I1480" s="827">
        <v>4333333.333333333</v>
      </c>
      <c r="J1480" s="470">
        <v>29916.909126095299</v>
      </c>
      <c r="K1480" s="470">
        <v>299169.09126095288</v>
      </c>
      <c r="L1480" s="472">
        <v>7.4158877355788348</v>
      </c>
      <c r="M1480" s="468">
        <v>433333.33333333331</v>
      </c>
      <c r="N1480" s="469">
        <v>4333333.333333333</v>
      </c>
      <c r="O1480" s="470">
        <v>29916.909126095299</v>
      </c>
      <c r="P1480" s="470">
        <v>299169.09126095288</v>
      </c>
      <c r="Q1480" s="472">
        <v>7.4158877355788348</v>
      </c>
    </row>
    <row r="1481" spans="1:17" s="437" customFormat="1" hidden="1">
      <c r="A1481" s="471">
        <v>1450</v>
      </c>
      <c r="B1481" s="465">
        <v>10</v>
      </c>
      <c r="C1481" s="465">
        <v>261</v>
      </c>
      <c r="D1481" s="466">
        <v>15377</v>
      </c>
      <c r="E1481" s="467">
        <v>26.1</v>
      </c>
      <c r="F1481" s="486">
        <v>401339.7</v>
      </c>
      <c r="G1481" s="487">
        <v>4013397</v>
      </c>
      <c r="H1481" s="822">
        <v>435000</v>
      </c>
      <c r="I1481" s="827">
        <v>4350000</v>
      </c>
      <c r="J1481" s="470">
        <v>33660.299999999988</v>
      </c>
      <c r="K1481" s="470">
        <v>336603</v>
      </c>
      <c r="L1481" s="472">
        <v>8.3869848908542934</v>
      </c>
      <c r="M1481" s="468">
        <v>433333.33333333331</v>
      </c>
      <c r="N1481" s="469">
        <v>4333333.333333333</v>
      </c>
      <c r="O1481" s="470">
        <v>31993.633333333302</v>
      </c>
      <c r="P1481" s="470">
        <v>319936.33333333302</v>
      </c>
      <c r="Q1481" s="472">
        <v>7.9717090866747782</v>
      </c>
    </row>
    <row r="1482" spans="1:17" s="437" customFormat="1" hidden="1">
      <c r="A1482" s="471">
        <v>1451</v>
      </c>
      <c r="B1482" s="465">
        <v>10</v>
      </c>
      <c r="C1482" s="465">
        <v>261</v>
      </c>
      <c r="D1482" s="466">
        <v>15400</v>
      </c>
      <c r="E1482" s="467">
        <v>26.1</v>
      </c>
      <c r="F1482" s="486">
        <v>401940</v>
      </c>
      <c r="G1482" s="487">
        <v>4019400</v>
      </c>
      <c r="H1482" s="822">
        <v>435000</v>
      </c>
      <c r="I1482" s="827">
        <v>4350000</v>
      </c>
      <c r="J1482" s="470">
        <v>33060</v>
      </c>
      <c r="K1482" s="470">
        <v>330600</v>
      </c>
      <c r="L1482" s="472">
        <v>8.2251082251082295</v>
      </c>
      <c r="M1482" s="468">
        <v>433333.33333333331</v>
      </c>
      <c r="N1482" s="469">
        <v>4333333.333333333</v>
      </c>
      <c r="O1482" s="470">
        <v>31393.333333333314</v>
      </c>
      <c r="P1482" s="470">
        <v>313933.33333333302</v>
      </c>
      <c r="Q1482" s="472">
        <v>7.8104526380388393</v>
      </c>
    </row>
    <row r="1483" spans="1:17" s="437" customFormat="1" hidden="1">
      <c r="A1483" s="471">
        <v>1452</v>
      </c>
      <c r="B1483" s="465">
        <v>10</v>
      </c>
      <c r="C1483" s="465">
        <v>262</v>
      </c>
      <c r="D1483" s="466">
        <v>15725.3135987273</v>
      </c>
      <c r="E1483" s="467">
        <v>26.2</v>
      </c>
      <c r="F1483" s="486">
        <v>412003.21628665522</v>
      </c>
      <c r="G1483" s="487">
        <v>4120032.1628665524</v>
      </c>
      <c r="H1483" s="822">
        <v>436666.66666666663</v>
      </c>
      <c r="I1483" s="827">
        <v>4366666.666666666</v>
      </c>
      <c r="J1483" s="470">
        <v>24663.450380011403</v>
      </c>
      <c r="K1483" s="470">
        <v>246634.50380011369</v>
      </c>
      <c r="L1483" s="472">
        <v>5.9862276324686547</v>
      </c>
      <c r="M1483" s="468">
        <v>433333.33333333331</v>
      </c>
      <c r="N1483" s="469">
        <v>4333333.333333333</v>
      </c>
      <c r="O1483" s="470">
        <v>21330.11704667809</v>
      </c>
      <c r="P1483" s="470">
        <v>213301.17046678066</v>
      </c>
      <c r="Q1483" s="472">
        <v>5.1771724597017226</v>
      </c>
    </row>
    <row r="1484" spans="1:17" s="437" customFormat="1" hidden="1">
      <c r="A1484" s="471">
        <v>1453</v>
      </c>
      <c r="B1484" s="465">
        <v>10</v>
      </c>
      <c r="C1484" s="465">
        <v>262</v>
      </c>
      <c r="D1484" s="466">
        <v>15378.19</v>
      </c>
      <c r="E1484" s="467">
        <v>26.2</v>
      </c>
      <c r="F1484" s="486">
        <v>402908.57800000004</v>
      </c>
      <c r="G1484" s="487">
        <v>4029085.7800000003</v>
      </c>
      <c r="H1484" s="822">
        <v>436666.66666666663</v>
      </c>
      <c r="I1484" s="827">
        <v>4366666.666666666</v>
      </c>
      <c r="J1484" s="470">
        <v>33758.08866666659</v>
      </c>
      <c r="K1484" s="470">
        <v>337580.88666666579</v>
      </c>
      <c r="L1484" s="472">
        <v>8.3785976546437695</v>
      </c>
      <c r="M1484" s="468">
        <v>433333.33333333331</v>
      </c>
      <c r="N1484" s="469">
        <v>4333333.333333333</v>
      </c>
      <c r="O1484" s="470">
        <v>30424.755333333276</v>
      </c>
      <c r="P1484" s="470">
        <v>304247.55333333276</v>
      </c>
      <c r="Q1484" s="472">
        <v>7.5512801152953557</v>
      </c>
    </row>
    <row r="1485" spans="1:17" s="437" customFormat="1" hidden="1">
      <c r="A1485" s="471">
        <v>1454</v>
      </c>
      <c r="B1485" s="465">
        <v>10</v>
      </c>
      <c r="C1485" s="465">
        <v>262</v>
      </c>
      <c r="D1485" s="466">
        <v>15899</v>
      </c>
      <c r="E1485" s="467">
        <v>26.2</v>
      </c>
      <c r="F1485" s="486">
        <v>416553.8</v>
      </c>
      <c r="G1485" s="487">
        <v>4165538</v>
      </c>
      <c r="H1485" s="822">
        <v>436666.66666666663</v>
      </c>
      <c r="I1485" s="827">
        <v>4366666.666666666</v>
      </c>
      <c r="J1485" s="470">
        <v>20112.86666666664</v>
      </c>
      <c r="K1485" s="470">
        <v>201128.66666666605</v>
      </c>
      <c r="L1485" s="472">
        <v>4.8283959158856931</v>
      </c>
      <c r="M1485" s="468">
        <v>433333.33333333331</v>
      </c>
      <c r="N1485" s="469">
        <v>4333333.333333333</v>
      </c>
      <c r="O1485" s="470">
        <v>16779.533333333326</v>
      </c>
      <c r="P1485" s="470">
        <v>167795.33333333302</v>
      </c>
      <c r="Q1485" s="472">
        <v>4.0281791531689919</v>
      </c>
    </row>
    <row r="1486" spans="1:17" s="437" customFormat="1" hidden="1">
      <c r="A1486" s="471">
        <v>1455</v>
      </c>
      <c r="B1486" s="465">
        <v>10</v>
      </c>
      <c r="C1486" s="465">
        <v>263</v>
      </c>
      <c r="D1486" s="466">
        <v>15345</v>
      </c>
      <c r="E1486" s="467">
        <v>26.3</v>
      </c>
      <c r="F1486" s="486">
        <v>403573.5</v>
      </c>
      <c r="G1486" s="487">
        <v>4035735</v>
      </c>
      <c r="H1486" s="822">
        <v>438333.33333333337</v>
      </c>
      <c r="I1486" s="827">
        <v>4383333.333333334</v>
      </c>
      <c r="J1486" s="470">
        <v>34759.833333333372</v>
      </c>
      <c r="K1486" s="470">
        <v>347598.33333333395</v>
      </c>
      <c r="L1486" s="472">
        <v>8.6130118388183092</v>
      </c>
      <c r="M1486" s="468">
        <v>433333.33333333331</v>
      </c>
      <c r="N1486" s="469">
        <v>4333333.333333333</v>
      </c>
      <c r="O1486" s="470">
        <v>29759.833333333314</v>
      </c>
      <c r="P1486" s="470">
        <v>297598.33333333302</v>
      </c>
      <c r="Q1486" s="472">
        <v>7.374080144839354</v>
      </c>
    </row>
    <row r="1487" spans="1:17" s="437" customFormat="1" hidden="1">
      <c r="A1487" s="471">
        <v>1456</v>
      </c>
      <c r="B1487" s="465">
        <v>10</v>
      </c>
      <c r="C1487" s="465">
        <v>264</v>
      </c>
      <c r="D1487" s="466">
        <v>14540</v>
      </c>
      <c r="E1487" s="467">
        <v>26.4</v>
      </c>
      <c r="F1487" s="486">
        <v>383856</v>
      </c>
      <c r="G1487" s="487">
        <v>3838560</v>
      </c>
      <c r="H1487" s="822">
        <v>440000</v>
      </c>
      <c r="I1487" s="827">
        <v>4400000</v>
      </c>
      <c r="J1487" s="470">
        <v>56144</v>
      </c>
      <c r="K1487" s="470">
        <v>561440</v>
      </c>
      <c r="L1487" s="472">
        <v>14.626318202659334</v>
      </c>
      <c r="M1487" s="468">
        <v>433333.33333333331</v>
      </c>
      <c r="N1487" s="469">
        <v>4333333.333333333</v>
      </c>
      <c r="O1487" s="470">
        <v>49477.333333333314</v>
      </c>
      <c r="P1487" s="470">
        <v>494773.33333333302</v>
      </c>
      <c r="Q1487" s="472">
        <v>12.889555805649323</v>
      </c>
    </row>
    <row r="1488" spans="1:17" s="437" customFormat="1" hidden="1">
      <c r="A1488" s="471">
        <v>1457</v>
      </c>
      <c r="B1488" s="465">
        <v>10</v>
      </c>
      <c r="C1488" s="465">
        <v>264</v>
      </c>
      <c r="D1488" s="466">
        <v>15712.730245196401</v>
      </c>
      <c r="E1488" s="467">
        <v>26.4</v>
      </c>
      <c r="F1488" s="486">
        <v>414816.07847318496</v>
      </c>
      <c r="G1488" s="487">
        <v>4148160.7847318496</v>
      </c>
      <c r="H1488" s="822">
        <v>440000</v>
      </c>
      <c r="I1488" s="827">
        <v>4400000</v>
      </c>
      <c r="J1488" s="470">
        <v>25183.921526815044</v>
      </c>
      <c r="K1488" s="470">
        <v>251839.21526815044</v>
      </c>
      <c r="L1488" s="472">
        <v>6.0711054449744495</v>
      </c>
      <c r="M1488" s="468">
        <v>433333.33333333331</v>
      </c>
      <c r="N1488" s="469">
        <v>4333333.333333333</v>
      </c>
      <c r="O1488" s="470">
        <v>18517.254860148358</v>
      </c>
      <c r="P1488" s="470">
        <v>185172.54860148346</v>
      </c>
      <c r="Q1488" s="472">
        <v>4.4639674836869574</v>
      </c>
    </row>
    <row r="1489" spans="1:17" s="437" customFormat="1" hidden="1">
      <c r="A1489" s="471">
        <v>1458</v>
      </c>
      <c r="B1489" s="465">
        <v>10</v>
      </c>
      <c r="C1489" s="465">
        <v>267</v>
      </c>
      <c r="D1489" s="466">
        <v>14988</v>
      </c>
      <c r="E1489" s="467">
        <v>26.7</v>
      </c>
      <c r="F1489" s="486">
        <v>400179.6</v>
      </c>
      <c r="G1489" s="487">
        <v>4001796</v>
      </c>
      <c r="H1489" s="822">
        <v>445000</v>
      </c>
      <c r="I1489" s="827">
        <v>4450000</v>
      </c>
      <c r="J1489" s="470">
        <v>44820.400000000023</v>
      </c>
      <c r="K1489" s="470">
        <v>448204</v>
      </c>
      <c r="L1489" s="472">
        <v>11.200071168045554</v>
      </c>
      <c r="M1489" s="468">
        <v>433333.33333333331</v>
      </c>
      <c r="N1489" s="469">
        <v>4333333.333333333</v>
      </c>
      <c r="O1489" s="470">
        <v>33153.733333333337</v>
      </c>
      <c r="P1489" s="470">
        <v>331537.33333333302</v>
      </c>
      <c r="Q1489" s="472">
        <v>8.2847134969731968</v>
      </c>
    </row>
    <row r="1490" spans="1:17" s="437" customFormat="1" hidden="1">
      <c r="A1490" s="471">
        <v>1459</v>
      </c>
      <c r="B1490" s="465">
        <v>10</v>
      </c>
      <c r="C1490" s="465">
        <v>268</v>
      </c>
      <c r="D1490" s="466">
        <v>14985</v>
      </c>
      <c r="E1490" s="467">
        <v>26.8</v>
      </c>
      <c r="F1490" s="486">
        <v>401598</v>
      </c>
      <c r="G1490" s="487">
        <v>4015980</v>
      </c>
      <c r="H1490" s="822">
        <v>446666.66666666669</v>
      </c>
      <c r="I1490" s="827">
        <v>4466666.666666667</v>
      </c>
      <c r="J1490" s="470">
        <v>45068.666666666686</v>
      </c>
      <c r="K1490" s="470">
        <v>450686.66666666698</v>
      </c>
      <c r="L1490" s="472">
        <v>11.222333444555673</v>
      </c>
      <c r="M1490" s="468">
        <v>433333.33333333331</v>
      </c>
      <c r="N1490" s="469">
        <v>4333333.333333333</v>
      </c>
      <c r="O1490" s="470">
        <v>31735.333333333314</v>
      </c>
      <c r="P1490" s="470">
        <v>317353.33333333302</v>
      </c>
      <c r="Q1490" s="472">
        <v>7.9022637894942989</v>
      </c>
    </row>
    <row r="1491" spans="1:17" s="437" customFormat="1" hidden="1">
      <c r="A1491" s="471">
        <v>1460</v>
      </c>
      <c r="B1491" s="465">
        <v>10</v>
      </c>
      <c r="C1491" s="465">
        <v>270</v>
      </c>
      <c r="D1491" s="466">
        <v>15881.002683720701</v>
      </c>
      <c r="E1491" s="467">
        <v>27</v>
      </c>
      <c r="F1491" s="486">
        <v>428787.0724604589</v>
      </c>
      <c r="G1491" s="487">
        <v>4287870.7246045889</v>
      </c>
      <c r="H1491" s="822">
        <v>450000</v>
      </c>
      <c r="I1491" s="827">
        <v>4500000</v>
      </c>
      <c r="J1491" s="470">
        <v>21212.927539541095</v>
      </c>
      <c r="K1491" s="470">
        <v>212129.27539541107</v>
      </c>
      <c r="L1491" s="472">
        <v>4.9471938176254753</v>
      </c>
      <c r="M1491" s="468">
        <v>433333.33333333331</v>
      </c>
      <c r="N1491" s="469">
        <v>4333333.333333333</v>
      </c>
      <c r="O1491" s="470">
        <v>4546.260872874409</v>
      </c>
      <c r="P1491" s="470">
        <v>45462.60872874409</v>
      </c>
      <c r="Q1491" s="472">
        <v>1.0602607132689741</v>
      </c>
    </row>
    <row r="1492" spans="1:17" s="437" customFormat="1" hidden="1">
      <c r="A1492" s="471">
        <v>1461</v>
      </c>
      <c r="B1492" s="465">
        <v>10</v>
      </c>
      <c r="C1492" s="465">
        <v>271</v>
      </c>
      <c r="D1492" s="466">
        <v>14975</v>
      </c>
      <c r="E1492" s="467">
        <v>27.1</v>
      </c>
      <c r="F1492" s="486">
        <v>405822.5</v>
      </c>
      <c r="G1492" s="487">
        <v>4058225</v>
      </c>
      <c r="H1492" s="822">
        <v>451666.66666666669</v>
      </c>
      <c r="I1492" s="827">
        <v>4516666.666666667</v>
      </c>
      <c r="J1492" s="470">
        <v>45844.166666666686</v>
      </c>
      <c r="K1492" s="470">
        <v>458441.66666666698</v>
      </c>
      <c r="L1492" s="472">
        <v>11.296605453533687</v>
      </c>
      <c r="M1492" s="468">
        <v>433333.33333333331</v>
      </c>
      <c r="N1492" s="469">
        <v>4333333.333333333</v>
      </c>
      <c r="O1492" s="470">
        <v>27510.833333333314</v>
      </c>
      <c r="P1492" s="470">
        <v>275108.33333333302</v>
      </c>
      <c r="Q1492" s="472">
        <v>6.7790310624308034</v>
      </c>
    </row>
    <row r="1493" spans="1:17" s="437" customFormat="1" hidden="1">
      <c r="A1493" s="471">
        <v>1462</v>
      </c>
      <c r="B1493" s="465">
        <v>10</v>
      </c>
      <c r="C1493" s="465">
        <v>272</v>
      </c>
      <c r="D1493" s="466">
        <v>16134</v>
      </c>
      <c r="E1493" s="467">
        <v>27.2</v>
      </c>
      <c r="F1493" s="486">
        <v>438844.8</v>
      </c>
      <c r="G1493" s="487">
        <v>4388448</v>
      </c>
      <c r="H1493" s="822">
        <v>453333.33333333331</v>
      </c>
      <c r="I1493" s="827">
        <v>4533333.333333333</v>
      </c>
      <c r="J1493" s="470">
        <v>14488.533333333326</v>
      </c>
      <c r="K1493" s="470">
        <v>144885.33333333302</v>
      </c>
      <c r="L1493" s="472">
        <v>3.3015164662617167</v>
      </c>
      <c r="M1493" s="468">
        <v>433333.33333333331</v>
      </c>
      <c r="N1493" s="469">
        <v>4333333.333333333</v>
      </c>
      <c r="O1493" s="470">
        <v>-5511.4666666666744</v>
      </c>
      <c r="P1493" s="470">
        <v>-55114.666666666977</v>
      </c>
      <c r="Q1493" s="472">
        <v>-1.2559033778380666</v>
      </c>
    </row>
    <row r="1494" spans="1:17" s="437" customFormat="1" hidden="1">
      <c r="A1494" s="471">
        <v>1463</v>
      </c>
      <c r="B1494" s="465">
        <v>10</v>
      </c>
      <c r="C1494" s="465">
        <v>272</v>
      </c>
      <c r="D1494" s="466">
        <v>16253</v>
      </c>
      <c r="E1494" s="467">
        <v>27.2</v>
      </c>
      <c r="F1494" s="486">
        <v>442081.6</v>
      </c>
      <c r="G1494" s="487">
        <v>4420816</v>
      </c>
      <c r="H1494" s="822">
        <v>453333.33333333331</v>
      </c>
      <c r="I1494" s="827">
        <v>4533333.333333333</v>
      </c>
      <c r="J1494" s="470">
        <v>11251.733333333337</v>
      </c>
      <c r="K1494" s="470">
        <v>112517.33333333302</v>
      </c>
      <c r="L1494" s="472">
        <v>2.5451711478906418</v>
      </c>
      <c r="M1494" s="468">
        <v>433333.33333333331</v>
      </c>
      <c r="N1494" s="469">
        <v>4333333.333333333</v>
      </c>
      <c r="O1494" s="470">
        <v>-8748.2666666666628</v>
      </c>
      <c r="P1494" s="470">
        <v>-87482.666666666977</v>
      </c>
      <c r="Q1494" s="472">
        <v>-1.978880520398647</v>
      </c>
    </row>
    <row r="1495" spans="1:17" s="437" customFormat="1">
      <c r="A1495" s="471">
        <v>1464</v>
      </c>
      <c r="B1495" s="465">
        <v>10</v>
      </c>
      <c r="C1495" s="465">
        <v>273</v>
      </c>
      <c r="D1495" s="466">
        <v>15418.754596094501</v>
      </c>
      <c r="E1495" s="467">
        <v>27.3</v>
      </c>
      <c r="F1495" s="486">
        <v>420932.00047337991</v>
      </c>
      <c r="G1495" s="487">
        <v>4209320.004733799</v>
      </c>
      <c r="H1495" s="822">
        <v>455000</v>
      </c>
      <c r="I1495" s="827">
        <v>4550000</v>
      </c>
      <c r="J1495" s="470">
        <v>34067.999526620086</v>
      </c>
      <c r="K1495" s="470">
        <v>340679.99526620097</v>
      </c>
      <c r="L1495" s="472">
        <v>8.0934686572432781</v>
      </c>
      <c r="M1495" s="468">
        <v>433333.33333333331</v>
      </c>
      <c r="N1495" s="469">
        <v>4333333.333333333</v>
      </c>
      <c r="O1495" s="470">
        <v>12401.3328599534</v>
      </c>
      <c r="P1495" s="470">
        <v>124013.328599534</v>
      </c>
      <c r="Q1495" s="472">
        <v>2.9461606259459643</v>
      </c>
    </row>
    <row r="1496" spans="1:17" s="437" customFormat="1">
      <c r="A1496" s="471">
        <v>1465</v>
      </c>
      <c r="B1496" s="465">
        <v>10</v>
      </c>
      <c r="C1496" s="465">
        <v>279</v>
      </c>
      <c r="D1496" s="466">
        <v>15618.9931735956</v>
      </c>
      <c r="E1496" s="467">
        <v>27.9</v>
      </c>
      <c r="F1496" s="486">
        <v>435769.90954331728</v>
      </c>
      <c r="G1496" s="487">
        <v>4357699.0954331728</v>
      </c>
      <c r="H1496" s="822">
        <v>464999.99999999994</v>
      </c>
      <c r="I1496" s="827">
        <v>4649999.9999999991</v>
      </c>
      <c r="J1496" s="470">
        <v>29230.090456682665</v>
      </c>
      <c r="K1496" s="470">
        <v>292300.9045668263</v>
      </c>
      <c r="L1496" s="472">
        <v>6.7076890387671568</v>
      </c>
      <c r="M1496" s="468">
        <v>433333.33333333331</v>
      </c>
      <c r="N1496" s="469">
        <v>4333333.333333333</v>
      </c>
      <c r="O1496" s="470">
        <v>-2436.5762099839631</v>
      </c>
      <c r="P1496" s="470">
        <v>-24365.762099839747</v>
      </c>
      <c r="Q1496" s="472">
        <v>-0.55914283125639486</v>
      </c>
    </row>
    <row r="1497" spans="1:17" s="437" customFormat="1">
      <c r="A1497" s="471">
        <v>1466</v>
      </c>
      <c r="B1497" s="465">
        <v>10</v>
      </c>
      <c r="C1497" s="465">
        <v>281</v>
      </c>
      <c r="D1497" s="466">
        <v>16178</v>
      </c>
      <c r="E1497" s="467">
        <v>28.1</v>
      </c>
      <c r="F1497" s="486">
        <v>454601.8</v>
      </c>
      <c r="G1497" s="487">
        <v>4546018</v>
      </c>
      <c r="H1497" s="822">
        <v>466666.66666666663</v>
      </c>
      <c r="I1497" s="827">
        <v>4666666.666666666</v>
      </c>
      <c r="J1497" s="470">
        <v>12064.86666666664</v>
      </c>
      <c r="K1497" s="470">
        <v>120648.66666666605</v>
      </c>
      <c r="L1497" s="472">
        <v>2.6539416840555106</v>
      </c>
      <c r="M1497" s="468">
        <v>433333.33333333331</v>
      </c>
      <c r="N1497" s="469">
        <v>4333333.333333333</v>
      </c>
      <c r="O1497" s="470">
        <v>-21268.466666666674</v>
      </c>
      <c r="P1497" s="470">
        <v>-212684.66666666698</v>
      </c>
      <c r="Q1497" s="472">
        <v>-4.6784827219484555</v>
      </c>
    </row>
    <row r="1498" spans="1:17" s="437" customFormat="1">
      <c r="A1498" s="471">
        <v>1467</v>
      </c>
      <c r="B1498" s="465">
        <v>10</v>
      </c>
      <c r="C1498" s="465">
        <v>281</v>
      </c>
      <c r="D1498" s="466">
        <v>14941</v>
      </c>
      <c r="E1498" s="467">
        <v>28.1</v>
      </c>
      <c r="F1498" s="486">
        <v>419842.1</v>
      </c>
      <c r="G1498" s="487">
        <v>4198421</v>
      </c>
      <c r="H1498" s="822">
        <v>466666.66666666663</v>
      </c>
      <c r="I1498" s="827">
        <v>4666666.666666666</v>
      </c>
      <c r="J1498" s="470">
        <v>46824.566666666651</v>
      </c>
      <c r="K1498" s="470">
        <v>468245.66666666605</v>
      </c>
      <c r="L1498" s="472">
        <v>11.152899308255797</v>
      </c>
      <c r="M1498" s="468">
        <v>433333.33333333331</v>
      </c>
      <c r="N1498" s="469">
        <v>4333333.333333333</v>
      </c>
      <c r="O1498" s="470">
        <v>13491.233333333337</v>
      </c>
      <c r="P1498" s="470">
        <v>134912.33333333302</v>
      </c>
      <c r="Q1498" s="472">
        <v>3.2134065005232344</v>
      </c>
    </row>
    <row r="1499" spans="1:17" s="437" customFormat="1">
      <c r="A1499" s="471">
        <v>1468</v>
      </c>
      <c r="B1499" s="465">
        <v>10</v>
      </c>
      <c r="C1499" s="465">
        <v>282</v>
      </c>
      <c r="D1499" s="466">
        <v>15687.5768468814</v>
      </c>
      <c r="E1499" s="467">
        <v>28.2</v>
      </c>
      <c r="F1499" s="486">
        <v>442389.66708205547</v>
      </c>
      <c r="G1499" s="487">
        <v>4423896.6708205547</v>
      </c>
      <c r="H1499" s="822">
        <v>466666.66666666663</v>
      </c>
      <c r="I1499" s="827">
        <v>4666666.666666666</v>
      </c>
      <c r="J1499" s="470">
        <v>24276.999584611156</v>
      </c>
      <c r="K1499" s="470">
        <v>242769.99584611133</v>
      </c>
      <c r="L1499" s="472">
        <v>5.4876958914386762</v>
      </c>
      <c r="M1499" s="468">
        <v>433333.33333333331</v>
      </c>
      <c r="N1499" s="469">
        <v>4333333.333333333</v>
      </c>
      <c r="O1499" s="470">
        <v>-9056.3337487221579</v>
      </c>
      <c r="P1499" s="470">
        <v>-90563.337487221695</v>
      </c>
      <c r="Q1499" s="472">
        <v>-2.0471395293783843</v>
      </c>
    </row>
    <row r="1500" spans="1:17" s="437" customFormat="1" ht="24" thickBot="1">
      <c r="A1500" s="471">
        <v>1469</v>
      </c>
      <c r="B1500" s="465">
        <v>10</v>
      </c>
      <c r="C1500" s="465">
        <v>284</v>
      </c>
      <c r="D1500" s="466">
        <v>15337.4035962949</v>
      </c>
      <c r="E1500" s="467">
        <v>28.4</v>
      </c>
      <c r="F1500" s="486">
        <v>435582.26213477517</v>
      </c>
      <c r="G1500" s="487">
        <v>4355822.6213477515</v>
      </c>
      <c r="H1500" s="822">
        <v>466666.66666666663</v>
      </c>
      <c r="I1500" s="828">
        <v>4666666.666666666</v>
      </c>
      <c r="J1500" s="479">
        <v>31084.404531891458</v>
      </c>
      <c r="K1500" s="479">
        <v>310844.04531891458</v>
      </c>
      <c r="L1500" s="480">
        <v>7.1362879607511474</v>
      </c>
      <c r="M1500" s="468">
        <v>433333.33333333331</v>
      </c>
      <c r="N1500" s="469">
        <v>4333333.333333333</v>
      </c>
      <c r="O1500" s="470">
        <v>-2248.9288014418562</v>
      </c>
      <c r="P1500" s="470">
        <v>-22489.288014418446</v>
      </c>
      <c r="Q1500" s="472">
        <v>-0.51630403644536216</v>
      </c>
    </row>
    <row r="1501" spans="1:17" s="462" customFormat="1" ht="26.25" thickBot="1">
      <c r="A1501" s="819" t="s">
        <v>190</v>
      </c>
      <c r="B1501" s="820"/>
      <c r="C1501" s="820"/>
      <c r="D1501" s="820"/>
      <c r="E1501" s="820"/>
      <c r="F1501" s="820"/>
      <c r="G1501" s="820"/>
      <c r="H1501" s="820"/>
      <c r="I1501" s="820"/>
      <c r="J1501" s="820"/>
      <c r="K1501" s="820"/>
      <c r="L1501" s="820"/>
      <c r="M1501" s="820"/>
      <c r="N1501" s="820"/>
      <c r="O1501" s="820"/>
      <c r="P1501" s="820"/>
      <c r="Q1501" s="821"/>
    </row>
    <row r="1502" spans="1:17" s="437" customFormat="1">
      <c r="A1502" s="471">
        <v>1470</v>
      </c>
      <c r="B1502" s="497">
        <v>11</v>
      </c>
      <c r="C1502" s="465">
        <v>202</v>
      </c>
      <c r="D1502" s="466">
        <v>15965.335900316501</v>
      </c>
      <c r="E1502" s="467">
        <v>18.363636363636363</v>
      </c>
      <c r="F1502" s="486">
        <v>293181.62289672118</v>
      </c>
      <c r="G1502" s="487">
        <v>3224997.8518639333</v>
      </c>
      <c r="H1502" s="822">
        <v>271272.72727272729</v>
      </c>
      <c r="I1502" s="824">
        <v>2984000</v>
      </c>
      <c r="J1502" s="825">
        <v>-21908.895623993885</v>
      </c>
      <c r="K1502" s="825">
        <v>-240997.85186393326</v>
      </c>
      <c r="L1502" s="826">
        <v>-7.4728065857360235</v>
      </c>
      <c r="M1502" s="468">
        <v>214963.19999999998</v>
      </c>
      <c r="N1502" s="469">
        <v>2364595.1999999997</v>
      </c>
      <c r="O1502" s="470">
        <v>-78218.422896721197</v>
      </c>
      <c r="P1502" s="470">
        <v>-860402.65186393354</v>
      </c>
      <c r="Q1502" s="472">
        <v>-26.679169766474459</v>
      </c>
    </row>
    <row r="1503" spans="1:17" s="437" customFormat="1">
      <c r="A1503" s="471">
        <v>1471</v>
      </c>
      <c r="B1503" s="465">
        <v>11</v>
      </c>
      <c r="C1503" s="465">
        <v>207</v>
      </c>
      <c r="D1503" s="466">
        <v>16880</v>
      </c>
      <c r="E1503" s="467">
        <v>18.818181818181817</v>
      </c>
      <c r="F1503" s="486">
        <v>317650.90909090912</v>
      </c>
      <c r="G1503" s="487">
        <v>3494160</v>
      </c>
      <c r="H1503" s="822">
        <v>280363.63636363635</v>
      </c>
      <c r="I1503" s="827">
        <v>3084000</v>
      </c>
      <c r="J1503" s="470">
        <v>-37287.272727272764</v>
      </c>
      <c r="K1503" s="470">
        <v>-410160</v>
      </c>
      <c r="L1503" s="472">
        <v>-11.738443574421325</v>
      </c>
      <c r="M1503" s="468">
        <v>228595.19999999995</v>
      </c>
      <c r="N1503" s="469">
        <v>2514547.1999999993</v>
      </c>
      <c r="O1503" s="470">
        <v>-89055.709090909164</v>
      </c>
      <c r="P1503" s="470">
        <v>-979612.80000000075</v>
      </c>
      <c r="Q1503" s="472">
        <v>-28.035716738787031</v>
      </c>
    </row>
    <row r="1504" spans="1:17" s="437" customFormat="1">
      <c r="A1504" s="471">
        <v>1472</v>
      </c>
      <c r="B1504" s="465">
        <v>11</v>
      </c>
      <c r="C1504" s="465">
        <v>208</v>
      </c>
      <c r="D1504" s="466">
        <v>15917.6513856317</v>
      </c>
      <c r="E1504" s="467">
        <v>18.90909090909091</v>
      </c>
      <c r="F1504" s="486">
        <v>300988.31711012666</v>
      </c>
      <c r="G1504" s="487">
        <v>3310871.4882113934</v>
      </c>
      <c r="H1504" s="822">
        <v>282181.81818181823</v>
      </c>
      <c r="I1504" s="827">
        <v>3104000.0000000005</v>
      </c>
      <c r="J1504" s="470">
        <v>-18806.498928308429</v>
      </c>
      <c r="K1504" s="470">
        <v>-206871.48821139289</v>
      </c>
      <c r="L1504" s="472">
        <v>-6.2482488054270391</v>
      </c>
      <c r="M1504" s="468">
        <v>231321.60000000003</v>
      </c>
      <c r="N1504" s="469">
        <v>2544537.6000000006</v>
      </c>
      <c r="O1504" s="470">
        <v>-69666.717110126629</v>
      </c>
      <c r="P1504" s="470">
        <v>-766333.8882113928</v>
      </c>
      <c r="Q1504" s="472">
        <v>-23.145987119704955</v>
      </c>
    </row>
    <row r="1505" spans="1:17" s="437" customFormat="1">
      <c r="A1505" s="607" t="s">
        <v>60</v>
      </c>
      <c r="B1505" s="465"/>
      <c r="C1505" s="465"/>
      <c r="D1505" s="466"/>
      <c r="E1505" s="467"/>
      <c r="F1505" s="486"/>
      <c r="G1505" s="487"/>
      <c r="H1505" s="822"/>
      <c r="I1505" s="827"/>
      <c r="J1505" s="470"/>
      <c r="K1505" s="470"/>
      <c r="L1505" s="472"/>
      <c r="M1505" s="468"/>
      <c r="N1505" s="469"/>
      <c r="O1505" s="470"/>
      <c r="P1505" s="470"/>
      <c r="Q1505" s="472"/>
    </row>
    <row r="1506" spans="1:17" s="437" customFormat="1" hidden="1">
      <c r="A1506" s="471">
        <v>1473</v>
      </c>
      <c r="B1506" s="465">
        <v>11</v>
      </c>
      <c r="C1506" s="465">
        <v>210</v>
      </c>
      <c r="D1506" s="466">
        <v>16059.705435572299</v>
      </c>
      <c r="E1506" s="467">
        <v>19.09090909090909</v>
      </c>
      <c r="F1506" s="486">
        <v>306594.37649728934</v>
      </c>
      <c r="G1506" s="487">
        <v>3372538.1414701827</v>
      </c>
      <c r="H1506" s="822">
        <v>285818.18181818177</v>
      </c>
      <c r="I1506" s="827">
        <v>3143999.9999999995</v>
      </c>
      <c r="J1506" s="470">
        <v>-20776.194679107575</v>
      </c>
      <c r="K1506" s="470">
        <v>-228538.14147018315</v>
      </c>
      <c r="L1506" s="472">
        <v>-6.7764434939957994</v>
      </c>
      <c r="M1506" s="468">
        <v>236774.39999999997</v>
      </c>
      <c r="N1506" s="469">
        <v>2604518.3999999994</v>
      </c>
      <c r="O1506" s="470">
        <v>-69819.976497289375</v>
      </c>
      <c r="P1506" s="470">
        <v>-768019.74147018325</v>
      </c>
      <c r="Q1506" s="472">
        <v>-22.772751834183325</v>
      </c>
    </row>
    <row r="1507" spans="1:17" s="437" customFormat="1" hidden="1">
      <c r="A1507" s="471">
        <v>1474</v>
      </c>
      <c r="B1507" s="465">
        <v>11</v>
      </c>
      <c r="C1507" s="465">
        <v>213</v>
      </c>
      <c r="D1507" s="466">
        <v>15982</v>
      </c>
      <c r="E1507" s="467">
        <v>19.363636363636363</v>
      </c>
      <c r="F1507" s="486">
        <v>309469.63636363635</v>
      </c>
      <c r="G1507" s="487">
        <v>3404166</v>
      </c>
      <c r="H1507" s="822">
        <v>291272.72727272729</v>
      </c>
      <c r="I1507" s="827">
        <v>3204000</v>
      </c>
      <c r="J1507" s="470">
        <v>-18196.909090909059</v>
      </c>
      <c r="K1507" s="470">
        <v>-200166</v>
      </c>
      <c r="L1507" s="472">
        <v>-5.8800305273009599</v>
      </c>
      <c r="M1507" s="468">
        <v>244953.59999999998</v>
      </c>
      <c r="N1507" s="469">
        <v>2694489.5999999996</v>
      </c>
      <c r="O1507" s="470">
        <v>-64516.036363636376</v>
      </c>
      <c r="P1507" s="470">
        <v>-709676.40000000037</v>
      </c>
      <c r="Q1507" s="472">
        <v>-20.847291230803677</v>
      </c>
    </row>
    <row r="1508" spans="1:17" s="437" customFormat="1" hidden="1">
      <c r="A1508" s="471">
        <v>1475</v>
      </c>
      <c r="B1508" s="465">
        <v>11</v>
      </c>
      <c r="C1508" s="465">
        <v>214</v>
      </c>
      <c r="D1508" s="466">
        <v>15646.28</v>
      </c>
      <c r="E1508" s="467">
        <v>19.454545454545453</v>
      </c>
      <c r="F1508" s="486">
        <v>304391.26545454544</v>
      </c>
      <c r="G1508" s="487">
        <v>3348303.92</v>
      </c>
      <c r="H1508" s="822">
        <v>293090.90909090906</v>
      </c>
      <c r="I1508" s="827">
        <v>3223999.9999999995</v>
      </c>
      <c r="J1508" s="470">
        <v>-11300.356363636383</v>
      </c>
      <c r="K1508" s="470">
        <v>-124303.92000000039</v>
      </c>
      <c r="L1508" s="472">
        <v>-3.7124443589935652</v>
      </c>
      <c r="M1508" s="468">
        <v>247679.99999999994</v>
      </c>
      <c r="N1508" s="469">
        <v>2724479.9999999995</v>
      </c>
      <c r="O1508" s="470">
        <v>-56711.265454545501</v>
      </c>
      <c r="P1508" s="470">
        <v>-623823.92000000039</v>
      </c>
      <c r="Q1508" s="472">
        <v>-18.631042309922705</v>
      </c>
    </row>
    <row r="1509" spans="1:17" s="437" customFormat="1" hidden="1">
      <c r="A1509" s="471">
        <v>1476</v>
      </c>
      <c r="B1509" s="465">
        <v>11</v>
      </c>
      <c r="C1509" s="465">
        <v>215</v>
      </c>
      <c r="D1509" s="466">
        <v>15862.3782125445</v>
      </c>
      <c r="E1509" s="467">
        <v>19.545454545454547</v>
      </c>
      <c r="F1509" s="486">
        <v>310037.39233609702</v>
      </c>
      <c r="G1509" s="487">
        <v>3410411.3156970674</v>
      </c>
      <c r="H1509" s="822">
        <v>294909.09090909094</v>
      </c>
      <c r="I1509" s="827">
        <v>3244000.0000000005</v>
      </c>
      <c r="J1509" s="470">
        <v>-15128.301427006081</v>
      </c>
      <c r="K1509" s="470">
        <v>-166411.31569706695</v>
      </c>
      <c r="L1509" s="472">
        <v>-4.8795086660405786</v>
      </c>
      <c r="M1509" s="468">
        <v>250406.40000000002</v>
      </c>
      <c r="N1509" s="469">
        <v>2754470.4000000004</v>
      </c>
      <c r="O1509" s="470">
        <v>-59630.992336096999</v>
      </c>
      <c r="P1509" s="470">
        <v>-655940.91569706704</v>
      </c>
      <c r="Q1509" s="472">
        <v>-19.233484028098729</v>
      </c>
    </row>
    <row r="1510" spans="1:17" s="437" customFormat="1" hidden="1">
      <c r="A1510" s="471">
        <v>1477</v>
      </c>
      <c r="B1510" s="465">
        <v>11</v>
      </c>
      <c r="C1510" s="465">
        <v>215</v>
      </c>
      <c r="D1510" s="466">
        <v>15978</v>
      </c>
      <c r="E1510" s="467">
        <v>19.545454545454547</v>
      </c>
      <c r="F1510" s="486">
        <v>312297.27272727271</v>
      </c>
      <c r="G1510" s="487">
        <v>3435270</v>
      </c>
      <c r="H1510" s="822">
        <v>294909.09090909094</v>
      </c>
      <c r="I1510" s="827">
        <v>3244000.0000000005</v>
      </c>
      <c r="J1510" s="470">
        <v>-17388.181818181765</v>
      </c>
      <c r="K1510" s="470">
        <v>-191269.99999999953</v>
      </c>
      <c r="L1510" s="472">
        <v>-5.5678301851091732</v>
      </c>
      <c r="M1510" s="468">
        <v>250406.40000000002</v>
      </c>
      <c r="N1510" s="469">
        <v>2754470.4000000004</v>
      </c>
      <c r="O1510" s="470">
        <v>-61890.872727272683</v>
      </c>
      <c r="P1510" s="470">
        <v>-680799.59999999963</v>
      </c>
      <c r="Q1510" s="472">
        <v>-19.817935708110269</v>
      </c>
    </row>
    <row r="1511" spans="1:17" s="437" customFormat="1" hidden="1">
      <c r="A1511" s="471">
        <v>1478</v>
      </c>
      <c r="B1511" s="465">
        <v>11</v>
      </c>
      <c r="C1511" s="465">
        <v>217</v>
      </c>
      <c r="D1511" s="466">
        <v>15970</v>
      </c>
      <c r="E1511" s="467">
        <v>19.727272727272727</v>
      </c>
      <c r="F1511" s="486">
        <v>315044.54545454547</v>
      </c>
      <c r="G1511" s="487">
        <v>3465490</v>
      </c>
      <c r="H1511" s="822">
        <v>298545.45454545453</v>
      </c>
      <c r="I1511" s="827">
        <v>3284000</v>
      </c>
      <c r="J1511" s="470">
        <v>-16499.090909090941</v>
      </c>
      <c r="K1511" s="470">
        <v>-181490</v>
      </c>
      <c r="L1511" s="472">
        <v>-5.2370660426086886</v>
      </c>
      <c r="M1511" s="468">
        <v>255859.19999999995</v>
      </c>
      <c r="N1511" s="469">
        <v>2814451.1999999993</v>
      </c>
      <c r="O1511" s="470">
        <v>-59185.345454545517</v>
      </c>
      <c r="P1511" s="470">
        <v>-651038.80000000075</v>
      </c>
      <c r="Q1511" s="472">
        <v>-18.786341902588106</v>
      </c>
    </row>
    <row r="1512" spans="1:17" s="437" customFormat="1" hidden="1">
      <c r="A1512" s="471">
        <v>1479</v>
      </c>
      <c r="B1512" s="465">
        <v>11</v>
      </c>
      <c r="C1512" s="465">
        <v>218</v>
      </c>
      <c r="D1512" s="466">
        <v>16007.3379034311</v>
      </c>
      <c r="E1512" s="467">
        <v>19.818181818181817</v>
      </c>
      <c r="F1512" s="486">
        <v>317236.3329952709</v>
      </c>
      <c r="G1512" s="487">
        <v>3489599.6629479798</v>
      </c>
      <c r="H1512" s="822">
        <v>300363.63636363635</v>
      </c>
      <c r="I1512" s="827">
        <v>3304000</v>
      </c>
      <c r="J1512" s="470">
        <v>-16872.69663163455</v>
      </c>
      <c r="K1512" s="470">
        <v>-185599.66294797976</v>
      </c>
      <c r="L1512" s="472">
        <v>-5.3186520195610854</v>
      </c>
      <c r="M1512" s="468">
        <v>258585.59999999995</v>
      </c>
      <c r="N1512" s="469">
        <v>2844441.5999999996</v>
      </c>
      <c r="O1512" s="470">
        <v>-58650.732995270955</v>
      </c>
      <c r="P1512" s="470">
        <v>-645158.06294798013</v>
      </c>
      <c r="Q1512" s="472">
        <v>-18.488025139335235</v>
      </c>
    </row>
    <row r="1513" spans="1:17" s="437" customFormat="1" hidden="1">
      <c r="A1513" s="471">
        <v>1480</v>
      </c>
      <c r="B1513" s="465">
        <v>11</v>
      </c>
      <c r="C1513" s="465">
        <v>219</v>
      </c>
      <c r="D1513" s="466">
        <v>15971</v>
      </c>
      <c r="E1513" s="467">
        <v>19.90909090909091</v>
      </c>
      <c r="F1513" s="486">
        <v>317968.09090909088</v>
      </c>
      <c r="G1513" s="487">
        <v>3497649</v>
      </c>
      <c r="H1513" s="822">
        <v>302181.81818181823</v>
      </c>
      <c r="I1513" s="827">
        <v>3324000.0000000005</v>
      </c>
      <c r="J1513" s="470">
        <v>-15786.272727272648</v>
      </c>
      <c r="K1513" s="470">
        <v>-173648.99999999953</v>
      </c>
      <c r="L1513" s="472">
        <v>-4.964734883345912</v>
      </c>
      <c r="M1513" s="468">
        <v>261312.00000000003</v>
      </c>
      <c r="N1513" s="469">
        <v>2874432.0000000005</v>
      </c>
      <c r="O1513" s="470">
        <v>-56656.090909090854</v>
      </c>
      <c r="P1513" s="470">
        <v>-623216.99999999953</v>
      </c>
      <c r="Q1513" s="472">
        <v>-17.818168718473444</v>
      </c>
    </row>
    <row r="1514" spans="1:17" s="437" customFormat="1" hidden="1">
      <c r="A1514" s="471">
        <v>1481</v>
      </c>
      <c r="B1514" s="465">
        <v>11</v>
      </c>
      <c r="C1514" s="465">
        <v>220</v>
      </c>
      <c r="D1514" s="466">
        <v>14595</v>
      </c>
      <c r="E1514" s="467">
        <v>20</v>
      </c>
      <c r="F1514" s="486">
        <v>291900</v>
      </c>
      <c r="G1514" s="487">
        <v>3210900</v>
      </c>
      <c r="H1514" s="822">
        <v>304000</v>
      </c>
      <c r="I1514" s="827">
        <v>3344000</v>
      </c>
      <c r="J1514" s="470">
        <v>12100</v>
      </c>
      <c r="K1514" s="470">
        <v>133100</v>
      </c>
      <c r="L1514" s="472">
        <v>4.145255224391903</v>
      </c>
      <c r="M1514" s="468">
        <v>264038.40000000002</v>
      </c>
      <c r="N1514" s="469">
        <v>2904422.4000000004</v>
      </c>
      <c r="O1514" s="470">
        <v>-27861.599999999977</v>
      </c>
      <c r="P1514" s="470">
        <v>-306477.59999999963</v>
      </c>
      <c r="Q1514" s="472">
        <v>-9.5449126413155057</v>
      </c>
    </row>
    <row r="1515" spans="1:17" s="437" customFormat="1" hidden="1">
      <c r="A1515" s="471">
        <v>1482</v>
      </c>
      <c r="B1515" s="465">
        <v>11</v>
      </c>
      <c r="C1515" s="465">
        <v>220</v>
      </c>
      <c r="D1515" s="466">
        <v>15994.299339490801</v>
      </c>
      <c r="E1515" s="467">
        <v>20</v>
      </c>
      <c r="F1515" s="486">
        <v>319885.986789816</v>
      </c>
      <c r="G1515" s="487">
        <v>3518745.8546879762</v>
      </c>
      <c r="H1515" s="822">
        <v>304000</v>
      </c>
      <c r="I1515" s="827">
        <v>3344000</v>
      </c>
      <c r="J1515" s="470">
        <v>-15885.986789816001</v>
      </c>
      <c r="K1515" s="470">
        <v>-174745.85468797619</v>
      </c>
      <c r="L1515" s="472">
        <v>-4.9661402642979908</v>
      </c>
      <c r="M1515" s="468">
        <v>264038.40000000002</v>
      </c>
      <c r="N1515" s="469">
        <v>2904422.4000000004</v>
      </c>
      <c r="O1515" s="470">
        <v>-55847.586789815978</v>
      </c>
      <c r="P1515" s="470">
        <v>-614323.45468797581</v>
      </c>
      <c r="Q1515" s="472">
        <v>-17.458591215660576</v>
      </c>
    </row>
    <row r="1516" spans="1:17" s="437" customFormat="1" hidden="1">
      <c r="A1516" s="471">
        <v>1483</v>
      </c>
      <c r="B1516" s="465">
        <v>11</v>
      </c>
      <c r="C1516" s="465">
        <v>220</v>
      </c>
      <c r="D1516" s="466">
        <v>15994.299339490801</v>
      </c>
      <c r="E1516" s="467">
        <v>20</v>
      </c>
      <c r="F1516" s="486">
        <v>319885.986789816</v>
      </c>
      <c r="G1516" s="487">
        <v>3518745.8546879762</v>
      </c>
      <c r="H1516" s="822">
        <v>304000</v>
      </c>
      <c r="I1516" s="827">
        <v>3344000</v>
      </c>
      <c r="J1516" s="470">
        <v>-15885.986789816001</v>
      </c>
      <c r="K1516" s="470">
        <v>-174745.85468797619</v>
      </c>
      <c r="L1516" s="472">
        <v>-4.9661402642979908</v>
      </c>
      <c r="M1516" s="468">
        <v>264038.40000000002</v>
      </c>
      <c r="N1516" s="469">
        <v>2904422.4000000004</v>
      </c>
      <c r="O1516" s="470">
        <v>-55847.586789815978</v>
      </c>
      <c r="P1516" s="470">
        <v>-614323.45468797581</v>
      </c>
      <c r="Q1516" s="472">
        <v>-17.458591215660576</v>
      </c>
    </row>
    <row r="1517" spans="1:17" s="437" customFormat="1" hidden="1">
      <c r="A1517" s="471">
        <v>1484</v>
      </c>
      <c r="B1517" s="465">
        <v>11</v>
      </c>
      <c r="C1517" s="465">
        <v>221</v>
      </c>
      <c r="D1517" s="466">
        <v>16754</v>
      </c>
      <c r="E1517" s="467">
        <v>20.09090909090909</v>
      </c>
      <c r="F1517" s="486">
        <v>336603.09090909088</v>
      </c>
      <c r="G1517" s="487">
        <v>3702634</v>
      </c>
      <c r="H1517" s="822">
        <v>305818.18181818177</v>
      </c>
      <c r="I1517" s="827">
        <v>3363999.9999999995</v>
      </c>
      <c r="J1517" s="470">
        <v>-30784.909090909117</v>
      </c>
      <c r="K1517" s="470">
        <v>-338634.00000000047</v>
      </c>
      <c r="L1517" s="472">
        <v>-9.1457594782525291</v>
      </c>
      <c r="M1517" s="468">
        <v>266764.79999999993</v>
      </c>
      <c r="N1517" s="469">
        <v>2934412.7999999993</v>
      </c>
      <c r="O1517" s="470">
        <v>-69838.290909090952</v>
      </c>
      <c r="P1517" s="470">
        <v>-768221.20000000065</v>
      </c>
      <c r="Q1517" s="472">
        <v>-20.747964827201415</v>
      </c>
    </row>
    <row r="1518" spans="1:17" s="437" customFormat="1" hidden="1">
      <c r="A1518" s="471">
        <v>1485</v>
      </c>
      <c r="B1518" s="465">
        <v>11</v>
      </c>
      <c r="C1518" s="465">
        <v>223</v>
      </c>
      <c r="D1518" s="466">
        <v>15588.63</v>
      </c>
      <c r="E1518" s="467">
        <v>20.272727272727273</v>
      </c>
      <c r="F1518" s="486">
        <v>316024.0445454545</v>
      </c>
      <c r="G1518" s="487">
        <v>3476264.4899999998</v>
      </c>
      <c r="H1518" s="822">
        <v>309454.54545454547</v>
      </c>
      <c r="I1518" s="827">
        <v>3404000</v>
      </c>
      <c r="J1518" s="470">
        <v>-6569.4990909090266</v>
      </c>
      <c r="K1518" s="470">
        <v>-72264.489999999758</v>
      </c>
      <c r="L1518" s="472">
        <v>-2.0787972321404027</v>
      </c>
      <c r="M1518" s="468">
        <v>272217.60000000003</v>
      </c>
      <c r="N1518" s="469">
        <v>2994393.6000000006</v>
      </c>
      <c r="O1518" s="470">
        <v>-43806.444545454462</v>
      </c>
      <c r="P1518" s="470">
        <v>-481870.8899999992</v>
      </c>
      <c r="Q1518" s="472">
        <v>-13.861744162050201</v>
      </c>
    </row>
    <row r="1519" spans="1:17" s="437" customFormat="1" hidden="1">
      <c r="A1519" s="471">
        <v>1486</v>
      </c>
      <c r="B1519" s="465">
        <v>11</v>
      </c>
      <c r="C1519" s="465">
        <v>223</v>
      </c>
      <c r="D1519" s="466">
        <v>15891</v>
      </c>
      <c r="E1519" s="467">
        <v>20.272727272727273</v>
      </c>
      <c r="F1519" s="486">
        <v>322153.90909090912</v>
      </c>
      <c r="G1519" s="487">
        <v>3543693</v>
      </c>
      <c r="H1519" s="822">
        <v>309454.54545454547</v>
      </c>
      <c r="I1519" s="827">
        <v>3404000</v>
      </c>
      <c r="J1519" s="470">
        <v>-12699.363636363647</v>
      </c>
      <c r="K1519" s="470">
        <v>-139693</v>
      </c>
      <c r="L1519" s="472">
        <v>-3.9420175506173933</v>
      </c>
      <c r="M1519" s="468">
        <v>272217.60000000003</v>
      </c>
      <c r="N1519" s="469">
        <v>2994393.6000000006</v>
      </c>
      <c r="O1519" s="470">
        <v>-49936.309090909082</v>
      </c>
      <c r="P1519" s="470">
        <v>-549299.39999999944</v>
      </c>
      <c r="Q1519" s="472">
        <v>-15.500761493729826</v>
      </c>
    </row>
    <row r="1520" spans="1:17" s="437" customFormat="1" hidden="1">
      <c r="A1520" s="471">
        <v>1487</v>
      </c>
      <c r="B1520" s="465">
        <v>11</v>
      </c>
      <c r="C1520" s="465">
        <v>224</v>
      </c>
      <c r="D1520" s="466">
        <v>16261.1380060338</v>
      </c>
      <c r="E1520" s="467">
        <v>20.363636363636363</v>
      </c>
      <c r="F1520" s="486">
        <v>331135.90121377917</v>
      </c>
      <c r="G1520" s="487">
        <v>3642494.9133515712</v>
      </c>
      <c r="H1520" s="822">
        <v>311272.72727272729</v>
      </c>
      <c r="I1520" s="827">
        <v>3424000</v>
      </c>
      <c r="J1520" s="470">
        <v>-19863.173941051879</v>
      </c>
      <c r="K1520" s="470">
        <v>-218494.91335157119</v>
      </c>
      <c r="L1520" s="472">
        <v>-5.9984960459567844</v>
      </c>
      <c r="M1520" s="468">
        <v>274944</v>
      </c>
      <c r="N1520" s="469">
        <v>3024384</v>
      </c>
      <c r="O1520" s="470">
        <v>-56191.901213779172</v>
      </c>
      <c r="P1520" s="470">
        <v>-618110.91335157119</v>
      </c>
      <c r="Q1520" s="472">
        <v>-16.969437927995017</v>
      </c>
    </row>
    <row r="1521" spans="1:17" s="437" customFormat="1" hidden="1">
      <c r="A1521" s="471">
        <v>1488</v>
      </c>
      <c r="B1521" s="465">
        <v>11</v>
      </c>
      <c r="C1521" s="465">
        <v>224</v>
      </c>
      <c r="D1521" s="466">
        <v>15963</v>
      </c>
      <c r="E1521" s="467">
        <v>20.363636363636363</v>
      </c>
      <c r="F1521" s="486">
        <v>325064.72727272729</v>
      </c>
      <c r="G1521" s="487">
        <v>3575712</v>
      </c>
      <c r="H1521" s="822">
        <v>311272.72727272729</v>
      </c>
      <c r="I1521" s="827">
        <v>3424000</v>
      </c>
      <c r="J1521" s="470">
        <v>-13792</v>
      </c>
      <c r="K1521" s="470">
        <v>-151712</v>
      </c>
      <c r="L1521" s="472">
        <v>-4.2428472986638752</v>
      </c>
      <c r="M1521" s="468">
        <v>274944</v>
      </c>
      <c r="N1521" s="469">
        <v>3024384</v>
      </c>
      <c r="O1521" s="470">
        <v>-50120.727272727294</v>
      </c>
      <c r="P1521" s="470">
        <v>-551328</v>
      </c>
      <c r="Q1521" s="472">
        <v>-15.418691438236635</v>
      </c>
    </row>
    <row r="1522" spans="1:17" s="437" customFormat="1" hidden="1">
      <c r="A1522" s="471">
        <v>1489</v>
      </c>
      <c r="B1522" s="465">
        <v>11</v>
      </c>
      <c r="C1522" s="465">
        <v>225</v>
      </c>
      <c r="D1522" s="466">
        <v>15856</v>
      </c>
      <c r="E1522" s="467">
        <v>20.454545454545453</v>
      </c>
      <c r="F1522" s="486">
        <v>324327.27272727271</v>
      </c>
      <c r="G1522" s="487">
        <v>3567600</v>
      </c>
      <c r="H1522" s="822">
        <v>313090.90909090906</v>
      </c>
      <c r="I1522" s="827">
        <v>3443999.9999999995</v>
      </c>
      <c r="J1522" s="470">
        <v>-11236.363636363647</v>
      </c>
      <c r="K1522" s="470">
        <v>-123600.00000000047</v>
      </c>
      <c r="L1522" s="472">
        <v>-3.4645139589640195</v>
      </c>
      <c r="M1522" s="468">
        <v>277670.39999999997</v>
      </c>
      <c r="N1522" s="469">
        <v>3054374.3999999994</v>
      </c>
      <c r="O1522" s="470">
        <v>-46656.872727272741</v>
      </c>
      <c r="P1522" s="470">
        <v>-513225.60000000056</v>
      </c>
      <c r="Q1522" s="472">
        <v>-14.385738311469908</v>
      </c>
    </row>
    <row r="1523" spans="1:17" s="437" customFormat="1" hidden="1">
      <c r="A1523" s="471">
        <v>1490</v>
      </c>
      <c r="B1523" s="465">
        <v>11</v>
      </c>
      <c r="C1523" s="465">
        <v>226</v>
      </c>
      <c r="D1523" s="466">
        <v>15957.5675709692</v>
      </c>
      <c r="E1523" s="467">
        <v>20.545454545454547</v>
      </c>
      <c r="F1523" s="486">
        <v>327855.47918536724</v>
      </c>
      <c r="G1523" s="487">
        <v>3606410.2710390394</v>
      </c>
      <c r="H1523" s="822">
        <v>314909.09090909094</v>
      </c>
      <c r="I1523" s="827">
        <v>3464000.0000000005</v>
      </c>
      <c r="J1523" s="470">
        <v>-12946.388276276295</v>
      </c>
      <c r="K1523" s="470">
        <v>-142410.2710390389</v>
      </c>
      <c r="L1523" s="472">
        <v>-3.9488094902194604</v>
      </c>
      <c r="M1523" s="468">
        <v>280396.80000000005</v>
      </c>
      <c r="N1523" s="469">
        <v>3084364.8000000007</v>
      </c>
      <c r="O1523" s="470">
        <v>-47458.679185367189</v>
      </c>
      <c r="P1523" s="470">
        <v>-522045.47103903862</v>
      </c>
      <c r="Q1523" s="472">
        <v>-14.475487584739838</v>
      </c>
    </row>
    <row r="1524" spans="1:17" s="437" customFormat="1" hidden="1">
      <c r="A1524" s="471">
        <v>1491</v>
      </c>
      <c r="B1524" s="465">
        <v>11</v>
      </c>
      <c r="C1524" s="465">
        <v>226</v>
      </c>
      <c r="D1524" s="466">
        <v>15726</v>
      </c>
      <c r="E1524" s="467">
        <v>20.545454545454547</v>
      </c>
      <c r="F1524" s="486">
        <v>323097.81818181818</v>
      </c>
      <c r="G1524" s="487">
        <v>3554076</v>
      </c>
      <c r="H1524" s="822">
        <v>314909.09090909094</v>
      </c>
      <c r="I1524" s="827">
        <v>3464000.0000000005</v>
      </c>
      <c r="J1524" s="470">
        <v>-8188.7272727272357</v>
      </c>
      <c r="K1524" s="470">
        <v>-90075.999999999534</v>
      </c>
      <c r="L1524" s="472">
        <v>-2.5344421447374685</v>
      </c>
      <c r="M1524" s="468">
        <v>280396.80000000005</v>
      </c>
      <c r="N1524" s="469">
        <v>3084364.8000000007</v>
      </c>
      <c r="O1524" s="470">
        <v>-42701.01818181813</v>
      </c>
      <c r="P1524" s="470">
        <v>-469711.19999999925</v>
      </c>
      <c r="Q1524" s="472">
        <v>-13.216127060873191</v>
      </c>
    </row>
    <row r="1525" spans="1:17" s="437" customFormat="1" hidden="1">
      <c r="A1525" s="471">
        <v>1492</v>
      </c>
      <c r="B1525" s="465">
        <v>11</v>
      </c>
      <c r="C1525" s="465">
        <v>226</v>
      </c>
      <c r="D1525" s="466">
        <v>15960</v>
      </c>
      <c r="E1525" s="467">
        <v>20.545454545454547</v>
      </c>
      <c r="F1525" s="486">
        <v>327905.45454545453</v>
      </c>
      <c r="G1525" s="487">
        <v>3606960</v>
      </c>
      <c r="H1525" s="822">
        <v>314909.09090909094</v>
      </c>
      <c r="I1525" s="827">
        <v>3464000.0000000005</v>
      </c>
      <c r="J1525" s="470">
        <v>-12996.363636363589</v>
      </c>
      <c r="K1525" s="470">
        <v>-142959.99999999953</v>
      </c>
      <c r="L1525" s="472">
        <v>-3.9634484441191375</v>
      </c>
      <c r="M1525" s="468">
        <v>280396.80000000005</v>
      </c>
      <c r="N1525" s="469">
        <v>3084364.8000000007</v>
      </c>
      <c r="O1525" s="470">
        <v>-47508.654545454483</v>
      </c>
      <c r="P1525" s="470">
        <v>-522595.19999999925</v>
      </c>
      <c r="Q1525" s="472">
        <v>-14.488522190431809</v>
      </c>
    </row>
    <row r="1526" spans="1:17" s="437" customFormat="1" hidden="1">
      <c r="A1526" s="471">
        <v>1493</v>
      </c>
      <c r="B1526" s="465">
        <v>11</v>
      </c>
      <c r="C1526" s="465">
        <v>227</v>
      </c>
      <c r="D1526" s="466">
        <v>15948.8311613068</v>
      </c>
      <c r="E1526" s="467">
        <v>20.636363636363637</v>
      </c>
      <c r="F1526" s="486">
        <v>329125.87941969489</v>
      </c>
      <c r="G1526" s="487">
        <v>3620384.6736166435</v>
      </c>
      <c r="H1526" s="822">
        <v>316727.27272727271</v>
      </c>
      <c r="I1526" s="827">
        <v>3484000</v>
      </c>
      <c r="J1526" s="470">
        <v>-12398.606692422181</v>
      </c>
      <c r="K1526" s="470">
        <v>-136384.67361664353</v>
      </c>
      <c r="L1526" s="472">
        <v>-3.7671321119697438</v>
      </c>
      <c r="M1526" s="468">
        <v>283123.20000000001</v>
      </c>
      <c r="N1526" s="469">
        <v>3114355.2</v>
      </c>
      <c r="O1526" s="470">
        <v>-46002.679419694876</v>
      </c>
      <c r="P1526" s="470">
        <v>-506029.47361664334</v>
      </c>
      <c r="Q1526" s="472">
        <v>-13.977229472445444</v>
      </c>
    </row>
    <row r="1527" spans="1:17" s="437" customFormat="1" hidden="1">
      <c r="A1527" s="471">
        <v>1494</v>
      </c>
      <c r="B1527" s="465">
        <v>11</v>
      </c>
      <c r="C1527" s="465">
        <v>227</v>
      </c>
      <c r="D1527" s="466">
        <v>16686</v>
      </c>
      <c r="E1527" s="467">
        <v>20.636363636363637</v>
      </c>
      <c r="F1527" s="486">
        <v>344338.36363636365</v>
      </c>
      <c r="G1527" s="487">
        <v>3787722</v>
      </c>
      <c r="H1527" s="822">
        <v>316727.27272727271</v>
      </c>
      <c r="I1527" s="827">
        <v>3484000</v>
      </c>
      <c r="J1527" s="470">
        <v>-27611.090909090941</v>
      </c>
      <c r="K1527" s="470">
        <v>-303722</v>
      </c>
      <c r="L1527" s="472">
        <v>-8.0185927055892705</v>
      </c>
      <c r="M1527" s="468">
        <v>283123.20000000001</v>
      </c>
      <c r="N1527" s="469">
        <v>3114355.2</v>
      </c>
      <c r="O1527" s="470">
        <v>-61215.163636363635</v>
      </c>
      <c r="P1527" s="470">
        <v>-673366.79999999981</v>
      </c>
      <c r="Q1527" s="472">
        <v>-17.777619371221007</v>
      </c>
    </row>
    <row r="1528" spans="1:17" s="437" customFormat="1" hidden="1">
      <c r="A1528" s="471">
        <v>1495</v>
      </c>
      <c r="B1528" s="465">
        <v>11</v>
      </c>
      <c r="C1528" s="465">
        <v>228</v>
      </c>
      <c r="D1528" s="466">
        <v>15956</v>
      </c>
      <c r="E1528" s="467">
        <v>20.727272727272727</v>
      </c>
      <c r="F1528" s="486">
        <v>330724.36363636365</v>
      </c>
      <c r="G1528" s="487">
        <v>3637968</v>
      </c>
      <c r="H1528" s="822">
        <v>318545.45454545453</v>
      </c>
      <c r="I1528" s="827">
        <v>3504000</v>
      </c>
      <c r="J1528" s="470">
        <v>-12178.909090909117</v>
      </c>
      <c r="K1528" s="470">
        <v>-133968</v>
      </c>
      <c r="L1528" s="472">
        <v>-3.6824952830810957</v>
      </c>
      <c r="M1528" s="468">
        <v>285849.59999999998</v>
      </c>
      <c r="N1528" s="469">
        <v>3144345.5999999996</v>
      </c>
      <c r="O1528" s="470">
        <v>-44874.76363636367</v>
      </c>
      <c r="P1528" s="470">
        <v>-493622.40000000037</v>
      </c>
      <c r="Q1528" s="472">
        <v>-13.568629520655492</v>
      </c>
    </row>
    <row r="1529" spans="1:17" s="437" customFormat="1" hidden="1">
      <c r="A1529" s="471">
        <v>1496</v>
      </c>
      <c r="B1529" s="465">
        <v>11</v>
      </c>
      <c r="C1529" s="465">
        <v>228</v>
      </c>
      <c r="D1529" s="466">
        <v>16675</v>
      </c>
      <c r="E1529" s="467">
        <v>20.727272727272727</v>
      </c>
      <c r="F1529" s="486">
        <v>345627.27272727271</v>
      </c>
      <c r="G1529" s="487">
        <v>3801900</v>
      </c>
      <c r="H1529" s="822">
        <v>318545.45454545453</v>
      </c>
      <c r="I1529" s="827">
        <v>3504000</v>
      </c>
      <c r="J1529" s="470">
        <v>-27081.818181818177</v>
      </c>
      <c r="K1529" s="470">
        <v>-297900</v>
      </c>
      <c r="L1529" s="472">
        <v>-7.8355559062573974</v>
      </c>
      <c r="M1529" s="468">
        <v>285849.59999999998</v>
      </c>
      <c r="N1529" s="469">
        <v>3144345.5999999996</v>
      </c>
      <c r="O1529" s="470">
        <v>-59777.672727272729</v>
      </c>
      <c r="P1529" s="470">
        <v>-657554.40000000037</v>
      </c>
      <c r="Q1529" s="472">
        <v>-17.295415450169656</v>
      </c>
    </row>
    <row r="1530" spans="1:17" s="437" customFormat="1" hidden="1">
      <c r="A1530" s="471">
        <v>1497</v>
      </c>
      <c r="B1530" s="465">
        <v>11</v>
      </c>
      <c r="C1530" s="465">
        <v>229</v>
      </c>
      <c r="D1530" s="466">
        <v>14585</v>
      </c>
      <c r="E1530" s="467">
        <v>20.818181818181817</v>
      </c>
      <c r="F1530" s="486">
        <v>303633.18181818182</v>
      </c>
      <c r="G1530" s="487">
        <v>3339965</v>
      </c>
      <c r="H1530" s="822">
        <v>320363.63636363635</v>
      </c>
      <c r="I1530" s="827">
        <v>3524000</v>
      </c>
      <c r="J1530" s="470">
        <v>16730.45454545453</v>
      </c>
      <c r="K1530" s="470">
        <v>184035</v>
      </c>
      <c r="L1530" s="472">
        <v>5.510087680559522</v>
      </c>
      <c r="M1530" s="468">
        <v>288575.99999999994</v>
      </c>
      <c r="N1530" s="469">
        <v>3174335.9999999995</v>
      </c>
      <c r="O1530" s="470">
        <v>-15057.181818181882</v>
      </c>
      <c r="P1530" s="470">
        <v>-165629.00000000047</v>
      </c>
      <c r="Q1530" s="472">
        <v>-4.9590040614198188</v>
      </c>
    </row>
    <row r="1531" spans="1:17" s="437" customFormat="1" hidden="1">
      <c r="A1531" s="471">
        <v>1498</v>
      </c>
      <c r="B1531" s="465">
        <v>11</v>
      </c>
      <c r="C1531" s="465">
        <v>230</v>
      </c>
      <c r="D1531" s="466">
        <v>15787</v>
      </c>
      <c r="E1531" s="467">
        <v>20.90909090909091</v>
      </c>
      <c r="F1531" s="486">
        <v>330091.81818181818</v>
      </c>
      <c r="G1531" s="487">
        <v>3631010</v>
      </c>
      <c r="H1531" s="822">
        <v>322181.81818181818</v>
      </c>
      <c r="I1531" s="827">
        <v>3544000</v>
      </c>
      <c r="J1531" s="470">
        <v>-7910</v>
      </c>
      <c r="K1531" s="470">
        <v>-87010</v>
      </c>
      <c r="L1531" s="472">
        <v>-2.3963029570284817</v>
      </c>
      <c r="M1531" s="468">
        <v>291302.40000000002</v>
      </c>
      <c r="N1531" s="469">
        <v>3204326.4000000004</v>
      </c>
      <c r="O1531" s="470">
        <v>-38789.418181818153</v>
      </c>
      <c r="P1531" s="470">
        <v>-426683.59999999963</v>
      </c>
      <c r="Q1531" s="472">
        <v>-11.75109955632179</v>
      </c>
    </row>
    <row r="1532" spans="1:17" s="437" customFormat="1" hidden="1">
      <c r="A1532" s="471">
        <v>1499</v>
      </c>
      <c r="B1532" s="465">
        <v>11</v>
      </c>
      <c r="C1532" s="465">
        <v>231</v>
      </c>
      <c r="D1532" s="466">
        <v>16643</v>
      </c>
      <c r="E1532" s="467">
        <v>21</v>
      </c>
      <c r="F1532" s="486">
        <v>349503</v>
      </c>
      <c r="G1532" s="487">
        <v>3844533</v>
      </c>
      <c r="H1532" s="822">
        <v>324000</v>
      </c>
      <c r="I1532" s="827">
        <v>3564000</v>
      </c>
      <c r="J1532" s="470">
        <v>-25503</v>
      </c>
      <c r="K1532" s="470">
        <v>-280533</v>
      </c>
      <c r="L1532" s="472">
        <v>-7.296933073535854</v>
      </c>
      <c r="M1532" s="468">
        <v>294028.79999999999</v>
      </c>
      <c r="N1532" s="469">
        <v>3234316.8</v>
      </c>
      <c r="O1532" s="470">
        <v>-55474.200000000012</v>
      </c>
      <c r="P1532" s="470">
        <v>-610216.20000000019</v>
      </c>
      <c r="Q1532" s="472">
        <v>-15.872310108926115</v>
      </c>
    </row>
    <row r="1533" spans="1:17" s="437" customFormat="1" hidden="1">
      <c r="A1533" s="471">
        <v>1500</v>
      </c>
      <c r="B1533" s="465">
        <v>11</v>
      </c>
      <c r="C1533" s="465">
        <v>231</v>
      </c>
      <c r="D1533" s="466">
        <v>15931.536762605299</v>
      </c>
      <c r="E1533" s="467">
        <v>21</v>
      </c>
      <c r="F1533" s="486">
        <v>334562.27201471129</v>
      </c>
      <c r="G1533" s="487">
        <v>3680184.9921618244</v>
      </c>
      <c r="H1533" s="822">
        <v>324000</v>
      </c>
      <c r="I1533" s="827">
        <v>3564000</v>
      </c>
      <c r="J1533" s="470">
        <v>-10562.272014711285</v>
      </c>
      <c r="K1533" s="470">
        <v>-116184.99216182437</v>
      </c>
      <c r="L1533" s="472">
        <v>-3.1570421706864948</v>
      </c>
      <c r="M1533" s="468">
        <v>294028.79999999999</v>
      </c>
      <c r="N1533" s="469">
        <v>3234316.8</v>
      </c>
      <c r="O1533" s="470">
        <v>-40533.472014711297</v>
      </c>
      <c r="P1533" s="470">
        <v>-445868.19216182455</v>
      </c>
      <c r="Q1533" s="472">
        <v>-12.115374447519585</v>
      </c>
    </row>
    <row r="1534" spans="1:17" s="437" customFormat="1" hidden="1">
      <c r="A1534" s="471">
        <v>1501</v>
      </c>
      <c r="B1534" s="465">
        <v>11</v>
      </c>
      <c r="C1534" s="465">
        <v>232</v>
      </c>
      <c r="D1534" s="466">
        <v>15668</v>
      </c>
      <c r="E1534" s="467">
        <v>21.09090909090909</v>
      </c>
      <c r="F1534" s="486">
        <v>330452.36363636365</v>
      </c>
      <c r="G1534" s="487">
        <v>3634976</v>
      </c>
      <c r="H1534" s="822">
        <v>325818.18181818182</v>
      </c>
      <c r="I1534" s="827">
        <v>3584000</v>
      </c>
      <c r="J1534" s="470">
        <v>-4634.1818181818235</v>
      </c>
      <c r="K1534" s="470">
        <v>-50976</v>
      </c>
      <c r="L1534" s="472">
        <v>-1.4023751463558511</v>
      </c>
      <c r="M1534" s="468">
        <v>296755.19999999995</v>
      </c>
      <c r="N1534" s="469">
        <v>3264307.1999999993</v>
      </c>
      <c r="O1534" s="470">
        <v>-33697.163636363694</v>
      </c>
      <c r="P1534" s="470">
        <v>-370668.80000000075</v>
      </c>
      <c r="Q1534" s="472">
        <v>-10.197283283300933</v>
      </c>
    </row>
    <row r="1535" spans="1:17" s="437" customFormat="1" hidden="1">
      <c r="A1535" s="471">
        <v>1502</v>
      </c>
      <c r="B1535" s="465">
        <v>11</v>
      </c>
      <c r="C1535" s="465">
        <v>233</v>
      </c>
      <c r="D1535" s="466">
        <v>15948</v>
      </c>
      <c r="E1535" s="467">
        <v>21.181818181818183</v>
      </c>
      <c r="F1535" s="486">
        <v>337807.63636363635</v>
      </c>
      <c r="G1535" s="487">
        <v>3715884</v>
      </c>
      <c r="H1535" s="822">
        <v>327636.36363636365</v>
      </c>
      <c r="I1535" s="827">
        <v>3604000</v>
      </c>
      <c r="J1535" s="470">
        <v>-10171.272727272706</v>
      </c>
      <c r="K1535" s="470">
        <v>-111884</v>
      </c>
      <c r="L1535" s="472">
        <v>-3.010965896674918</v>
      </c>
      <c r="M1535" s="468">
        <v>299481.60000000003</v>
      </c>
      <c r="N1535" s="469">
        <v>3294297.6000000006</v>
      </c>
      <c r="O1535" s="470">
        <v>-38326.036363636318</v>
      </c>
      <c r="P1535" s="470">
        <v>-421586.39999999944</v>
      </c>
      <c r="Q1535" s="472">
        <v>-11.345521011958382</v>
      </c>
    </row>
    <row r="1536" spans="1:17" s="437" customFormat="1" hidden="1">
      <c r="A1536" s="471">
        <v>1503</v>
      </c>
      <c r="B1536" s="465">
        <v>11</v>
      </c>
      <c r="C1536" s="465">
        <v>234</v>
      </c>
      <c r="D1536" s="466">
        <v>15228.595178719899</v>
      </c>
      <c r="E1536" s="467">
        <v>21.272727272727273</v>
      </c>
      <c r="F1536" s="486">
        <v>323953.75198367785</v>
      </c>
      <c r="G1536" s="487">
        <v>3563491.2718204563</v>
      </c>
      <c r="H1536" s="822">
        <v>329454.54545454547</v>
      </c>
      <c r="I1536" s="827">
        <v>3624000</v>
      </c>
      <c r="J1536" s="470">
        <v>5500.7934708676185</v>
      </c>
      <c r="K1536" s="470">
        <v>60508.728179543745</v>
      </c>
      <c r="L1536" s="472">
        <v>1.6980181390659652</v>
      </c>
      <c r="M1536" s="468">
        <v>302208</v>
      </c>
      <c r="N1536" s="469">
        <v>3324288</v>
      </c>
      <c r="O1536" s="470">
        <v>-21745.751983677852</v>
      </c>
      <c r="P1536" s="470">
        <v>-239203.27182045626</v>
      </c>
      <c r="Q1536" s="472">
        <v>-6.7126100100774408</v>
      </c>
    </row>
    <row r="1537" spans="1:17" s="437" customFormat="1" hidden="1">
      <c r="A1537" s="471">
        <v>1504</v>
      </c>
      <c r="B1537" s="465">
        <v>11</v>
      </c>
      <c r="C1537" s="465">
        <v>234</v>
      </c>
      <c r="D1537" s="466">
        <v>15714.2679596581</v>
      </c>
      <c r="E1537" s="467">
        <v>21.272727272727273</v>
      </c>
      <c r="F1537" s="486">
        <v>334285.33659636322</v>
      </c>
      <c r="G1537" s="487">
        <v>3677138.7025599955</v>
      </c>
      <c r="H1537" s="822">
        <v>329454.54545454547</v>
      </c>
      <c r="I1537" s="827">
        <v>3624000</v>
      </c>
      <c r="J1537" s="470">
        <v>-4830.7911418177537</v>
      </c>
      <c r="K1537" s="470">
        <v>-53138.702559995465</v>
      </c>
      <c r="L1537" s="472">
        <v>-1.4451100939706407</v>
      </c>
      <c r="M1537" s="468">
        <v>302208</v>
      </c>
      <c r="N1537" s="469">
        <v>3324288</v>
      </c>
      <c r="O1537" s="470">
        <v>-32077.336596363224</v>
      </c>
      <c r="P1537" s="470">
        <v>-352850.70255999546</v>
      </c>
      <c r="Q1537" s="472">
        <v>-9.5957952936162911</v>
      </c>
    </row>
    <row r="1538" spans="1:17" s="437" customFormat="1" hidden="1">
      <c r="A1538" s="471">
        <v>1505</v>
      </c>
      <c r="B1538" s="465">
        <v>11</v>
      </c>
      <c r="C1538" s="465">
        <v>234</v>
      </c>
      <c r="D1538" s="466">
        <v>16572</v>
      </c>
      <c r="E1538" s="467">
        <v>21.272727272727273</v>
      </c>
      <c r="F1538" s="486">
        <v>352531.63636363635</v>
      </c>
      <c r="G1538" s="487">
        <v>3877848</v>
      </c>
      <c r="H1538" s="822">
        <v>329454.54545454547</v>
      </c>
      <c r="I1538" s="827">
        <v>3624000</v>
      </c>
      <c r="J1538" s="470">
        <v>-23077.090909090883</v>
      </c>
      <c r="K1538" s="470">
        <v>-253848</v>
      </c>
      <c r="L1538" s="472">
        <v>-6.5461049530564424</v>
      </c>
      <c r="M1538" s="468">
        <v>302208</v>
      </c>
      <c r="N1538" s="469">
        <v>3324288</v>
      </c>
      <c r="O1538" s="470">
        <v>-50323.636363636353</v>
      </c>
      <c r="P1538" s="470">
        <v>-553560</v>
      </c>
      <c r="Q1538" s="472">
        <v>-14.274927743428833</v>
      </c>
    </row>
    <row r="1539" spans="1:17" s="437" customFormat="1" hidden="1">
      <c r="A1539" s="471">
        <v>1506</v>
      </c>
      <c r="B1539" s="465">
        <v>11</v>
      </c>
      <c r="C1539" s="465">
        <v>235</v>
      </c>
      <c r="D1539" s="466">
        <v>15897.1830487144</v>
      </c>
      <c r="E1539" s="467">
        <v>21.363636363636363</v>
      </c>
      <c r="F1539" s="486">
        <v>339621.63785889855</v>
      </c>
      <c r="G1539" s="487">
        <v>3735838.016447884</v>
      </c>
      <c r="H1539" s="822">
        <v>331272.72727272729</v>
      </c>
      <c r="I1539" s="827">
        <v>3644000</v>
      </c>
      <c r="J1539" s="470">
        <v>-8348.9105861712596</v>
      </c>
      <c r="K1539" s="470">
        <v>-91838.016447884031</v>
      </c>
      <c r="L1539" s="472">
        <v>-2.4582976040060061</v>
      </c>
      <c r="M1539" s="468">
        <v>304934.39999999997</v>
      </c>
      <c r="N1539" s="469">
        <v>3354278.3999999994</v>
      </c>
      <c r="O1539" s="470">
        <v>-34687.237858898588</v>
      </c>
      <c r="P1539" s="470">
        <v>-381559.61644788459</v>
      </c>
      <c r="Q1539" s="472">
        <v>-10.213494663526106</v>
      </c>
    </row>
    <row r="1540" spans="1:17" s="437" customFormat="1" hidden="1">
      <c r="A1540" s="471">
        <v>1507</v>
      </c>
      <c r="B1540" s="465">
        <v>11</v>
      </c>
      <c r="C1540" s="465">
        <v>235</v>
      </c>
      <c r="D1540" s="466">
        <v>16600</v>
      </c>
      <c r="E1540" s="467">
        <v>21.363636363636363</v>
      </c>
      <c r="F1540" s="486">
        <v>354636.36363636365</v>
      </c>
      <c r="G1540" s="487">
        <v>3901000</v>
      </c>
      <c r="H1540" s="822">
        <v>331272.72727272729</v>
      </c>
      <c r="I1540" s="827">
        <v>3644000</v>
      </c>
      <c r="J1540" s="470">
        <v>-23363.636363636353</v>
      </c>
      <c r="K1540" s="470">
        <v>-257000</v>
      </c>
      <c r="L1540" s="472">
        <v>-6.5880543450397226</v>
      </c>
      <c r="M1540" s="468">
        <v>304934.39999999997</v>
      </c>
      <c r="N1540" s="469">
        <v>3354278.3999999994</v>
      </c>
      <c r="O1540" s="470">
        <v>-49701.963636363682</v>
      </c>
      <c r="P1540" s="470">
        <v>-546721.60000000056</v>
      </c>
      <c r="Q1540" s="472">
        <v>-14.014908997692913</v>
      </c>
    </row>
    <row r="1541" spans="1:17" s="437" customFormat="1" hidden="1">
      <c r="A1541" s="471">
        <v>1508</v>
      </c>
      <c r="B1541" s="465">
        <v>11</v>
      </c>
      <c r="C1541" s="465">
        <v>235</v>
      </c>
      <c r="D1541" s="466">
        <v>16553</v>
      </c>
      <c r="E1541" s="467">
        <v>21.363636363636363</v>
      </c>
      <c r="F1541" s="486">
        <v>353632.27272727271</v>
      </c>
      <c r="G1541" s="487">
        <v>3889955</v>
      </c>
      <c r="H1541" s="822">
        <v>331272.72727272729</v>
      </c>
      <c r="I1541" s="827">
        <v>3644000</v>
      </c>
      <c r="J1541" s="470">
        <v>-22359.545454545412</v>
      </c>
      <c r="K1541" s="470">
        <v>-245955</v>
      </c>
      <c r="L1541" s="472">
        <v>-6.3228237858792795</v>
      </c>
      <c r="M1541" s="468">
        <v>304934.39999999997</v>
      </c>
      <c r="N1541" s="469">
        <v>3354278.3999999994</v>
      </c>
      <c r="O1541" s="470">
        <v>-48697.872727272741</v>
      </c>
      <c r="P1541" s="470">
        <v>-535676.60000000056</v>
      </c>
      <c r="Q1541" s="472">
        <v>-13.770765985724793</v>
      </c>
    </row>
    <row r="1542" spans="1:17" s="437" customFormat="1" hidden="1">
      <c r="A1542" s="471">
        <v>1509</v>
      </c>
      <c r="B1542" s="465">
        <v>11</v>
      </c>
      <c r="C1542" s="465">
        <v>236</v>
      </c>
      <c r="D1542" s="466">
        <v>16544</v>
      </c>
      <c r="E1542" s="467">
        <v>21.454545454545453</v>
      </c>
      <c r="F1542" s="486">
        <v>354944</v>
      </c>
      <c r="G1542" s="487">
        <v>3904384</v>
      </c>
      <c r="H1542" s="822">
        <v>333090.90909090906</v>
      </c>
      <c r="I1542" s="827">
        <v>3663999.9999999995</v>
      </c>
      <c r="J1542" s="470">
        <v>-21853.090909090941</v>
      </c>
      <c r="K1542" s="470">
        <v>-240384.00000000047</v>
      </c>
      <c r="L1542" s="472">
        <v>-6.1567714651018122</v>
      </c>
      <c r="M1542" s="468">
        <v>307660.79999999993</v>
      </c>
      <c r="N1542" s="469">
        <v>3384268.7999999993</v>
      </c>
      <c r="O1542" s="470">
        <v>-47283.20000000007</v>
      </c>
      <c r="P1542" s="470">
        <v>-520115.20000000065</v>
      </c>
      <c r="Q1542" s="472">
        <v>-13.321312657771372</v>
      </c>
    </row>
    <row r="1543" spans="1:17" s="437" customFormat="1" hidden="1">
      <c r="A1543" s="471">
        <v>1510</v>
      </c>
      <c r="B1543" s="465">
        <v>11</v>
      </c>
      <c r="C1543" s="465">
        <v>236</v>
      </c>
      <c r="D1543" s="466">
        <v>15698.838144290299</v>
      </c>
      <c r="E1543" s="467">
        <v>21.454545454545453</v>
      </c>
      <c r="F1543" s="486">
        <v>336811.43655022822</v>
      </c>
      <c r="G1543" s="487">
        <v>3704925.8020525104</v>
      </c>
      <c r="H1543" s="822">
        <v>333090.90909090906</v>
      </c>
      <c r="I1543" s="827">
        <v>3663999.9999999995</v>
      </c>
      <c r="J1543" s="470">
        <v>-3720.5274593191571</v>
      </c>
      <c r="K1543" s="470">
        <v>-40925.802052510902</v>
      </c>
      <c r="L1543" s="472">
        <v>-1.1046321637490877</v>
      </c>
      <c r="M1543" s="468">
        <v>307660.79999999993</v>
      </c>
      <c r="N1543" s="469">
        <v>3384268.7999999993</v>
      </c>
      <c r="O1543" s="470">
        <v>-29150.636550228286</v>
      </c>
      <c r="P1543" s="470">
        <v>-320657.00205251109</v>
      </c>
      <c r="Q1543" s="472">
        <v>-8.6548832334204491</v>
      </c>
    </row>
    <row r="1544" spans="1:17" s="437" customFormat="1" hidden="1">
      <c r="A1544" s="471">
        <v>1511</v>
      </c>
      <c r="B1544" s="465">
        <v>11</v>
      </c>
      <c r="C1544" s="465">
        <v>236</v>
      </c>
      <c r="D1544" s="466">
        <v>15943</v>
      </c>
      <c r="E1544" s="467">
        <v>21.454545454545453</v>
      </c>
      <c r="F1544" s="486">
        <v>342049.81818181818</v>
      </c>
      <c r="G1544" s="487">
        <v>3762548</v>
      </c>
      <c r="H1544" s="822">
        <v>333090.90909090906</v>
      </c>
      <c r="I1544" s="827">
        <v>3663999.9999999995</v>
      </c>
      <c r="J1544" s="470">
        <v>-8958.9090909091174</v>
      </c>
      <c r="K1544" s="470">
        <v>-98548.000000000466</v>
      </c>
      <c r="L1544" s="472">
        <v>-2.6191825326879723</v>
      </c>
      <c r="M1544" s="468">
        <v>307660.79999999993</v>
      </c>
      <c r="N1544" s="469">
        <v>3384268.7999999993</v>
      </c>
      <c r="O1544" s="470">
        <v>-34389.018181818246</v>
      </c>
      <c r="P1544" s="470">
        <v>-378279.20000000065</v>
      </c>
      <c r="Q1544" s="472">
        <v>-10.053803964760064</v>
      </c>
    </row>
    <row r="1545" spans="1:17" s="437" customFormat="1" hidden="1">
      <c r="A1545" s="471">
        <v>1512</v>
      </c>
      <c r="B1545" s="465">
        <v>11</v>
      </c>
      <c r="C1545" s="465">
        <v>238</v>
      </c>
      <c r="D1545" s="466">
        <v>16570</v>
      </c>
      <c r="E1545" s="467">
        <v>21.636363636363637</v>
      </c>
      <c r="F1545" s="486">
        <v>358514.54545454547</v>
      </c>
      <c r="G1545" s="487">
        <v>3943660</v>
      </c>
      <c r="H1545" s="822">
        <v>336727.27272727271</v>
      </c>
      <c r="I1545" s="827">
        <v>3704000</v>
      </c>
      <c r="J1545" s="470">
        <v>-21787.272727272764</v>
      </c>
      <c r="K1545" s="470">
        <v>-239660</v>
      </c>
      <c r="L1545" s="472">
        <v>-6.0770958956908032</v>
      </c>
      <c r="M1545" s="468">
        <v>313113.59999999998</v>
      </c>
      <c r="N1545" s="469">
        <v>3444249.5999999996</v>
      </c>
      <c r="O1545" s="470">
        <v>-45400.945454545494</v>
      </c>
      <c r="P1545" s="470">
        <v>-499410.40000000037</v>
      </c>
      <c r="Q1545" s="472">
        <v>-12.663627188956468</v>
      </c>
    </row>
    <row r="1546" spans="1:17" s="437" customFormat="1" hidden="1">
      <c r="A1546" s="471">
        <v>1513</v>
      </c>
      <c r="B1546" s="465">
        <v>11</v>
      </c>
      <c r="C1546" s="465">
        <v>239</v>
      </c>
      <c r="D1546" s="466">
        <v>15675.750152102</v>
      </c>
      <c r="E1546" s="467">
        <v>21.727272727272727</v>
      </c>
      <c r="F1546" s="486">
        <v>340591.29875930713</v>
      </c>
      <c r="G1546" s="487">
        <v>3746504.2863523783</v>
      </c>
      <c r="H1546" s="822">
        <v>338545.45454545453</v>
      </c>
      <c r="I1546" s="827">
        <v>3724000</v>
      </c>
      <c r="J1546" s="470">
        <v>-2045.8442138526007</v>
      </c>
      <c r="K1546" s="470">
        <v>-22504.286352378316</v>
      </c>
      <c r="L1546" s="472">
        <v>-0.60067424543876768</v>
      </c>
      <c r="M1546" s="468">
        <v>315840</v>
      </c>
      <c r="N1546" s="469">
        <v>3474240</v>
      </c>
      <c r="O1546" s="470">
        <v>-24751.29875930713</v>
      </c>
      <c r="P1546" s="470">
        <v>-272264.28635237832</v>
      </c>
      <c r="Q1546" s="472">
        <v>-7.2671553411582153</v>
      </c>
    </row>
    <row r="1547" spans="1:17" s="437" customFormat="1" hidden="1">
      <c r="A1547" s="471">
        <v>1514</v>
      </c>
      <c r="B1547" s="465">
        <v>11</v>
      </c>
      <c r="C1547" s="465">
        <v>239</v>
      </c>
      <c r="D1547" s="466">
        <v>15938</v>
      </c>
      <c r="E1547" s="467">
        <v>21.727272727272727</v>
      </c>
      <c r="F1547" s="486">
        <v>346289.27272727271</v>
      </c>
      <c r="G1547" s="487">
        <v>3809182</v>
      </c>
      <c r="H1547" s="822">
        <v>338545.45454545453</v>
      </c>
      <c r="I1547" s="827">
        <v>3724000</v>
      </c>
      <c r="J1547" s="470">
        <v>-7743.8181818181765</v>
      </c>
      <c r="K1547" s="470">
        <v>-85182</v>
      </c>
      <c r="L1547" s="472">
        <v>-2.2362281455703652</v>
      </c>
      <c r="M1547" s="468">
        <v>315840</v>
      </c>
      <c r="N1547" s="469">
        <v>3474240</v>
      </c>
      <c r="O1547" s="470">
        <v>-30449.272727272706</v>
      </c>
      <c r="P1547" s="470">
        <v>-334942</v>
      </c>
      <c r="Q1547" s="472">
        <v>-8.7930164534012789</v>
      </c>
    </row>
    <row r="1548" spans="1:17" s="437" customFormat="1" hidden="1">
      <c r="A1548" s="471">
        <v>1515</v>
      </c>
      <c r="B1548" s="465">
        <v>11</v>
      </c>
      <c r="C1548" s="465">
        <v>239</v>
      </c>
      <c r="D1548" s="466">
        <v>16135.196755834801</v>
      </c>
      <c r="E1548" s="467">
        <v>21.727272727272727</v>
      </c>
      <c r="F1548" s="486">
        <v>350573.82042222883</v>
      </c>
      <c r="G1548" s="487">
        <v>3856312.0246445173</v>
      </c>
      <c r="H1548" s="822">
        <v>338545.45454545453</v>
      </c>
      <c r="I1548" s="827">
        <v>3724000</v>
      </c>
      <c r="J1548" s="470">
        <v>-12028.365876774304</v>
      </c>
      <c r="K1548" s="470">
        <v>-132312.02464451734</v>
      </c>
      <c r="L1548" s="472">
        <v>-3.4310508018788823</v>
      </c>
      <c r="M1548" s="468">
        <v>315840</v>
      </c>
      <c r="N1548" s="469">
        <v>3474240</v>
      </c>
      <c r="O1548" s="470">
        <v>-34733.820422228833</v>
      </c>
      <c r="P1548" s="470">
        <v>-382072.02464451734</v>
      </c>
      <c r="Q1548" s="472">
        <v>-9.907705139076171</v>
      </c>
    </row>
    <row r="1549" spans="1:17" s="437" customFormat="1" hidden="1">
      <c r="A1549" s="471">
        <v>1516</v>
      </c>
      <c r="B1549" s="465">
        <v>11</v>
      </c>
      <c r="C1549" s="465">
        <v>240</v>
      </c>
      <c r="D1549" s="466">
        <v>15651</v>
      </c>
      <c r="E1549" s="467">
        <v>21.818181818181817</v>
      </c>
      <c r="F1549" s="486">
        <v>341476.36363636365</v>
      </c>
      <c r="G1549" s="487">
        <v>3756240</v>
      </c>
      <c r="H1549" s="822">
        <v>340363.63636363635</v>
      </c>
      <c r="I1549" s="827">
        <v>3744000</v>
      </c>
      <c r="J1549" s="470">
        <v>-1112.7272727272939</v>
      </c>
      <c r="K1549" s="470">
        <v>-12240</v>
      </c>
      <c r="L1549" s="472">
        <v>-0.32585777266628213</v>
      </c>
      <c r="M1549" s="468">
        <v>318566.39999999997</v>
      </c>
      <c r="N1549" s="469">
        <v>3504230.3999999994</v>
      </c>
      <c r="O1549" s="470">
        <v>-22909.963636363682</v>
      </c>
      <c r="P1549" s="470">
        <v>-252009.60000000056</v>
      </c>
      <c r="Q1549" s="472">
        <v>-6.7090920707942132</v>
      </c>
    </row>
    <row r="1550" spans="1:17" s="437" customFormat="1">
      <c r="A1550" s="471">
        <v>1517</v>
      </c>
      <c r="B1550" s="465">
        <v>11</v>
      </c>
      <c r="C1550" s="465">
        <v>241</v>
      </c>
      <c r="D1550" s="466">
        <v>15934</v>
      </c>
      <c r="E1550" s="467">
        <v>21.90909090909091</v>
      </c>
      <c r="F1550" s="486">
        <v>349099.45454545453</v>
      </c>
      <c r="G1550" s="487">
        <v>3840094</v>
      </c>
      <c r="H1550" s="822">
        <v>342181.81818181818</v>
      </c>
      <c r="I1550" s="827">
        <v>3764000</v>
      </c>
      <c r="J1550" s="470">
        <v>-6917.6363636363531</v>
      </c>
      <c r="K1550" s="470">
        <v>-76094</v>
      </c>
      <c r="L1550" s="472">
        <v>-1.9815660762470912</v>
      </c>
      <c r="M1550" s="468">
        <v>321292.80000000005</v>
      </c>
      <c r="N1550" s="469">
        <v>3534220.8000000007</v>
      </c>
      <c r="O1550" s="470">
        <v>-27806.654545454483</v>
      </c>
      <c r="P1550" s="470">
        <v>-305873.19999999925</v>
      </c>
      <c r="Q1550" s="472">
        <v>-7.965252933912538</v>
      </c>
    </row>
    <row r="1551" spans="1:17" s="437" customFormat="1">
      <c r="A1551" s="471">
        <v>1518</v>
      </c>
      <c r="B1551" s="465">
        <v>11</v>
      </c>
      <c r="C1551" s="465">
        <v>241</v>
      </c>
      <c r="D1551" s="466">
        <v>15660.395848227799</v>
      </c>
      <c r="E1551" s="467">
        <v>21.90909090909091</v>
      </c>
      <c r="F1551" s="486">
        <v>343105.03631117271</v>
      </c>
      <c r="G1551" s="487">
        <v>3774155.3994228998</v>
      </c>
      <c r="H1551" s="822">
        <v>342181.81818181818</v>
      </c>
      <c r="I1551" s="827">
        <v>3764000</v>
      </c>
      <c r="J1551" s="470">
        <v>-923.21812935452908</v>
      </c>
      <c r="K1551" s="470">
        <v>-10155.39942289982</v>
      </c>
      <c r="L1551" s="472">
        <v>-0.26907740535678215</v>
      </c>
      <c r="M1551" s="468">
        <v>321292.80000000005</v>
      </c>
      <c r="N1551" s="469">
        <v>3534220.8000000007</v>
      </c>
      <c r="O1551" s="470">
        <v>-21812.236311172659</v>
      </c>
      <c r="P1551" s="470">
        <v>-239934.59942289907</v>
      </c>
      <c r="Q1551" s="472">
        <v>-6.3573057818336594</v>
      </c>
    </row>
    <row r="1552" spans="1:17" s="437" customFormat="1">
      <c r="A1552" s="471">
        <v>1519</v>
      </c>
      <c r="B1552" s="465">
        <v>11</v>
      </c>
      <c r="C1552" s="465">
        <v>242</v>
      </c>
      <c r="D1552" s="466">
        <v>15626</v>
      </c>
      <c r="E1552" s="467">
        <v>22</v>
      </c>
      <c r="F1552" s="486">
        <v>343772</v>
      </c>
      <c r="G1552" s="487">
        <v>3781492</v>
      </c>
      <c r="H1552" s="822">
        <v>344000</v>
      </c>
      <c r="I1552" s="827">
        <v>3784000</v>
      </c>
      <c r="J1552" s="470">
        <v>228</v>
      </c>
      <c r="K1552" s="470">
        <v>2508</v>
      </c>
      <c r="L1552" s="472">
        <v>6.6323028053474786E-2</v>
      </c>
      <c r="M1552" s="468">
        <v>324019.20000000001</v>
      </c>
      <c r="N1552" s="469">
        <v>3564211.2</v>
      </c>
      <c r="O1552" s="470">
        <v>-19752.799999999988</v>
      </c>
      <c r="P1552" s="470">
        <v>-217280.79999999981</v>
      </c>
      <c r="Q1552" s="472">
        <v>-5.7459013532224787</v>
      </c>
    </row>
    <row r="1553" spans="1:17" s="437" customFormat="1">
      <c r="A1553" s="471">
        <v>1520</v>
      </c>
      <c r="B1553" s="465">
        <v>11</v>
      </c>
      <c r="C1553" s="465">
        <v>242</v>
      </c>
      <c r="D1553" s="466">
        <v>15626</v>
      </c>
      <c r="E1553" s="467">
        <v>22</v>
      </c>
      <c r="F1553" s="486">
        <v>343772</v>
      </c>
      <c r="G1553" s="487">
        <v>3781492</v>
      </c>
      <c r="H1553" s="822">
        <v>344000</v>
      </c>
      <c r="I1553" s="827">
        <v>3784000</v>
      </c>
      <c r="J1553" s="470">
        <v>228</v>
      </c>
      <c r="K1553" s="470">
        <v>2508</v>
      </c>
      <c r="L1553" s="472">
        <v>6.6323028053474786E-2</v>
      </c>
      <c r="M1553" s="468">
        <v>324019.20000000001</v>
      </c>
      <c r="N1553" s="469">
        <v>3564211.2</v>
      </c>
      <c r="O1553" s="470">
        <v>-19752.799999999988</v>
      </c>
      <c r="P1553" s="470">
        <v>-217280.79999999981</v>
      </c>
      <c r="Q1553" s="472">
        <v>-5.7459013532224787</v>
      </c>
    </row>
    <row r="1554" spans="1:17" s="437" customFormat="1">
      <c r="A1554" s="471">
        <v>1521</v>
      </c>
      <c r="B1554" s="465">
        <v>11</v>
      </c>
      <c r="C1554" s="465">
        <v>242</v>
      </c>
      <c r="D1554" s="466">
        <v>15626</v>
      </c>
      <c r="E1554" s="467">
        <v>22</v>
      </c>
      <c r="F1554" s="486">
        <v>343772</v>
      </c>
      <c r="G1554" s="487">
        <v>3781492</v>
      </c>
      <c r="H1554" s="822">
        <v>344000</v>
      </c>
      <c r="I1554" s="827">
        <v>3784000</v>
      </c>
      <c r="J1554" s="470">
        <v>228</v>
      </c>
      <c r="K1554" s="470">
        <v>2508</v>
      </c>
      <c r="L1554" s="472">
        <v>6.6323028053474786E-2</v>
      </c>
      <c r="M1554" s="468">
        <v>324019.20000000001</v>
      </c>
      <c r="N1554" s="469">
        <v>3564211.2</v>
      </c>
      <c r="O1554" s="470">
        <v>-19752.799999999988</v>
      </c>
      <c r="P1554" s="470">
        <v>-217280.79999999981</v>
      </c>
      <c r="Q1554" s="472">
        <v>-5.7459013532224787</v>
      </c>
    </row>
    <row r="1555" spans="1:17" s="437" customFormat="1">
      <c r="A1555" s="471">
        <v>1522</v>
      </c>
      <c r="B1555" s="465">
        <v>11</v>
      </c>
      <c r="C1555" s="465">
        <v>243</v>
      </c>
      <c r="D1555" s="466">
        <v>15474.61</v>
      </c>
      <c r="E1555" s="467">
        <v>22.09090909090909</v>
      </c>
      <c r="F1555" s="486">
        <v>341848.2027272727</v>
      </c>
      <c r="G1555" s="487">
        <v>3760330.23</v>
      </c>
      <c r="H1555" s="822">
        <v>345818.18181818182</v>
      </c>
      <c r="I1555" s="827">
        <v>3804000</v>
      </c>
      <c r="J1555" s="470">
        <v>3969.9790909091244</v>
      </c>
      <c r="K1555" s="470">
        <v>43669.770000000019</v>
      </c>
      <c r="L1555" s="472">
        <v>1.1613280570839777</v>
      </c>
      <c r="M1555" s="468">
        <v>326745.59999999998</v>
      </c>
      <c r="N1555" s="469">
        <v>3594201.5999999996</v>
      </c>
      <c r="O1555" s="470">
        <v>-15102.602727272722</v>
      </c>
      <c r="P1555" s="470">
        <v>-166128.63000000035</v>
      </c>
      <c r="Q1555" s="472">
        <v>-4.4179266138548883</v>
      </c>
    </row>
    <row r="1556" spans="1:17" s="437" customFormat="1">
      <c r="A1556" s="471">
        <v>1523</v>
      </c>
      <c r="B1556" s="465">
        <v>11</v>
      </c>
      <c r="C1556" s="465">
        <v>243</v>
      </c>
      <c r="D1556" s="466">
        <v>15845.868367076</v>
      </c>
      <c r="E1556" s="467">
        <v>22.09090909090909</v>
      </c>
      <c r="F1556" s="486">
        <v>350049.63756358804</v>
      </c>
      <c r="G1556" s="487">
        <v>3850546.0131994681</v>
      </c>
      <c r="H1556" s="822">
        <v>345818.18181818182</v>
      </c>
      <c r="I1556" s="827">
        <v>3804000</v>
      </c>
      <c r="J1556" s="470">
        <v>-4231.455745406216</v>
      </c>
      <c r="K1556" s="470">
        <v>-46546.013199468143</v>
      </c>
      <c r="L1556" s="472">
        <v>-1.2088159196101316</v>
      </c>
      <c r="M1556" s="468">
        <v>326745.59999999998</v>
      </c>
      <c r="N1556" s="469">
        <v>3594201.5999999996</v>
      </c>
      <c r="O1556" s="470">
        <v>-23304.037563588063</v>
      </c>
      <c r="P1556" s="470">
        <v>-256344.41319946852</v>
      </c>
      <c r="Q1556" s="472">
        <v>-6.6573522903176183</v>
      </c>
    </row>
    <row r="1557" spans="1:17" s="437" customFormat="1">
      <c r="A1557" s="607" t="s">
        <v>60</v>
      </c>
      <c r="B1557" s="465"/>
      <c r="C1557" s="465"/>
      <c r="D1557" s="466"/>
      <c r="E1557" s="467"/>
      <c r="F1557" s="486"/>
      <c r="G1557" s="487"/>
      <c r="H1557" s="822"/>
      <c r="I1557" s="827"/>
      <c r="J1557" s="470"/>
      <c r="K1557" s="470"/>
      <c r="L1557" s="472"/>
      <c r="M1557" s="468"/>
      <c r="N1557" s="469"/>
      <c r="O1557" s="470"/>
      <c r="P1557" s="470"/>
      <c r="Q1557" s="472"/>
    </row>
    <row r="1558" spans="1:17" s="437" customFormat="1" hidden="1">
      <c r="A1558" s="471">
        <v>1524</v>
      </c>
      <c r="B1558" s="465">
        <v>11</v>
      </c>
      <c r="C1558" s="465">
        <v>243</v>
      </c>
      <c r="D1558" s="466">
        <v>15645.0715938187</v>
      </c>
      <c r="E1558" s="467">
        <v>22.09090909090909</v>
      </c>
      <c r="F1558" s="486">
        <v>345613.8542998131</v>
      </c>
      <c r="G1558" s="487">
        <v>3801752.3972979444</v>
      </c>
      <c r="H1558" s="822">
        <v>345818.18181818182</v>
      </c>
      <c r="I1558" s="827">
        <v>3804000</v>
      </c>
      <c r="J1558" s="470">
        <v>204.32751836872194</v>
      </c>
      <c r="K1558" s="470">
        <v>2247.6027020555921</v>
      </c>
      <c r="L1558" s="472">
        <v>5.9120175833982103E-2</v>
      </c>
      <c r="M1558" s="468">
        <v>326745.59999999998</v>
      </c>
      <c r="N1558" s="469">
        <v>3594201.5999999996</v>
      </c>
      <c r="O1558" s="470">
        <v>-18868.254299813125</v>
      </c>
      <c r="P1558" s="470">
        <v>-207550.79729794478</v>
      </c>
      <c r="Q1558" s="472">
        <v>-5.4593454704062054</v>
      </c>
    </row>
    <row r="1559" spans="1:17" s="437" customFormat="1" hidden="1">
      <c r="A1559" s="471">
        <v>1525</v>
      </c>
      <c r="B1559" s="465">
        <v>11</v>
      </c>
      <c r="C1559" s="465">
        <v>243</v>
      </c>
      <c r="D1559" s="466">
        <v>15171.4238392315</v>
      </c>
      <c r="E1559" s="467">
        <v>22.09090909090909</v>
      </c>
      <c r="F1559" s="486">
        <v>335150.54481211404</v>
      </c>
      <c r="G1559" s="487">
        <v>3686655.9929332547</v>
      </c>
      <c r="H1559" s="822">
        <v>345818.18181818182</v>
      </c>
      <c r="I1559" s="827">
        <v>3804000</v>
      </c>
      <c r="J1559" s="470">
        <v>10667.637006067787</v>
      </c>
      <c r="K1559" s="470">
        <v>117344.00706674531</v>
      </c>
      <c r="L1559" s="472">
        <v>3.1829388825991742</v>
      </c>
      <c r="M1559" s="468">
        <v>326745.59999999998</v>
      </c>
      <c r="N1559" s="469">
        <v>3594201.5999999996</v>
      </c>
      <c r="O1559" s="470">
        <v>-8404.9448121140595</v>
      </c>
      <c r="P1559" s="470">
        <v>-92454.392933255062</v>
      </c>
      <c r="Q1559" s="472">
        <v>-2.5078117706256222</v>
      </c>
    </row>
    <row r="1560" spans="1:17" s="437" customFormat="1" hidden="1">
      <c r="A1560" s="471">
        <v>1526</v>
      </c>
      <c r="B1560" s="465">
        <v>11</v>
      </c>
      <c r="C1560" s="465">
        <v>243</v>
      </c>
      <c r="D1560" s="466">
        <v>15931</v>
      </c>
      <c r="E1560" s="467">
        <v>22.09090909090909</v>
      </c>
      <c r="F1560" s="486">
        <v>351930.27272727271</v>
      </c>
      <c r="G1560" s="487">
        <v>3871233</v>
      </c>
      <c r="H1560" s="822">
        <v>345818.18181818182</v>
      </c>
      <c r="I1560" s="827">
        <v>3804000</v>
      </c>
      <c r="J1560" s="470">
        <v>-6112.0909090908826</v>
      </c>
      <c r="K1560" s="470">
        <v>-67233</v>
      </c>
      <c r="L1560" s="472">
        <v>-1.7367334903375706</v>
      </c>
      <c r="M1560" s="468">
        <v>326745.59999999998</v>
      </c>
      <c r="N1560" s="469">
        <v>3594201.5999999996</v>
      </c>
      <c r="O1560" s="470">
        <v>-25184.672727272729</v>
      </c>
      <c r="P1560" s="470">
        <v>-277031.40000000037</v>
      </c>
      <c r="Q1560" s="472">
        <v>-7.1561541245386309</v>
      </c>
    </row>
    <row r="1561" spans="1:17" s="437" customFormat="1" hidden="1">
      <c r="A1561" s="471">
        <v>1527</v>
      </c>
      <c r="B1561" s="465">
        <v>11</v>
      </c>
      <c r="C1561" s="465">
        <v>244</v>
      </c>
      <c r="D1561" s="466">
        <v>15637.420707610299</v>
      </c>
      <c r="E1561" s="467">
        <v>22.181818181818183</v>
      </c>
      <c r="F1561" s="486">
        <v>346866.42296881031</v>
      </c>
      <c r="G1561" s="487">
        <v>3815530.6526569133</v>
      </c>
      <c r="H1561" s="822">
        <v>347636.36363636365</v>
      </c>
      <c r="I1561" s="827">
        <v>3824000</v>
      </c>
      <c r="J1561" s="470">
        <v>769.94066755333915</v>
      </c>
      <c r="K1561" s="470">
        <v>8469.3473430867307</v>
      </c>
      <c r="L1561" s="472">
        <v>0.22197036569970408</v>
      </c>
      <c r="M1561" s="468">
        <v>329472.00000000006</v>
      </c>
      <c r="N1561" s="469">
        <v>3624192.0000000005</v>
      </c>
      <c r="O1561" s="470">
        <v>-17394.42296881025</v>
      </c>
      <c r="P1561" s="470">
        <v>-191338.6526569128</v>
      </c>
      <c r="Q1561" s="472">
        <v>-5.014732420605128</v>
      </c>
    </row>
    <row r="1562" spans="1:17" s="437" customFormat="1" hidden="1">
      <c r="A1562" s="471">
        <v>1528</v>
      </c>
      <c r="B1562" s="465">
        <v>11</v>
      </c>
      <c r="C1562" s="465">
        <v>245</v>
      </c>
      <c r="D1562" s="466">
        <v>15458.46</v>
      </c>
      <c r="E1562" s="467">
        <v>22.272727272727273</v>
      </c>
      <c r="F1562" s="486">
        <v>344302.0636363636</v>
      </c>
      <c r="G1562" s="487">
        <v>3787322.6999999997</v>
      </c>
      <c r="H1562" s="822">
        <v>349454.54545454547</v>
      </c>
      <c r="I1562" s="827">
        <v>3844000</v>
      </c>
      <c r="J1562" s="470">
        <v>5152.48181818187</v>
      </c>
      <c r="K1562" s="470">
        <v>56677.300000000279</v>
      </c>
      <c r="L1562" s="472">
        <v>1.4965004170360459</v>
      </c>
      <c r="M1562" s="468">
        <v>332198.40000000002</v>
      </c>
      <c r="N1562" s="469">
        <v>3654182.4000000004</v>
      </c>
      <c r="O1562" s="470">
        <v>-12103.663636363577</v>
      </c>
      <c r="P1562" s="470">
        <v>-133140.29999999935</v>
      </c>
      <c r="Q1562" s="472">
        <v>-3.5154200089683343</v>
      </c>
    </row>
    <row r="1563" spans="1:17" s="437" customFormat="1" hidden="1">
      <c r="A1563" s="471">
        <v>1529</v>
      </c>
      <c r="B1563" s="465">
        <v>11</v>
      </c>
      <c r="C1563" s="465">
        <v>245</v>
      </c>
      <c r="D1563" s="466">
        <v>14564</v>
      </c>
      <c r="E1563" s="467">
        <v>22.272727272727273</v>
      </c>
      <c r="F1563" s="486">
        <v>324380</v>
      </c>
      <c r="G1563" s="487">
        <v>3568180</v>
      </c>
      <c r="H1563" s="822">
        <v>349454.54545454547</v>
      </c>
      <c r="I1563" s="827">
        <v>3844000</v>
      </c>
      <c r="J1563" s="470">
        <v>25074.54545454547</v>
      </c>
      <c r="K1563" s="470">
        <v>275820</v>
      </c>
      <c r="L1563" s="472">
        <v>7.72999119999551</v>
      </c>
      <c r="M1563" s="468">
        <v>332198.40000000002</v>
      </c>
      <c r="N1563" s="469">
        <v>3654182.4000000004</v>
      </c>
      <c r="O1563" s="470">
        <v>7818.4000000000233</v>
      </c>
      <c r="P1563" s="470">
        <v>86002.400000000373</v>
      </c>
      <c r="Q1563" s="472">
        <v>2.4102595721068099</v>
      </c>
    </row>
    <row r="1564" spans="1:17" s="437" customFormat="1" hidden="1">
      <c r="A1564" s="471">
        <v>1530</v>
      </c>
      <c r="B1564" s="465">
        <v>11</v>
      </c>
      <c r="C1564" s="465">
        <v>245</v>
      </c>
      <c r="D1564" s="466">
        <v>16085.3647956971</v>
      </c>
      <c r="E1564" s="467">
        <v>22.272727272727273</v>
      </c>
      <c r="F1564" s="486">
        <v>358264.94317688997</v>
      </c>
      <c r="G1564" s="487">
        <v>3940914.3749457896</v>
      </c>
      <c r="H1564" s="822">
        <v>349454.54545454547</v>
      </c>
      <c r="I1564" s="827">
        <v>3844000</v>
      </c>
      <c r="J1564" s="470">
        <v>-8810.3977223444963</v>
      </c>
      <c r="K1564" s="470">
        <v>-96914.374945789576</v>
      </c>
      <c r="L1564" s="472">
        <v>-2.4591849942723627</v>
      </c>
      <c r="M1564" s="468">
        <v>332198.40000000002</v>
      </c>
      <c r="N1564" s="469">
        <v>3654182.4000000004</v>
      </c>
      <c r="O1564" s="470">
        <v>-26066.543176889943</v>
      </c>
      <c r="P1564" s="470">
        <v>-286731.9749457892</v>
      </c>
      <c r="Q1564" s="472">
        <v>-7.2757727690983813</v>
      </c>
    </row>
    <row r="1565" spans="1:17" s="437" customFormat="1" hidden="1">
      <c r="A1565" s="471">
        <v>1531</v>
      </c>
      <c r="B1565" s="465">
        <v>11</v>
      </c>
      <c r="C1565" s="465">
        <v>245</v>
      </c>
      <c r="D1565" s="466">
        <v>16085.3647956971</v>
      </c>
      <c r="E1565" s="467">
        <v>22.272727272727273</v>
      </c>
      <c r="F1565" s="486">
        <v>358264.94317688997</v>
      </c>
      <c r="G1565" s="487">
        <v>3940914.3749457896</v>
      </c>
      <c r="H1565" s="822">
        <v>349454.54545454547</v>
      </c>
      <c r="I1565" s="827">
        <v>3844000</v>
      </c>
      <c r="J1565" s="470">
        <v>-8810.3977223444963</v>
      </c>
      <c r="K1565" s="470">
        <v>-96914.374945789576</v>
      </c>
      <c r="L1565" s="472">
        <v>-2.4591849942723627</v>
      </c>
      <c r="M1565" s="468">
        <v>332198.40000000002</v>
      </c>
      <c r="N1565" s="469">
        <v>3654182.4000000004</v>
      </c>
      <c r="O1565" s="470">
        <v>-26066.543176889943</v>
      </c>
      <c r="P1565" s="470">
        <v>-286731.9749457892</v>
      </c>
      <c r="Q1565" s="472">
        <v>-7.2757727690983813</v>
      </c>
    </row>
    <row r="1566" spans="1:17" s="437" customFormat="1" hidden="1">
      <c r="A1566" s="471">
        <v>1532</v>
      </c>
      <c r="B1566" s="465">
        <v>11</v>
      </c>
      <c r="C1566" s="465">
        <v>246</v>
      </c>
      <c r="D1566" s="466">
        <v>15537</v>
      </c>
      <c r="E1566" s="467">
        <v>22.363636363636363</v>
      </c>
      <c r="F1566" s="486">
        <v>347463.81818181818</v>
      </c>
      <c r="G1566" s="487">
        <v>3822102</v>
      </c>
      <c r="H1566" s="822">
        <v>351272.72727272729</v>
      </c>
      <c r="I1566" s="827">
        <v>3864000</v>
      </c>
      <c r="J1566" s="470">
        <v>3808.9090909091174</v>
      </c>
      <c r="K1566" s="470">
        <v>41898</v>
      </c>
      <c r="L1566" s="472">
        <v>1.0962030840621253</v>
      </c>
      <c r="M1566" s="468">
        <v>334924.79999999999</v>
      </c>
      <c r="N1566" s="469">
        <v>3684172.8</v>
      </c>
      <c r="O1566" s="470">
        <v>-12539.018181818188</v>
      </c>
      <c r="P1566" s="470">
        <v>-137929.20000000019</v>
      </c>
      <c r="Q1566" s="472">
        <v>-3.6087262977283245</v>
      </c>
    </row>
    <row r="1567" spans="1:17" s="437" customFormat="1" hidden="1">
      <c r="A1567" s="471">
        <v>1533</v>
      </c>
      <c r="B1567" s="465">
        <v>11</v>
      </c>
      <c r="C1567" s="465">
        <v>246</v>
      </c>
      <c r="D1567" s="466">
        <v>15458.46</v>
      </c>
      <c r="E1567" s="467">
        <v>22.363636363636363</v>
      </c>
      <c r="F1567" s="486">
        <v>345707.37818181817</v>
      </c>
      <c r="G1567" s="487">
        <v>3802781.1599999997</v>
      </c>
      <c r="H1567" s="822">
        <v>351272.72727272729</v>
      </c>
      <c r="I1567" s="827">
        <v>3864000</v>
      </c>
      <c r="J1567" s="470">
        <v>5565.3490909091197</v>
      </c>
      <c r="K1567" s="470">
        <v>61218.840000000317</v>
      </c>
      <c r="L1567" s="472">
        <v>1.6098438859416291</v>
      </c>
      <c r="M1567" s="468">
        <v>334924.79999999999</v>
      </c>
      <c r="N1567" s="469">
        <v>3684172.8</v>
      </c>
      <c r="O1567" s="470">
        <v>-10782.578181818186</v>
      </c>
      <c r="P1567" s="470">
        <v>-118608.35999999987</v>
      </c>
      <c r="Q1567" s="472">
        <v>-3.1189898921241053</v>
      </c>
    </row>
    <row r="1568" spans="1:17" s="437" customFormat="1" hidden="1">
      <c r="A1568" s="471">
        <v>1534</v>
      </c>
      <c r="B1568" s="465">
        <v>11</v>
      </c>
      <c r="C1568" s="465">
        <v>247</v>
      </c>
      <c r="D1568" s="466">
        <v>14562</v>
      </c>
      <c r="E1568" s="467">
        <v>22.454545454545453</v>
      </c>
      <c r="F1568" s="486">
        <v>326983.09090909088</v>
      </c>
      <c r="G1568" s="487">
        <v>3596814</v>
      </c>
      <c r="H1568" s="822">
        <v>353090.90909090906</v>
      </c>
      <c r="I1568" s="827">
        <v>3883999.9999999995</v>
      </c>
      <c r="J1568" s="470">
        <v>26107.818181818177</v>
      </c>
      <c r="K1568" s="470">
        <v>287185.99999999953</v>
      </c>
      <c r="L1568" s="472">
        <v>7.98445513168042</v>
      </c>
      <c r="M1568" s="468">
        <v>337651.19999999995</v>
      </c>
      <c r="N1568" s="469">
        <v>3714163.1999999993</v>
      </c>
      <c r="O1568" s="470">
        <v>10668.109090909071</v>
      </c>
      <c r="P1568" s="470">
        <v>117349.19999999925</v>
      </c>
      <c r="Q1568" s="472">
        <v>3.2625873898399789</v>
      </c>
    </row>
    <row r="1569" spans="1:17" s="437" customFormat="1" hidden="1">
      <c r="A1569" s="471">
        <v>1535</v>
      </c>
      <c r="B1569" s="465">
        <v>11</v>
      </c>
      <c r="C1569" s="465">
        <v>247</v>
      </c>
      <c r="D1569" s="466">
        <v>15528</v>
      </c>
      <c r="E1569" s="467">
        <v>22.454545454545453</v>
      </c>
      <c r="F1569" s="486">
        <v>348674.18181818182</v>
      </c>
      <c r="G1569" s="487">
        <v>3835416</v>
      </c>
      <c r="H1569" s="822">
        <v>353090.90909090906</v>
      </c>
      <c r="I1569" s="827">
        <v>3883999.9999999995</v>
      </c>
      <c r="J1569" s="470">
        <v>4416.7272727272357</v>
      </c>
      <c r="K1569" s="470">
        <v>48583.999999999534</v>
      </c>
      <c r="L1569" s="472">
        <v>1.2667204809074093</v>
      </c>
      <c r="M1569" s="468">
        <v>337651.19999999995</v>
      </c>
      <c r="N1569" s="469">
        <v>3714163.1999999993</v>
      </c>
      <c r="O1569" s="470">
        <v>-11022.98181818187</v>
      </c>
      <c r="P1569" s="470">
        <v>-121252.80000000075</v>
      </c>
      <c r="Q1569" s="472">
        <v>-3.1613989199607175</v>
      </c>
    </row>
    <row r="1570" spans="1:17" s="437" customFormat="1" hidden="1">
      <c r="A1570" s="471">
        <v>1536</v>
      </c>
      <c r="B1570" s="465">
        <v>11</v>
      </c>
      <c r="C1570" s="465">
        <v>247</v>
      </c>
      <c r="D1570" s="466">
        <v>15924</v>
      </c>
      <c r="E1570" s="467">
        <v>22.454545454545453</v>
      </c>
      <c r="F1570" s="486">
        <v>357566.18181818182</v>
      </c>
      <c r="G1570" s="487">
        <v>3933228</v>
      </c>
      <c r="H1570" s="822">
        <v>353090.90909090906</v>
      </c>
      <c r="I1570" s="827">
        <v>3883999.9999999995</v>
      </c>
      <c r="J1570" s="470">
        <v>-4475.2727272727643</v>
      </c>
      <c r="K1570" s="470">
        <v>-49228.000000000466</v>
      </c>
      <c r="L1570" s="472">
        <v>-1.2515928392658822</v>
      </c>
      <c r="M1570" s="468">
        <v>337651.19999999995</v>
      </c>
      <c r="N1570" s="469">
        <v>3714163.1999999993</v>
      </c>
      <c r="O1570" s="470">
        <v>-19914.98181818187</v>
      </c>
      <c r="P1570" s="470">
        <v>-219064.80000000075</v>
      </c>
      <c r="Q1570" s="472">
        <v>-5.5695932196150579</v>
      </c>
    </row>
    <row r="1571" spans="1:17" s="437" customFormat="1" hidden="1">
      <c r="A1571" s="471">
        <v>1537</v>
      </c>
      <c r="B1571" s="465">
        <v>11</v>
      </c>
      <c r="C1571" s="465">
        <v>247</v>
      </c>
      <c r="D1571" s="466">
        <v>15852.396204144299</v>
      </c>
      <c r="E1571" s="467">
        <v>22.454545454545453</v>
      </c>
      <c r="F1571" s="486">
        <v>355958.35112942202</v>
      </c>
      <c r="G1571" s="487">
        <v>3915541.8624236421</v>
      </c>
      <c r="H1571" s="822">
        <v>353090.90909090906</v>
      </c>
      <c r="I1571" s="827">
        <v>3883999.9999999995</v>
      </c>
      <c r="J1571" s="470">
        <v>-2867.4420385129633</v>
      </c>
      <c r="K1571" s="470">
        <v>-31541.862423642538</v>
      </c>
      <c r="L1571" s="472">
        <v>-0.80555548968435176</v>
      </c>
      <c r="M1571" s="468">
        <v>337651.19999999995</v>
      </c>
      <c r="N1571" s="469">
        <v>3714163.1999999993</v>
      </c>
      <c r="O1571" s="470">
        <v>-18307.151129422069</v>
      </c>
      <c r="P1571" s="470">
        <v>-201378.66242364282</v>
      </c>
      <c r="Q1571" s="472">
        <v>-5.1430598752172045</v>
      </c>
    </row>
    <row r="1572" spans="1:17" s="437" customFormat="1" hidden="1">
      <c r="A1572" s="471">
        <v>1538</v>
      </c>
      <c r="B1572" s="465">
        <v>11</v>
      </c>
      <c r="C1572" s="465">
        <v>248</v>
      </c>
      <c r="D1572" s="466">
        <v>15813.964579650299</v>
      </c>
      <c r="E1572" s="467">
        <v>22.545454545454547</v>
      </c>
      <c r="F1572" s="486">
        <v>356533.01961393398</v>
      </c>
      <c r="G1572" s="487">
        <v>3921863.215753274</v>
      </c>
      <c r="H1572" s="822">
        <v>354909.09090909094</v>
      </c>
      <c r="I1572" s="827">
        <v>3904000.0000000005</v>
      </c>
      <c r="J1572" s="470">
        <v>-1623.9287048430415</v>
      </c>
      <c r="K1572" s="470">
        <v>-17863.215753273573</v>
      </c>
      <c r="L1572" s="472">
        <v>-0.45547778620938573</v>
      </c>
      <c r="M1572" s="468">
        <v>340377.60000000003</v>
      </c>
      <c r="N1572" s="469">
        <v>3744153.6000000006</v>
      </c>
      <c r="O1572" s="470">
        <v>-16155.419613933947</v>
      </c>
      <c r="P1572" s="470">
        <v>-177709.61575327348</v>
      </c>
      <c r="Q1572" s="472">
        <v>-4.5312548137694506</v>
      </c>
    </row>
    <row r="1573" spans="1:17" s="437" customFormat="1" hidden="1">
      <c r="A1573" s="471">
        <v>1539</v>
      </c>
      <c r="B1573" s="465">
        <v>11</v>
      </c>
      <c r="C1573" s="465">
        <v>248</v>
      </c>
      <c r="D1573" s="466">
        <v>15519</v>
      </c>
      <c r="E1573" s="467">
        <v>22.545454545454547</v>
      </c>
      <c r="F1573" s="486">
        <v>349882.90909090912</v>
      </c>
      <c r="G1573" s="487">
        <v>3848712</v>
      </c>
      <c r="H1573" s="822">
        <v>354909.09090909094</v>
      </c>
      <c r="I1573" s="827">
        <v>3904000.0000000005</v>
      </c>
      <c r="J1573" s="470">
        <v>5026.1818181818235</v>
      </c>
      <c r="K1573" s="470">
        <v>55288.000000000466</v>
      </c>
      <c r="L1573" s="472">
        <v>1.4365325334813548</v>
      </c>
      <c r="M1573" s="468">
        <v>340377.60000000003</v>
      </c>
      <c r="N1573" s="469">
        <v>3744153.6000000006</v>
      </c>
      <c r="O1573" s="470">
        <v>-9505.3090909090824</v>
      </c>
      <c r="P1573" s="470">
        <v>-104558.39999999944</v>
      </c>
      <c r="Q1573" s="472">
        <v>-2.7167114608731282</v>
      </c>
    </row>
    <row r="1574" spans="1:17" s="437" customFormat="1" hidden="1">
      <c r="A1574" s="471">
        <v>1540</v>
      </c>
      <c r="B1574" s="465">
        <v>11</v>
      </c>
      <c r="C1574" s="465">
        <v>248</v>
      </c>
      <c r="D1574" s="466">
        <v>15519</v>
      </c>
      <c r="E1574" s="467">
        <v>22.545454545454547</v>
      </c>
      <c r="F1574" s="486">
        <v>349882.90909090912</v>
      </c>
      <c r="G1574" s="487">
        <v>3848712</v>
      </c>
      <c r="H1574" s="822">
        <v>354909.09090909094</v>
      </c>
      <c r="I1574" s="827">
        <v>3904000.0000000005</v>
      </c>
      <c r="J1574" s="470">
        <v>5026.1818181818235</v>
      </c>
      <c r="K1574" s="470">
        <v>55288.000000000466</v>
      </c>
      <c r="L1574" s="472">
        <v>1.4365325334813548</v>
      </c>
      <c r="M1574" s="468">
        <v>340377.60000000003</v>
      </c>
      <c r="N1574" s="469">
        <v>3744153.6000000006</v>
      </c>
      <c r="O1574" s="470">
        <v>-9505.3090909090824</v>
      </c>
      <c r="P1574" s="470">
        <v>-104558.39999999944</v>
      </c>
      <c r="Q1574" s="472">
        <v>-2.7167114608731282</v>
      </c>
    </row>
    <row r="1575" spans="1:17" s="437" customFormat="1" hidden="1">
      <c r="A1575" s="471">
        <v>1541</v>
      </c>
      <c r="B1575" s="465">
        <v>11</v>
      </c>
      <c r="C1575" s="465">
        <v>249</v>
      </c>
      <c r="D1575" s="466">
        <v>15534</v>
      </c>
      <c r="E1575" s="467">
        <v>22.636363636363637</v>
      </c>
      <c r="F1575" s="486">
        <v>351633.27272727271</v>
      </c>
      <c r="G1575" s="487">
        <v>3867966</v>
      </c>
      <c r="H1575" s="822">
        <v>356727.27272727271</v>
      </c>
      <c r="I1575" s="827">
        <v>3924000</v>
      </c>
      <c r="J1575" s="470">
        <v>5094</v>
      </c>
      <c r="K1575" s="470">
        <v>56034</v>
      </c>
      <c r="L1575" s="472">
        <v>1.448668369887443</v>
      </c>
      <c r="M1575" s="468">
        <v>343104</v>
      </c>
      <c r="N1575" s="469">
        <v>3774144</v>
      </c>
      <c r="O1575" s="470">
        <v>-8529.2727272727061</v>
      </c>
      <c r="P1575" s="470">
        <v>-93822</v>
      </c>
      <c r="Q1575" s="472">
        <v>-2.4256159438836846</v>
      </c>
    </row>
    <row r="1576" spans="1:17" s="437" customFormat="1" hidden="1">
      <c r="A1576" s="471">
        <v>1542</v>
      </c>
      <c r="B1576" s="465">
        <v>11</v>
      </c>
      <c r="C1576" s="465">
        <v>250</v>
      </c>
      <c r="D1576" s="466">
        <v>15591.6720736897</v>
      </c>
      <c r="E1576" s="467">
        <v>22.727272727272727</v>
      </c>
      <c r="F1576" s="486">
        <v>354356.18349294778</v>
      </c>
      <c r="G1576" s="487">
        <v>3897918.0184224253</v>
      </c>
      <c r="H1576" s="822">
        <v>358545.45454545453</v>
      </c>
      <c r="I1576" s="827">
        <v>3944000</v>
      </c>
      <c r="J1576" s="470">
        <v>4189.2710525067523</v>
      </c>
      <c r="K1576" s="470">
        <v>46081.981577574741</v>
      </c>
      <c r="L1576" s="472">
        <v>1.1822203894433159</v>
      </c>
      <c r="M1576" s="468">
        <v>345830.39999999997</v>
      </c>
      <c r="N1576" s="469">
        <v>3804134.3999999994</v>
      </c>
      <c r="O1576" s="470">
        <v>-8525.7834929478122</v>
      </c>
      <c r="P1576" s="470">
        <v>-93783.618422425818</v>
      </c>
      <c r="Q1576" s="472">
        <v>-2.4059925831991222</v>
      </c>
    </row>
    <row r="1577" spans="1:17" s="437" customFormat="1" hidden="1">
      <c r="A1577" s="471">
        <v>1543</v>
      </c>
      <c r="B1577" s="465">
        <v>11</v>
      </c>
      <c r="C1577" s="465">
        <v>250</v>
      </c>
      <c r="D1577" s="466">
        <v>16372</v>
      </c>
      <c r="E1577" s="467">
        <v>22.727272727272727</v>
      </c>
      <c r="F1577" s="486">
        <v>372090.90909090912</v>
      </c>
      <c r="G1577" s="487">
        <v>4093000</v>
      </c>
      <c r="H1577" s="822">
        <v>358545.45454545453</v>
      </c>
      <c r="I1577" s="827">
        <v>3944000</v>
      </c>
      <c r="J1577" s="470">
        <v>-13545.454545454588</v>
      </c>
      <c r="K1577" s="470">
        <v>-149000</v>
      </c>
      <c r="L1577" s="472">
        <v>-3.6403615929635862</v>
      </c>
      <c r="M1577" s="468">
        <v>345830.39999999997</v>
      </c>
      <c r="N1577" s="469">
        <v>3804134.3999999994</v>
      </c>
      <c r="O1577" s="470">
        <v>-26260.509090909152</v>
      </c>
      <c r="P1577" s="470">
        <v>-288865.60000000056</v>
      </c>
      <c r="Q1577" s="472">
        <v>-7.0575519179086399</v>
      </c>
    </row>
    <row r="1578" spans="1:17" s="437" customFormat="1" hidden="1">
      <c r="A1578" s="471">
        <v>1544</v>
      </c>
      <c r="B1578" s="465">
        <v>11</v>
      </c>
      <c r="C1578" s="465">
        <v>250</v>
      </c>
      <c r="D1578" s="466">
        <v>15591.6720736897</v>
      </c>
      <c r="E1578" s="467">
        <v>22.727272727272727</v>
      </c>
      <c r="F1578" s="486">
        <v>354356.18349294778</v>
      </c>
      <c r="G1578" s="487">
        <v>3897918.0184224253</v>
      </c>
      <c r="H1578" s="822">
        <v>358545.45454545453</v>
      </c>
      <c r="I1578" s="827">
        <v>3944000</v>
      </c>
      <c r="J1578" s="470">
        <v>4189.2710525067523</v>
      </c>
      <c r="K1578" s="470">
        <v>46081.981577574741</v>
      </c>
      <c r="L1578" s="472">
        <v>1.1822203894433159</v>
      </c>
      <c r="M1578" s="468">
        <v>345830.39999999997</v>
      </c>
      <c r="N1578" s="469">
        <v>3804134.3999999994</v>
      </c>
      <c r="O1578" s="470">
        <v>-8525.7834929478122</v>
      </c>
      <c r="P1578" s="470">
        <v>-93783.618422425818</v>
      </c>
      <c r="Q1578" s="472">
        <v>-2.4059925831991222</v>
      </c>
    </row>
    <row r="1579" spans="1:17" s="437" customFormat="1" hidden="1">
      <c r="A1579" s="471">
        <v>1545</v>
      </c>
      <c r="B1579" s="465">
        <v>11</v>
      </c>
      <c r="C1579" s="465">
        <v>250</v>
      </c>
      <c r="D1579" s="466">
        <v>16372</v>
      </c>
      <c r="E1579" s="467">
        <v>22.727272727272727</v>
      </c>
      <c r="F1579" s="486">
        <v>372090.90909090912</v>
      </c>
      <c r="G1579" s="487">
        <v>4093000</v>
      </c>
      <c r="H1579" s="822">
        <v>358545.45454545453</v>
      </c>
      <c r="I1579" s="827">
        <v>3944000</v>
      </c>
      <c r="J1579" s="470">
        <v>-13545.454545454588</v>
      </c>
      <c r="K1579" s="470">
        <v>-149000</v>
      </c>
      <c r="L1579" s="472">
        <v>-3.6403615929635862</v>
      </c>
      <c r="M1579" s="468">
        <v>345830.39999999997</v>
      </c>
      <c r="N1579" s="469">
        <v>3804134.3999999994</v>
      </c>
      <c r="O1579" s="470">
        <v>-26260.509090909152</v>
      </c>
      <c r="P1579" s="470">
        <v>-288865.60000000056</v>
      </c>
      <c r="Q1579" s="472">
        <v>-7.0575519179086399</v>
      </c>
    </row>
    <row r="1580" spans="1:17" s="437" customFormat="1" hidden="1">
      <c r="A1580" s="471">
        <v>1546</v>
      </c>
      <c r="B1580" s="465">
        <v>11</v>
      </c>
      <c r="C1580" s="465">
        <v>250</v>
      </c>
      <c r="D1580" s="466">
        <v>15801.2390070615</v>
      </c>
      <c r="E1580" s="467">
        <v>22.727272727272727</v>
      </c>
      <c r="F1580" s="486">
        <v>359119.06834230683</v>
      </c>
      <c r="G1580" s="487">
        <v>3950309.751765375</v>
      </c>
      <c r="H1580" s="822">
        <v>358545.45454545453</v>
      </c>
      <c r="I1580" s="827">
        <v>3944000</v>
      </c>
      <c r="J1580" s="470">
        <v>-573.61379685229622</v>
      </c>
      <c r="K1580" s="470">
        <v>-6309.7517653750256</v>
      </c>
      <c r="L1580" s="472">
        <v>-0.15972802544294495</v>
      </c>
      <c r="M1580" s="468">
        <v>345830.39999999997</v>
      </c>
      <c r="N1580" s="469">
        <v>3804134.3999999994</v>
      </c>
      <c r="O1580" s="470">
        <v>-13288.668342306861</v>
      </c>
      <c r="P1580" s="470">
        <v>-146175.35176537558</v>
      </c>
      <c r="Q1580" s="472">
        <v>-3.7003516420465559</v>
      </c>
    </row>
    <row r="1581" spans="1:17" s="437" customFormat="1" hidden="1">
      <c r="A1581" s="471">
        <v>1547</v>
      </c>
      <c r="B1581" s="465">
        <v>11</v>
      </c>
      <c r="C1581" s="465">
        <v>251</v>
      </c>
      <c r="D1581" s="466">
        <v>15794.883897924699</v>
      </c>
      <c r="E1581" s="467">
        <v>22.818181818181817</v>
      </c>
      <c r="F1581" s="486">
        <v>360410.53257991816</v>
      </c>
      <c r="G1581" s="487">
        <v>3964515.8583790995</v>
      </c>
      <c r="H1581" s="822">
        <v>360363.63636363635</v>
      </c>
      <c r="I1581" s="827">
        <v>3964000</v>
      </c>
      <c r="J1581" s="470">
        <v>-46.896216281806119</v>
      </c>
      <c r="K1581" s="470">
        <v>-515.85837909951806</v>
      </c>
      <c r="L1581" s="472">
        <v>-1.3011888400171756E-2</v>
      </c>
      <c r="M1581" s="468">
        <v>348556.79999999993</v>
      </c>
      <c r="N1581" s="469">
        <v>3834124.7999999993</v>
      </c>
      <c r="O1581" s="470">
        <v>-11853.732579918229</v>
      </c>
      <c r="P1581" s="470">
        <v>-130391.05837910017</v>
      </c>
      <c r="Q1581" s="472">
        <v>-3.2889528768945553</v>
      </c>
    </row>
    <row r="1582" spans="1:17" s="437" customFormat="1" hidden="1">
      <c r="A1582" s="471">
        <v>1548</v>
      </c>
      <c r="B1582" s="465">
        <v>11</v>
      </c>
      <c r="C1582" s="465">
        <v>251</v>
      </c>
      <c r="D1582" s="466">
        <v>15509</v>
      </c>
      <c r="E1582" s="467">
        <v>22.818181818181817</v>
      </c>
      <c r="F1582" s="486">
        <v>353887.18181818182</v>
      </c>
      <c r="G1582" s="487">
        <v>3892759</v>
      </c>
      <c r="H1582" s="822">
        <v>360363.63636363635</v>
      </c>
      <c r="I1582" s="827">
        <v>3964000</v>
      </c>
      <c r="J1582" s="470">
        <v>6476.4545454545296</v>
      </c>
      <c r="K1582" s="470">
        <v>71241</v>
      </c>
      <c r="L1582" s="472">
        <v>1.8300901751174337</v>
      </c>
      <c r="M1582" s="468">
        <v>348556.79999999993</v>
      </c>
      <c r="N1582" s="469">
        <v>3834124.7999999993</v>
      </c>
      <c r="O1582" s="470">
        <v>-5330.3818181818933</v>
      </c>
      <c r="P1582" s="470">
        <v>-58634.200000000652</v>
      </c>
      <c r="Q1582" s="472">
        <v>-1.5062376067976686</v>
      </c>
    </row>
    <row r="1583" spans="1:17" s="437" customFormat="1" hidden="1">
      <c r="A1583" s="471">
        <v>1549</v>
      </c>
      <c r="B1583" s="465">
        <v>11</v>
      </c>
      <c r="C1583" s="465">
        <v>251</v>
      </c>
      <c r="D1583" s="466">
        <v>16442</v>
      </c>
      <c r="E1583" s="467">
        <v>22.818181818181817</v>
      </c>
      <c r="F1583" s="486">
        <v>375176.54545454547</v>
      </c>
      <c r="G1583" s="487">
        <v>4126942</v>
      </c>
      <c r="H1583" s="822">
        <v>360363.63636363635</v>
      </c>
      <c r="I1583" s="827">
        <v>3964000</v>
      </c>
      <c r="J1583" s="470">
        <v>-14812.909090909117</v>
      </c>
      <c r="K1583" s="470">
        <v>-162942</v>
      </c>
      <c r="L1583" s="472">
        <v>-3.9482503025242295</v>
      </c>
      <c r="M1583" s="468">
        <v>348556.79999999993</v>
      </c>
      <c r="N1583" s="469">
        <v>3834124.7999999993</v>
      </c>
      <c r="O1583" s="470">
        <v>-26619.74545454554</v>
      </c>
      <c r="P1583" s="470">
        <v>-292817.20000000065</v>
      </c>
      <c r="Q1583" s="472">
        <v>-7.0952584262148832</v>
      </c>
    </row>
    <row r="1584" spans="1:17" s="437" customFormat="1" hidden="1">
      <c r="A1584" s="471">
        <v>1550</v>
      </c>
      <c r="B1584" s="465">
        <v>11</v>
      </c>
      <c r="C1584" s="465">
        <v>251</v>
      </c>
      <c r="D1584" s="466">
        <v>15584.073313442999</v>
      </c>
      <c r="E1584" s="467">
        <v>22.818181818181817</v>
      </c>
      <c r="F1584" s="486">
        <v>355600.21833401755</v>
      </c>
      <c r="G1584" s="487">
        <v>3911602.4016741929</v>
      </c>
      <c r="H1584" s="822">
        <v>360363.63636363635</v>
      </c>
      <c r="I1584" s="827">
        <v>3964000</v>
      </c>
      <c r="J1584" s="470">
        <v>4763.4180296187988</v>
      </c>
      <c r="K1584" s="470">
        <v>52397.598325807136</v>
      </c>
      <c r="L1584" s="472">
        <v>1.3395430553826486</v>
      </c>
      <c r="M1584" s="468">
        <v>348556.79999999993</v>
      </c>
      <c r="N1584" s="469">
        <v>3834124.7999999993</v>
      </c>
      <c r="O1584" s="470">
        <v>-7043.4183340176241</v>
      </c>
      <c r="P1584" s="470">
        <v>-77477.601674193516</v>
      </c>
      <c r="Q1584" s="472">
        <v>-1.9807126010821747</v>
      </c>
    </row>
    <row r="1585" spans="1:17" s="437" customFormat="1" hidden="1">
      <c r="A1585" s="471">
        <v>1551</v>
      </c>
      <c r="B1585" s="465">
        <v>11</v>
      </c>
      <c r="C1585" s="465">
        <v>251</v>
      </c>
      <c r="D1585" s="466">
        <v>16363</v>
      </c>
      <c r="E1585" s="467">
        <v>22.818181818181817</v>
      </c>
      <c r="F1585" s="486">
        <v>373373.90909090912</v>
      </c>
      <c r="G1585" s="487">
        <v>4107113</v>
      </c>
      <c r="H1585" s="822">
        <v>360363.63636363635</v>
      </c>
      <c r="I1585" s="827">
        <v>3964000</v>
      </c>
      <c r="J1585" s="470">
        <v>-13010.272727272764</v>
      </c>
      <c r="K1585" s="470">
        <v>-143113</v>
      </c>
      <c r="L1585" s="472">
        <v>-3.4845157656972106</v>
      </c>
      <c r="M1585" s="468">
        <v>348556.79999999993</v>
      </c>
      <c r="N1585" s="469">
        <v>3834124.7999999993</v>
      </c>
      <c r="O1585" s="470">
        <v>-24817.109090909187</v>
      </c>
      <c r="P1585" s="470">
        <v>-272988.20000000065</v>
      </c>
      <c r="Q1585" s="472">
        <v>-6.6467175361379418</v>
      </c>
    </row>
    <row r="1586" spans="1:17" s="437" customFormat="1" hidden="1">
      <c r="A1586" s="471">
        <v>1552</v>
      </c>
      <c r="B1586" s="465">
        <v>11</v>
      </c>
      <c r="C1586" s="465">
        <v>252</v>
      </c>
      <c r="D1586" s="466">
        <v>15590</v>
      </c>
      <c r="E1586" s="467">
        <v>22.90909090909091</v>
      </c>
      <c r="F1586" s="486">
        <v>357152.72727272729</v>
      </c>
      <c r="G1586" s="487">
        <v>3928680</v>
      </c>
      <c r="H1586" s="822">
        <v>362181.81818181818</v>
      </c>
      <c r="I1586" s="827">
        <v>3984000</v>
      </c>
      <c r="J1586" s="470">
        <v>5029.0909090908826</v>
      </c>
      <c r="K1586" s="470">
        <v>55320</v>
      </c>
      <c r="L1586" s="472">
        <v>1.4081065396010786</v>
      </c>
      <c r="M1586" s="468">
        <v>351283.20000000001</v>
      </c>
      <c r="N1586" s="469">
        <v>3864115.2000000002</v>
      </c>
      <c r="O1586" s="470">
        <v>-5869.5272727272823</v>
      </c>
      <c r="P1586" s="470">
        <v>-64564.799999999814</v>
      </c>
      <c r="Q1586" s="472">
        <v>-1.6434222181496096</v>
      </c>
    </row>
    <row r="1587" spans="1:17" s="437" customFormat="1" hidden="1">
      <c r="A1587" s="471">
        <v>1553</v>
      </c>
      <c r="B1587" s="465">
        <v>11</v>
      </c>
      <c r="C1587" s="465">
        <v>252</v>
      </c>
      <c r="D1587" s="466">
        <v>15576.4819562547</v>
      </c>
      <c r="E1587" s="467">
        <v>22.90909090909091</v>
      </c>
      <c r="F1587" s="486">
        <v>356843.04117965314</v>
      </c>
      <c r="G1587" s="487">
        <v>3925273.4529761844</v>
      </c>
      <c r="H1587" s="822">
        <v>362181.81818181818</v>
      </c>
      <c r="I1587" s="827">
        <v>3984000</v>
      </c>
      <c r="J1587" s="470">
        <v>5338.7770021650358</v>
      </c>
      <c r="K1587" s="470">
        <v>58726.547023815569</v>
      </c>
      <c r="L1587" s="472">
        <v>1.496113525015403</v>
      </c>
      <c r="M1587" s="468">
        <v>351283.20000000001</v>
      </c>
      <c r="N1587" s="469">
        <v>3864115.2000000002</v>
      </c>
      <c r="O1587" s="470">
        <v>-5559.8411796531291</v>
      </c>
      <c r="P1587" s="470">
        <v>-61158.252976184245</v>
      </c>
      <c r="Q1587" s="472">
        <v>-1.5580635007686823</v>
      </c>
    </row>
    <row r="1588" spans="1:17" s="437" customFormat="1" hidden="1">
      <c r="A1588" s="471">
        <v>1554</v>
      </c>
      <c r="B1588" s="465">
        <v>11</v>
      </c>
      <c r="C1588" s="465">
        <v>253</v>
      </c>
      <c r="D1588" s="466">
        <v>15476</v>
      </c>
      <c r="E1588" s="467">
        <v>23</v>
      </c>
      <c r="F1588" s="486">
        <v>355948</v>
      </c>
      <c r="G1588" s="487">
        <v>3915428</v>
      </c>
      <c r="H1588" s="822">
        <v>364000</v>
      </c>
      <c r="I1588" s="827">
        <v>4004000</v>
      </c>
      <c r="J1588" s="470">
        <v>8052</v>
      </c>
      <c r="K1588" s="470">
        <v>88572</v>
      </c>
      <c r="L1588" s="472">
        <v>2.2621281760257119</v>
      </c>
      <c r="M1588" s="468">
        <v>354009.59999999998</v>
      </c>
      <c r="N1588" s="469">
        <v>3894105.5999999996</v>
      </c>
      <c r="O1588" s="470">
        <v>-1938.4000000000233</v>
      </c>
      <c r="P1588" s="470">
        <v>-21322.400000000373</v>
      </c>
      <c r="Q1588" s="472">
        <v>-0.54457392652859937</v>
      </c>
    </row>
    <row r="1589" spans="1:17" s="437" customFormat="1" hidden="1">
      <c r="A1589" s="471">
        <v>1555</v>
      </c>
      <c r="B1589" s="465">
        <v>11</v>
      </c>
      <c r="C1589" s="465">
        <v>253</v>
      </c>
      <c r="D1589" s="466">
        <v>15782.1890031149</v>
      </c>
      <c r="E1589" s="467">
        <v>23</v>
      </c>
      <c r="F1589" s="486">
        <v>362990.3470716427</v>
      </c>
      <c r="G1589" s="487">
        <v>3992893.8177880696</v>
      </c>
      <c r="H1589" s="822">
        <v>364000</v>
      </c>
      <c r="I1589" s="827">
        <v>4004000</v>
      </c>
      <c r="J1589" s="470">
        <v>1009.6529283573036</v>
      </c>
      <c r="K1589" s="470">
        <v>11106.182211930398</v>
      </c>
      <c r="L1589" s="472">
        <v>0.27814869913275686</v>
      </c>
      <c r="M1589" s="468">
        <v>354009.59999999998</v>
      </c>
      <c r="N1589" s="469">
        <v>3894105.5999999996</v>
      </c>
      <c r="O1589" s="470">
        <v>-8980.7470716427197</v>
      </c>
      <c r="P1589" s="470">
        <v>-98788.217788069975</v>
      </c>
      <c r="Q1589" s="472">
        <v>-2.4741007974711238</v>
      </c>
    </row>
    <row r="1590" spans="1:17" s="437" customFormat="1" hidden="1">
      <c r="A1590" s="471">
        <v>1556</v>
      </c>
      <c r="B1590" s="465">
        <v>11</v>
      </c>
      <c r="C1590" s="465">
        <v>254</v>
      </c>
      <c r="D1590" s="466">
        <v>16011.191323270399</v>
      </c>
      <c r="E1590" s="467">
        <v>23.09090909090909</v>
      </c>
      <c r="F1590" s="486">
        <v>369712.96328278922</v>
      </c>
      <c r="G1590" s="487">
        <v>4066842.5961106815</v>
      </c>
      <c r="H1590" s="822">
        <v>365818.18181818182</v>
      </c>
      <c r="I1590" s="827">
        <v>4024000</v>
      </c>
      <c r="J1590" s="470">
        <v>-3894.7814646073966</v>
      </c>
      <c r="K1590" s="470">
        <v>-42842.596110681538</v>
      </c>
      <c r="L1590" s="472">
        <v>-1.0534608876098162</v>
      </c>
      <c r="M1590" s="468">
        <v>356736</v>
      </c>
      <c r="N1590" s="469">
        <v>3924096</v>
      </c>
      <c r="O1590" s="470">
        <v>-12976.96328278922</v>
      </c>
      <c r="P1590" s="470">
        <v>-142746.59611068154</v>
      </c>
      <c r="Q1590" s="472">
        <v>-3.5100103516963514</v>
      </c>
    </row>
    <row r="1591" spans="1:17" s="437" customFormat="1" hidden="1">
      <c r="A1591" s="471">
        <v>1557</v>
      </c>
      <c r="B1591" s="465">
        <v>11</v>
      </c>
      <c r="C1591" s="465">
        <v>255</v>
      </c>
      <c r="D1591" s="466">
        <v>15451</v>
      </c>
      <c r="E1591" s="467">
        <v>23.181818181818183</v>
      </c>
      <c r="F1591" s="486">
        <v>358182.27272727271</v>
      </c>
      <c r="G1591" s="487">
        <v>3940005</v>
      </c>
      <c r="H1591" s="822">
        <v>367636.36363636365</v>
      </c>
      <c r="I1591" s="827">
        <v>4044000</v>
      </c>
      <c r="J1591" s="470">
        <v>9454.0909090909408</v>
      </c>
      <c r="K1591" s="470">
        <v>103995</v>
      </c>
      <c r="L1591" s="472">
        <v>2.6394636555029791</v>
      </c>
      <c r="M1591" s="468">
        <v>359462.40000000002</v>
      </c>
      <c r="N1591" s="469">
        <v>3954086.4000000004</v>
      </c>
      <c r="O1591" s="470">
        <v>1280.1272727273172</v>
      </c>
      <c r="P1591" s="470">
        <v>14081.400000000373</v>
      </c>
      <c r="Q1591" s="472">
        <v>0.35739548553873135</v>
      </c>
    </row>
    <row r="1592" spans="1:17" s="437" customFormat="1" hidden="1">
      <c r="A1592" s="471">
        <v>1558</v>
      </c>
      <c r="B1592" s="465">
        <v>11</v>
      </c>
      <c r="C1592" s="465">
        <v>255</v>
      </c>
      <c r="D1592" s="466">
        <v>15815.004141212101</v>
      </c>
      <c r="E1592" s="467">
        <v>23.181818181818183</v>
      </c>
      <c r="F1592" s="486">
        <v>366620.55054628052</v>
      </c>
      <c r="G1592" s="487">
        <v>4032826.0560090858</v>
      </c>
      <c r="H1592" s="822">
        <v>367636.36363636365</v>
      </c>
      <c r="I1592" s="827">
        <v>4044000</v>
      </c>
      <c r="J1592" s="470">
        <v>1015.8130900831311</v>
      </c>
      <c r="K1592" s="470">
        <v>11173.943990914151</v>
      </c>
      <c r="L1592" s="472">
        <v>0.27707478169718058</v>
      </c>
      <c r="M1592" s="468">
        <v>359462.40000000002</v>
      </c>
      <c r="N1592" s="469">
        <v>3954086.4000000004</v>
      </c>
      <c r="O1592" s="470">
        <v>-7158.1505462804926</v>
      </c>
      <c r="P1592" s="470">
        <v>-78739.656009085476</v>
      </c>
      <c r="Q1592" s="472">
        <v>-1.9524684406301134</v>
      </c>
    </row>
    <row r="1593" spans="1:17" s="437" customFormat="1" hidden="1">
      <c r="A1593" s="471">
        <v>1559</v>
      </c>
      <c r="B1593" s="465">
        <v>11</v>
      </c>
      <c r="C1593" s="465">
        <v>255</v>
      </c>
      <c r="D1593" s="466">
        <v>15451</v>
      </c>
      <c r="E1593" s="467">
        <v>23.181818181818183</v>
      </c>
      <c r="F1593" s="486">
        <v>358182.27272727271</v>
      </c>
      <c r="G1593" s="487">
        <v>3940005</v>
      </c>
      <c r="H1593" s="822">
        <v>367636.36363636365</v>
      </c>
      <c r="I1593" s="827">
        <v>4044000</v>
      </c>
      <c r="J1593" s="470">
        <v>9454.0909090909408</v>
      </c>
      <c r="K1593" s="470">
        <v>103995</v>
      </c>
      <c r="L1593" s="472">
        <v>2.6394636555029791</v>
      </c>
      <c r="M1593" s="468">
        <v>359462.40000000002</v>
      </c>
      <c r="N1593" s="469">
        <v>3954086.4000000004</v>
      </c>
      <c r="O1593" s="470">
        <v>1280.1272727273172</v>
      </c>
      <c r="P1593" s="470">
        <v>14081.400000000373</v>
      </c>
      <c r="Q1593" s="472">
        <v>0.35739548553873135</v>
      </c>
    </row>
    <row r="1594" spans="1:17" s="437" customFormat="1" hidden="1">
      <c r="A1594" s="471">
        <v>1560</v>
      </c>
      <c r="B1594" s="465">
        <v>11</v>
      </c>
      <c r="C1594" s="465">
        <v>255</v>
      </c>
      <c r="D1594" s="466">
        <v>15454</v>
      </c>
      <c r="E1594" s="467">
        <v>23.181818181818183</v>
      </c>
      <c r="F1594" s="486">
        <v>358251.81818181818</v>
      </c>
      <c r="G1594" s="487">
        <v>3940770</v>
      </c>
      <c r="H1594" s="822">
        <v>367636.36363636365</v>
      </c>
      <c r="I1594" s="827">
        <v>4044000</v>
      </c>
      <c r="J1594" s="470">
        <v>9384.5454545454704</v>
      </c>
      <c r="K1594" s="470">
        <v>103230</v>
      </c>
      <c r="L1594" s="472">
        <v>2.619538821093343</v>
      </c>
      <c r="M1594" s="468">
        <v>359462.40000000002</v>
      </c>
      <c r="N1594" s="469">
        <v>3954086.4000000004</v>
      </c>
      <c r="O1594" s="470">
        <v>1210.5818181818468</v>
      </c>
      <c r="P1594" s="470">
        <v>13316.400000000373</v>
      </c>
      <c r="Q1594" s="472">
        <v>0.33791365646816018</v>
      </c>
    </row>
    <row r="1595" spans="1:17" s="437" customFormat="1" hidden="1">
      <c r="A1595" s="471">
        <v>1561</v>
      </c>
      <c r="B1595" s="465">
        <v>11</v>
      </c>
      <c r="C1595" s="465">
        <v>255</v>
      </c>
      <c r="D1595" s="466">
        <v>14552</v>
      </c>
      <c r="E1595" s="467">
        <v>23.181818181818183</v>
      </c>
      <c r="F1595" s="486">
        <v>337341.81818181818</v>
      </c>
      <c r="G1595" s="487">
        <v>3710760</v>
      </c>
      <c r="H1595" s="822">
        <v>367636.36363636365</v>
      </c>
      <c r="I1595" s="827">
        <v>4044000</v>
      </c>
      <c r="J1595" s="470">
        <v>30294.54545454547</v>
      </c>
      <c r="K1595" s="470">
        <v>333240</v>
      </c>
      <c r="L1595" s="472">
        <v>8.9803705979368118</v>
      </c>
      <c r="M1595" s="468">
        <v>359462.40000000002</v>
      </c>
      <c r="N1595" s="469">
        <v>3954086.4000000004</v>
      </c>
      <c r="O1595" s="470">
        <v>22120.581818181847</v>
      </c>
      <c r="P1595" s="470">
        <v>243326.40000000037</v>
      </c>
      <c r="Q1595" s="472">
        <v>6.5573197943278529</v>
      </c>
    </row>
    <row r="1596" spans="1:17" s="437" customFormat="1" hidden="1">
      <c r="A1596" s="471">
        <v>1562</v>
      </c>
      <c r="B1596" s="465">
        <v>11</v>
      </c>
      <c r="C1596" s="465">
        <v>256</v>
      </c>
      <c r="D1596" s="466">
        <v>15994.801131789</v>
      </c>
      <c r="E1596" s="467">
        <v>23.272727272727273</v>
      </c>
      <c r="F1596" s="486">
        <v>372242.64452163491</v>
      </c>
      <c r="G1596" s="487">
        <v>4094669.0897379839</v>
      </c>
      <c r="H1596" s="822">
        <v>369454.54545454547</v>
      </c>
      <c r="I1596" s="827">
        <v>4064000</v>
      </c>
      <c r="J1596" s="470">
        <v>-2788.0990670894389</v>
      </c>
      <c r="K1596" s="470">
        <v>-30669.089737983886</v>
      </c>
      <c r="L1596" s="472">
        <v>-0.74900044584424563</v>
      </c>
      <c r="M1596" s="468">
        <v>362188.80000000005</v>
      </c>
      <c r="N1596" s="469">
        <v>3984076.8000000007</v>
      </c>
      <c r="O1596" s="470">
        <v>-10053.844521634863</v>
      </c>
      <c r="P1596" s="470">
        <v>-110592.28973798314</v>
      </c>
      <c r="Q1596" s="472">
        <v>-2.7008846701470475</v>
      </c>
    </row>
    <row r="1597" spans="1:17" s="437" customFormat="1" hidden="1">
      <c r="A1597" s="471">
        <v>1563</v>
      </c>
      <c r="B1597" s="465">
        <v>11</v>
      </c>
      <c r="C1597" s="465">
        <v>257</v>
      </c>
      <c r="D1597" s="466">
        <v>15538.635838460201</v>
      </c>
      <c r="E1597" s="467">
        <v>23.363636363636363</v>
      </c>
      <c r="F1597" s="486">
        <v>363039.03731675196</v>
      </c>
      <c r="G1597" s="487">
        <v>3993429.4104842716</v>
      </c>
      <c r="H1597" s="822">
        <v>371272.72727272729</v>
      </c>
      <c r="I1597" s="827">
        <v>4084000</v>
      </c>
      <c r="J1597" s="470">
        <v>8233.6899559753365</v>
      </c>
      <c r="K1597" s="470">
        <v>90570.58951572841</v>
      </c>
      <c r="L1597" s="472">
        <v>2.2679902461264447</v>
      </c>
      <c r="M1597" s="468">
        <v>364915.20000000001</v>
      </c>
      <c r="N1597" s="469">
        <v>4014067.2</v>
      </c>
      <c r="O1597" s="470">
        <v>1876.1626832480542</v>
      </c>
      <c r="P1597" s="470">
        <v>20637.789515728597</v>
      </c>
      <c r="Q1597" s="472">
        <v>0.51679364762394187</v>
      </c>
    </row>
    <row r="1598" spans="1:17" s="437" customFormat="1" hidden="1">
      <c r="A1598" s="471">
        <v>1564</v>
      </c>
      <c r="B1598" s="465">
        <v>11</v>
      </c>
      <c r="C1598" s="465">
        <v>257</v>
      </c>
      <c r="D1598" s="466">
        <v>16292</v>
      </c>
      <c r="E1598" s="467">
        <v>23.363636363636363</v>
      </c>
      <c r="F1598" s="486">
        <v>380640.36363636365</v>
      </c>
      <c r="G1598" s="487">
        <v>4187044</v>
      </c>
      <c r="H1598" s="822">
        <v>371272.72727272729</v>
      </c>
      <c r="I1598" s="827">
        <v>4084000</v>
      </c>
      <c r="J1598" s="470">
        <v>-9367.6363636363531</v>
      </c>
      <c r="K1598" s="470">
        <v>-103044</v>
      </c>
      <c r="L1598" s="472">
        <v>-2.4610202328898367</v>
      </c>
      <c r="M1598" s="468">
        <v>364915.20000000001</v>
      </c>
      <c r="N1598" s="469">
        <v>4014067.2</v>
      </c>
      <c r="O1598" s="470">
        <v>-15725.163636363635</v>
      </c>
      <c r="P1598" s="470">
        <v>-172976.79999999981</v>
      </c>
      <c r="Q1598" s="472">
        <v>-4.1312391271741973</v>
      </c>
    </row>
    <row r="1599" spans="1:17" s="437" customFormat="1" hidden="1">
      <c r="A1599" s="471">
        <v>1565</v>
      </c>
      <c r="B1599" s="465">
        <v>11</v>
      </c>
      <c r="C1599" s="465">
        <v>258</v>
      </c>
      <c r="D1599" s="466">
        <v>15531.088673278</v>
      </c>
      <c r="E1599" s="467">
        <v>23.454545454545453</v>
      </c>
      <c r="F1599" s="486">
        <v>364274.62524597492</v>
      </c>
      <c r="G1599" s="487">
        <v>4007020.877705724</v>
      </c>
      <c r="H1599" s="822">
        <v>373090.90909090906</v>
      </c>
      <c r="I1599" s="827">
        <v>4103999.9999999995</v>
      </c>
      <c r="J1599" s="470">
        <v>8816.2838449341361</v>
      </c>
      <c r="K1599" s="470">
        <v>96979.122294275556</v>
      </c>
      <c r="L1599" s="472">
        <v>2.4202300226047839</v>
      </c>
      <c r="M1599" s="468">
        <v>367641.59999999998</v>
      </c>
      <c r="N1599" s="469">
        <v>4044057.5999999996</v>
      </c>
      <c r="O1599" s="470">
        <v>3366.9747540250537</v>
      </c>
      <c r="P1599" s="470">
        <v>37036.722294275649</v>
      </c>
      <c r="Q1599" s="472">
        <v>0.92429571556115775</v>
      </c>
    </row>
    <row r="1600" spans="1:17" s="437" customFormat="1" hidden="1">
      <c r="A1600" s="471">
        <v>1566</v>
      </c>
      <c r="B1600" s="465">
        <v>11</v>
      </c>
      <c r="C1600" s="465">
        <v>259</v>
      </c>
      <c r="D1600" s="466">
        <v>15744.2264640832</v>
      </c>
      <c r="E1600" s="467">
        <v>23.545454545454547</v>
      </c>
      <c r="F1600" s="486">
        <v>370704.96856341354</v>
      </c>
      <c r="G1600" s="487">
        <v>4077754.654197549</v>
      </c>
      <c r="H1600" s="822">
        <v>374909.09090909094</v>
      </c>
      <c r="I1600" s="827">
        <v>4124000.0000000005</v>
      </c>
      <c r="J1600" s="470">
        <v>4204.1223456774023</v>
      </c>
      <c r="K1600" s="470">
        <v>46245.345802451484</v>
      </c>
      <c r="L1600" s="472">
        <v>1.1340884806506892</v>
      </c>
      <c r="M1600" s="468">
        <v>370368.00000000006</v>
      </c>
      <c r="N1600" s="469">
        <v>4074048.0000000005</v>
      </c>
      <c r="O1600" s="470">
        <v>-336.9685634134803</v>
      </c>
      <c r="P1600" s="470">
        <v>-3706.6541975485161</v>
      </c>
      <c r="Q1600" s="472">
        <v>-9.0899392236181598E-2</v>
      </c>
    </row>
    <row r="1601" spans="1:17" s="437" customFormat="1" hidden="1">
      <c r="A1601" s="471">
        <v>1567</v>
      </c>
      <c r="B1601" s="465">
        <v>11</v>
      </c>
      <c r="C1601" s="465">
        <v>259</v>
      </c>
      <c r="D1601" s="466">
        <v>15744.2264640832</v>
      </c>
      <c r="E1601" s="467">
        <v>23.545454545454547</v>
      </c>
      <c r="F1601" s="486">
        <v>370704.96856341354</v>
      </c>
      <c r="G1601" s="487">
        <v>4077754.654197549</v>
      </c>
      <c r="H1601" s="822">
        <v>374909.09090909094</v>
      </c>
      <c r="I1601" s="827">
        <v>4124000.0000000005</v>
      </c>
      <c r="J1601" s="470">
        <v>4204.1223456774023</v>
      </c>
      <c r="K1601" s="470">
        <v>46245.345802451484</v>
      </c>
      <c r="L1601" s="472">
        <v>1.1340884806506892</v>
      </c>
      <c r="M1601" s="468">
        <v>370368.00000000006</v>
      </c>
      <c r="N1601" s="469">
        <v>4074048.0000000005</v>
      </c>
      <c r="O1601" s="470">
        <v>-336.9685634134803</v>
      </c>
      <c r="P1601" s="470">
        <v>-3706.6541975485161</v>
      </c>
      <c r="Q1601" s="472">
        <v>-9.0899392236181598E-2</v>
      </c>
    </row>
    <row r="1602" spans="1:17" s="437" customFormat="1" hidden="1">
      <c r="A1602" s="471">
        <v>1568</v>
      </c>
      <c r="B1602" s="465">
        <v>11</v>
      </c>
      <c r="C1602" s="465">
        <v>260</v>
      </c>
      <c r="D1602" s="466">
        <v>16257</v>
      </c>
      <c r="E1602" s="467">
        <v>23.636363636363637</v>
      </c>
      <c r="F1602" s="486">
        <v>384256.36363636365</v>
      </c>
      <c r="G1602" s="487">
        <v>4226820</v>
      </c>
      <c r="H1602" s="822">
        <v>376727.27272727271</v>
      </c>
      <c r="I1602" s="827">
        <v>4144000</v>
      </c>
      <c r="J1602" s="470">
        <v>-7529.0909090909408</v>
      </c>
      <c r="K1602" s="470">
        <v>-82820</v>
      </c>
      <c r="L1602" s="472">
        <v>-1.9593926403300799</v>
      </c>
      <c r="M1602" s="468">
        <v>373094.40000000002</v>
      </c>
      <c r="N1602" s="469">
        <v>4104038.4000000004</v>
      </c>
      <c r="O1602" s="470">
        <v>-11161.963636363624</v>
      </c>
      <c r="P1602" s="470">
        <v>-122781.59999999963</v>
      </c>
      <c r="Q1602" s="472">
        <v>-2.9048220648146668</v>
      </c>
    </row>
    <row r="1603" spans="1:17" s="437" customFormat="1" hidden="1">
      <c r="A1603" s="471">
        <v>1569</v>
      </c>
      <c r="B1603" s="465">
        <v>11</v>
      </c>
      <c r="C1603" s="465">
        <v>260</v>
      </c>
      <c r="D1603" s="466">
        <v>15065.789473684201</v>
      </c>
      <c r="E1603" s="467">
        <v>23.636363636363637</v>
      </c>
      <c r="F1603" s="486">
        <v>356100.47846889927</v>
      </c>
      <c r="G1603" s="487">
        <v>3917105.263157892</v>
      </c>
      <c r="H1603" s="822">
        <v>376727.27272727271</v>
      </c>
      <c r="I1603" s="827">
        <v>4144000</v>
      </c>
      <c r="J1603" s="470">
        <v>20626.79425837344</v>
      </c>
      <c r="K1603" s="470">
        <v>226894.73684210796</v>
      </c>
      <c r="L1603" s="472">
        <v>5.7924084648976191</v>
      </c>
      <c r="M1603" s="468">
        <v>373094.40000000002</v>
      </c>
      <c r="N1603" s="469">
        <v>4104038.4000000004</v>
      </c>
      <c r="O1603" s="470">
        <v>16993.921531100757</v>
      </c>
      <c r="P1603" s="470">
        <v>186933.13684210833</v>
      </c>
      <c r="Q1603" s="472">
        <v>4.7722265367820853</v>
      </c>
    </row>
    <row r="1604" spans="1:17" s="437" customFormat="1" hidden="1">
      <c r="A1604" s="471">
        <v>1570</v>
      </c>
      <c r="B1604" s="465">
        <v>11</v>
      </c>
      <c r="C1604" s="465">
        <v>261</v>
      </c>
      <c r="D1604" s="466">
        <v>14545</v>
      </c>
      <c r="E1604" s="467">
        <v>23.727272727272727</v>
      </c>
      <c r="F1604" s="486">
        <v>345113.18181818182</v>
      </c>
      <c r="G1604" s="487">
        <v>3796245</v>
      </c>
      <c r="H1604" s="822">
        <v>378545.45454545453</v>
      </c>
      <c r="I1604" s="827">
        <v>4164000</v>
      </c>
      <c r="J1604" s="470">
        <v>33432.272727272706</v>
      </c>
      <c r="K1604" s="470">
        <v>367755</v>
      </c>
      <c r="L1604" s="472">
        <v>9.6873357752199922</v>
      </c>
      <c r="M1604" s="468">
        <v>375820.79999999999</v>
      </c>
      <c r="N1604" s="469">
        <v>4134028.8</v>
      </c>
      <c r="O1604" s="470">
        <v>30707.618181818165</v>
      </c>
      <c r="P1604" s="470">
        <v>337783.79999999981</v>
      </c>
      <c r="Q1604" s="472">
        <v>8.8978398391041651</v>
      </c>
    </row>
    <row r="1605" spans="1:17" s="437" customFormat="1" hidden="1">
      <c r="A1605" s="471">
        <v>1571</v>
      </c>
      <c r="B1605" s="465">
        <v>11</v>
      </c>
      <c r="C1605" s="465">
        <v>261</v>
      </c>
      <c r="D1605" s="466">
        <v>15008</v>
      </c>
      <c r="E1605" s="467">
        <v>23.727272727272727</v>
      </c>
      <c r="F1605" s="486">
        <v>356098.90909090912</v>
      </c>
      <c r="G1605" s="487">
        <v>3917088</v>
      </c>
      <c r="H1605" s="822">
        <v>378545.45454545453</v>
      </c>
      <c r="I1605" s="827">
        <v>4164000</v>
      </c>
      <c r="J1605" s="470">
        <v>22446.545454545412</v>
      </c>
      <c r="K1605" s="470">
        <v>246912</v>
      </c>
      <c r="L1605" s="472">
        <v>6.303458079062807</v>
      </c>
      <c r="M1605" s="468">
        <v>375820.79999999999</v>
      </c>
      <c r="N1605" s="469">
        <v>4134028.8</v>
      </c>
      <c r="O1605" s="470">
        <v>19721.890909090871</v>
      </c>
      <c r="P1605" s="470">
        <v>216940.79999999981</v>
      </c>
      <c r="Q1605" s="472">
        <v>5.5383182609121775</v>
      </c>
    </row>
    <row r="1606" spans="1:17" s="437" customFormat="1" hidden="1">
      <c r="A1606" s="471">
        <v>1572</v>
      </c>
      <c r="B1606" s="465">
        <v>11</v>
      </c>
      <c r="C1606" s="465">
        <v>261</v>
      </c>
      <c r="D1606" s="466">
        <v>16349</v>
      </c>
      <c r="E1606" s="467">
        <v>23.727272727272727</v>
      </c>
      <c r="F1606" s="486">
        <v>387917.18181818182</v>
      </c>
      <c r="G1606" s="487">
        <v>4267089</v>
      </c>
      <c r="H1606" s="822">
        <v>378545.45454545453</v>
      </c>
      <c r="I1606" s="827">
        <v>4164000</v>
      </c>
      <c r="J1606" s="470">
        <v>-9371.7272727272939</v>
      </c>
      <c r="K1606" s="470">
        <v>-103089</v>
      </c>
      <c r="L1606" s="472">
        <v>-2.4159093002278524</v>
      </c>
      <c r="M1606" s="468">
        <v>375820.79999999999</v>
      </c>
      <c r="N1606" s="469">
        <v>4134028.8</v>
      </c>
      <c r="O1606" s="470">
        <v>-12096.381818181835</v>
      </c>
      <c r="P1606" s="470">
        <v>-133060.20000000019</v>
      </c>
      <c r="Q1606" s="472">
        <v>-3.1182897755355015</v>
      </c>
    </row>
    <row r="1607" spans="1:17" s="437" customFormat="1" hidden="1">
      <c r="A1607" s="471">
        <v>1573</v>
      </c>
      <c r="B1607" s="465">
        <v>11</v>
      </c>
      <c r="C1607" s="465">
        <v>262</v>
      </c>
      <c r="D1607" s="466">
        <v>14543</v>
      </c>
      <c r="E1607" s="467">
        <v>23.818181818181817</v>
      </c>
      <c r="F1607" s="486">
        <v>346387.81818181818</v>
      </c>
      <c r="G1607" s="487">
        <v>3810266</v>
      </c>
      <c r="H1607" s="822">
        <v>380363.63636363635</v>
      </c>
      <c r="I1607" s="827">
        <v>4184000</v>
      </c>
      <c r="J1607" s="470">
        <v>33975.818181818177</v>
      </c>
      <c r="K1607" s="470">
        <v>373734</v>
      </c>
      <c r="L1607" s="472">
        <v>9.8086065382311887</v>
      </c>
      <c r="M1607" s="468">
        <v>378547.19999999995</v>
      </c>
      <c r="N1607" s="469">
        <v>4164019.1999999993</v>
      </c>
      <c r="O1607" s="470">
        <v>32159.381818181777</v>
      </c>
      <c r="P1607" s="470">
        <v>353753.19999999925</v>
      </c>
      <c r="Q1607" s="472">
        <v>9.2842127032600814</v>
      </c>
    </row>
    <row r="1608" spans="1:17" s="437" customFormat="1">
      <c r="A1608" s="471">
        <v>1574</v>
      </c>
      <c r="B1608" s="465">
        <v>11</v>
      </c>
      <c r="C1608" s="465">
        <v>263</v>
      </c>
      <c r="D1608" s="466">
        <v>15002</v>
      </c>
      <c r="E1608" s="467">
        <v>23.90909090909091</v>
      </c>
      <c r="F1608" s="486">
        <v>358684.18181818182</v>
      </c>
      <c r="G1608" s="487">
        <v>3945526</v>
      </c>
      <c r="H1608" s="822">
        <v>382181.81818181818</v>
      </c>
      <c r="I1608" s="827">
        <v>4204000</v>
      </c>
      <c r="J1608" s="470">
        <v>23497.636363636353</v>
      </c>
      <c r="K1608" s="470">
        <v>258474</v>
      </c>
      <c r="L1608" s="472">
        <v>6.5510656880730238</v>
      </c>
      <c r="M1608" s="468">
        <v>381273.60000000003</v>
      </c>
      <c r="N1608" s="469">
        <v>4194009.6000000006</v>
      </c>
      <c r="O1608" s="470">
        <v>22589.418181818211</v>
      </c>
      <c r="P1608" s="470">
        <v>248483.60000000056</v>
      </c>
      <c r="Q1608" s="472">
        <v>6.2978573706015624</v>
      </c>
    </row>
    <row r="1609" spans="1:17" s="437" customFormat="1">
      <c r="A1609" s="471">
        <v>1575</v>
      </c>
      <c r="B1609" s="465">
        <v>11</v>
      </c>
      <c r="C1609" s="465">
        <v>263</v>
      </c>
      <c r="D1609" s="466">
        <v>15775.673271186401</v>
      </c>
      <c r="E1609" s="467">
        <v>23.90909090909091</v>
      </c>
      <c r="F1609" s="486">
        <v>377182.00639291119</v>
      </c>
      <c r="G1609" s="487">
        <v>4149002.0703220232</v>
      </c>
      <c r="H1609" s="822">
        <v>382181.81818181818</v>
      </c>
      <c r="I1609" s="827">
        <v>4204000</v>
      </c>
      <c r="J1609" s="470">
        <v>4999.8117889069836</v>
      </c>
      <c r="K1609" s="470">
        <v>54997.929677976761</v>
      </c>
      <c r="L1609" s="472">
        <v>1.3255700707256608</v>
      </c>
      <c r="M1609" s="468">
        <v>381273.60000000003</v>
      </c>
      <c r="N1609" s="469">
        <v>4194009.6000000006</v>
      </c>
      <c r="O1609" s="470">
        <v>4091.593607088842</v>
      </c>
      <c r="P1609" s="470">
        <v>45007.52967797732</v>
      </c>
      <c r="Q1609" s="472">
        <v>1.084779638938187</v>
      </c>
    </row>
    <row r="1610" spans="1:17" s="437" customFormat="1">
      <c r="A1610" s="471">
        <v>1576</v>
      </c>
      <c r="B1610" s="465">
        <v>11</v>
      </c>
      <c r="C1610" s="465">
        <v>264</v>
      </c>
      <c r="D1610" s="466">
        <v>15770.8547428602</v>
      </c>
      <c r="E1610" s="467">
        <v>24</v>
      </c>
      <c r="F1610" s="486">
        <v>378500.51382864476</v>
      </c>
      <c r="G1610" s="487">
        <v>4163505.6521150926</v>
      </c>
      <c r="H1610" s="822">
        <v>384000</v>
      </c>
      <c r="I1610" s="827">
        <v>4224000</v>
      </c>
      <c r="J1610" s="470">
        <v>5499.4861713552382</v>
      </c>
      <c r="K1610" s="470">
        <v>60494.347884907387</v>
      </c>
      <c r="L1610" s="472">
        <v>1.4529666329184749</v>
      </c>
      <c r="M1610" s="468">
        <v>384000</v>
      </c>
      <c r="N1610" s="469">
        <v>4224000</v>
      </c>
      <c r="O1610" s="470">
        <v>5499.4861713552382</v>
      </c>
      <c r="P1610" s="470">
        <v>60494.347884907387</v>
      </c>
      <c r="Q1610" s="472">
        <v>1.4529666329184749</v>
      </c>
    </row>
    <row r="1611" spans="1:17" s="437" customFormat="1">
      <c r="A1611" s="471">
        <v>1577</v>
      </c>
      <c r="B1611" s="465">
        <v>11</v>
      </c>
      <c r="C1611" s="465">
        <v>264</v>
      </c>
      <c r="D1611" s="466">
        <v>15712.730245196401</v>
      </c>
      <c r="E1611" s="467">
        <v>24</v>
      </c>
      <c r="F1611" s="486">
        <v>377105.52588471357</v>
      </c>
      <c r="G1611" s="487">
        <v>4148160.7847318496</v>
      </c>
      <c r="H1611" s="822">
        <v>384000</v>
      </c>
      <c r="I1611" s="827">
        <v>4224000</v>
      </c>
      <c r="J1611" s="470">
        <v>6894.4741152864299</v>
      </c>
      <c r="K1611" s="470">
        <v>75839.215268150438</v>
      </c>
      <c r="L1611" s="472">
        <v>1.8282612271754743</v>
      </c>
      <c r="M1611" s="468">
        <v>384000</v>
      </c>
      <c r="N1611" s="469">
        <v>4224000</v>
      </c>
      <c r="O1611" s="470">
        <v>6894.4741152864299</v>
      </c>
      <c r="P1611" s="470">
        <v>75839.215268150438</v>
      </c>
      <c r="Q1611" s="472">
        <v>1.8282612271754743</v>
      </c>
    </row>
    <row r="1612" spans="1:17" s="437" customFormat="1">
      <c r="A1612" s="471">
        <v>1578</v>
      </c>
      <c r="B1612" s="465">
        <v>11</v>
      </c>
      <c r="C1612" s="465">
        <v>265</v>
      </c>
      <c r="D1612" s="466">
        <v>15706.4461172848</v>
      </c>
      <c r="E1612" s="467">
        <v>24.09090909090909</v>
      </c>
      <c r="F1612" s="486">
        <v>378382.56555277022</v>
      </c>
      <c r="G1612" s="487">
        <v>4162208.2210804722</v>
      </c>
      <c r="H1612" s="822">
        <v>385454.54545454541</v>
      </c>
      <c r="I1612" s="827">
        <v>4240000</v>
      </c>
      <c r="J1612" s="470">
        <v>7071.9799017751939</v>
      </c>
      <c r="K1612" s="470">
        <v>77791.778919527773</v>
      </c>
      <c r="L1612" s="472">
        <v>1.8690025771784633</v>
      </c>
      <c r="M1612" s="468">
        <v>385454.54545454541</v>
      </c>
      <c r="N1612" s="469">
        <v>4240000</v>
      </c>
      <c r="O1612" s="470">
        <v>7071.9799017751939</v>
      </c>
      <c r="P1612" s="470">
        <v>77791.778919527773</v>
      </c>
      <c r="Q1612" s="472">
        <v>1.8690025771784633</v>
      </c>
    </row>
    <row r="1613" spans="1:17" s="437" customFormat="1">
      <c r="A1613" s="471">
        <v>1579</v>
      </c>
      <c r="B1613" s="465">
        <v>11</v>
      </c>
      <c r="C1613" s="465">
        <v>265</v>
      </c>
      <c r="D1613" s="466">
        <v>15034.467666046599</v>
      </c>
      <c r="E1613" s="467">
        <v>24.09090909090909</v>
      </c>
      <c r="F1613" s="486">
        <v>362193.99377294077</v>
      </c>
      <c r="G1613" s="487">
        <v>3984133.9315023487</v>
      </c>
      <c r="H1613" s="822">
        <v>385454.54545454541</v>
      </c>
      <c r="I1613" s="827">
        <v>4240000</v>
      </c>
      <c r="J1613" s="470">
        <v>23260.551681604644</v>
      </c>
      <c r="K1613" s="470">
        <v>255866.06849765126</v>
      </c>
      <c r="L1613" s="472">
        <v>6.4221251819506193</v>
      </c>
      <c r="M1613" s="468">
        <v>385454.54545454541</v>
      </c>
      <c r="N1613" s="469">
        <v>4240000</v>
      </c>
      <c r="O1613" s="470">
        <v>23260.551681604644</v>
      </c>
      <c r="P1613" s="470">
        <v>255866.06849765126</v>
      </c>
      <c r="Q1613" s="472">
        <v>6.4221251819506193</v>
      </c>
    </row>
    <row r="1614" spans="1:17" s="437" customFormat="1">
      <c r="A1614" s="471">
        <v>1580</v>
      </c>
      <c r="B1614" s="465">
        <v>11</v>
      </c>
      <c r="C1614" s="465">
        <v>265</v>
      </c>
      <c r="D1614" s="466">
        <v>15362.24</v>
      </c>
      <c r="E1614" s="467">
        <v>24.09090909090909</v>
      </c>
      <c r="F1614" s="486">
        <v>370090.32727272727</v>
      </c>
      <c r="G1614" s="487">
        <v>4070993.6</v>
      </c>
      <c r="H1614" s="822">
        <v>385454.54545454541</v>
      </c>
      <c r="I1614" s="827">
        <v>4240000</v>
      </c>
      <c r="J1614" s="470">
        <v>15364.218181818142</v>
      </c>
      <c r="K1614" s="470">
        <v>169006.39999999991</v>
      </c>
      <c r="L1614" s="472">
        <v>4.1514779094715237</v>
      </c>
      <c r="M1614" s="468">
        <v>385454.54545454541</v>
      </c>
      <c r="N1614" s="469">
        <v>4240000</v>
      </c>
      <c r="O1614" s="470">
        <v>15364.218181818142</v>
      </c>
      <c r="P1614" s="470">
        <v>169006.39999999991</v>
      </c>
      <c r="Q1614" s="472">
        <v>4.1514779094715237</v>
      </c>
    </row>
    <row r="1615" spans="1:17" s="437" customFormat="1">
      <c r="A1615" s="471">
        <v>1581</v>
      </c>
      <c r="B1615" s="465">
        <v>11</v>
      </c>
      <c r="C1615" s="465">
        <v>266</v>
      </c>
      <c r="D1615" s="466">
        <v>15700.167013894899</v>
      </c>
      <c r="E1615" s="467">
        <v>24.181818181818183</v>
      </c>
      <c r="F1615" s="486">
        <v>379658.58415418578</v>
      </c>
      <c r="G1615" s="487">
        <v>4176244.4256960433</v>
      </c>
      <c r="H1615" s="822">
        <v>386909.09090909094</v>
      </c>
      <c r="I1615" s="827">
        <v>4256000</v>
      </c>
      <c r="J1615" s="470">
        <v>7250.5067549051601</v>
      </c>
      <c r="K1615" s="470">
        <v>79755.574303956702</v>
      </c>
      <c r="L1615" s="472">
        <v>1.9097439271807986</v>
      </c>
      <c r="M1615" s="468">
        <v>386909.09090909094</v>
      </c>
      <c r="N1615" s="469">
        <v>4256000</v>
      </c>
      <c r="O1615" s="470">
        <v>7250.5067549051601</v>
      </c>
      <c r="P1615" s="470">
        <v>79755.574303956702</v>
      </c>
      <c r="Q1615" s="472">
        <v>1.9097439271807986</v>
      </c>
    </row>
    <row r="1616" spans="1:17" s="437" customFormat="1">
      <c r="A1616" s="607" t="s">
        <v>60</v>
      </c>
      <c r="B1616" s="465"/>
      <c r="C1616" s="465"/>
      <c r="D1616" s="466"/>
      <c r="E1616" s="467"/>
      <c r="F1616" s="486"/>
      <c r="G1616" s="487"/>
      <c r="H1616" s="822"/>
      <c r="I1616" s="827"/>
      <c r="J1616" s="470"/>
      <c r="K1616" s="470"/>
      <c r="L1616" s="472"/>
      <c r="M1616" s="468"/>
      <c r="N1616" s="469"/>
      <c r="O1616" s="470"/>
      <c r="P1616" s="470"/>
      <c r="Q1616" s="472"/>
    </row>
    <row r="1617" spans="1:17" s="437" customFormat="1" hidden="1">
      <c r="A1617" s="471">
        <v>1582</v>
      </c>
      <c r="B1617" s="465">
        <v>11</v>
      </c>
      <c r="C1617" s="465">
        <v>266</v>
      </c>
      <c r="D1617" s="466">
        <v>16305</v>
      </c>
      <c r="E1617" s="467">
        <v>24.181818181818183</v>
      </c>
      <c r="F1617" s="486">
        <v>394284.54545454547</v>
      </c>
      <c r="G1617" s="487">
        <v>4337130</v>
      </c>
      <c r="H1617" s="822">
        <v>386909.09090909094</v>
      </c>
      <c r="I1617" s="827">
        <v>4256000</v>
      </c>
      <c r="J1617" s="470">
        <v>-7375.4545454545296</v>
      </c>
      <c r="K1617" s="470">
        <v>-81130</v>
      </c>
      <c r="L1617" s="472">
        <v>-1.8705918429929511</v>
      </c>
      <c r="M1617" s="468">
        <v>386909.09090909094</v>
      </c>
      <c r="N1617" s="469">
        <v>4256000</v>
      </c>
      <c r="O1617" s="470">
        <v>-7375.4545454545296</v>
      </c>
      <c r="P1617" s="470">
        <v>-81130</v>
      </c>
      <c r="Q1617" s="472">
        <v>-1.8705918429929511</v>
      </c>
    </row>
    <row r="1618" spans="1:17" s="437" customFormat="1" hidden="1">
      <c r="A1618" s="471">
        <v>1583</v>
      </c>
      <c r="B1618" s="465">
        <v>11</v>
      </c>
      <c r="C1618" s="465">
        <v>267</v>
      </c>
      <c r="D1618" s="466">
        <v>15463.4926621704</v>
      </c>
      <c r="E1618" s="467">
        <v>24.272727272727273</v>
      </c>
      <c r="F1618" s="486">
        <v>375341.14007268153</v>
      </c>
      <c r="G1618" s="487">
        <v>4128752.5407994967</v>
      </c>
      <c r="H1618" s="822">
        <v>388363.63636363635</v>
      </c>
      <c r="I1618" s="827">
        <v>4272000</v>
      </c>
      <c r="J1618" s="470">
        <v>13022.496290954819</v>
      </c>
      <c r="K1618" s="470">
        <v>143247.4592005033</v>
      </c>
      <c r="L1618" s="472">
        <v>3.4695094410469096</v>
      </c>
      <c r="M1618" s="468">
        <v>388363.63636363635</v>
      </c>
      <c r="N1618" s="469">
        <v>4272000</v>
      </c>
      <c r="O1618" s="470">
        <v>13022.496290954819</v>
      </c>
      <c r="P1618" s="470">
        <v>143247.4592005033</v>
      </c>
      <c r="Q1618" s="472">
        <v>3.4695094410469096</v>
      </c>
    </row>
    <row r="1619" spans="1:17" s="437" customFormat="1" hidden="1">
      <c r="A1619" s="471">
        <v>1584</v>
      </c>
      <c r="B1619" s="465">
        <v>11</v>
      </c>
      <c r="C1619" s="465">
        <v>270</v>
      </c>
      <c r="D1619" s="466">
        <v>15742.381606138501</v>
      </c>
      <c r="E1619" s="467">
        <v>24.545454545454547</v>
      </c>
      <c r="F1619" s="486">
        <v>386403.91215067229</v>
      </c>
      <c r="G1619" s="487">
        <v>4250443.0336573953</v>
      </c>
      <c r="H1619" s="822">
        <v>392727.27272727276</v>
      </c>
      <c r="I1619" s="827">
        <v>4320000</v>
      </c>
      <c r="J1619" s="470">
        <v>6323.3605766004766</v>
      </c>
      <c r="K1619" s="470">
        <v>69556.966342604719</v>
      </c>
      <c r="L1619" s="472">
        <v>1.6364639119219788</v>
      </c>
      <c r="M1619" s="468">
        <v>392727.27272727276</v>
      </c>
      <c r="N1619" s="469">
        <v>4320000</v>
      </c>
      <c r="O1619" s="470">
        <v>6323.3605766004766</v>
      </c>
      <c r="P1619" s="470">
        <v>69556.966342604719</v>
      </c>
      <c r="Q1619" s="472">
        <v>1.6364639119219788</v>
      </c>
    </row>
    <row r="1620" spans="1:17" s="437" customFormat="1" hidden="1">
      <c r="A1620" s="471">
        <v>1585</v>
      </c>
      <c r="B1620" s="465">
        <v>11</v>
      </c>
      <c r="C1620" s="465">
        <v>272</v>
      </c>
      <c r="D1620" s="466">
        <v>15301</v>
      </c>
      <c r="E1620" s="467">
        <v>24.727272727272727</v>
      </c>
      <c r="F1620" s="486">
        <v>378352</v>
      </c>
      <c r="G1620" s="487">
        <v>4161872</v>
      </c>
      <c r="H1620" s="822">
        <v>395636.36363636365</v>
      </c>
      <c r="I1620" s="827">
        <v>4352000</v>
      </c>
      <c r="J1620" s="470">
        <v>17284.363636363647</v>
      </c>
      <c r="K1620" s="470">
        <v>190128</v>
      </c>
      <c r="L1620" s="472">
        <v>4.5683288673942855</v>
      </c>
      <c r="M1620" s="468">
        <v>395636.36363636365</v>
      </c>
      <c r="N1620" s="469">
        <v>4352000</v>
      </c>
      <c r="O1620" s="470">
        <v>17284.363636363647</v>
      </c>
      <c r="P1620" s="470">
        <v>190128</v>
      </c>
      <c r="Q1620" s="472">
        <v>4.5683288673942855</v>
      </c>
    </row>
    <row r="1621" spans="1:17" s="437" customFormat="1" hidden="1">
      <c r="A1621" s="471">
        <v>1586</v>
      </c>
      <c r="B1621" s="465">
        <v>11</v>
      </c>
      <c r="C1621" s="465">
        <v>276</v>
      </c>
      <c r="D1621" s="466">
        <v>14526</v>
      </c>
      <c r="E1621" s="467">
        <v>25.09090909090909</v>
      </c>
      <c r="F1621" s="486">
        <v>364470.54545454547</v>
      </c>
      <c r="G1621" s="487">
        <v>4009176</v>
      </c>
      <c r="H1621" s="822">
        <v>401454.54545454541</v>
      </c>
      <c r="I1621" s="827">
        <v>4416000</v>
      </c>
      <c r="J1621" s="470">
        <v>36983.999999999942</v>
      </c>
      <c r="K1621" s="470">
        <v>406824</v>
      </c>
      <c r="L1621" s="472">
        <v>10.147322043232833</v>
      </c>
      <c r="M1621" s="468">
        <v>401454.54545454541</v>
      </c>
      <c r="N1621" s="469">
        <v>4416000</v>
      </c>
      <c r="O1621" s="470">
        <v>36983.999999999942</v>
      </c>
      <c r="P1621" s="470">
        <v>406824</v>
      </c>
      <c r="Q1621" s="472">
        <v>10.147322043232833</v>
      </c>
    </row>
    <row r="1622" spans="1:17" s="437" customFormat="1" hidden="1">
      <c r="A1622" s="471">
        <v>1587</v>
      </c>
      <c r="B1622" s="465">
        <v>11</v>
      </c>
      <c r="C1622" s="465">
        <v>277</v>
      </c>
      <c r="D1622" s="466">
        <v>15168</v>
      </c>
      <c r="E1622" s="467">
        <v>25.181818181818183</v>
      </c>
      <c r="F1622" s="486">
        <v>381957.81818181818</v>
      </c>
      <c r="G1622" s="487">
        <v>4201536</v>
      </c>
      <c r="H1622" s="822">
        <v>402909.09090909094</v>
      </c>
      <c r="I1622" s="827">
        <v>4432000</v>
      </c>
      <c r="J1622" s="470">
        <v>20951.272727272764</v>
      </c>
      <c r="K1622" s="470">
        <v>230464</v>
      </c>
      <c r="L1622" s="472">
        <v>5.4852320675105517</v>
      </c>
      <c r="M1622" s="468">
        <v>402909.09090909094</v>
      </c>
      <c r="N1622" s="469">
        <v>4432000</v>
      </c>
      <c r="O1622" s="470">
        <v>20951.272727272764</v>
      </c>
      <c r="P1622" s="470">
        <v>230464</v>
      </c>
      <c r="Q1622" s="472">
        <v>5.4852320675105517</v>
      </c>
    </row>
    <row r="1623" spans="1:17" s="437" customFormat="1" hidden="1">
      <c r="A1623" s="471">
        <v>1588</v>
      </c>
      <c r="B1623" s="465">
        <v>11</v>
      </c>
      <c r="C1623" s="465">
        <v>278</v>
      </c>
      <c r="D1623" s="466">
        <v>15306.67</v>
      </c>
      <c r="E1623" s="467">
        <v>25.272727272727273</v>
      </c>
      <c r="F1623" s="486">
        <v>386841.29636363633</v>
      </c>
      <c r="G1623" s="487">
        <v>4255254.26</v>
      </c>
      <c r="H1623" s="822">
        <v>404363.63636363635</v>
      </c>
      <c r="I1623" s="827">
        <v>4448000</v>
      </c>
      <c r="J1623" s="470">
        <v>17522.340000000026</v>
      </c>
      <c r="K1623" s="470">
        <v>192745.74000000022</v>
      </c>
      <c r="L1623" s="472">
        <v>4.5295939613253751</v>
      </c>
      <c r="M1623" s="468">
        <v>404363.63636363635</v>
      </c>
      <c r="N1623" s="469">
        <v>4448000</v>
      </c>
      <c r="O1623" s="470">
        <v>17522.340000000026</v>
      </c>
      <c r="P1623" s="470">
        <v>192745.74000000022</v>
      </c>
      <c r="Q1623" s="472">
        <v>4.5295939613253751</v>
      </c>
    </row>
    <row r="1624" spans="1:17" s="437" customFormat="1" hidden="1">
      <c r="A1624" s="471">
        <v>1589</v>
      </c>
      <c r="B1624" s="465">
        <v>11</v>
      </c>
      <c r="C1624" s="465">
        <v>280</v>
      </c>
      <c r="D1624" s="466">
        <v>15366.8862642689</v>
      </c>
      <c r="E1624" s="467">
        <v>25.454545454545453</v>
      </c>
      <c r="F1624" s="486">
        <v>391157.10490866291</v>
      </c>
      <c r="G1624" s="487">
        <v>4302728.1539952923</v>
      </c>
      <c r="H1624" s="822">
        <v>407272.72727272724</v>
      </c>
      <c r="I1624" s="827">
        <v>4480000</v>
      </c>
      <c r="J1624" s="470">
        <v>16115.622364064329</v>
      </c>
      <c r="K1624" s="470">
        <v>177271.84600470774</v>
      </c>
      <c r="L1624" s="472">
        <v>4.1199871258448439</v>
      </c>
      <c r="M1624" s="468">
        <v>407272.72727272724</v>
      </c>
      <c r="N1624" s="469">
        <v>4480000</v>
      </c>
      <c r="O1624" s="470">
        <v>16115.622364064329</v>
      </c>
      <c r="P1624" s="470">
        <v>177271.84600470774</v>
      </c>
      <c r="Q1624" s="472">
        <v>4.1199871258448439</v>
      </c>
    </row>
    <row r="1625" spans="1:17" s="437" customFormat="1" hidden="1">
      <c r="A1625" s="471">
        <v>1590</v>
      </c>
      <c r="B1625" s="465">
        <v>11</v>
      </c>
      <c r="C1625" s="465">
        <v>280</v>
      </c>
      <c r="D1625" s="466">
        <v>16187</v>
      </c>
      <c r="E1625" s="467">
        <v>25.454545454545453</v>
      </c>
      <c r="F1625" s="486">
        <v>412032.72727272729</v>
      </c>
      <c r="G1625" s="487">
        <v>4532360</v>
      </c>
      <c r="H1625" s="822">
        <v>407272.72727272724</v>
      </c>
      <c r="I1625" s="827">
        <v>4480000</v>
      </c>
      <c r="J1625" s="470">
        <v>-4760.0000000000582</v>
      </c>
      <c r="K1625" s="470">
        <v>-52360</v>
      </c>
      <c r="L1625" s="472">
        <v>-1.1552480385494448</v>
      </c>
      <c r="M1625" s="468">
        <v>407272.72727272724</v>
      </c>
      <c r="N1625" s="469">
        <v>4480000</v>
      </c>
      <c r="O1625" s="470">
        <v>-4760.0000000000582</v>
      </c>
      <c r="P1625" s="470">
        <v>-52360</v>
      </c>
      <c r="Q1625" s="472">
        <v>-1.1552480385494448</v>
      </c>
    </row>
    <row r="1626" spans="1:17" s="437" customFormat="1" hidden="1">
      <c r="A1626" s="471">
        <v>1591</v>
      </c>
      <c r="B1626" s="465">
        <v>11</v>
      </c>
      <c r="C1626" s="465">
        <v>283</v>
      </c>
      <c r="D1626" s="466">
        <v>14924.238309889801</v>
      </c>
      <c r="E1626" s="467">
        <v>25.727272727272727</v>
      </c>
      <c r="F1626" s="486">
        <v>383959.94924534671</v>
      </c>
      <c r="G1626" s="487">
        <v>4223559.4416988138</v>
      </c>
      <c r="H1626" s="822">
        <v>411636.36363636365</v>
      </c>
      <c r="I1626" s="827">
        <v>4528000</v>
      </c>
      <c r="J1626" s="470">
        <v>27676.414391016937</v>
      </c>
      <c r="K1626" s="470">
        <v>304440.55830118619</v>
      </c>
      <c r="L1626" s="472">
        <v>7.208151382823516</v>
      </c>
      <c r="M1626" s="468">
        <v>411636.36363636365</v>
      </c>
      <c r="N1626" s="469">
        <v>4528000</v>
      </c>
      <c r="O1626" s="470">
        <v>27676.414391016937</v>
      </c>
      <c r="P1626" s="470">
        <v>304440.55830118619</v>
      </c>
      <c r="Q1626" s="472">
        <v>7.208151382823516</v>
      </c>
    </row>
    <row r="1627" spans="1:17" s="437" customFormat="1" hidden="1">
      <c r="A1627" s="471">
        <v>1592</v>
      </c>
      <c r="B1627" s="465">
        <v>11</v>
      </c>
      <c r="C1627" s="465">
        <v>285</v>
      </c>
      <c r="D1627" s="466">
        <v>14912.090297373599</v>
      </c>
      <c r="E1627" s="467">
        <v>25.90909090909091</v>
      </c>
      <c r="F1627" s="486">
        <v>386358.70315922512</v>
      </c>
      <c r="G1627" s="487">
        <v>4249945.734751476</v>
      </c>
      <c r="H1627" s="822">
        <v>414545.45454545459</v>
      </c>
      <c r="I1627" s="827">
        <v>4560000</v>
      </c>
      <c r="J1627" s="470">
        <v>28186.751386229473</v>
      </c>
      <c r="K1627" s="470">
        <v>310054.26524852403</v>
      </c>
      <c r="L1627" s="472">
        <v>7.295487627365091</v>
      </c>
      <c r="M1627" s="468">
        <v>414545.45454545459</v>
      </c>
      <c r="N1627" s="469">
        <v>4560000</v>
      </c>
      <c r="O1627" s="470">
        <v>28186.751386229473</v>
      </c>
      <c r="P1627" s="470">
        <v>310054.26524852403</v>
      </c>
      <c r="Q1627" s="472">
        <v>7.295487627365091</v>
      </c>
    </row>
    <row r="1628" spans="1:17" s="437" customFormat="1">
      <c r="A1628" s="471">
        <v>1593</v>
      </c>
      <c r="B1628" s="465">
        <v>11</v>
      </c>
      <c r="C1628" s="465">
        <v>288</v>
      </c>
      <c r="D1628" s="466">
        <v>14894.3089430894</v>
      </c>
      <c r="E1628" s="467">
        <v>26.181818181818183</v>
      </c>
      <c r="F1628" s="486">
        <v>389960.08869179519</v>
      </c>
      <c r="G1628" s="487">
        <v>4289560.9756097468</v>
      </c>
      <c r="H1628" s="822">
        <v>418909.09090909094</v>
      </c>
      <c r="I1628" s="827">
        <v>4608000</v>
      </c>
      <c r="J1628" s="470">
        <v>28949.002217295754</v>
      </c>
      <c r="K1628" s="470">
        <v>318439.02439025324</v>
      </c>
      <c r="L1628" s="472">
        <v>7.4235807860264345</v>
      </c>
      <c r="M1628" s="468">
        <v>416000</v>
      </c>
      <c r="N1628" s="469">
        <v>4576000</v>
      </c>
      <c r="O1628" s="470">
        <v>26039.911308204813</v>
      </c>
      <c r="P1628" s="470">
        <v>286439.02439025324</v>
      </c>
      <c r="Q1628" s="472">
        <v>6.6775836972345957</v>
      </c>
    </row>
    <row r="1629" spans="1:17" s="437" customFormat="1">
      <c r="A1629" s="471">
        <v>1594</v>
      </c>
      <c r="B1629" s="465">
        <v>11</v>
      </c>
      <c r="C1629" s="465">
        <v>290</v>
      </c>
      <c r="D1629" s="466">
        <v>15251.49</v>
      </c>
      <c r="E1629" s="467">
        <v>26.363636363636363</v>
      </c>
      <c r="F1629" s="486">
        <v>402084.73636363633</v>
      </c>
      <c r="G1629" s="487">
        <v>4422932.0999999996</v>
      </c>
      <c r="H1629" s="822">
        <v>421818.18181818182</v>
      </c>
      <c r="I1629" s="827">
        <v>4640000</v>
      </c>
      <c r="J1629" s="470">
        <v>19733.445454545494</v>
      </c>
      <c r="K1629" s="470">
        <v>217067.90000000037</v>
      </c>
      <c r="L1629" s="472">
        <v>4.9077827805676719</v>
      </c>
      <c r="M1629" s="468">
        <v>416000</v>
      </c>
      <c r="N1629" s="469">
        <v>4576000</v>
      </c>
      <c r="O1629" s="470">
        <v>13915.26363636367</v>
      </c>
      <c r="P1629" s="470">
        <v>153067.90000000037</v>
      </c>
      <c r="Q1629" s="472">
        <v>3.4607788801460657</v>
      </c>
    </row>
    <row r="1630" spans="1:17" s="437" customFormat="1">
      <c r="A1630" s="471">
        <v>1595</v>
      </c>
      <c r="B1630" s="465">
        <v>11</v>
      </c>
      <c r="C1630" s="465">
        <v>301</v>
      </c>
      <c r="D1630" s="466">
        <v>14495</v>
      </c>
      <c r="E1630" s="467">
        <v>27.363636363636363</v>
      </c>
      <c r="F1630" s="486">
        <v>396635.90909090912</v>
      </c>
      <c r="G1630" s="487">
        <v>4362995</v>
      </c>
      <c r="H1630" s="822">
        <v>437818.18181818182</v>
      </c>
      <c r="I1630" s="827">
        <v>4816000</v>
      </c>
      <c r="J1630" s="470">
        <v>41182.272727272706</v>
      </c>
      <c r="K1630" s="470">
        <v>453005</v>
      </c>
      <c r="L1630" s="472">
        <v>10.382890651948955</v>
      </c>
      <c r="M1630" s="468">
        <v>416000</v>
      </c>
      <c r="N1630" s="469">
        <v>4576000</v>
      </c>
      <c r="O1630" s="470">
        <v>19364.090909090883</v>
      </c>
      <c r="P1630" s="470">
        <v>213005</v>
      </c>
      <c r="Q1630" s="472">
        <v>4.8820821476990091</v>
      </c>
    </row>
    <row r="1631" spans="1:17" s="437" customFormat="1">
      <c r="A1631" s="471">
        <v>1596</v>
      </c>
      <c r="B1631" s="465">
        <v>11</v>
      </c>
      <c r="C1631" s="465">
        <v>303</v>
      </c>
      <c r="D1631" s="466">
        <v>14881</v>
      </c>
      <c r="E1631" s="467">
        <v>27.545454545454547</v>
      </c>
      <c r="F1631" s="486">
        <v>409903.90909090912</v>
      </c>
      <c r="G1631" s="487">
        <v>4508943</v>
      </c>
      <c r="H1631" s="822">
        <v>440727.27272727276</v>
      </c>
      <c r="I1631" s="827">
        <v>4848000</v>
      </c>
      <c r="J1631" s="470">
        <v>30823.363636363647</v>
      </c>
      <c r="K1631" s="470">
        <v>339057</v>
      </c>
      <c r="L1631" s="472">
        <v>7.5196559371009926</v>
      </c>
      <c r="M1631" s="468">
        <v>416000</v>
      </c>
      <c r="N1631" s="469">
        <v>4576000</v>
      </c>
      <c r="O1631" s="470">
        <v>6096.0909090908826</v>
      </c>
      <c r="P1631" s="470">
        <v>67057</v>
      </c>
      <c r="Q1631" s="472">
        <v>1.4871999934352687</v>
      </c>
    </row>
    <row r="1632" spans="1:17" s="437" customFormat="1">
      <c r="A1632" s="471">
        <v>1597</v>
      </c>
      <c r="B1632" s="497">
        <v>12</v>
      </c>
      <c r="C1632" s="465">
        <v>232</v>
      </c>
      <c r="D1632" s="466">
        <v>15762</v>
      </c>
      <c r="E1632" s="467">
        <v>19.333333333333332</v>
      </c>
      <c r="F1632" s="486">
        <v>304732</v>
      </c>
      <c r="G1632" s="487">
        <v>3656784</v>
      </c>
      <c r="H1632" s="822">
        <v>290666.66666666663</v>
      </c>
      <c r="I1632" s="827">
        <v>3487999.9999999995</v>
      </c>
      <c r="J1632" s="470">
        <v>-14065.333333333372</v>
      </c>
      <c r="K1632" s="470">
        <v>-168784.00000000047</v>
      </c>
      <c r="L1632" s="472">
        <v>-4.6156404097152119</v>
      </c>
      <c r="M1632" s="468">
        <v>244044.79999999996</v>
      </c>
      <c r="N1632" s="469">
        <v>2928537.5999999996</v>
      </c>
      <c r="O1632" s="470">
        <v>-60687.200000000041</v>
      </c>
      <c r="P1632" s="470">
        <v>-728246.40000000037</v>
      </c>
      <c r="Q1632" s="472">
        <v>-19.914941653649777</v>
      </c>
    </row>
    <row r="1633" spans="1:17" s="437" customFormat="1">
      <c r="A1633" s="471">
        <v>1598</v>
      </c>
      <c r="B1633" s="465">
        <v>12</v>
      </c>
      <c r="C1633" s="465">
        <v>237</v>
      </c>
      <c r="D1633" s="466">
        <v>16535</v>
      </c>
      <c r="E1633" s="467">
        <v>19.75</v>
      </c>
      <c r="F1633" s="486">
        <v>326566.25</v>
      </c>
      <c r="G1633" s="487">
        <v>3918795</v>
      </c>
      <c r="H1633" s="822">
        <v>299000</v>
      </c>
      <c r="I1633" s="827">
        <v>3588000</v>
      </c>
      <c r="J1633" s="470">
        <v>-27566.25</v>
      </c>
      <c r="K1633" s="470">
        <v>-330795</v>
      </c>
      <c r="L1633" s="472">
        <v>-8.4412427799872063</v>
      </c>
      <c r="M1633" s="468">
        <v>256540.79999999999</v>
      </c>
      <c r="N1633" s="469">
        <v>3078489.5999999996</v>
      </c>
      <c r="O1633" s="470">
        <v>-70025.450000000012</v>
      </c>
      <c r="P1633" s="470">
        <v>-840305.40000000037</v>
      </c>
      <c r="Q1633" s="472">
        <v>-21.442953765124244</v>
      </c>
    </row>
    <row r="1634" spans="1:17" s="437" customFormat="1">
      <c r="A1634" s="471">
        <v>1599</v>
      </c>
      <c r="B1634" s="465">
        <v>12</v>
      </c>
      <c r="C1634" s="465">
        <v>243</v>
      </c>
      <c r="D1634" s="466">
        <v>16462</v>
      </c>
      <c r="E1634" s="467">
        <v>20.25</v>
      </c>
      <c r="F1634" s="486">
        <v>333355.5</v>
      </c>
      <c r="G1634" s="487">
        <v>4000266</v>
      </c>
      <c r="H1634" s="822">
        <v>309000</v>
      </c>
      <c r="I1634" s="827">
        <v>3708000</v>
      </c>
      <c r="J1634" s="470">
        <v>-24355.5</v>
      </c>
      <c r="K1634" s="470">
        <v>-292266</v>
      </c>
      <c r="L1634" s="472">
        <v>-7.3061641400846753</v>
      </c>
      <c r="M1634" s="468">
        <v>271536</v>
      </c>
      <c r="N1634" s="469">
        <v>3258432</v>
      </c>
      <c r="O1634" s="470">
        <v>-61819.5</v>
      </c>
      <c r="P1634" s="470">
        <v>-741834</v>
      </c>
      <c r="Q1634" s="472">
        <v>-18.544616782983937</v>
      </c>
    </row>
    <row r="1635" spans="1:17" s="437" customFormat="1">
      <c r="A1635" s="607" t="s">
        <v>60</v>
      </c>
      <c r="B1635" s="465"/>
      <c r="C1635" s="465"/>
      <c r="D1635" s="466"/>
      <c r="E1635" s="467"/>
      <c r="F1635" s="486"/>
      <c r="G1635" s="487"/>
      <c r="H1635" s="822"/>
      <c r="I1635" s="827"/>
      <c r="J1635" s="470"/>
      <c r="K1635" s="470"/>
      <c r="L1635" s="472"/>
      <c r="M1635" s="468"/>
      <c r="N1635" s="469"/>
      <c r="O1635" s="470"/>
      <c r="P1635" s="470"/>
      <c r="Q1635" s="472"/>
    </row>
    <row r="1636" spans="1:17" s="437" customFormat="1" hidden="1">
      <c r="A1636" s="471">
        <v>1600</v>
      </c>
      <c r="B1636" s="465">
        <v>12</v>
      </c>
      <c r="C1636" s="465">
        <v>243</v>
      </c>
      <c r="D1636" s="466">
        <v>16101.941213591401</v>
      </c>
      <c r="E1636" s="467">
        <v>20.25</v>
      </c>
      <c r="F1636" s="486">
        <v>326064.30957522587</v>
      </c>
      <c r="G1636" s="487">
        <v>3912771.7149027102</v>
      </c>
      <c r="H1636" s="822">
        <v>309000</v>
      </c>
      <c r="I1636" s="827">
        <v>3708000</v>
      </c>
      <c r="J1636" s="470">
        <v>-17064.309575225867</v>
      </c>
      <c r="K1636" s="470">
        <v>-204771.71490271017</v>
      </c>
      <c r="L1636" s="472">
        <v>-5.2334184006388398</v>
      </c>
      <c r="M1636" s="468">
        <v>271536</v>
      </c>
      <c r="N1636" s="469">
        <v>3258432</v>
      </c>
      <c r="O1636" s="470">
        <v>-54528.309575225867</v>
      </c>
      <c r="P1636" s="470">
        <v>-654339.71490271017</v>
      </c>
      <c r="Q1636" s="472">
        <v>-16.723176371637109</v>
      </c>
    </row>
    <row r="1637" spans="1:17" s="437" customFormat="1" hidden="1">
      <c r="A1637" s="471">
        <v>1601</v>
      </c>
      <c r="B1637" s="465">
        <v>12</v>
      </c>
      <c r="C1637" s="465">
        <v>244</v>
      </c>
      <c r="D1637" s="466">
        <v>15866.778260842701</v>
      </c>
      <c r="E1637" s="467">
        <v>20.333333333333332</v>
      </c>
      <c r="F1637" s="486">
        <v>322624.49130380159</v>
      </c>
      <c r="G1637" s="487">
        <v>3871493.8956456189</v>
      </c>
      <c r="H1637" s="822">
        <v>310666.66666666663</v>
      </c>
      <c r="I1637" s="827">
        <v>3727999.9999999995</v>
      </c>
      <c r="J1637" s="470">
        <v>-11957.824637134967</v>
      </c>
      <c r="K1637" s="470">
        <v>-143493.89564561937</v>
      </c>
      <c r="L1637" s="472">
        <v>-3.7064218493799217</v>
      </c>
      <c r="M1637" s="468">
        <v>274035.19999999995</v>
      </c>
      <c r="N1637" s="469">
        <v>3288422.3999999994</v>
      </c>
      <c r="O1637" s="470">
        <v>-48589.291303801641</v>
      </c>
      <c r="P1637" s="470">
        <v>-583071.49564561946</v>
      </c>
      <c r="Q1637" s="472">
        <v>-15.060633217100431</v>
      </c>
    </row>
    <row r="1638" spans="1:17" s="437" customFormat="1" hidden="1">
      <c r="A1638" s="471">
        <v>1602</v>
      </c>
      <c r="B1638" s="465">
        <v>12</v>
      </c>
      <c r="C1638" s="465">
        <v>245</v>
      </c>
      <c r="D1638" s="466">
        <v>16435</v>
      </c>
      <c r="E1638" s="467">
        <v>20.416666666666668</v>
      </c>
      <c r="F1638" s="486">
        <v>335547.91666666669</v>
      </c>
      <c r="G1638" s="487">
        <v>4026575</v>
      </c>
      <c r="H1638" s="822">
        <v>312333.33333333337</v>
      </c>
      <c r="I1638" s="827">
        <v>3748000.0000000005</v>
      </c>
      <c r="J1638" s="470">
        <v>-23214.583333333314</v>
      </c>
      <c r="K1638" s="470">
        <v>-278574.99999999953</v>
      </c>
      <c r="L1638" s="472">
        <v>-6.9184108081930589</v>
      </c>
      <c r="M1638" s="468">
        <v>276534.40000000002</v>
      </c>
      <c r="N1638" s="469">
        <v>3318412.8000000003</v>
      </c>
      <c r="O1638" s="470">
        <v>-59013.516666666663</v>
      </c>
      <c r="P1638" s="470">
        <v>-708162.19999999972</v>
      </c>
      <c r="Q1638" s="472">
        <v>-17.587209973736975</v>
      </c>
    </row>
    <row r="1639" spans="1:17" s="437" customFormat="1" hidden="1">
      <c r="A1639" s="471">
        <v>1603</v>
      </c>
      <c r="B1639" s="465">
        <v>12</v>
      </c>
      <c r="C1639" s="465">
        <v>245</v>
      </c>
      <c r="D1639" s="466">
        <v>15928</v>
      </c>
      <c r="E1639" s="467">
        <v>20.416666666666668</v>
      </c>
      <c r="F1639" s="486">
        <v>325196.66666666669</v>
      </c>
      <c r="G1639" s="487">
        <v>3902360</v>
      </c>
      <c r="H1639" s="822">
        <v>312333.33333333337</v>
      </c>
      <c r="I1639" s="827">
        <v>3748000.0000000005</v>
      </c>
      <c r="J1639" s="470">
        <v>-12863.333333333314</v>
      </c>
      <c r="K1639" s="470">
        <v>-154359.99999999953</v>
      </c>
      <c r="L1639" s="472">
        <v>-3.9555550999907609</v>
      </c>
      <c r="M1639" s="468">
        <v>276534.40000000002</v>
      </c>
      <c r="N1639" s="469">
        <v>3318412.8000000003</v>
      </c>
      <c r="O1639" s="470">
        <v>-48662.266666666663</v>
      </c>
      <c r="P1639" s="470">
        <v>-583947.19999999972</v>
      </c>
      <c r="Q1639" s="472">
        <v>-14.963950019987891</v>
      </c>
    </row>
    <row r="1640" spans="1:17" s="437" customFormat="1" hidden="1">
      <c r="A1640" s="471">
        <v>1604</v>
      </c>
      <c r="B1640" s="465">
        <v>12</v>
      </c>
      <c r="C1640" s="465">
        <v>246</v>
      </c>
      <c r="D1640" s="466">
        <v>15622.141362267899</v>
      </c>
      <c r="E1640" s="467">
        <v>20.5</v>
      </c>
      <c r="F1640" s="486">
        <v>320253.89792649192</v>
      </c>
      <c r="G1640" s="487">
        <v>3843046.775117903</v>
      </c>
      <c r="H1640" s="822">
        <v>314000</v>
      </c>
      <c r="I1640" s="827">
        <v>3768000</v>
      </c>
      <c r="J1640" s="470">
        <v>-6253.897926491918</v>
      </c>
      <c r="K1640" s="470">
        <v>-75046.775117903017</v>
      </c>
      <c r="L1640" s="472">
        <v>-1.9527936949349396</v>
      </c>
      <c r="M1640" s="468">
        <v>279033.59999999998</v>
      </c>
      <c r="N1640" s="469">
        <v>3348403.1999999997</v>
      </c>
      <c r="O1640" s="470">
        <v>-41220.297926491941</v>
      </c>
      <c r="P1640" s="470">
        <v>-494643.5751179033</v>
      </c>
      <c r="Q1640" s="472">
        <v>-12.87113074762739</v>
      </c>
    </row>
    <row r="1641" spans="1:17" s="437" customFormat="1" hidden="1">
      <c r="A1641" s="471">
        <v>1605</v>
      </c>
      <c r="B1641" s="465">
        <v>12</v>
      </c>
      <c r="C1641" s="465">
        <v>247</v>
      </c>
      <c r="D1641" s="466">
        <v>16417</v>
      </c>
      <c r="E1641" s="467">
        <v>20.583333333333332</v>
      </c>
      <c r="F1641" s="486">
        <v>337916.58333333331</v>
      </c>
      <c r="G1641" s="487">
        <v>4054999</v>
      </c>
      <c r="H1641" s="822">
        <v>315666.66666666663</v>
      </c>
      <c r="I1641" s="827">
        <v>3787999.9999999995</v>
      </c>
      <c r="J1641" s="470">
        <v>-22249.916666666686</v>
      </c>
      <c r="K1641" s="470">
        <v>-266999.00000000047</v>
      </c>
      <c r="L1641" s="472">
        <v>-6.5844405880248189</v>
      </c>
      <c r="M1641" s="468">
        <v>281532.79999999993</v>
      </c>
      <c r="N1641" s="469">
        <v>3378393.5999999992</v>
      </c>
      <c r="O1641" s="470">
        <v>-56383.783333333384</v>
      </c>
      <c r="P1641" s="470">
        <v>-676605.40000000084</v>
      </c>
      <c r="Q1641" s="472">
        <v>-16.685710649990313</v>
      </c>
    </row>
    <row r="1642" spans="1:17" s="437" customFormat="1" hidden="1">
      <c r="A1642" s="471">
        <v>1606</v>
      </c>
      <c r="B1642" s="465">
        <v>12</v>
      </c>
      <c r="C1642" s="465">
        <v>247</v>
      </c>
      <c r="D1642" s="466">
        <v>15450.39</v>
      </c>
      <c r="E1642" s="467">
        <v>20.583333333333332</v>
      </c>
      <c r="F1642" s="486">
        <v>318020.52750000003</v>
      </c>
      <c r="G1642" s="487">
        <v>3816246.33</v>
      </c>
      <c r="H1642" s="822">
        <v>315666.66666666663</v>
      </c>
      <c r="I1642" s="827">
        <v>3787999.9999999995</v>
      </c>
      <c r="J1642" s="470">
        <v>-2353.8608333333977</v>
      </c>
      <c r="K1642" s="470">
        <v>-28246.33000000054</v>
      </c>
      <c r="L1642" s="472">
        <v>-0.74016003049783308</v>
      </c>
      <c r="M1642" s="468">
        <v>281532.79999999993</v>
      </c>
      <c r="N1642" s="469">
        <v>3378393.5999999992</v>
      </c>
      <c r="O1642" s="470">
        <v>-36487.727500000095</v>
      </c>
      <c r="P1642" s="470">
        <v>-437852.73000000091</v>
      </c>
      <c r="Q1642" s="472">
        <v>-11.473387515842063</v>
      </c>
    </row>
    <row r="1643" spans="1:17" s="437" customFormat="1" hidden="1">
      <c r="A1643" s="471">
        <v>1607</v>
      </c>
      <c r="B1643" s="465">
        <v>12</v>
      </c>
      <c r="C1643" s="465">
        <v>247</v>
      </c>
      <c r="D1643" s="466">
        <v>15820.335055473</v>
      </c>
      <c r="E1643" s="467">
        <v>20.583333333333332</v>
      </c>
      <c r="F1643" s="486">
        <v>325635.22989181924</v>
      </c>
      <c r="G1643" s="487">
        <v>3907622.7587018311</v>
      </c>
      <c r="H1643" s="822">
        <v>315666.66666666663</v>
      </c>
      <c r="I1643" s="827">
        <v>3787999.9999999995</v>
      </c>
      <c r="J1643" s="470">
        <v>-9968.5632251526113</v>
      </c>
      <c r="K1643" s="470">
        <v>-119622.75870183157</v>
      </c>
      <c r="L1643" s="472">
        <v>-3.0612668133187952</v>
      </c>
      <c r="M1643" s="468">
        <v>281532.79999999993</v>
      </c>
      <c r="N1643" s="469">
        <v>3378393.5999999992</v>
      </c>
      <c r="O1643" s="470">
        <v>-44102.429891819309</v>
      </c>
      <c r="P1643" s="470">
        <v>-529229.15870183194</v>
      </c>
      <c r="Q1643" s="472">
        <v>-13.543506919220874</v>
      </c>
    </row>
    <row r="1644" spans="1:17" s="437" customFormat="1" hidden="1">
      <c r="A1644" s="471">
        <v>1608</v>
      </c>
      <c r="B1644" s="465">
        <v>12</v>
      </c>
      <c r="C1644" s="465">
        <v>248</v>
      </c>
      <c r="D1644" s="466">
        <v>16060.5640634745</v>
      </c>
      <c r="E1644" s="467">
        <v>20.666666666666668</v>
      </c>
      <c r="F1644" s="486">
        <v>331918.32397847302</v>
      </c>
      <c r="G1644" s="487">
        <v>3983019.8877416761</v>
      </c>
      <c r="H1644" s="822">
        <v>317333.33333333337</v>
      </c>
      <c r="I1644" s="827">
        <v>3808000.0000000005</v>
      </c>
      <c r="J1644" s="470">
        <v>-14584.990645139653</v>
      </c>
      <c r="K1644" s="470">
        <v>-175019.8877416756</v>
      </c>
      <c r="L1644" s="472">
        <v>-4.3941504856735634</v>
      </c>
      <c r="M1644" s="468">
        <v>284032</v>
      </c>
      <c r="N1644" s="469">
        <v>3408384</v>
      </c>
      <c r="O1644" s="470">
        <v>-47886.323978473025</v>
      </c>
      <c r="P1644" s="470">
        <v>-574635.88774167607</v>
      </c>
      <c r="Q1644" s="472">
        <v>-14.427140811177011</v>
      </c>
    </row>
    <row r="1645" spans="1:17" s="437" customFormat="1" hidden="1">
      <c r="A1645" s="471">
        <v>1609</v>
      </c>
      <c r="B1645" s="465">
        <v>12</v>
      </c>
      <c r="C1645" s="465">
        <v>251</v>
      </c>
      <c r="D1645" s="466">
        <v>15794.883897924699</v>
      </c>
      <c r="E1645" s="467">
        <v>20.916666666666668</v>
      </c>
      <c r="F1645" s="486">
        <v>330376.32153159165</v>
      </c>
      <c r="G1645" s="487">
        <v>3964515.8583790995</v>
      </c>
      <c r="H1645" s="822">
        <v>322333.33333333337</v>
      </c>
      <c r="I1645" s="827">
        <v>3868000.0000000005</v>
      </c>
      <c r="J1645" s="470">
        <v>-8042.9881982582738</v>
      </c>
      <c r="K1645" s="470">
        <v>-96515.858379099052</v>
      </c>
      <c r="L1645" s="472">
        <v>-2.4344929324752229</v>
      </c>
      <c r="M1645" s="468">
        <v>291529.60000000003</v>
      </c>
      <c r="N1645" s="469">
        <v>3498355.2</v>
      </c>
      <c r="O1645" s="470">
        <v>-38846.721531591611</v>
      </c>
      <c r="P1645" s="470">
        <v>-466160.65837909933</v>
      </c>
      <c r="Q1645" s="472">
        <v>-11.758324976651508</v>
      </c>
    </row>
    <row r="1646" spans="1:17" s="437" customFormat="1" hidden="1">
      <c r="A1646" s="471">
        <v>1610</v>
      </c>
      <c r="B1646" s="465">
        <v>12</v>
      </c>
      <c r="C1646" s="465">
        <v>251</v>
      </c>
      <c r="D1646" s="466">
        <v>16035.8396900351</v>
      </c>
      <c r="E1646" s="467">
        <v>20.916666666666668</v>
      </c>
      <c r="F1646" s="486">
        <v>335416.31351656752</v>
      </c>
      <c r="G1646" s="487">
        <v>4024995.76219881</v>
      </c>
      <c r="H1646" s="822">
        <v>322333.33333333337</v>
      </c>
      <c r="I1646" s="827">
        <v>3868000.0000000005</v>
      </c>
      <c r="J1646" s="470">
        <v>-13082.980183234147</v>
      </c>
      <c r="K1646" s="470">
        <v>-156995.76219880953</v>
      </c>
      <c r="L1646" s="472">
        <v>-3.9005199377662052</v>
      </c>
      <c r="M1646" s="468">
        <v>291529.60000000003</v>
      </c>
      <c r="N1646" s="469">
        <v>3498355.2</v>
      </c>
      <c r="O1646" s="470">
        <v>-43886.713516567484</v>
      </c>
      <c r="P1646" s="470">
        <v>-526640.56219880981</v>
      </c>
      <c r="Q1646" s="472">
        <v>-13.08425134617066</v>
      </c>
    </row>
    <row r="1647" spans="1:17" s="437" customFormat="1" hidden="1">
      <c r="A1647" s="471">
        <v>1611</v>
      </c>
      <c r="B1647" s="465">
        <v>12</v>
      </c>
      <c r="C1647" s="465">
        <v>254</v>
      </c>
      <c r="D1647" s="466">
        <v>15418.22</v>
      </c>
      <c r="E1647" s="467">
        <v>21.166666666666668</v>
      </c>
      <c r="F1647" s="486">
        <v>326352.3233333333</v>
      </c>
      <c r="G1647" s="487">
        <v>3916227.88</v>
      </c>
      <c r="H1647" s="822">
        <v>327333.33333333337</v>
      </c>
      <c r="I1647" s="827">
        <v>3928000.0000000005</v>
      </c>
      <c r="J1647" s="470">
        <v>981.01000000006752</v>
      </c>
      <c r="K1647" s="470">
        <v>11772.120000000577</v>
      </c>
      <c r="L1647" s="472">
        <v>0.30059844219280762</v>
      </c>
      <c r="M1647" s="468">
        <v>299027.20000000001</v>
      </c>
      <c r="N1647" s="469">
        <v>3588326.4000000004</v>
      </c>
      <c r="O1647" s="470">
        <v>-27325.123333333293</v>
      </c>
      <c r="P1647" s="470">
        <v>-327901.47999999952</v>
      </c>
      <c r="Q1647" s="472">
        <v>-8.3728907011407046</v>
      </c>
    </row>
    <row r="1648" spans="1:17" s="437" customFormat="1" hidden="1">
      <c r="A1648" s="471">
        <v>1612</v>
      </c>
      <c r="B1648" s="465">
        <v>12</v>
      </c>
      <c r="C1648" s="465">
        <v>254</v>
      </c>
      <c r="D1648" s="466">
        <v>16328</v>
      </c>
      <c r="E1648" s="467">
        <v>21.166666666666668</v>
      </c>
      <c r="F1648" s="486">
        <v>345609.33333333331</v>
      </c>
      <c r="G1648" s="487">
        <v>4147312</v>
      </c>
      <c r="H1648" s="822">
        <v>327333.33333333337</v>
      </c>
      <c r="I1648" s="827">
        <v>3928000.0000000005</v>
      </c>
      <c r="J1648" s="470">
        <v>-18275.999999999942</v>
      </c>
      <c r="K1648" s="470">
        <v>-219311.99999999953</v>
      </c>
      <c r="L1648" s="472">
        <v>-5.2880516344080064</v>
      </c>
      <c r="M1648" s="468">
        <v>299027.20000000001</v>
      </c>
      <c r="N1648" s="469">
        <v>3588326.4000000004</v>
      </c>
      <c r="O1648" s="470">
        <v>-46582.133333333302</v>
      </c>
      <c r="P1648" s="470">
        <v>-558985.59999999963</v>
      </c>
      <c r="Q1648" s="472">
        <v>-13.478262546921954</v>
      </c>
    </row>
    <row r="1649" spans="1:17" s="437" customFormat="1" hidden="1">
      <c r="A1649" s="471">
        <v>1613</v>
      </c>
      <c r="B1649" s="465">
        <v>12</v>
      </c>
      <c r="C1649" s="465">
        <v>254</v>
      </c>
      <c r="D1649" s="466">
        <v>14553</v>
      </c>
      <c r="E1649" s="467">
        <v>21.166666666666668</v>
      </c>
      <c r="F1649" s="486">
        <v>308038.5</v>
      </c>
      <c r="G1649" s="487">
        <v>3696462</v>
      </c>
      <c r="H1649" s="822">
        <v>327333.33333333337</v>
      </c>
      <c r="I1649" s="827">
        <v>3928000.0000000005</v>
      </c>
      <c r="J1649" s="470">
        <v>19294.833333333372</v>
      </c>
      <c r="K1649" s="470">
        <v>231538.00000000047</v>
      </c>
      <c r="L1649" s="472">
        <v>6.2637733053931157</v>
      </c>
      <c r="M1649" s="468">
        <v>299027.20000000001</v>
      </c>
      <c r="N1649" s="469">
        <v>3588326.4000000004</v>
      </c>
      <c r="O1649" s="470">
        <v>-9011.2999999999884</v>
      </c>
      <c r="P1649" s="470">
        <v>-108135.59999999963</v>
      </c>
      <c r="Q1649" s="472">
        <v>-2.9253810806116718</v>
      </c>
    </row>
    <row r="1650" spans="1:17" s="437" customFormat="1" hidden="1">
      <c r="A1650" s="471">
        <v>1614</v>
      </c>
      <c r="B1650" s="465">
        <v>12</v>
      </c>
      <c r="C1650" s="465">
        <v>255</v>
      </c>
      <c r="D1650" s="466">
        <v>15582</v>
      </c>
      <c r="E1650" s="467">
        <v>21.25</v>
      </c>
      <c r="F1650" s="486">
        <v>331117.5</v>
      </c>
      <c r="G1650" s="487">
        <v>3973410</v>
      </c>
      <c r="H1650" s="822">
        <v>329000</v>
      </c>
      <c r="I1650" s="827">
        <v>3948000</v>
      </c>
      <c r="J1650" s="470">
        <v>-2117.5</v>
      </c>
      <c r="K1650" s="470">
        <v>-25410</v>
      </c>
      <c r="L1650" s="472">
        <v>-0.63950108345225942</v>
      </c>
      <c r="M1650" s="468">
        <v>301526.40000000002</v>
      </c>
      <c r="N1650" s="469">
        <v>3618316.8000000003</v>
      </c>
      <c r="O1650" s="470">
        <v>-29591.099999999977</v>
      </c>
      <c r="P1650" s="470">
        <v>-355093.19999999972</v>
      </c>
      <c r="Q1650" s="472">
        <v>-8.9367369589345174</v>
      </c>
    </row>
    <row r="1651" spans="1:17" s="437" customFormat="1" hidden="1">
      <c r="A1651" s="471">
        <v>1615</v>
      </c>
      <c r="B1651" s="465">
        <v>12</v>
      </c>
      <c r="C1651" s="465">
        <v>255</v>
      </c>
      <c r="D1651" s="466">
        <v>15454</v>
      </c>
      <c r="E1651" s="467">
        <v>21.25</v>
      </c>
      <c r="F1651" s="486">
        <v>328397.5</v>
      </c>
      <c r="G1651" s="487">
        <v>3940770</v>
      </c>
      <c r="H1651" s="822">
        <v>329000</v>
      </c>
      <c r="I1651" s="827">
        <v>3948000</v>
      </c>
      <c r="J1651" s="470">
        <v>602.5</v>
      </c>
      <c r="K1651" s="470">
        <v>7230</v>
      </c>
      <c r="L1651" s="472">
        <v>0.18346668290713808</v>
      </c>
      <c r="M1651" s="468">
        <v>301526.40000000002</v>
      </c>
      <c r="N1651" s="469">
        <v>3618316.8000000003</v>
      </c>
      <c r="O1651" s="470">
        <v>-26871.099999999977</v>
      </c>
      <c r="P1651" s="470">
        <v>-322453.19999999972</v>
      </c>
      <c r="Q1651" s="472">
        <v>-8.1824922540518656</v>
      </c>
    </row>
    <row r="1652" spans="1:17" s="437" customFormat="1" hidden="1">
      <c r="A1652" s="471">
        <v>1616</v>
      </c>
      <c r="B1652" s="465">
        <v>12</v>
      </c>
      <c r="C1652" s="465">
        <v>258</v>
      </c>
      <c r="D1652" s="466">
        <v>15394.18</v>
      </c>
      <c r="E1652" s="467">
        <v>21.5</v>
      </c>
      <c r="F1652" s="486">
        <v>330974.87</v>
      </c>
      <c r="G1652" s="487">
        <v>3971698.44</v>
      </c>
      <c r="H1652" s="822">
        <v>334000</v>
      </c>
      <c r="I1652" s="827">
        <v>4008000</v>
      </c>
      <c r="J1652" s="470">
        <v>3025.1300000000047</v>
      </c>
      <c r="K1652" s="470">
        <v>36301.560000000056</v>
      </c>
      <c r="L1652" s="472">
        <v>0.91400594854829365</v>
      </c>
      <c r="M1652" s="468">
        <v>309024</v>
      </c>
      <c r="N1652" s="469">
        <v>3708288</v>
      </c>
      <c r="O1652" s="470">
        <v>-21950.869999999995</v>
      </c>
      <c r="P1652" s="470">
        <v>-263410.43999999994</v>
      </c>
      <c r="Q1652" s="472">
        <v>-6.63218630465812</v>
      </c>
    </row>
    <row r="1653" spans="1:17" s="437" customFormat="1" hidden="1">
      <c r="A1653" s="471">
        <v>1617</v>
      </c>
      <c r="B1653" s="465">
        <v>12</v>
      </c>
      <c r="C1653" s="465">
        <v>259</v>
      </c>
      <c r="D1653" s="466">
        <v>15904</v>
      </c>
      <c r="E1653" s="467">
        <v>21.583333333333332</v>
      </c>
      <c r="F1653" s="486">
        <v>343261.33333333331</v>
      </c>
      <c r="G1653" s="487">
        <v>4119136</v>
      </c>
      <c r="H1653" s="822">
        <v>335666.66666666663</v>
      </c>
      <c r="I1653" s="827">
        <v>4027999.9999999995</v>
      </c>
      <c r="J1653" s="470">
        <v>-7594.6666666666861</v>
      </c>
      <c r="K1653" s="470">
        <v>-91136.000000000466</v>
      </c>
      <c r="L1653" s="472">
        <v>-2.2125028161245552</v>
      </c>
      <c r="M1653" s="468">
        <v>311523.19999999995</v>
      </c>
      <c r="N1653" s="469">
        <v>3738278.3999999994</v>
      </c>
      <c r="O1653" s="470">
        <v>-31738.13333333336</v>
      </c>
      <c r="P1653" s="470">
        <v>-380857.60000000056</v>
      </c>
      <c r="Q1653" s="472">
        <v>-9.246055483480049</v>
      </c>
    </row>
    <row r="1654" spans="1:17" s="437" customFormat="1" hidden="1">
      <c r="A1654" s="471">
        <v>1618</v>
      </c>
      <c r="B1654" s="465">
        <v>12</v>
      </c>
      <c r="C1654" s="465">
        <v>259</v>
      </c>
      <c r="D1654" s="466">
        <v>16274</v>
      </c>
      <c r="E1654" s="467">
        <v>21.583333333333332</v>
      </c>
      <c r="F1654" s="486">
        <v>351247.16666666669</v>
      </c>
      <c r="G1654" s="487">
        <v>4214966</v>
      </c>
      <c r="H1654" s="822">
        <v>335666.66666666663</v>
      </c>
      <c r="I1654" s="827">
        <v>4027999.9999999995</v>
      </c>
      <c r="J1654" s="470">
        <v>-15580.500000000058</v>
      </c>
      <c r="K1654" s="470">
        <v>-186966.00000000047</v>
      </c>
      <c r="L1654" s="472">
        <v>-4.4357653181544094</v>
      </c>
      <c r="M1654" s="468">
        <v>311523.19999999995</v>
      </c>
      <c r="N1654" s="469">
        <v>3738278.3999999994</v>
      </c>
      <c r="O1654" s="470">
        <v>-39723.966666666733</v>
      </c>
      <c r="P1654" s="470">
        <v>-476687.60000000056</v>
      </c>
      <c r="Q1654" s="472">
        <v>-11.309405580021306</v>
      </c>
    </row>
    <row r="1655" spans="1:17" s="437" customFormat="1" hidden="1">
      <c r="A1655" s="471">
        <v>1619</v>
      </c>
      <c r="B1655" s="465">
        <v>12</v>
      </c>
      <c r="C1655" s="465">
        <v>260</v>
      </c>
      <c r="D1655" s="466">
        <v>15790.2574781767</v>
      </c>
      <c r="E1655" s="467">
        <v>21.666666666666668</v>
      </c>
      <c r="F1655" s="486">
        <v>342122.24536049517</v>
      </c>
      <c r="G1655" s="487">
        <v>4105466.9443259421</v>
      </c>
      <c r="H1655" s="822">
        <v>337333.33333333337</v>
      </c>
      <c r="I1655" s="827">
        <v>4048000.0000000005</v>
      </c>
      <c r="J1655" s="470">
        <v>-4788.9120271618012</v>
      </c>
      <c r="K1655" s="470">
        <v>-57466.944325941615</v>
      </c>
      <c r="L1655" s="472">
        <v>-1.3997663385249126</v>
      </c>
      <c r="M1655" s="468">
        <v>314022.40000000002</v>
      </c>
      <c r="N1655" s="469">
        <v>3768268.8000000003</v>
      </c>
      <c r="O1655" s="470">
        <v>-28099.84536049515</v>
      </c>
      <c r="P1655" s="470">
        <v>-337198.1443259418</v>
      </c>
      <c r="Q1655" s="472">
        <v>-8.2133932363521893</v>
      </c>
    </row>
    <row r="1656" spans="1:17" s="437" customFormat="1">
      <c r="A1656" s="471">
        <v>1620</v>
      </c>
      <c r="B1656" s="465">
        <v>12</v>
      </c>
      <c r="C1656" s="465">
        <v>260</v>
      </c>
      <c r="D1656" s="466">
        <v>15737.9171228702</v>
      </c>
      <c r="E1656" s="467">
        <v>21.666666666666668</v>
      </c>
      <c r="F1656" s="486">
        <v>340988.20432885434</v>
      </c>
      <c r="G1656" s="487">
        <v>4091858.451946252</v>
      </c>
      <c r="H1656" s="822">
        <v>337333.33333333337</v>
      </c>
      <c r="I1656" s="827">
        <v>4048000.0000000005</v>
      </c>
      <c r="J1656" s="470">
        <v>-3654.8709955209633</v>
      </c>
      <c r="K1656" s="470">
        <v>-43858.45194625156</v>
      </c>
      <c r="L1656" s="472">
        <v>-1.0718467527973843</v>
      </c>
      <c r="M1656" s="468">
        <v>314022.40000000002</v>
      </c>
      <c r="N1656" s="469">
        <v>3768268.8000000003</v>
      </c>
      <c r="O1656" s="470">
        <v>-26965.804328854312</v>
      </c>
      <c r="P1656" s="470">
        <v>-323589.65194625175</v>
      </c>
      <c r="Q1656" s="472">
        <v>-7.9081340605108039</v>
      </c>
    </row>
    <row r="1657" spans="1:17" s="437" customFormat="1">
      <c r="A1657" s="471">
        <v>1621</v>
      </c>
      <c r="B1657" s="465">
        <v>12</v>
      </c>
      <c r="C1657" s="465">
        <v>262</v>
      </c>
      <c r="D1657" s="466">
        <v>15053.410024650801</v>
      </c>
      <c r="E1657" s="467">
        <v>21.833333333333332</v>
      </c>
      <c r="F1657" s="486">
        <v>328666.11887154245</v>
      </c>
      <c r="G1657" s="487">
        <v>3943993.4264585096</v>
      </c>
      <c r="H1657" s="822">
        <v>340666.66666666663</v>
      </c>
      <c r="I1657" s="827">
        <v>4087999.9999999995</v>
      </c>
      <c r="J1657" s="470">
        <v>12000.547795124177</v>
      </c>
      <c r="K1657" s="470">
        <v>144006.5735414899</v>
      </c>
      <c r="L1657" s="472">
        <v>3.6512883762790551</v>
      </c>
      <c r="M1657" s="468">
        <v>319020.79999999993</v>
      </c>
      <c r="N1657" s="469">
        <v>3828249.5999999992</v>
      </c>
      <c r="O1657" s="470">
        <v>-9645.3188715425204</v>
      </c>
      <c r="P1657" s="470">
        <v>-115743.82645851048</v>
      </c>
      <c r="Q1657" s="472">
        <v>-2.9346860895364699</v>
      </c>
    </row>
    <row r="1658" spans="1:17" s="437" customFormat="1">
      <c r="A1658" s="471">
        <v>1622</v>
      </c>
      <c r="B1658" s="465">
        <v>12</v>
      </c>
      <c r="C1658" s="465">
        <v>263</v>
      </c>
      <c r="D1658" s="466">
        <v>15775.673271186401</v>
      </c>
      <c r="E1658" s="467">
        <v>21.916666666666668</v>
      </c>
      <c r="F1658" s="486">
        <v>345750.17252683529</v>
      </c>
      <c r="G1658" s="487">
        <v>4149002.0703220232</v>
      </c>
      <c r="H1658" s="822">
        <v>342333.33333333337</v>
      </c>
      <c r="I1658" s="827">
        <v>4108000.0000000005</v>
      </c>
      <c r="J1658" s="470">
        <v>-3416.8391935019172</v>
      </c>
      <c r="K1658" s="470">
        <v>-41002.070322022773</v>
      </c>
      <c r="L1658" s="472">
        <v>-0.98823933146026377</v>
      </c>
      <c r="M1658" s="468">
        <v>321520</v>
      </c>
      <c r="N1658" s="469">
        <v>3858240</v>
      </c>
      <c r="O1658" s="470">
        <v>-24230.172526835289</v>
      </c>
      <c r="P1658" s="470">
        <v>-290762.07032202324</v>
      </c>
      <c r="Q1658" s="472">
        <v>-7.008000126147337</v>
      </c>
    </row>
    <row r="1659" spans="1:17" s="437" customFormat="1">
      <c r="A1659" s="471">
        <v>1623</v>
      </c>
      <c r="B1659" s="465">
        <v>12</v>
      </c>
      <c r="C1659" s="465">
        <v>263</v>
      </c>
      <c r="D1659" s="466">
        <v>15046.8159667086</v>
      </c>
      <c r="E1659" s="467">
        <v>21.916666666666668</v>
      </c>
      <c r="F1659" s="486">
        <v>329776.04993703013</v>
      </c>
      <c r="G1659" s="487">
        <v>3957312.5992443617</v>
      </c>
      <c r="H1659" s="822">
        <v>342333.33333333337</v>
      </c>
      <c r="I1659" s="827">
        <v>4108000.0000000005</v>
      </c>
      <c r="J1659" s="470">
        <v>12557.283396303246</v>
      </c>
      <c r="K1659" s="470">
        <v>150687.40075563872</v>
      </c>
      <c r="L1659" s="472">
        <v>3.8078215196952527</v>
      </c>
      <c r="M1659" s="468">
        <v>321520</v>
      </c>
      <c r="N1659" s="469">
        <v>3858240</v>
      </c>
      <c r="O1659" s="470">
        <v>-8256.0499370301259</v>
      </c>
      <c r="P1659" s="470">
        <v>-99072.599244361743</v>
      </c>
      <c r="Q1659" s="472">
        <v>-2.5035323027874909</v>
      </c>
    </row>
    <row r="1660" spans="1:17" s="437" customFormat="1">
      <c r="A1660" s="471">
        <v>1624</v>
      </c>
      <c r="B1660" s="465">
        <v>12</v>
      </c>
      <c r="C1660" s="465">
        <v>263</v>
      </c>
      <c r="D1660" s="466">
        <v>15345</v>
      </c>
      <c r="E1660" s="467">
        <v>21.916666666666668</v>
      </c>
      <c r="F1660" s="486">
        <v>336311.25</v>
      </c>
      <c r="G1660" s="487">
        <v>4035735</v>
      </c>
      <c r="H1660" s="822">
        <v>342333.33333333337</v>
      </c>
      <c r="I1660" s="827">
        <v>4108000.0000000005</v>
      </c>
      <c r="J1660" s="470">
        <v>6022.0833333333721</v>
      </c>
      <c r="K1660" s="470">
        <v>72265.000000000466</v>
      </c>
      <c r="L1660" s="472">
        <v>1.7906279773077358</v>
      </c>
      <c r="M1660" s="468">
        <v>321520</v>
      </c>
      <c r="N1660" s="469">
        <v>3858240</v>
      </c>
      <c r="O1660" s="470">
        <v>-14791.25</v>
      </c>
      <c r="P1660" s="470">
        <v>-177495</v>
      </c>
      <c r="Q1660" s="472">
        <v>-4.3980836204557505</v>
      </c>
    </row>
    <row r="1661" spans="1:17" s="437" customFormat="1">
      <c r="A1661" s="471">
        <v>1625</v>
      </c>
      <c r="B1661" s="465">
        <v>12</v>
      </c>
      <c r="C1661" s="465">
        <v>264</v>
      </c>
      <c r="D1661" s="466">
        <v>15485.959193475799</v>
      </c>
      <c r="E1661" s="467">
        <v>22</v>
      </c>
      <c r="F1661" s="486">
        <v>340691.10225646757</v>
      </c>
      <c r="G1661" s="487">
        <v>4088293.2270776108</v>
      </c>
      <c r="H1661" s="822">
        <v>344000</v>
      </c>
      <c r="I1661" s="827">
        <v>4128000</v>
      </c>
      <c r="J1661" s="470">
        <v>3308.8977435324341</v>
      </c>
      <c r="K1661" s="470">
        <v>39706.772922389209</v>
      </c>
      <c r="L1661" s="472">
        <v>0.97123104231866364</v>
      </c>
      <c r="M1661" s="468">
        <v>324019.20000000001</v>
      </c>
      <c r="N1661" s="469">
        <v>3888230.4000000004</v>
      </c>
      <c r="O1661" s="470">
        <v>-16671.902256467554</v>
      </c>
      <c r="P1661" s="470">
        <v>-200062.82707761042</v>
      </c>
      <c r="Q1661" s="472">
        <v>-4.8935537635254036</v>
      </c>
    </row>
    <row r="1662" spans="1:17" s="437" customFormat="1">
      <c r="A1662" s="471">
        <v>1626</v>
      </c>
      <c r="B1662" s="465">
        <v>12</v>
      </c>
      <c r="C1662" s="465">
        <v>265</v>
      </c>
      <c r="D1662" s="466">
        <v>14539</v>
      </c>
      <c r="E1662" s="467">
        <v>22.083333333333332</v>
      </c>
      <c r="F1662" s="486">
        <v>321069.58333333331</v>
      </c>
      <c r="G1662" s="487">
        <v>3852835</v>
      </c>
      <c r="H1662" s="822">
        <v>345666.66666666663</v>
      </c>
      <c r="I1662" s="827">
        <v>4147999.9999999995</v>
      </c>
      <c r="J1662" s="470">
        <v>24597.083333333314</v>
      </c>
      <c r="K1662" s="470">
        <v>295164.99999999953</v>
      </c>
      <c r="L1662" s="472">
        <v>7.6609821079802032</v>
      </c>
      <c r="M1662" s="468">
        <v>326518.39999999997</v>
      </c>
      <c r="N1662" s="469">
        <v>3918220.8</v>
      </c>
      <c r="O1662" s="470">
        <v>5448.8166666666511</v>
      </c>
      <c r="P1662" s="470">
        <v>65385.799999999814</v>
      </c>
      <c r="Q1662" s="472">
        <v>1.6970827974725182</v>
      </c>
    </row>
    <row r="1663" spans="1:17" s="437" customFormat="1">
      <c r="A1663" s="607" t="s">
        <v>60</v>
      </c>
      <c r="B1663" s="465"/>
      <c r="C1663" s="465"/>
      <c r="D1663" s="466"/>
      <c r="E1663" s="467"/>
      <c r="F1663" s="486"/>
      <c r="G1663" s="487"/>
      <c r="H1663" s="822"/>
      <c r="I1663" s="827"/>
      <c r="J1663" s="470"/>
      <c r="K1663" s="470"/>
      <c r="L1663" s="472"/>
      <c r="M1663" s="468"/>
      <c r="N1663" s="469"/>
      <c r="O1663" s="470"/>
      <c r="P1663" s="470"/>
      <c r="Q1663" s="472"/>
    </row>
    <row r="1664" spans="1:17" s="437" customFormat="1" hidden="1">
      <c r="A1664" s="471">
        <v>1627</v>
      </c>
      <c r="B1664" s="465">
        <v>12</v>
      </c>
      <c r="C1664" s="465">
        <v>265</v>
      </c>
      <c r="D1664" s="466">
        <v>14995</v>
      </c>
      <c r="E1664" s="467">
        <v>22.083333333333332</v>
      </c>
      <c r="F1664" s="486">
        <v>331139.58333333331</v>
      </c>
      <c r="G1664" s="487">
        <v>3973675</v>
      </c>
      <c r="H1664" s="822">
        <v>345666.66666666663</v>
      </c>
      <c r="I1664" s="827">
        <v>4147999.9999999995</v>
      </c>
      <c r="J1664" s="470">
        <v>14527.083333333314</v>
      </c>
      <c r="K1664" s="470">
        <v>174324.99999999953</v>
      </c>
      <c r="L1664" s="472">
        <v>4.3869969235027924</v>
      </c>
      <c r="M1664" s="468">
        <v>326518.39999999997</v>
      </c>
      <c r="N1664" s="469">
        <v>3918220.8</v>
      </c>
      <c r="O1664" s="470">
        <v>-4621.1833333333489</v>
      </c>
      <c r="P1664" s="470">
        <v>-55454.200000000186</v>
      </c>
      <c r="Q1664" s="472">
        <v>-1.3955393936343654</v>
      </c>
    </row>
    <row r="1665" spans="1:17" s="437" customFormat="1" hidden="1">
      <c r="A1665" s="471">
        <v>1628</v>
      </c>
      <c r="B1665" s="465">
        <v>12</v>
      </c>
      <c r="C1665" s="465">
        <v>265</v>
      </c>
      <c r="D1665" s="466">
        <v>16314</v>
      </c>
      <c r="E1665" s="467">
        <v>22.083333333333332</v>
      </c>
      <c r="F1665" s="486">
        <v>360267.5</v>
      </c>
      <c r="G1665" s="487">
        <v>4323210</v>
      </c>
      <c r="H1665" s="822">
        <v>345666.66666666663</v>
      </c>
      <c r="I1665" s="827">
        <v>4147999.9999999995</v>
      </c>
      <c r="J1665" s="470">
        <v>-14600.833333333372</v>
      </c>
      <c r="K1665" s="470">
        <v>-175210.00000000047</v>
      </c>
      <c r="L1665" s="472">
        <v>-4.0527755996123318</v>
      </c>
      <c r="M1665" s="468">
        <v>326518.39999999997</v>
      </c>
      <c r="N1665" s="469">
        <v>3918220.8</v>
      </c>
      <c r="O1665" s="470">
        <v>-33749.100000000035</v>
      </c>
      <c r="P1665" s="470">
        <v>-404989.20000000019</v>
      </c>
      <c r="Q1665" s="472">
        <v>-9.3677892121826147</v>
      </c>
    </row>
    <row r="1666" spans="1:17" s="437" customFormat="1" hidden="1">
      <c r="A1666" s="471">
        <v>1629</v>
      </c>
      <c r="B1666" s="465">
        <v>12</v>
      </c>
      <c r="C1666" s="465">
        <v>266</v>
      </c>
      <c r="D1666" s="466">
        <v>15313</v>
      </c>
      <c r="E1666" s="467">
        <v>22.166666666666668</v>
      </c>
      <c r="F1666" s="486">
        <v>339438.16666666669</v>
      </c>
      <c r="G1666" s="487">
        <v>4073258</v>
      </c>
      <c r="H1666" s="822">
        <v>347333.33333333337</v>
      </c>
      <c r="I1666" s="827">
        <v>4168000.0000000005</v>
      </c>
      <c r="J1666" s="470">
        <v>7895.1666666666861</v>
      </c>
      <c r="K1666" s="470">
        <v>94742.000000000466</v>
      </c>
      <c r="L1666" s="472">
        <v>2.3259513637486435</v>
      </c>
      <c r="M1666" s="468">
        <v>329017.60000000003</v>
      </c>
      <c r="N1666" s="469">
        <v>3948211.2</v>
      </c>
      <c r="O1666" s="470">
        <v>-10420.566666666651</v>
      </c>
      <c r="P1666" s="470">
        <v>-125046.79999999981</v>
      </c>
      <c r="Q1666" s="472">
        <v>-3.0699454834434761</v>
      </c>
    </row>
    <row r="1667" spans="1:17" s="437" customFormat="1" hidden="1">
      <c r="A1667" s="471">
        <v>1630</v>
      </c>
      <c r="B1667" s="465">
        <v>12</v>
      </c>
      <c r="C1667" s="465">
        <v>266</v>
      </c>
      <c r="D1667" s="466">
        <v>14991</v>
      </c>
      <c r="E1667" s="467">
        <v>22.166666666666668</v>
      </c>
      <c r="F1667" s="486">
        <v>332300.5</v>
      </c>
      <c r="G1667" s="487">
        <v>3987606</v>
      </c>
      <c r="H1667" s="822">
        <v>347333.33333333337</v>
      </c>
      <c r="I1667" s="827">
        <v>4168000.0000000005</v>
      </c>
      <c r="J1667" s="470">
        <v>15032.833333333372</v>
      </c>
      <c r="K1667" s="470">
        <v>180394.00000000047</v>
      </c>
      <c r="L1667" s="472">
        <v>4.5238672025270432</v>
      </c>
      <c r="M1667" s="468">
        <v>329017.60000000003</v>
      </c>
      <c r="N1667" s="469">
        <v>3948211.2</v>
      </c>
      <c r="O1667" s="470">
        <v>-3282.8999999999651</v>
      </c>
      <c r="P1667" s="470">
        <v>-39394.799999999814</v>
      </c>
      <c r="Q1667" s="472">
        <v>-0.98793110452737665</v>
      </c>
    </row>
    <row r="1668" spans="1:17" s="437" customFormat="1" hidden="1">
      <c r="A1668" s="471">
        <v>1631</v>
      </c>
      <c r="B1668" s="465">
        <v>12</v>
      </c>
      <c r="C1668" s="465">
        <v>266</v>
      </c>
      <c r="D1668" s="466">
        <v>15700.167013894899</v>
      </c>
      <c r="E1668" s="467">
        <v>22.166666666666668</v>
      </c>
      <c r="F1668" s="486">
        <v>348020.36880800361</v>
      </c>
      <c r="G1668" s="487">
        <v>4176244.4256960433</v>
      </c>
      <c r="H1668" s="822">
        <v>347333.33333333337</v>
      </c>
      <c r="I1668" s="827">
        <v>4168000.0000000005</v>
      </c>
      <c r="J1668" s="470">
        <v>-687.035474670236</v>
      </c>
      <c r="K1668" s="470">
        <v>-8244.425696042832</v>
      </c>
      <c r="L1668" s="472">
        <v>-0.19741243221579907</v>
      </c>
      <c r="M1668" s="468">
        <v>329017.60000000003</v>
      </c>
      <c r="N1668" s="469">
        <v>3948211.2</v>
      </c>
      <c r="O1668" s="470">
        <v>-19002.768808003573</v>
      </c>
      <c r="P1668" s="470">
        <v>-228033.22569604311</v>
      </c>
      <c r="Q1668" s="472">
        <v>-5.4602461554447359</v>
      </c>
    </row>
    <row r="1669" spans="1:17" s="437" customFormat="1" hidden="1">
      <c r="A1669" s="471">
        <v>1632</v>
      </c>
      <c r="B1669" s="465">
        <v>12</v>
      </c>
      <c r="C1669" s="465">
        <v>269</v>
      </c>
      <c r="D1669" s="466">
        <v>15888</v>
      </c>
      <c r="E1669" s="467">
        <v>22.416666666666668</v>
      </c>
      <c r="F1669" s="486">
        <v>356156</v>
      </c>
      <c r="G1669" s="487">
        <v>4273872</v>
      </c>
      <c r="H1669" s="822">
        <v>352333.33333333337</v>
      </c>
      <c r="I1669" s="827">
        <v>4228000</v>
      </c>
      <c r="J1669" s="470">
        <v>-3822.6666666666279</v>
      </c>
      <c r="K1669" s="470">
        <v>-45872</v>
      </c>
      <c r="L1669" s="472">
        <v>-1.0733124436108454</v>
      </c>
      <c r="M1669" s="468">
        <v>336515.2</v>
      </c>
      <c r="N1669" s="469">
        <v>4038182.4000000004</v>
      </c>
      <c r="O1669" s="470">
        <v>-19640.799999999988</v>
      </c>
      <c r="P1669" s="470">
        <v>-235689.59999999963</v>
      </c>
      <c r="Q1669" s="472">
        <v>-5.5146621143543797</v>
      </c>
    </row>
    <row r="1670" spans="1:17" s="437" customFormat="1" hidden="1">
      <c r="A1670" s="471">
        <v>1633</v>
      </c>
      <c r="B1670" s="465">
        <v>12</v>
      </c>
      <c r="C1670" s="465">
        <v>269</v>
      </c>
      <c r="D1670" s="466">
        <v>16160</v>
      </c>
      <c r="E1670" s="467">
        <v>22.416666666666668</v>
      </c>
      <c r="F1670" s="486">
        <v>362253.33333333331</v>
      </c>
      <c r="G1670" s="487">
        <v>4347040</v>
      </c>
      <c r="H1670" s="822">
        <v>352333.33333333337</v>
      </c>
      <c r="I1670" s="827">
        <v>4228000</v>
      </c>
      <c r="J1670" s="470">
        <v>-9919.9999999999418</v>
      </c>
      <c r="K1670" s="470">
        <v>-119040</v>
      </c>
      <c r="L1670" s="472">
        <v>-2.7384151054510681</v>
      </c>
      <c r="M1670" s="468">
        <v>336515.2</v>
      </c>
      <c r="N1670" s="469">
        <v>4038182.4000000004</v>
      </c>
      <c r="O1670" s="470">
        <v>-25738.133333333302</v>
      </c>
      <c r="P1670" s="470">
        <v>-308857.59999999963</v>
      </c>
      <c r="Q1670" s="472">
        <v>-7.1050093856969312</v>
      </c>
    </row>
    <row r="1671" spans="1:17" s="437" customFormat="1" hidden="1">
      <c r="A1671" s="471">
        <v>1634</v>
      </c>
      <c r="B1671" s="465">
        <v>12</v>
      </c>
      <c r="C1671" s="465">
        <v>269</v>
      </c>
      <c r="D1671" s="466">
        <v>15681.3597906658</v>
      </c>
      <c r="E1671" s="467">
        <v>22.416666666666668</v>
      </c>
      <c r="F1671" s="486">
        <v>351523.81530742504</v>
      </c>
      <c r="G1671" s="487">
        <v>4218285.7836891003</v>
      </c>
      <c r="H1671" s="822">
        <v>352333.33333333337</v>
      </c>
      <c r="I1671" s="827">
        <v>4228000</v>
      </c>
      <c r="J1671" s="470">
        <v>809.51802590832813</v>
      </c>
      <c r="K1671" s="470">
        <v>9714.2163108997047</v>
      </c>
      <c r="L1671" s="472">
        <v>0.23028824525029279</v>
      </c>
      <c r="M1671" s="468">
        <v>336515.2</v>
      </c>
      <c r="N1671" s="469">
        <v>4038182.4000000004</v>
      </c>
      <c r="O1671" s="470">
        <v>-15008.615307425032</v>
      </c>
      <c r="P1671" s="470">
        <v>-180103.38368909992</v>
      </c>
      <c r="Q1671" s="472">
        <v>-4.2695870532411107</v>
      </c>
    </row>
    <row r="1672" spans="1:17" s="437" customFormat="1" hidden="1">
      <c r="A1672" s="471">
        <v>1635</v>
      </c>
      <c r="B1672" s="465">
        <v>12</v>
      </c>
      <c r="C1672" s="465">
        <v>269</v>
      </c>
      <c r="D1672" s="466">
        <v>15888</v>
      </c>
      <c r="E1672" s="467">
        <v>22.416666666666668</v>
      </c>
      <c r="F1672" s="486">
        <v>356156</v>
      </c>
      <c r="G1672" s="487">
        <v>4273872</v>
      </c>
      <c r="H1672" s="822">
        <v>352333.33333333337</v>
      </c>
      <c r="I1672" s="827">
        <v>4228000</v>
      </c>
      <c r="J1672" s="470">
        <v>-3822.6666666666279</v>
      </c>
      <c r="K1672" s="470">
        <v>-45872</v>
      </c>
      <c r="L1672" s="472">
        <v>-1.0733124436108454</v>
      </c>
      <c r="M1672" s="468">
        <v>336515.2</v>
      </c>
      <c r="N1672" s="469">
        <v>4038182.4000000004</v>
      </c>
      <c r="O1672" s="470">
        <v>-19640.799999999988</v>
      </c>
      <c r="P1672" s="470">
        <v>-235689.59999999963</v>
      </c>
      <c r="Q1672" s="472">
        <v>-5.5146621143543797</v>
      </c>
    </row>
    <row r="1673" spans="1:17" s="437" customFormat="1" hidden="1">
      <c r="A1673" s="471">
        <v>1636</v>
      </c>
      <c r="B1673" s="465">
        <v>12</v>
      </c>
      <c r="C1673" s="465">
        <v>269</v>
      </c>
      <c r="D1673" s="466">
        <v>15888</v>
      </c>
      <c r="E1673" s="467">
        <v>22.416666666666668</v>
      </c>
      <c r="F1673" s="486">
        <v>356156</v>
      </c>
      <c r="G1673" s="487">
        <v>4273872</v>
      </c>
      <c r="H1673" s="822">
        <v>352333.33333333337</v>
      </c>
      <c r="I1673" s="827">
        <v>4228000</v>
      </c>
      <c r="J1673" s="470">
        <v>-3822.6666666666279</v>
      </c>
      <c r="K1673" s="470">
        <v>-45872</v>
      </c>
      <c r="L1673" s="472">
        <v>-1.0733124436108454</v>
      </c>
      <c r="M1673" s="468">
        <v>336515.2</v>
      </c>
      <c r="N1673" s="469">
        <v>4038182.4000000004</v>
      </c>
      <c r="O1673" s="470">
        <v>-19640.799999999988</v>
      </c>
      <c r="P1673" s="470">
        <v>-235689.59999999963</v>
      </c>
      <c r="Q1673" s="472">
        <v>-5.5146621143543797</v>
      </c>
    </row>
    <row r="1674" spans="1:17" s="437" customFormat="1" hidden="1">
      <c r="A1674" s="471">
        <v>1637</v>
      </c>
      <c r="B1674" s="465">
        <v>12</v>
      </c>
      <c r="C1674" s="465">
        <v>270</v>
      </c>
      <c r="D1674" s="466">
        <v>16151</v>
      </c>
      <c r="E1674" s="467">
        <v>22.5</v>
      </c>
      <c r="F1674" s="486">
        <v>363397.5</v>
      </c>
      <c r="G1674" s="487">
        <v>4360770</v>
      </c>
      <c r="H1674" s="822">
        <v>354000</v>
      </c>
      <c r="I1674" s="827">
        <v>4248000</v>
      </c>
      <c r="J1674" s="470">
        <v>-9397.5</v>
      </c>
      <c r="K1674" s="470">
        <v>-112770</v>
      </c>
      <c r="L1674" s="472">
        <v>-2.5860111860978634</v>
      </c>
      <c r="M1674" s="468">
        <v>339014.40000000002</v>
      </c>
      <c r="N1674" s="469">
        <v>4068172.8000000003</v>
      </c>
      <c r="O1674" s="470">
        <v>-24383.099999999977</v>
      </c>
      <c r="P1674" s="470">
        <v>-292597.19999999972</v>
      </c>
      <c r="Q1674" s="472">
        <v>-6.709759973582635</v>
      </c>
    </row>
    <row r="1675" spans="1:17" s="437" customFormat="1" hidden="1">
      <c r="A1675" s="471">
        <v>1638</v>
      </c>
      <c r="B1675" s="465">
        <v>12</v>
      </c>
      <c r="C1675" s="465">
        <v>270</v>
      </c>
      <c r="D1675" s="466">
        <v>15256</v>
      </c>
      <c r="E1675" s="467">
        <v>22.5</v>
      </c>
      <c r="F1675" s="486">
        <v>343260</v>
      </c>
      <c r="G1675" s="487">
        <v>4119120</v>
      </c>
      <c r="H1675" s="822">
        <v>354000</v>
      </c>
      <c r="I1675" s="827">
        <v>4248000</v>
      </c>
      <c r="J1675" s="470">
        <v>10740</v>
      </c>
      <c r="K1675" s="470">
        <v>128880</v>
      </c>
      <c r="L1675" s="472">
        <v>3.1288236322321268</v>
      </c>
      <c r="M1675" s="468">
        <v>339014.40000000002</v>
      </c>
      <c r="N1675" s="469">
        <v>4068172.8000000003</v>
      </c>
      <c r="O1675" s="470">
        <v>-4245.5999999999767</v>
      </c>
      <c r="P1675" s="470">
        <v>-50947.199999999721</v>
      </c>
      <c r="Q1675" s="472">
        <v>-1.2368467051214793</v>
      </c>
    </row>
    <row r="1676" spans="1:17" s="437" customFormat="1" hidden="1">
      <c r="A1676" s="471">
        <v>1639</v>
      </c>
      <c r="B1676" s="465">
        <v>12</v>
      </c>
      <c r="C1676" s="465">
        <v>270</v>
      </c>
      <c r="D1676" s="466">
        <v>15256</v>
      </c>
      <c r="E1676" s="467">
        <v>22.5</v>
      </c>
      <c r="F1676" s="486">
        <v>343260</v>
      </c>
      <c r="G1676" s="487">
        <v>4119120</v>
      </c>
      <c r="H1676" s="822">
        <v>354000</v>
      </c>
      <c r="I1676" s="827">
        <v>4248000</v>
      </c>
      <c r="J1676" s="470">
        <v>10740</v>
      </c>
      <c r="K1676" s="470">
        <v>128880</v>
      </c>
      <c r="L1676" s="472">
        <v>3.1288236322321268</v>
      </c>
      <c r="M1676" s="468">
        <v>339014.40000000002</v>
      </c>
      <c r="N1676" s="469">
        <v>4068172.8000000003</v>
      </c>
      <c r="O1676" s="470">
        <v>-4245.5999999999767</v>
      </c>
      <c r="P1676" s="470">
        <v>-50947.199999999721</v>
      </c>
      <c r="Q1676" s="472">
        <v>-1.2368467051214793</v>
      </c>
    </row>
    <row r="1677" spans="1:17" s="437" customFormat="1" hidden="1">
      <c r="A1677" s="471">
        <v>1640</v>
      </c>
      <c r="B1677" s="465">
        <v>12</v>
      </c>
      <c r="C1677" s="465">
        <v>270</v>
      </c>
      <c r="D1677" s="466">
        <v>15886</v>
      </c>
      <c r="E1677" s="467">
        <v>22.5</v>
      </c>
      <c r="F1677" s="486">
        <v>357435</v>
      </c>
      <c r="G1677" s="487">
        <v>4289220</v>
      </c>
      <c r="H1677" s="822">
        <v>354000</v>
      </c>
      <c r="I1677" s="827">
        <v>4248000</v>
      </c>
      <c r="J1677" s="470">
        <v>-3435</v>
      </c>
      <c r="K1677" s="470">
        <v>-41220</v>
      </c>
      <c r="L1677" s="472">
        <v>-0.96101389063746012</v>
      </c>
      <c r="M1677" s="468">
        <v>339014.40000000002</v>
      </c>
      <c r="N1677" s="469">
        <v>4068172.8000000003</v>
      </c>
      <c r="O1677" s="470">
        <v>-18420.599999999977</v>
      </c>
      <c r="P1677" s="470">
        <v>-221047.19999999972</v>
      </c>
      <c r="Q1677" s="472">
        <v>-5.1535523941415846</v>
      </c>
    </row>
    <row r="1678" spans="1:17" s="437" customFormat="1" hidden="1">
      <c r="A1678" s="471">
        <v>1641</v>
      </c>
      <c r="B1678" s="465">
        <v>12</v>
      </c>
      <c r="C1678" s="465">
        <v>271</v>
      </c>
      <c r="D1678" s="466">
        <v>15338.37</v>
      </c>
      <c r="E1678" s="467">
        <v>22.583333333333332</v>
      </c>
      <c r="F1678" s="486">
        <v>346391.52250000002</v>
      </c>
      <c r="G1678" s="487">
        <v>4156698.27</v>
      </c>
      <c r="H1678" s="822">
        <v>355666.66666666663</v>
      </c>
      <c r="I1678" s="827">
        <v>4268000</v>
      </c>
      <c r="J1678" s="470">
        <v>9275.1441666666069</v>
      </c>
      <c r="K1678" s="470">
        <v>111301.72999999998</v>
      </c>
      <c r="L1678" s="472">
        <v>2.6776475647341158</v>
      </c>
      <c r="M1678" s="468">
        <v>341513.6</v>
      </c>
      <c r="N1678" s="469">
        <v>4098163.1999999997</v>
      </c>
      <c r="O1678" s="470">
        <v>-4877.9225000000442</v>
      </c>
      <c r="P1678" s="470">
        <v>-58535.070000000298</v>
      </c>
      <c r="Q1678" s="472">
        <v>-1.4082107046947243</v>
      </c>
    </row>
    <row r="1679" spans="1:17" s="437" customFormat="1" hidden="1">
      <c r="A1679" s="471">
        <v>1642</v>
      </c>
      <c r="B1679" s="465">
        <v>12</v>
      </c>
      <c r="C1679" s="465">
        <v>272</v>
      </c>
      <c r="D1679" s="466">
        <v>14971</v>
      </c>
      <c r="E1679" s="467">
        <v>22.666666666666668</v>
      </c>
      <c r="F1679" s="486">
        <v>339342.66666666669</v>
      </c>
      <c r="G1679" s="487">
        <v>4072112</v>
      </c>
      <c r="H1679" s="822">
        <v>357333.33333333337</v>
      </c>
      <c r="I1679" s="827">
        <v>4288000</v>
      </c>
      <c r="J1679" s="470">
        <v>17990.666666666686</v>
      </c>
      <c r="K1679" s="470">
        <v>215888</v>
      </c>
      <c r="L1679" s="472">
        <v>5.3016223522339203</v>
      </c>
      <c r="M1679" s="468">
        <v>344012.80000000005</v>
      </c>
      <c r="N1679" s="469">
        <v>4128153.6000000006</v>
      </c>
      <c r="O1679" s="470">
        <v>4670.1333333333605</v>
      </c>
      <c r="P1679" s="470">
        <v>56041.600000000559</v>
      </c>
      <c r="Q1679" s="472">
        <v>1.3762293375035028</v>
      </c>
    </row>
    <row r="1680" spans="1:17" s="437" customFormat="1" hidden="1">
      <c r="A1680" s="471">
        <v>1643</v>
      </c>
      <c r="B1680" s="465">
        <v>12</v>
      </c>
      <c r="C1680" s="465">
        <v>272</v>
      </c>
      <c r="D1680" s="466">
        <v>16134</v>
      </c>
      <c r="E1680" s="467">
        <v>22.666666666666668</v>
      </c>
      <c r="F1680" s="486">
        <v>365704</v>
      </c>
      <c r="G1680" s="487">
        <v>4388448</v>
      </c>
      <c r="H1680" s="822">
        <v>357333.33333333337</v>
      </c>
      <c r="I1680" s="827">
        <v>4288000</v>
      </c>
      <c r="J1680" s="470">
        <v>-8370.6666666666279</v>
      </c>
      <c r="K1680" s="470">
        <v>-100448</v>
      </c>
      <c r="L1680" s="472">
        <v>-2.2889185425006673</v>
      </c>
      <c r="M1680" s="468">
        <v>344012.80000000005</v>
      </c>
      <c r="N1680" s="469">
        <v>4128153.6000000006</v>
      </c>
      <c r="O1680" s="470">
        <v>-21691.199999999953</v>
      </c>
      <c r="P1680" s="470">
        <v>-260294.39999999944</v>
      </c>
      <c r="Q1680" s="472">
        <v>-5.9313543193402154</v>
      </c>
    </row>
    <row r="1681" spans="1:17" s="437" customFormat="1" hidden="1">
      <c r="A1681" s="471">
        <v>1644</v>
      </c>
      <c r="B1681" s="465">
        <v>12</v>
      </c>
      <c r="C1681" s="465">
        <v>272</v>
      </c>
      <c r="D1681" s="466">
        <v>15662.5975718551</v>
      </c>
      <c r="E1681" s="467">
        <v>22.666666666666668</v>
      </c>
      <c r="F1681" s="486">
        <v>355018.87829538225</v>
      </c>
      <c r="G1681" s="487">
        <v>4260226.539544587</v>
      </c>
      <c r="H1681" s="822">
        <v>357333.33333333337</v>
      </c>
      <c r="I1681" s="827">
        <v>4288000</v>
      </c>
      <c r="J1681" s="470">
        <v>2314.4550379511202</v>
      </c>
      <c r="K1681" s="470">
        <v>27773.460455412976</v>
      </c>
      <c r="L1681" s="472">
        <v>0.65192449738557912</v>
      </c>
      <c r="M1681" s="468">
        <v>344012.80000000005</v>
      </c>
      <c r="N1681" s="469">
        <v>4128153.6000000006</v>
      </c>
      <c r="O1681" s="470">
        <v>-11006.078295382205</v>
      </c>
      <c r="P1681" s="470">
        <v>-132072.93954458646</v>
      </c>
      <c r="Q1681" s="472">
        <v>-3.1001388850721838</v>
      </c>
    </row>
    <row r="1682" spans="1:17" s="437" customFormat="1" hidden="1">
      <c r="A1682" s="471">
        <v>1645</v>
      </c>
      <c r="B1682" s="465">
        <v>12</v>
      </c>
      <c r="C1682" s="465">
        <v>274</v>
      </c>
      <c r="D1682" s="466">
        <v>15650.1143487271</v>
      </c>
      <c r="E1682" s="467">
        <v>22.833333333333332</v>
      </c>
      <c r="F1682" s="486">
        <v>357344.27762926882</v>
      </c>
      <c r="G1682" s="487">
        <v>4288131.3315512259</v>
      </c>
      <c r="H1682" s="822">
        <v>360666.66666666663</v>
      </c>
      <c r="I1682" s="827">
        <v>4328000</v>
      </c>
      <c r="J1682" s="470">
        <v>3322.3890373978065</v>
      </c>
      <c r="K1682" s="470">
        <v>39868.668448774144</v>
      </c>
      <c r="L1682" s="472">
        <v>0.92974457557836843</v>
      </c>
      <c r="M1682" s="468">
        <v>349011.19999999995</v>
      </c>
      <c r="N1682" s="469">
        <v>4188134.3999999994</v>
      </c>
      <c r="O1682" s="470">
        <v>-8333.0776292688679</v>
      </c>
      <c r="P1682" s="470">
        <v>-99996.931551226415</v>
      </c>
      <c r="Q1682" s="472">
        <v>-2.3319465711198859</v>
      </c>
    </row>
    <row r="1683" spans="1:17" s="437" customFormat="1" hidden="1">
      <c r="A1683" s="471">
        <v>1646</v>
      </c>
      <c r="B1683" s="465">
        <v>12</v>
      </c>
      <c r="C1683" s="465">
        <v>276</v>
      </c>
      <c r="D1683" s="466">
        <v>15184</v>
      </c>
      <c r="E1683" s="467">
        <v>23</v>
      </c>
      <c r="F1683" s="486">
        <v>349232</v>
      </c>
      <c r="G1683" s="487">
        <v>4190784</v>
      </c>
      <c r="H1683" s="822">
        <v>364000</v>
      </c>
      <c r="I1683" s="827">
        <v>4368000</v>
      </c>
      <c r="J1683" s="470">
        <v>14768</v>
      </c>
      <c r="K1683" s="470">
        <v>177216</v>
      </c>
      <c r="L1683" s="472">
        <v>4.2287075640261946</v>
      </c>
      <c r="M1683" s="468">
        <v>354009.59999999998</v>
      </c>
      <c r="N1683" s="469">
        <v>4248115.1999999993</v>
      </c>
      <c r="O1683" s="470">
        <v>4777.5999999999767</v>
      </c>
      <c r="P1683" s="470">
        <v>57331.199999999255</v>
      </c>
      <c r="Q1683" s="472">
        <v>1.3680304210381422</v>
      </c>
    </row>
    <row r="1684" spans="1:17" s="437" customFormat="1">
      <c r="A1684" s="471">
        <v>1647</v>
      </c>
      <c r="B1684" s="465">
        <v>12</v>
      </c>
      <c r="C1684" s="465">
        <v>278</v>
      </c>
      <c r="D1684" s="466">
        <v>15381.6701444383</v>
      </c>
      <c r="E1684" s="467">
        <v>23.166666666666668</v>
      </c>
      <c r="F1684" s="486">
        <v>356342.02501282067</v>
      </c>
      <c r="G1684" s="487">
        <v>4276104.3001538478</v>
      </c>
      <c r="H1684" s="822">
        <v>367333.33333333337</v>
      </c>
      <c r="I1684" s="827">
        <v>4408000</v>
      </c>
      <c r="J1684" s="470">
        <v>10991.308320512704</v>
      </c>
      <c r="K1684" s="470">
        <v>131895.69984615222</v>
      </c>
      <c r="L1684" s="472">
        <v>3.0844827578552412</v>
      </c>
      <c r="M1684" s="468">
        <v>359008.00000000006</v>
      </c>
      <c r="N1684" s="469">
        <v>4308096.0000000009</v>
      </c>
      <c r="O1684" s="470">
        <v>2665.9749871793902</v>
      </c>
      <c r="P1684" s="470">
        <v>31991.699846153148</v>
      </c>
      <c r="Q1684" s="472">
        <v>0.74815059691135843</v>
      </c>
    </row>
    <row r="1685" spans="1:17" s="437" customFormat="1">
      <c r="A1685" s="471">
        <v>1648</v>
      </c>
      <c r="B1685" s="465">
        <v>12</v>
      </c>
      <c r="C1685" s="465">
        <v>279</v>
      </c>
      <c r="D1685" s="466">
        <v>15871</v>
      </c>
      <c r="E1685" s="467">
        <v>23.25</v>
      </c>
      <c r="F1685" s="486">
        <v>369000.75</v>
      </c>
      <c r="G1685" s="487">
        <v>4428009</v>
      </c>
      <c r="H1685" s="822">
        <v>369000</v>
      </c>
      <c r="I1685" s="827">
        <v>4428000</v>
      </c>
      <c r="J1685" s="470">
        <v>-0.75</v>
      </c>
      <c r="K1685" s="470">
        <v>-9</v>
      </c>
      <c r="L1685" s="472">
        <v>-2.0325161941059378E-4</v>
      </c>
      <c r="M1685" s="468">
        <v>361507.2</v>
      </c>
      <c r="N1685" s="469">
        <v>4338086.4000000004</v>
      </c>
      <c r="O1685" s="470">
        <v>-7493.5499999999884</v>
      </c>
      <c r="P1685" s="470">
        <v>-89922.599999999627</v>
      </c>
      <c r="Q1685" s="472">
        <v>-2.0307682301458669</v>
      </c>
    </row>
    <row r="1686" spans="1:17" s="437" customFormat="1">
      <c r="A1686" s="471">
        <v>1649</v>
      </c>
      <c r="B1686" s="465">
        <v>12</v>
      </c>
      <c r="C1686" s="465">
        <v>279</v>
      </c>
      <c r="D1686" s="466">
        <v>15495</v>
      </c>
      <c r="E1686" s="467">
        <v>23.25</v>
      </c>
      <c r="F1686" s="486">
        <v>360258.75</v>
      </c>
      <c r="G1686" s="487">
        <v>4323105</v>
      </c>
      <c r="H1686" s="822">
        <v>369000</v>
      </c>
      <c r="I1686" s="827">
        <v>4428000</v>
      </c>
      <c r="J1686" s="470">
        <v>8741.25</v>
      </c>
      <c r="K1686" s="470">
        <v>104895</v>
      </c>
      <c r="L1686" s="472">
        <v>2.4263810386284916</v>
      </c>
      <c r="M1686" s="468">
        <v>361507.2</v>
      </c>
      <c r="N1686" s="469">
        <v>4338086.4000000004</v>
      </c>
      <c r="O1686" s="470">
        <v>1248.4500000000116</v>
      </c>
      <c r="P1686" s="470">
        <v>14981.400000000373</v>
      </c>
      <c r="Q1686" s="472">
        <v>0.34654258918070013</v>
      </c>
    </row>
    <row r="1687" spans="1:17" s="437" customFormat="1">
      <c r="A1687" s="607" t="s">
        <v>60</v>
      </c>
      <c r="B1687" s="465"/>
      <c r="C1687" s="465"/>
      <c r="D1687" s="466"/>
      <c r="E1687" s="467"/>
      <c r="F1687" s="486"/>
      <c r="G1687" s="487"/>
      <c r="H1687" s="822"/>
      <c r="I1687" s="827"/>
      <c r="J1687" s="470"/>
      <c r="K1687" s="470"/>
      <c r="L1687" s="472"/>
      <c r="M1687" s="468"/>
      <c r="N1687" s="469"/>
      <c r="O1687" s="470"/>
      <c r="P1687" s="470"/>
      <c r="Q1687" s="472"/>
    </row>
    <row r="1688" spans="1:17" s="437" customFormat="1" hidden="1">
      <c r="A1688" s="471">
        <v>1650</v>
      </c>
      <c r="B1688" s="465">
        <v>12</v>
      </c>
      <c r="C1688" s="465">
        <v>280</v>
      </c>
      <c r="D1688" s="466">
        <v>15800.704465401701</v>
      </c>
      <c r="E1688" s="467">
        <v>23.333333333333332</v>
      </c>
      <c r="F1688" s="486">
        <v>368683.10419270635</v>
      </c>
      <c r="G1688" s="487">
        <v>4424197.2503124764</v>
      </c>
      <c r="H1688" s="822">
        <v>370666.66666666663</v>
      </c>
      <c r="I1688" s="827">
        <v>4448000</v>
      </c>
      <c r="J1688" s="470">
        <v>1983.562473960279</v>
      </c>
      <c r="K1688" s="470">
        <v>23802.749687523581</v>
      </c>
      <c r="L1688" s="472">
        <v>0.53801284935572369</v>
      </c>
      <c r="M1688" s="468">
        <v>364006.39999999997</v>
      </c>
      <c r="N1688" s="469">
        <v>4368076.7999999998</v>
      </c>
      <c r="O1688" s="470">
        <v>-4676.7041927063838</v>
      </c>
      <c r="P1688" s="470">
        <v>-56120.450312476605</v>
      </c>
      <c r="Q1688" s="472">
        <v>-1.2684888836842134</v>
      </c>
    </row>
    <row r="1689" spans="1:17" s="437" customFormat="1" hidden="1">
      <c r="A1689" s="471">
        <v>1651</v>
      </c>
      <c r="B1689" s="465">
        <v>12</v>
      </c>
      <c r="C1689" s="465">
        <v>280</v>
      </c>
      <c r="D1689" s="466">
        <v>14942.903752039199</v>
      </c>
      <c r="E1689" s="467">
        <v>23.333333333333332</v>
      </c>
      <c r="F1689" s="486">
        <v>348667.75421424798</v>
      </c>
      <c r="G1689" s="487">
        <v>4184013.050570976</v>
      </c>
      <c r="H1689" s="822">
        <v>370666.66666666663</v>
      </c>
      <c r="I1689" s="827">
        <v>4448000</v>
      </c>
      <c r="J1689" s="470">
        <v>21998.912452418648</v>
      </c>
      <c r="K1689" s="470">
        <v>263986.94942902401</v>
      </c>
      <c r="L1689" s="472">
        <v>6.3094198378037731</v>
      </c>
      <c r="M1689" s="468">
        <v>364006.39999999997</v>
      </c>
      <c r="N1689" s="469">
        <v>4368076.7999999998</v>
      </c>
      <c r="O1689" s="470">
        <v>15338.645785751985</v>
      </c>
      <c r="P1689" s="470">
        <v>184063.74942902382</v>
      </c>
      <c r="Q1689" s="472">
        <v>4.3992154709915638</v>
      </c>
    </row>
    <row r="1690" spans="1:17" s="437" customFormat="1" hidden="1">
      <c r="A1690" s="471">
        <v>1652</v>
      </c>
      <c r="B1690" s="465">
        <v>12</v>
      </c>
      <c r="C1690" s="465">
        <v>281</v>
      </c>
      <c r="D1690" s="466">
        <v>15606.5793323217</v>
      </c>
      <c r="E1690" s="467">
        <v>23.416666666666668</v>
      </c>
      <c r="F1690" s="486">
        <v>365454.06603186647</v>
      </c>
      <c r="G1690" s="487">
        <v>4385448.7923823977</v>
      </c>
      <c r="H1690" s="822">
        <v>372333.33333333337</v>
      </c>
      <c r="I1690" s="827">
        <v>4468000</v>
      </c>
      <c r="J1690" s="470">
        <v>6879.2673014668981</v>
      </c>
      <c r="K1690" s="470">
        <v>82551.207617602311</v>
      </c>
      <c r="L1690" s="472">
        <v>1.8823890444461568</v>
      </c>
      <c r="M1690" s="468">
        <v>366505.60000000003</v>
      </c>
      <c r="N1690" s="469">
        <v>4398067.2</v>
      </c>
      <c r="O1690" s="470">
        <v>1051.5339681335608</v>
      </c>
      <c r="P1690" s="470">
        <v>12618.407617602497</v>
      </c>
      <c r="Q1690" s="472">
        <v>0.2877335528240792</v>
      </c>
    </row>
    <row r="1691" spans="1:17" s="437" customFormat="1" hidden="1">
      <c r="A1691" s="471">
        <v>1653</v>
      </c>
      <c r="B1691" s="465">
        <v>12</v>
      </c>
      <c r="C1691" s="465">
        <v>281</v>
      </c>
      <c r="D1691" s="466">
        <v>14941</v>
      </c>
      <c r="E1691" s="467">
        <v>23.416666666666668</v>
      </c>
      <c r="F1691" s="486">
        <v>349868.41666666669</v>
      </c>
      <c r="G1691" s="487">
        <v>4198421</v>
      </c>
      <c r="H1691" s="822">
        <v>372333.33333333337</v>
      </c>
      <c r="I1691" s="827">
        <v>4468000</v>
      </c>
      <c r="J1691" s="470">
        <v>22464.916666666686</v>
      </c>
      <c r="K1691" s="470">
        <v>269579</v>
      </c>
      <c r="L1691" s="472">
        <v>6.4209615948471992</v>
      </c>
      <c r="M1691" s="468">
        <v>366505.60000000003</v>
      </c>
      <c r="N1691" s="469">
        <v>4398067.2</v>
      </c>
      <c r="O1691" s="470">
        <v>16637.183333333349</v>
      </c>
      <c r="P1691" s="470">
        <v>199646.20000000019</v>
      </c>
      <c r="Q1691" s="472">
        <v>4.7552687069733963</v>
      </c>
    </row>
    <row r="1692" spans="1:17" s="437" customFormat="1" hidden="1">
      <c r="A1692" s="471">
        <v>1654</v>
      </c>
      <c r="B1692" s="465">
        <v>12</v>
      </c>
      <c r="C1692" s="465">
        <v>283</v>
      </c>
      <c r="D1692" s="466">
        <v>15344.763652264</v>
      </c>
      <c r="E1692" s="467">
        <v>23.583333333333332</v>
      </c>
      <c r="F1692" s="486">
        <v>361880.67613255931</v>
      </c>
      <c r="G1692" s="487">
        <v>4342568.1135907117</v>
      </c>
      <c r="H1692" s="822">
        <v>375666.66666666663</v>
      </c>
      <c r="I1692" s="827">
        <v>4508000</v>
      </c>
      <c r="J1692" s="470">
        <v>13785.990534107317</v>
      </c>
      <c r="K1692" s="470">
        <v>165431.88640928827</v>
      </c>
      <c r="L1692" s="472">
        <v>3.8095403936565759</v>
      </c>
      <c r="M1692" s="468">
        <v>371503.99999999994</v>
      </c>
      <c r="N1692" s="469">
        <v>4458047.9999999991</v>
      </c>
      <c r="O1692" s="470">
        <v>9623.3238674406311</v>
      </c>
      <c r="P1692" s="470">
        <v>115479.88640928734</v>
      </c>
      <c r="Q1692" s="472">
        <v>2.659253312524342</v>
      </c>
    </row>
    <row r="1693" spans="1:17" s="437" customFormat="1" hidden="1">
      <c r="A1693" s="471">
        <v>1655</v>
      </c>
      <c r="B1693" s="465">
        <v>12</v>
      </c>
      <c r="C1693" s="465">
        <v>284</v>
      </c>
      <c r="D1693" s="466">
        <v>15863</v>
      </c>
      <c r="E1693" s="467">
        <v>23.666666666666668</v>
      </c>
      <c r="F1693" s="486">
        <v>375424.33333333331</v>
      </c>
      <c r="G1693" s="487">
        <v>4505092</v>
      </c>
      <c r="H1693" s="822">
        <v>377333.33333333337</v>
      </c>
      <c r="I1693" s="827">
        <v>4528000</v>
      </c>
      <c r="J1693" s="470">
        <v>1909.0000000000582</v>
      </c>
      <c r="K1693" s="470">
        <v>22908</v>
      </c>
      <c r="L1693" s="472">
        <v>0.50849128053323511</v>
      </c>
      <c r="M1693" s="468">
        <v>374003.20000000001</v>
      </c>
      <c r="N1693" s="469">
        <v>4488038.4000000004</v>
      </c>
      <c r="O1693" s="470">
        <v>-1421.1333333333023</v>
      </c>
      <c r="P1693" s="470">
        <v>-17053.599999999627</v>
      </c>
      <c r="Q1693" s="472">
        <v>-0.37854054922739522</v>
      </c>
    </row>
    <row r="1694" spans="1:17" s="437" customFormat="1">
      <c r="A1694" s="471">
        <v>1656</v>
      </c>
      <c r="B1694" s="465">
        <v>12</v>
      </c>
      <c r="C1694" s="465">
        <v>286</v>
      </c>
      <c r="D1694" s="466">
        <v>14513</v>
      </c>
      <c r="E1694" s="467">
        <v>23.833333333333332</v>
      </c>
      <c r="F1694" s="486">
        <v>345893.16666666669</v>
      </c>
      <c r="G1694" s="487">
        <v>4150718</v>
      </c>
      <c r="H1694" s="822">
        <v>380666.66666666663</v>
      </c>
      <c r="I1694" s="827">
        <v>4568000</v>
      </c>
      <c r="J1694" s="470">
        <v>34773.499999999942</v>
      </c>
      <c r="K1694" s="470">
        <v>417282</v>
      </c>
      <c r="L1694" s="472">
        <v>10.053248618672711</v>
      </c>
      <c r="M1694" s="468">
        <v>379001.59999999998</v>
      </c>
      <c r="N1694" s="469">
        <v>4548019.1999999993</v>
      </c>
      <c r="O1694" s="470">
        <v>33108.433333333291</v>
      </c>
      <c r="P1694" s="470">
        <v>397301.19999999925</v>
      </c>
      <c r="Q1694" s="472">
        <v>9.57186684327867</v>
      </c>
    </row>
    <row r="1695" spans="1:17" s="437" customFormat="1">
      <c r="A1695" s="471">
        <v>1657</v>
      </c>
      <c r="B1695" s="465">
        <v>12</v>
      </c>
      <c r="C1695" s="465">
        <v>286</v>
      </c>
      <c r="D1695" s="466">
        <v>15669.907418192901</v>
      </c>
      <c r="E1695" s="467">
        <v>23.833333333333332</v>
      </c>
      <c r="F1695" s="486">
        <v>373466.12680026417</v>
      </c>
      <c r="G1695" s="487">
        <v>4481593.5216031699</v>
      </c>
      <c r="H1695" s="822">
        <v>380666.66666666663</v>
      </c>
      <c r="I1695" s="827">
        <v>4568000</v>
      </c>
      <c r="J1695" s="470">
        <v>7200.5398664024542</v>
      </c>
      <c r="K1695" s="470">
        <v>86406.478396830149</v>
      </c>
      <c r="L1695" s="472">
        <v>1.9280302414825172</v>
      </c>
      <c r="M1695" s="468">
        <v>379001.59999999998</v>
      </c>
      <c r="N1695" s="469">
        <v>4548019.1999999993</v>
      </c>
      <c r="O1695" s="470">
        <v>5535.4731997358031</v>
      </c>
      <c r="P1695" s="470">
        <v>66425.678396829404</v>
      </c>
      <c r="Q1695" s="472">
        <v>1.4821888258413054</v>
      </c>
    </row>
    <row r="1696" spans="1:17" s="437" customFormat="1">
      <c r="A1696" s="471">
        <v>1658</v>
      </c>
      <c r="B1696" s="465">
        <v>12</v>
      </c>
      <c r="C1696" s="465">
        <v>289</v>
      </c>
      <c r="D1696" s="466">
        <v>15251.49</v>
      </c>
      <c r="E1696" s="467">
        <v>24.083333333333332</v>
      </c>
      <c r="F1696" s="486">
        <v>367306.71750000003</v>
      </c>
      <c r="G1696" s="487">
        <v>4407680.6100000003</v>
      </c>
      <c r="H1696" s="822">
        <v>385333.33333333331</v>
      </c>
      <c r="I1696" s="827">
        <v>4624000</v>
      </c>
      <c r="J1696" s="470">
        <v>18026.615833333286</v>
      </c>
      <c r="K1696" s="470">
        <v>216319.38999999966</v>
      </c>
      <c r="L1696" s="472">
        <v>4.9077827805676719</v>
      </c>
      <c r="M1696" s="468">
        <v>385333.33333333331</v>
      </c>
      <c r="N1696" s="469">
        <v>4624000</v>
      </c>
      <c r="O1696" s="470">
        <v>18026.615833333286</v>
      </c>
      <c r="P1696" s="470">
        <v>216319.38999999966</v>
      </c>
      <c r="Q1696" s="472">
        <v>4.9077827805676719</v>
      </c>
    </row>
    <row r="1697" spans="1:17" s="437" customFormat="1">
      <c r="A1697" s="471">
        <v>1659</v>
      </c>
      <c r="B1697" s="465">
        <v>12</v>
      </c>
      <c r="C1697" s="465">
        <v>290</v>
      </c>
      <c r="D1697" s="466">
        <v>15293.391104332901</v>
      </c>
      <c r="E1697" s="467">
        <v>24.166666666666668</v>
      </c>
      <c r="F1697" s="486">
        <v>369590.28502137843</v>
      </c>
      <c r="G1697" s="487">
        <v>4435083.4202565411</v>
      </c>
      <c r="H1697" s="822">
        <v>386666.66666666669</v>
      </c>
      <c r="I1697" s="827">
        <v>4640000</v>
      </c>
      <c r="J1697" s="470">
        <v>17076.38164528826</v>
      </c>
      <c r="K1697" s="470">
        <v>204916.57974345889</v>
      </c>
      <c r="L1697" s="472">
        <v>4.6203545756892623</v>
      </c>
      <c r="M1697" s="468">
        <v>386666.66666666669</v>
      </c>
      <c r="N1697" s="469">
        <v>4640000</v>
      </c>
      <c r="O1697" s="470">
        <v>17076.38164528826</v>
      </c>
      <c r="P1697" s="470">
        <v>204916.57974345889</v>
      </c>
      <c r="Q1697" s="472">
        <v>4.6203545756892623</v>
      </c>
    </row>
    <row r="1698" spans="1:17" s="437" customFormat="1">
      <c r="A1698" s="471">
        <v>1660</v>
      </c>
      <c r="B1698" s="465">
        <v>12</v>
      </c>
      <c r="C1698" s="465">
        <v>291</v>
      </c>
      <c r="D1698" s="466">
        <v>15286.080235414</v>
      </c>
      <c r="E1698" s="467">
        <v>24.25</v>
      </c>
      <c r="F1698" s="486">
        <v>370687.44570878946</v>
      </c>
      <c r="G1698" s="487">
        <v>4448249.3485054737</v>
      </c>
      <c r="H1698" s="822">
        <v>388000</v>
      </c>
      <c r="I1698" s="827">
        <v>4656000</v>
      </c>
      <c r="J1698" s="470">
        <v>17312.554291210545</v>
      </c>
      <c r="K1698" s="470">
        <v>207750.6514945263</v>
      </c>
      <c r="L1698" s="472">
        <v>4.670391320673744</v>
      </c>
      <c r="M1698" s="468">
        <v>388000</v>
      </c>
      <c r="N1698" s="469">
        <v>4656000</v>
      </c>
      <c r="O1698" s="470">
        <v>17312.554291210545</v>
      </c>
      <c r="P1698" s="470">
        <v>207750.6514945263</v>
      </c>
      <c r="Q1698" s="472">
        <v>4.670391320673744</v>
      </c>
    </row>
    <row r="1699" spans="1:17" s="437" customFormat="1">
      <c r="A1699" s="471">
        <v>1661</v>
      </c>
      <c r="B1699" s="465">
        <v>12</v>
      </c>
      <c r="C1699" s="465">
        <v>292</v>
      </c>
      <c r="D1699" s="466">
        <v>14905</v>
      </c>
      <c r="E1699" s="467">
        <v>24.333333333333332</v>
      </c>
      <c r="F1699" s="486">
        <v>362688.33333333331</v>
      </c>
      <c r="G1699" s="487">
        <v>4352260</v>
      </c>
      <c r="H1699" s="822">
        <v>389333.33333333331</v>
      </c>
      <c r="I1699" s="827">
        <v>4672000</v>
      </c>
      <c r="J1699" s="470">
        <v>26645</v>
      </c>
      <c r="K1699" s="470">
        <v>319740</v>
      </c>
      <c r="L1699" s="472">
        <v>7.3465280107346587</v>
      </c>
      <c r="M1699" s="468">
        <v>389333.33333333331</v>
      </c>
      <c r="N1699" s="469">
        <v>4672000</v>
      </c>
      <c r="O1699" s="470">
        <v>26645</v>
      </c>
      <c r="P1699" s="470">
        <v>319740</v>
      </c>
      <c r="Q1699" s="472">
        <v>7.3465280107346587</v>
      </c>
    </row>
    <row r="1700" spans="1:17" s="437" customFormat="1">
      <c r="A1700" s="607" t="s">
        <v>60</v>
      </c>
      <c r="B1700" s="465"/>
      <c r="C1700" s="465"/>
      <c r="D1700" s="466"/>
      <c r="E1700" s="467"/>
      <c r="F1700" s="486"/>
      <c r="G1700" s="487"/>
      <c r="H1700" s="822"/>
      <c r="I1700" s="827"/>
      <c r="J1700" s="470"/>
      <c r="K1700" s="470"/>
      <c r="L1700" s="472"/>
      <c r="M1700" s="468"/>
      <c r="N1700" s="469"/>
      <c r="O1700" s="470"/>
      <c r="P1700" s="470"/>
      <c r="Q1700" s="472"/>
    </row>
    <row r="1701" spans="1:17" s="437" customFormat="1" hidden="1">
      <c r="A1701" s="471">
        <v>1662</v>
      </c>
      <c r="B1701" s="465">
        <v>12</v>
      </c>
      <c r="C1701" s="465">
        <v>292</v>
      </c>
      <c r="D1701" s="466">
        <v>15448</v>
      </c>
      <c r="E1701" s="467">
        <v>24.333333333333332</v>
      </c>
      <c r="F1701" s="486">
        <v>375901.33333333331</v>
      </c>
      <c r="G1701" s="487">
        <v>4510816</v>
      </c>
      <c r="H1701" s="822">
        <v>389333.33333333331</v>
      </c>
      <c r="I1701" s="827">
        <v>4672000</v>
      </c>
      <c r="J1701" s="470">
        <v>13432</v>
      </c>
      <c r="K1701" s="470">
        <v>161184</v>
      </c>
      <c r="L1701" s="472">
        <v>3.5732780942516769</v>
      </c>
      <c r="M1701" s="468">
        <v>389333.33333333331</v>
      </c>
      <c r="N1701" s="469">
        <v>4672000</v>
      </c>
      <c r="O1701" s="470">
        <v>13432</v>
      </c>
      <c r="P1701" s="470">
        <v>161184</v>
      </c>
      <c r="Q1701" s="472">
        <v>3.5732780942516769</v>
      </c>
    </row>
    <row r="1702" spans="1:17" s="437" customFormat="1" hidden="1">
      <c r="A1702" s="471">
        <v>1663</v>
      </c>
      <c r="B1702" s="465">
        <v>12</v>
      </c>
      <c r="C1702" s="465">
        <v>292</v>
      </c>
      <c r="D1702" s="466">
        <v>15849</v>
      </c>
      <c r="E1702" s="467">
        <v>24.333333333333332</v>
      </c>
      <c r="F1702" s="486">
        <v>385659</v>
      </c>
      <c r="G1702" s="487">
        <v>4627908</v>
      </c>
      <c r="H1702" s="822">
        <v>389333.33333333331</v>
      </c>
      <c r="I1702" s="827">
        <v>4672000</v>
      </c>
      <c r="J1702" s="470">
        <v>3674.3333333333139</v>
      </c>
      <c r="K1702" s="470">
        <v>44092</v>
      </c>
      <c r="L1702" s="472">
        <v>0.9527414978863078</v>
      </c>
      <c r="M1702" s="468">
        <v>389333.33333333331</v>
      </c>
      <c r="N1702" s="469">
        <v>4672000</v>
      </c>
      <c r="O1702" s="470">
        <v>3674.3333333333139</v>
      </c>
      <c r="P1702" s="470">
        <v>44092</v>
      </c>
      <c r="Q1702" s="472">
        <v>0.9527414978863078</v>
      </c>
    </row>
    <row r="1703" spans="1:17" s="437" customFormat="1" hidden="1">
      <c r="A1703" s="471">
        <v>1664</v>
      </c>
      <c r="B1703" s="465">
        <v>12</v>
      </c>
      <c r="C1703" s="465">
        <v>292</v>
      </c>
      <c r="D1703" s="466">
        <v>15125</v>
      </c>
      <c r="E1703" s="467">
        <v>24.333333333333332</v>
      </c>
      <c r="F1703" s="486">
        <v>368041.66666666669</v>
      </c>
      <c r="G1703" s="487">
        <v>4416500</v>
      </c>
      <c r="H1703" s="822">
        <v>389333.33333333331</v>
      </c>
      <c r="I1703" s="827">
        <v>4672000</v>
      </c>
      <c r="J1703" s="470">
        <v>21291.666666666628</v>
      </c>
      <c r="K1703" s="470">
        <v>255500</v>
      </c>
      <c r="L1703" s="472">
        <v>5.7851239669421517</v>
      </c>
      <c r="M1703" s="468">
        <v>389333.33333333331</v>
      </c>
      <c r="N1703" s="469">
        <v>4672000</v>
      </c>
      <c r="O1703" s="470">
        <v>21291.666666666628</v>
      </c>
      <c r="P1703" s="470">
        <v>255500</v>
      </c>
      <c r="Q1703" s="472">
        <v>5.7851239669421517</v>
      </c>
    </row>
    <row r="1704" spans="1:17" s="437" customFormat="1" hidden="1">
      <c r="A1704" s="471">
        <v>1665</v>
      </c>
      <c r="B1704" s="465">
        <v>12</v>
      </c>
      <c r="C1704" s="465">
        <v>296</v>
      </c>
      <c r="D1704" s="466">
        <v>15249.630487677699</v>
      </c>
      <c r="E1704" s="467">
        <v>24.666666666666668</v>
      </c>
      <c r="F1704" s="486">
        <v>376157.55202938319</v>
      </c>
      <c r="G1704" s="487">
        <v>4513890.6243525986</v>
      </c>
      <c r="H1704" s="822">
        <v>394666.66666666669</v>
      </c>
      <c r="I1704" s="827">
        <v>4736000</v>
      </c>
      <c r="J1704" s="470">
        <v>18509.114637283492</v>
      </c>
      <c r="K1704" s="470">
        <v>222109.37564740144</v>
      </c>
      <c r="L1704" s="472">
        <v>4.9205750455962232</v>
      </c>
      <c r="M1704" s="468">
        <v>394666.66666666669</v>
      </c>
      <c r="N1704" s="469">
        <v>4736000</v>
      </c>
      <c r="O1704" s="470">
        <v>18509.114637283492</v>
      </c>
      <c r="P1704" s="470">
        <v>222109.37564740144</v>
      </c>
      <c r="Q1704" s="472">
        <v>4.9205750455962232</v>
      </c>
    </row>
    <row r="1705" spans="1:17" s="437" customFormat="1" hidden="1">
      <c r="A1705" s="471">
        <v>1666</v>
      </c>
      <c r="B1705" s="465">
        <v>12</v>
      </c>
      <c r="C1705" s="465">
        <v>296</v>
      </c>
      <c r="D1705" s="466">
        <v>15432</v>
      </c>
      <c r="E1705" s="467">
        <v>24.666666666666668</v>
      </c>
      <c r="F1705" s="486">
        <v>380656</v>
      </c>
      <c r="G1705" s="487">
        <v>4567872</v>
      </c>
      <c r="H1705" s="822">
        <v>394666.66666666669</v>
      </c>
      <c r="I1705" s="827">
        <v>4736000</v>
      </c>
      <c r="J1705" s="470">
        <v>14010.666666666686</v>
      </c>
      <c r="K1705" s="470">
        <v>168128</v>
      </c>
      <c r="L1705" s="472">
        <v>3.6806635562467704</v>
      </c>
      <c r="M1705" s="468">
        <v>394666.66666666669</v>
      </c>
      <c r="N1705" s="469">
        <v>4736000</v>
      </c>
      <c r="O1705" s="470">
        <v>14010.666666666686</v>
      </c>
      <c r="P1705" s="470">
        <v>168128</v>
      </c>
      <c r="Q1705" s="472">
        <v>3.6806635562467704</v>
      </c>
    </row>
    <row r="1706" spans="1:17" s="437" customFormat="1" hidden="1">
      <c r="A1706" s="471">
        <v>1667</v>
      </c>
      <c r="B1706" s="465">
        <v>12</v>
      </c>
      <c r="C1706" s="465">
        <v>300</v>
      </c>
      <c r="D1706" s="466">
        <v>15836</v>
      </c>
      <c r="E1706" s="467">
        <v>25</v>
      </c>
      <c r="F1706" s="486">
        <v>395900</v>
      </c>
      <c r="G1706" s="487">
        <v>4750800</v>
      </c>
      <c r="H1706" s="822">
        <v>400000</v>
      </c>
      <c r="I1706" s="827">
        <v>4800000</v>
      </c>
      <c r="J1706" s="470">
        <v>4100</v>
      </c>
      <c r="K1706" s="470">
        <v>49200</v>
      </c>
      <c r="L1706" s="472">
        <v>1.0356150543066462</v>
      </c>
      <c r="M1706" s="468">
        <v>400000</v>
      </c>
      <c r="N1706" s="469">
        <v>4800000</v>
      </c>
      <c r="O1706" s="470">
        <v>4100</v>
      </c>
      <c r="P1706" s="470">
        <v>49200</v>
      </c>
      <c r="Q1706" s="472">
        <v>1.0356150543066462</v>
      </c>
    </row>
    <row r="1707" spans="1:17" s="437" customFormat="1" hidden="1">
      <c r="A1707" s="471">
        <v>1668</v>
      </c>
      <c r="B1707" s="465">
        <v>12</v>
      </c>
      <c r="C1707" s="465">
        <v>302</v>
      </c>
      <c r="D1707" s="466">
        <v>15211.8027497892</v>
      </c>
      <c r="E1707" s="467">
        <v>25.166666666666668</v>
      </c>
      <c r="F1707" s="486">
        <v>382830.36920302821</v>
      </c>
      <c r="G1707" s="487">
        <v>4593964.4304363383</v>
      </c>
      <c r="H1707" s="822">
        <v>402666.66666666669</v>
      </c>
      <c r="I1707" s="827">
        <v>4832000</v>
      </c>
      <c r="J1707" s="470">
        <v>19836.297463638475</v>
      </c>
      <c r="K1707" s="470">
        <v>238035.5695636617</v>
      </c>
      <c r="L1707" s="472">
        <v>5.1814848192251333</v>
      </c>
      <c r="M1707" s="468">
        <v>402666.66666666669</v>
      </c>
      <c r="N1707" s="469">
        <v>4832000</v>
      </c>
      <c r="O1707" s="470">
        <v>19836.297463638475</v>
      </c>
      <c r="P1707" s="470">
        <v>238035.5695636617</v>
      </c>
      <c r="Q1707" s="472">
        <v>5.1814848192251333</v>
      </c>
    </row>
    <row r="1708" spans="1:17" s="437" customFormat="1">
      <c r="A1708" s="471">
        <v>1669</v>
      </c>
      <c r="B1708" s="465">
        <v>12</v>
      </c>
      <c r="C1708" s="465">
        <v>308</v>
      </c>
      <c r="D1708" s="466">
        <v>14774.1935483871</v>
      </c>
      <c r="E1708" s="467">
        <v>25.666666666666668</v>
      </c>
      <c r="F1708" s="486">
        <v>379204.30107526894</v>
      </c>
      <c r="G1708" s="487">
        <v>4550451.6129032271</v>
      </c>
      <c r="H1708" s="822">
        <v>410666.66666666669</v>
      </c>
      <c r="I1708" s="827">
        <v>4928000</v>
      </c>
      <c r="J1708" s="470">
        <v>31462.365591397742</v>
      </c>
      <c r="K1708" s="470">
        <v>377548.3870967729</v>
      </c>
      <c r="L1708" s="472">
        <v>8.2969432314410057</v>
      </c>
      <c r="M1708" s="468">
        <v>410666.66666666669</v>
      </c>
      <c r="N1708" s="469">
        <v>4928000</v>
      </c>
      <c r="O1708" s="470">
        <v>31462.365591397742</v>
      </c>
      <c r="P1708" s="470">
        <v>377548.3870967729</v>
      </c>
      <c r="Q1708" s="472">
        <v>8.2969432314410057</v>
      </c>
    </row>
    <row r="1709" spans="1:17" s="437" customFormat="1">
      <c r="A1709" s="471">
        <v>1670</v>
      </c>
      <c r="B1709" s="465">
        <v>12</v>
      </c>
      <c r="C1709" s="465">
        <v>312</v>
      </c>
      <c r="D1709" s="466">
        <v>15487.898089172</v>
      </c>
      <c r="E1709" s="467">
        <v>26</v>
      </c>
      <c r="F1709" s="486">
        <v>402685.35031847196</v>
      </c>
      <c r="G1709" s="487">
        <v>4832224.2038216637</v>
      </c>
      <c r="H1709" s="822">
        <v>416000</v>
      </c>
      <c r="I1709" s="827">
        <v>4992000</v>
      </c>
      <c r="J1709" s="470">
        <v>13314.649681528041</v>
      </c>
      <c r="K1709" s="470">
        <v>159775.79617833626</v>
      </c>
      <c r="L1709" s="472">
        <v>3.3064648790917914</v>
      </c>
      <c r="M1709" s="468">
        <v>416000</v>
      </c>
      <c r="N1709" s="469">
        <v>4992000</v>
      </c>
      <c r="O1709" s="470">
        <v>13314.649681528041</v>
      </c>
      <c r="P1709" s="470">
        <v>159775.79617833626</v>
      </c>
      <c r="Q1709" s="472">
        <v>3.3064648790917914</v>
      </c>
    </row>
    <row r="1710" spans="1:17" s="437" customFormat="1">
      <c r="A1710" s="471">
        <v>1671</v>
      </c>
      <c r="B1710" s="465">
        <v>12</v>
      </c>
      <c r="C1710" s="465">
        <v>315</v>
      </c>
      <c r="D1710" s="466">
        <v>15190.5402585069</v>
      </c>
      <c r="E1710" s="467">
        <v>26.25</v>
      </c>
      <c r="F1710" s="486">
        <v>398751.68178580614</v>
      </c>
      <c r="G1710" s="487">
        <v>4785020.1814296739</v>
      </c>
      <c r="H1710" s="822">
        <v>420000</v>
      </c>
      <c r="I1710" s="827">
        <v>5040000</v>
      </c>
      <c r="J1710" s="470">
        <v>21248.31821419386</v>
      </c>
      <c r="K1710" s="470">
        <v>254979.81857032608</v>
      </c>
      <c r="L1710" s="472">
        <v>5.3287093659476028</v>
      </c>
      <c r="M1710" s="468">
        <v>416000</v>
      </c>
      <c r="N1710" s="469">
        <v>4992000</v>
      </c>
      <c r="O1710" s="470">
        <v>17248.31821419386</v>
      </c>
      <c r="P1710" s="470">
        <v>206979.81857032608</v>
      </c>
      <c r="Q1710" s="472">
        <v>4.3255788005576221</v>
      </c>
    </row>
    <row r="1711" spans="1:17" s="437" customFormat="1">
      <c r="A1711" s="471">
        <v>1672</v>
      </c>
      <c r="B1711" s="465">
        <v>12</v>
      </c>
      <c r="C1711" s="465">
        <v>326</v>
      </c>
      <c r="D1711" s="466">
        <v>15487.898089172</v>
      </c>
      <c r="E1711" s="467">
        <v>27.166666666666668</v>
      </c>
      <c r="F1711" s="486">
        <v>420754.56475583935</v>
      </c>
      <c r="G1711" s="487">
        <v>5049054.7770700725</v>
      </c>
      <c r="H1711" s="822">
        <v>434666.66666666669</v>
      </c>
      <c r="I1711" s="827">
        <v>5216000</v>
      </c>
      <c r="J1711" s="470">
        <v>13912.101910827332</v>
      </c>
      <c r="K1711" s="470">
        <v>166945.22292992752</v>
      </c>
      <c r="L1711" s="472">
        <v>3.3064648790917914</v>
      </c>
      <c r="M1711" s="468">
        <v>416000</v>
      </c>
      <c r="N1711" s="469">
        <v>4992000</v>
      </c>
      <c r="O1711" s="470">
        <v>-4754.5647558393539</v>
      </c>
      <c r="P1711" s="470">
        <v>-57054.77707007248</v>
      </c>
      <c r="Q1711" s="472">
        <v>-1.1300090727710597</v>
      </c>
    </row>
    <row r="1712" spans="1:17" s="437" customFormat="1">
      <c r="A1712" s="471">
        <v>1673</v>
      </c>
      <c r="B1712" s="497">
        <v>13</v>
      </c>
      <c r="C1712" s="465">
        <v>249</v>
      </c>
      <c r="D1712" s="466">
        <v>15807.599232243199</v>
      </c>
      <c r="E1712" s="467">
        <v>19.153846153846153</v>
      </c>
      <c r="F1712" s="486">
        <v>302776.32375604281</v>
      </c>
      <c r="G1712" s="487">
        <v>3936092.2088285568</v>
      </c>
      <c r="H1712" s="822">
        <v>287076.92307692306</v>
      </c>
      <c r="I1712" s="827">
        <v>3732000</v>
      </c>
      <c r="J1712" s="470">
        <v>-15699.400679119746</v>
      </c>
      <c r="K1712" s="470">
        <v>-204092.20882855682</v>
      </c>
      <c r="L1712" s="472">
        <v>-5.1851480605759974</v>
      </c>
      <c r="M1712" s="468">
        <v>238661.90769230766</v>
      </c>
      <c r="N1712" s="469">
        <v>3102604.8</v>
      </c>
      <c r="O1712" s="470">
        <v>-64114.416063735145</v>
      </c>
      <c r="P1712" s="470">
        <v>-833487.408828557</v>
      </c>
      <c r="Q1712" s="472">
        <v>-21.175505161161254</v>
      </c>
    </row>
    <row r="1713" spans="1:17" s="437" customFormat="1">
      <c r="A1713" s="471">
        <v>1674</v>
      </c>
      <c r="B1713" s="465">
        <v>13</v>
      </c>
      <c r="C1713" s="465">
        <v>250</v>
      </c>
      <c r="D1713" s="466">
        <v>15500</v>
      </c>
      <c r="E1713" s="467">
        <v>19.23076923076923</v>
      </c>
      <c r="F1713" s="486">
        <v>298076.92307692306</v>
      </c>
      <c r="G1713" s="487">
        <v>3875000</v>
      </c>
      <c r="H1713" s="822">
        <v>288615.38461538462</v>
      </c>
      <c r="I1713" s="827">
        <v>3752000</v>
      </c>
      <c r="J1713" s="470">
        <v>-9461.5384615384392</v>
      </c>
      <c r="K1713" s="470">
        <v>-123000</v>
      </c>
      <c r="L1713" s="472">
        <v>-3.1741935483870947</v>
      </c>
      <c r="M1713" s="468">
        <v>240968.8615384615</v>
      </c>
      <c r="N1713" s="469">
        <v>3132595.1999999993</v>
      </c>
      <c r="O1713" s="470">
        <v>-57108.061538461567</v>
      </c>
      <c r="P1713" s="470">
        <v>-742404.80000000075</v>
      </c>
      <c r="Q1713" s="472">
        <v>-19.158833548387108</v>
      </c>
    </row>
    <row r="1714" spans="1:17" s="437" customFormat="1">
      <c r="A1714" s="471">
        <v>1675</v>
      </c>
      <c r="B1714" s="465">
        <v>13</v>
      </c>
      <c r="C1714" s="465">
        <v>251</v>
      </c>
      <c r="D1714" s="466">
        <v>14557</v>
      </c>
      <c r="E1714" s="467">
        <v>19.307692307692307</v>
      </c>
      <c r="F1714" s="486">
        <v>281062.07692307694</v>
      </c>
      <c r="G1714" s="487">
        <v>3653807</v>
      </c>
      <c r="H1714" s="822">
        <v>290153.84615384613</v>
      </c>
      <c r="I1714" s="827">
        <v>3771999.9999999995</v>
      </c>
      <c r="J1714" s="470">
        <v>9091.7692307691905</v>
      </c>
      <c r="K1714" s="470">
        <v>118192.99999999953</v>
      </c>
      <c r="L1714" s="472">
        <v>3.2347904528071467</v>
      </c>
      <c r="M1714" s="468">
        <v>243275.81538461536</v>
      </c>
      <c r="N1714" s="469">
        <v>3162585.5999999996</v>
      </c>
      <c r="O1714" s="470">
        <v>-37786.261538461578</v>
      </c>
      <c r="P1714" s="470">
        <v>-491221.40000000037</v>
      </c>
      <c r="Q1714" s="472">
        <v>-13.444098169388823</v>
      </c>
    </row>
    <row r="1715" spans="1:17" s="437" customFormat="1">
      <c r="A1715" s="471">
        <v>1676</v>
      </c>
      <c r="B1715" s="465">
        <v>13</v>
      </c>
      <c r="C1715" s="465">
        <v>255</v>
      </c>
      <c r="D1715" s="466">
        <v>15553.752195012899</v>
      </c>
      <c r="E1715" s="467">
        <v>19.615384615384617</v>
      </c>
      <c r="F1715" s="486">
        <v>305092.83151756076</v>
      </c>
      <c r="G1715" s="487">
        <v>3966206.8097282895</v>
      </c>
      <c r="H1715" s="822">
        <v>296307.69230769237</v>
      </c>
      <c r="I1715" s="827">
        <v>3852000.0000000009</v>
      </c>
      <c r="J1715" s="470">
        <v>-8785.1392098683864</v>
      </c>
      <c r="K1715" s="470">
        <v>-114206.80972828856</v>
      </c>
      <c r="L1715" s="472">
        <v>-2.8794970914820368</v>
      </c>
      <c r="M1715" s="468">
        <v>252503.6307692308</v>
      </c>
      <c r="N1715" s="469">
        <v>3282547.2000000007</v>
      </c>
      <c r="O1715" s="470">
        <v>-52589.200748329953</v>
      </c>
      <c r="P1715" s="470">
        <v>-683659.60972828884</v>
      </c>
      <c r="Q1715" s="472">
        <v>-17.237114515849555</v>
      </c>
    </row>
    <row r="1716" spans="1:17" s="437" customFormat="1">
      <c r="A1716" s="471">
        <v>1677</v>
      </c>
      <c r="B1716" s="465">
        <v>13</v>
      </c>
      <c r="C1716" s="465">
        <v>259</v>
      </c>
      <c r="D1716" s="466">
        <v>15744.2264640832</v>
      </c>
      <c r="E1716" s="467">
        <v>19.923076923076923</v>
      </c>
      <c r="F1716" s="486">
        <v>313673.43493827299</v>
      </c>
      <c r="G1716" s="487">
        <v>4077754.654197549</v>
      </c>
      <c r="H1716" s="822">
        <v>302461.5384615385</v>
      </c>
      <c r="I1716" s="827">
        <v>3932000.0000000005</v>
      </c>
      <c r="J1716" s="470">
        <v>-11211.896476734488</v>
      </c>
      <c r="K1716" s="470">
        <v>-145754.65419754852</v>
      </c>
      <c r="L1716" s="472">
        <v>-3.5743850858587507</v>
      </c>
      <c r="M1716" s="468">
        <v>261731.44615384616</v>
      </c>
      <c r="N1716" s="469">
        <v>3402508.8000000003</v>
      </c>
      <c r="O1716" s="470">
        <v>-51941.988784426823</v>
      </c>
      <c r="P1716" s="470">
        <v>-675245.8541975487</v>
      </c>
      <c r="Q1716" s="472">
        <v>-16.559256538459607</v>
      </c>
    </row>
    <row r="1717" spans="1:17" s="437" customFormat="1">
      <c r="A1717" s="607" t="s">
        <v>60</v>
      </c>
      <c r="B1717" s="465"/>
      <c r="C1717" s="465"/>
      <c r="D1717" s="466"/>
      <c r="E1717" s="467"/>
      <c r="F1717" s="486"/>
      <c r="G1717" s="487"/>
      <c r="H1717" s="822"/>
      <c r="I1717" s="827"/>
      <c r="J1717" s="470"/>
      <c r="K1717" s="470"/>
      <c r="L1717" s="472"/>
      <c r="M1717" s="468"/>
      <c r="N1717" s="469"/>
      <c r="O1717" s="470"/>
      <c r="P1717" s="470"/>
      <c r="Q1717" s="472"/>
    </row>
    <row r="1718" spans="1:17" s="437" customFormat="1" hidden="1">
      <c r="A1718" s="471">
        <v>1678</v>
      </c>
      <c r="B1718" s="465">
        <v>13</v>
      </c>
      <c r="C1718" s="465">
        <v>260</v>
      </c>
      <c r="D1718" s="466">
        <v>15737.9171228702</v>
      </c>
      <c r="E1718" s="467">
        <v>20</v>
      </c>
      <c r="F1718" s="486">
        <v>314758.34245740401</v>
      </c>
      <c r="G1718" s="487">
        <v>4091858.451946252</v>
      </c>
      <c r="H1718" s="822">
        <v>304000</v>
      </c>
      <c r="I1718" s="827">
        <v>3952000</v>
      </c>
      <c r="J1718" s="470">
        <v>-10758.342457404011</v>
      </c>
      <c r="K1718" s="470">
        <v>-139858.45194625203</v>
      </c>
      <c r="L1718" s="472">
        <v>-3.4179689641935198</v>
      </c>
      <c r="M1718" s="468">
        <v>264038.40000000002</v>
      </c>
      <c r="N1718" s="469">
        <v>3432499.2000000002</v>
      </c>
      <c r="O1718" s="470">
        <v>-50719.942457403988</v>
      </c>
      <c r="P1718" s="470">
        <v>-659359.25194625184</v>
      </c>
      <c r="Q1718" s="472">
        <v>-16.11393110708984</v>
      </c>
    </row>
    <row r="1719" spans="1:17" s="437" customFormat="1" hidden="1">
      <c r="A1719" s="471">
        <v>1679</v>
      </c>
      <c r="B1719" s="465">
        <v>13</v>
      </c>
      <c r="C1719" s="465">
        <v>264</v>
      </c>
      <c r="D1719" s="466">
        <v>15337</v>
      </c>
      <c r="E1719" s="467">
        <v>20.307692307692307</v>
      </c>
      <c r="F1719" s="486">
        <v>311459.07692307694</v>
      </c>
      <c r="G1719" s="487">
        <v>4048968</v>
      </c>
      <c r="H1719" s="822">
        <v>310153.84615384613</v>
      </c>
      <c r="I1719" s="827">
        <v>4031999.9999999995</v>
      </c>
      <c r="J1719" s="470">
        <v>-1305.2307692308095</v>
      </c>
      <c r="K1719" s="470">
        <v>-16968.000000000466</v>
      </c>
      <c r="L1719" s="472">
        <v>-0.41906974814324371</v>
      </c>
      <c r="M1719" s="468">
        <v>273266.21538461535</v>
      </c>
      <c r="N1719" s="469">
        <v>3552460.7999999998</v>
      </c>
      <c r="O1719" s="470">
        <v>-38192.861538461584</v>
      </c>
      <c r="P1719" s="470">
        <v>-496507.20000000019</v>
      </c>
      <c r="Q1719" s="472">
        <v>-12.262561719430735</v>
      </c>
    </row>
    <row r="1720" spans="1:17" s="437" customFormat="1" hidden="1">
      <c r="A1720" s="471">
        <v>1680</v>
      </c>
      <c r="B1720" s="465">
        <v>13</v>
      </c>
      <c r="C1720" s="465">
        <v>265</v>
      </c>
      <c r="D1720" s="466">
        <v>15478.4630996461</v>
      </c>
      <c r="E1720" s="467">
        <v>20.384615384615383</v>
      </c>
      <c r="F1720" s="486">
        <v>315522.51703124744</v>
      </c>
      <c r="G1720" s="487">
        <v>4101792.7214062167</v>
      </c>
      <c r="H1720" s="822">
        <v>311692.30769230763</v>
      </c>
      <c r="I1720" s="827">
        <v>4051999.9999999991</v>
      </c>
      <c r="J1720" s="470">
        <v>-3830.2093389398069</v>
      </c>
      <c r="K1720" s="470">
        <v>-49792.721406217664</v>
      </c>
      <c r="L1720" s="472">
        <v>-1.2139258316580026</v>
      </c>
      <c r="M1720" s="468">
        <v>275573.16923076916</v>
      </c>
      <c r="N1720" s="469">
        <v>3582451.1999999993</v>
      </c>
      <c r="O1720" s="470">
        <v>-39949.347800478281</v>
      </c>
      <c r="P1720" s="470">
        <v>-519341.52140621748</v>
      </c>
      <c r="Q1720" s="472">
        <v>-12.661330220220677</v>
      </c>
    </row>
    <row r="1721" spans="1:17" s="437" customFormat="1" hidden="1">
      <c r="A1721" s="471">
        <v>1681</v>
      </c>
      <c r="B1721" s="465">
        <v>13</v>
      </c>
      <c r="C1721" s="465">
        <v>266</v>
      </c>
      <c r="D1721" s="466">
        <v>16195</v>
      </c>
      <c r="E1721" s="467">
        <v>20.46153846153846</v>
      </c>
      <c r="F1721" s="486">
        <v>331374.61538461538</v>
      </c>
      <c r="G1721" s="487">
        <v>4307870</v>
      </c>
      <c r="H1721" s="822">
        <v>313230.76923076919</v>
      </c>
      <c r="I1721" s="827">
        <v>4071999.9999999995</v>
      </c>
      <c r="J1721" s="470">
        <v>-18143.846153846185</v>
      </c>
      <c r="K1721" s="470">
        <v>-235870.00000000047</v>
      </c>
      <c r="L1721" s="472">
        <v>-5.4753277141603718</v>
      </c>
      <c r="M1721" s="468">
        <v>277880.12307692302</v>
      </c>
      <c r="N1721" s="469">
        <v>3612441.5999999992</v>
      </c>
      <c r="O1721" s="470">
        <v>-53494.492307692359</v>
      </c>
      <c r="P1721" s="470">
        <v>-695428.40000000084</v>
      </c>
      <c r="Q1721" s="472">
        <v>-16.143207664112452</v>
      </c>
    </row>
    <row r="1722" spans="1:17" s="437" customFormat="1" hidden="1">
      <c r="A1722" s="471">
        <v>1682</v>
      </c>
      <c r="B1722" s="465">
        <v>13</v>
      </c>
      <c r="C1722" s="465">
        <v>267</v>
      </c>
      <c r="D1722" s="466">
        <v>15346</v>
      </c>
      <c r="E1722" s="467">
        <v>20.53846153846154</v>
      </c>
      <c r="F1722" s="486">
        <v>315183.23076923075</v>
      </c>
      <c r="G1722" s="487">
        <v>4097382</v>
      </c>
      <c r="H1722" s="822">
        <v>314769.23076923081</v>
      </c>
      <c r="I1722" s="827">
        <v>4092000.0000000005</v>
      </c>
      <c r="J1722" s="470">
        <v>-413.99999999994179</v>
      </c>
      <c r="K1722" s="470">
        <v>-5381.9999999995343</v>
      </c>
      <c r="L1722" s="472">
        <v>-0.13135216584637988</v>
      </c>
      <c r="M1722" s="468">
        <v>280187.07692307699</v>
      </c>
      <c r="N1722" s="469">
        <v>3642432.0000000009</v>
      </c>
      <c r="O1722" s="470">
        <v>-34996.153846153757</v>
      </c>
      <c r="P1722" s="470">
        <v>-454949.99999999907</v>
      </c>
      <c r="Q1722" s="472">
        <v>-11.103431410593373</v>
      </c>
    </row>
    <row r="1723" spans="1:17" s="437" customFormat="1" hidden="1">
      <c r="A1723" s="471">
        <v>1683</v>
      </c>
      <c r="B1723" s="465">
        <v>13</v>
      </c>
      <c r="C1723" s="465">
        <v>270</v>
      </c>
      <c r="D1723" s="466">
        <v>15441.091223871599</v>
      </c>
      <c r="E1723" s="467">
        <v>20.76923076923077</v>
      </c>
      <c r="F1723" s="486">
        <v>320699.5869573332</v>
      </c>
      <c r="G1723" s="487">
        <v>4169094.6304453318</v>
      </c>
      <c r="H1723" s="822">
        <v>319384.61538461538</v>
      </c>
      <c r="I1723" s="827">
        <v>4152000</v>
      </c>
      <c r="J1723" s="470">
        <v>-1314.9715727178263</v>
      </c>
      <c r="K1723" s="470">
        <v>-17094.630445331801</v>
      </c>
      <c r="L1723" s="472">
        <v>-0.41003220028866849</v>
      </c>
      <c r="M1723" s="468">
        <v>287107.93846153846</v>
      </c>
      <c r="N1723" s="469">
        <v>3732403.2</v>
      </c>
      <c r="O1723" s="470">
        <v>-33591.64849579474</v>
      </c>
      <c r="P1723" s="470">
        <v>-436691.43044533161</v>
      </c>
      <c r="Q1723" s="472">
        <v>-10.47449072650781</v>
      </c>
    </row>
    <row r="1724" spans="1:17" s="437" customFormat="1" hidden="1">
      <c r="A1724" s="471">
        <v>1684</v>
      </c>
      <c r="B1724" s="465">
        <v>13</v>
      </c>
      <c r="C1724" s="465">
        <v>270</v>
      </c>
      <c r="D1724" s="466">
        <v>16151</v>
      </c>
      <c r="E1724" s="467">
        <v>20.76923076923077</v>
      </c>
      <c r="F1724" s="486">
        <v>335443.84615384613</v>
      </c>
      <c r="G1724" s="487">
        <v>4360770</v>
      </c>
      <c r="H1724" s="822">
        <v>319384.61538461538</v>
      </c>
      <c r="I1724" s="827">
        <v>4152000</v>
      </c>
      <c r="J1724" s="470">
        <v>-16059.230769230751</v>
      </c>
      <c r="K1724" s="470">
        <v>-208770</v>
      </c>
      <c r="L1724" s="472">
        <v>-4.7874572609883188</v>
      </c>
      <c r="M1724" s="468">
        <v>287107.93846153846</v>
      </c>
      <c r="N1724" s="469">
        <v>3732403.2</v>
      </c>
      <c r="O1724" s="470">
        <v>-48335.907692307665</v>
      </c>
      <c r="P1724" s="470">
        <v>-628366.79999999981</v>
      </c>
      <c r="Q1724" s="472">
        <v>-14.409537765119467</v>
      </c>
    </row>
    <row r="1725" spans="1:17" s="437" customFormat="1" hidden="1">
      <c r="A1725" s="471">
        <v>1685</v>
      </c>
      <c r="B1725" s="465">
        <v>13</v>
      </c>
      <c r="C1725" s="465">
        <v>271</v>
      </c>
      <c r="D1725" s="466">
        <v>15248</v>
      </c>
      <c r="E1725" s="467">
        <v>20.846153846153847</v>
      </c>
      <c r="F1725" s="486">
        <v>317862.15384615387</v>
      </c>
      <c r="G1725" s="487">
        <v>4132208</v>
      </c>
      <c r="H1725" s="822">
        <v>320923.07692307694</v>
      </c>
      <c r="I1725" s="827">
        <v>4172000</v>
      </c>
      <c r="J1725" s="470">
        <v>3060.9230769230635</v>
      </c>
      <c r="K1725" s="470">
        <v>39792</v>
      </c>
      <c r="L1725" s="472">
        <v>0.96297185427258114</v>
      </c>
      <c r="M1725" s="468">
        <v>289414.89230769232</v>
      </c>
      <c r="N1725" s="469">
        <v>3762393.6</v>
      </c>
      <c r="O1725" s="470">
        <v>-28447.261538461549</v>
      </c>
      <c r="P1725" s="470">
        <v>-369814.39999999991</v>
      </c>
      <c r="Q1725" s="472">
        <v>-8.9495591703031323</v>
      </c>
    </row>
    <row r="1726" spans="1:17" s="437" customFormat="1" hidden="1">
      <c r="A1726" s="471">
        <v>1686</v>
      </c>
      <c r="B1726" s="465">
        <v>13</v>
      </c>
      <c r="C1726" s="465">
        <v>273</v>
      </c>
      <c r="D1726" s="466">
        <v>14985.276475079099</v>
      </c>
      <c r="E1726" s="467">
        <v>21</v>
      </c>
      <c r="F1726" s="486">
        <v>314690.8059766611</v>
      </c>
      <c r="G1726" s="487">
        <v>4090980.4776965943</v>
      </c>
      <c r="H1726" s="822">
        <v>324000</v>
      </c>
      <c r="I1726" s="827">
        <v>4212000</v>
      </c>
      <c r="J1726" s="470">
        <v>9309.1940233389032</v>
      </c>
      <c r="K1726" s="470">
        <v>121019.52230340568</v>
      </c>
      <c r="L1726" s="472">
        <v>2.9582033686835132</v>
      </c>
      <c r="M1726" s="468">
        <v>294028.79999999999</v>
      </c>
      <c r="N1726" s="469">
        <v>3822374.4</v>
      </c>
      <c r="O1726" s="470">
        <v>-20662.005976661108</v>
      </c>
      <c r="P1726" s="470">
        <v>-268606.07769659441</v>
      </c>
      <c r="Q1726" s="472">
        <v>-6.5658117695988523</v>
      </c>
    </row>
    <row r="1727" spans="1:17" s="437" customFormat="1" hidden="1">
      <c r="A1727" s="471">
        <v>1687</v>
      </c>
      <c r="B1727" s="465">
        <v>13</v>
      </c>
      <c r="C1727" s="465">
        <v>273</v>
      </c>
      <c r="D1727" s="466">
        <v>15656.3534719908</v>
      </c>
      <c r="E1727" s="467">
        <v>21</v>
      </c>
      <c r="F1727" s="486">
        <v>328783.42291180685</v>
      </c>
      <c r="G1727" s="487">
        <v>4274184.4978534887</v>
      </c>
      <c r="H1727" s="822">
        <v>324000</v>
      </c>
      <c r="I1727" s="827">
        <v>4212000</v>
      </c>
      <c r="J1727" s="470">
        <v>-4783.422911806847</v>
      </c>
      <c r="K1727" s="470">
        <v>-62184.497853488661</v>
      </c>
      <c r="L1727" s="472">
        <v>-1.4548856719853234</v>
      </c>
      <c r="M1727" s="468">
        <v>294028.79999999999</v>
      </c>
      <c r="N1727" s="469">
        <v>3822374.4</v>
      </c>
      <c r="O1727" s="470">
        <v>-34754.622911806859</v>
      </c>
      <c r="P1727" s="470">
        <v>-451810.09785348875</v>
      </c>
      <c r="Q1727" s="472">
        <v>-10.570673729231601</v>
      </c>
    </row>
    <row r="1728" spans="1:17" s="437" customFormat="1" hidden="1">
      <c r="A1728" s="471">
        <v>1688</v>
      </c>
      <c r="B1728" s="465">
        <v>13</v>
      </c>
      <c r="C1728" s="465">
        <v>275</v>
      </c>
      <c r="D1728" s="466">
        <v>15510</v>
      </c>
      <c r="E1728" s="467">
        <v>21.153846153846153</v>
      </c>
      <c r="F1728" s="486">
        <v>328096.15384615387</v>
      </c>
      <c r="G1728" s="487">
        <v>4265250</v>
      </c>
      <c r="H1728" s="822">
        <v>327076.92307692306</v>
      </c>
      <c r="I1728" s="827">
        <v>4252000</v>
      </c>
      <c r="J1728" s="470">
        <v>-1019.2307692308095</v>
      </c>
      <c r="K1728" s="470">
        <v>-13250</v>
      </c>
      <c r="L1728" s="472">
        <v>-0.31065002051462898</v>
      </c>
      <c r="M1728" s="468">
        <v>298642.70769230765</v>
      </c>
      <c r="N1728" s="469">
        <v>3882355.1999999993</v>
      </c>
      <c r="O1728" s="470">
        <v>-29453.44615384622</v>
      </c>
      <c r="P1728" s="470">
        <v>-382894.80000000075</v>
      </c>
      <c r="Q1728" s="472">
        <v>-8.9770775452787177</v>
      </c>
    </row>
    <row r="1729" spans="1:17" s="437" customFormat="1" hidden="1">
      <c r="A1729" s="471">
        <v>1689</v>
      </c>
      <c r="B1729" s="465">
        <v>13</v>
      </c>
      <c r="C1729" s="465">
        <v>275</v>
      </c>
      <c r="D1729" s="466">
        <v>15643.880196116799</v>
      </c>
      <c r="E1729" s="467">
        <v>21.153846153846153</v>
      </c>
      <c r="F1729" s="486">
        <v>330928.23491785541</v>
      </c>
      <c r="G1729" s="487">
        <v>4302067.0539321201</v>
      </c>
      <c r="H1729" s="822">
        <v>327076.92307692306</v>
      </c>
      <c r="I1729" s="827">
        <v>4252000</v>
      </c>
      <c r="J1729" s="470">
        <v>-3851.3118409323506</v>
      </c>
      <c r="K1729" s="470">
        <v>-50067.053932120092</v>
      </c>
      <c r="L1729" s="472">
        <v>-1.1637906453912308</v>
      </c>
      <c r="M1729" s="468">
        <v>298642.70769230765</v>
      </c>
      <c r="N1729" s="469">
        <v>3882355.1999999993</v>
      </c>
      <c r="O1729" s="470">
        <v>-32285.527225547761</v>
      </c>
      <c r="P1729" s="470">
        <v>-419711.85393212084</v>
      </c>
      <c r="Q1729" s="472">
        <v>-9.756050955749302</v>
      </c>
    </row>
    <row r="1730" spans="1:17" s="437" customFormat="1" hidden="1">
      <c r="A1730" s="471">
        <v>1690</v>
      </c>
      <c r="B1730" s="465">
        <v>13</v>
      </c>
      <c r="C1730" s="465">
        <v>277</v>
      </c>
      <c r="D1730" s="466">
        <v>15389.0727569013</v>
      </c>
      <c r="E1730" s="467">
        <v>21.307692307692307</v>
      </c>
      <c r="F1730" s="486">
        <v>327905.6272047431</v>
      </c>
      <c r="G1730" s="487">
        <v>4262773.1536616599</v>
      </c>
      <c r="H1730" s="822">
        <v>330153.84615384613</v>
      </c>
      <c r="I1730" s="827">
        <v>4292000</v>
      </c>
      <c r="J1730" s="470">
        <v>2248.2189491030294</v>
      </c>
      <c r="K1730" s="470">
        <v>29226.846338340081</v>
      </c>
      <c r="L1730" s="472">
        <v>0.68562987719002422</v>
      </c>
      <c r="M1730" s="468">
        <v>303256.61538461538</v>
      </c>
      <c r="N1730" s="469">
        <v>3942336</v>
      </c>
      <c r="O1730" s="470">
        <v>-24649.011820127722</v>
      </c>
      <c r="P1730" s="470">
        <v>-320437.15366165992</v>
      </c>
      <c r="Q1730" s="472">
        <v>-7.5171054642306956</v>
      </c>
    </row>
    <row r="1731" spans="1:17" s="437" customFormat="1" hidden="1">
      <c r="A1731" s="471">
        <v>1691</v>
      </c>
      <c r="B1731" s="465">
        <v>13</v>
      </c>
      <c r="C1731" s="465">
        <v>277</v>
      </c>
      <c r="D1731" s="466">
        <v>14524</v>
      </c>
      <c r="E1731" s="467">
        <v>21.307692307692307</v>
      </c>
      <c r="F1731" s="486">
        <v>309472.92307692306</v>
      </c>
      <c r="G1731" s="487">
        <v>4023148</v>
      </c>
      <c r="H1731" s="822">
        <v>330153.84615384613</v>
      </c>
      <c r="I1731" s="827">
        <v>4292000</v>
      </c>
      <c r="J1731" s="470">
        <v>20680.923076923063</v>
      </c>
      <c r="K1731" s="470">
        <v>268852</v>
      </c>
      <c r="L1731" s="472">
        <v>6.6826276338827171</v>
      </c>
      <c r="M1731" s="468">
        <v>303256.61538461538</v>
      </c>
      <c r="N1731" s="469">
        <v>3942336</v>
      </c>
      <c r="O1731" s="470">
        <v>-6216.3076923076878</v>
      </c>
      <c r="P1731" s="470">
        <v>-80812</v>
      </c>
      <c r="Q1731" s="472">
        <v>-2.0086757931848496</v>
      </c>
    </row>
    <row r="1732" spans="1:17" s="437" customFormat="1" hidden="1">
      <c r="A1732" s="471">
        <v>1692</v>
      </c>
      <c r="B1732" s="465">
        <v>13</v>
      </c>
      <c r="C1732" s="465">
        <v>277</v>
      </c>
      <c r="D1732" s="466">
        <v>15631.426779114599</v>
      </c>
      <c r="E1732" s="467">
        <v>21.307692307692307</v>
      </c>
      <c r="F1732" s="486">
        <v>333069.63213959575</v>
      </c>
      <c r="G1732" s="487">
        <v>4329905.2178147445</v>
      </c>
      <c r="H1732" s="822">
        <v>330153.84615384613</v>
      </c>
      <c r="I1732" s="827">
        <v>4292000</v>
      </c>
      <c r="J1732" s="470">
        <v>-2915.7859857496223</v>
      </c>
      <c r="K1732" s="470">
        <v>-37905.21781474445</v>
      </c>
      <c r="L1732" s="472">
        <v>-0.87542835022783549</v>
      </c>
      <c r="M1732" s="468">
        <v>303256.61538461538</v>
      </c>
      <c r="N1732" s="469">
        <v>3942336</v>
      </c>
      <c r="O1732" s="470">
        <v>-29813.016754980374</v>
      </c>
      <c r="P1732" s="470">
        <v>-387569.21781474445</v>
      </c>
      <c r="Q1732" s="472">
        <v>-8.9509861837194364</v>
      </c>
    </row>
    <row r="1733" spans="1:17" s="437" customFormat="1" hidden="1">
      <c r="A1733" s="471">
        <v>1693</v>
      </c>
      <c r="B1733" s="465">
        <v>13</v>
      </c>
      <c r="C1733" s="465">
        <v>279</v>
      </c>
      <c r="D1733" s="466">
        <v>16195</v>
      </c>
      <c r="E1733" s="467">
        <v>21.46153846153846</v>
      </c>
      <c r="F1733" s="486">
        <v>347569.61538461538</v>
      </c>
      <c r="G1733" s="487">
        <v>4518405</v>
      </c>
      <c r="H1733" s="822">
        <v>333230.76923076919</v>
      </c>
      <c r="I1733" s="827">
        <v>4331999.9999999991</v>
      </c>
      <c r="J1733" s="470">
        <v>-14338.846153846185</v>
      </c>
      <c r="K1733" s="470">
        <v>-186405.00000000093</v>
      </c>
      <c r="L1733" s="472">
        <v>-4.1254602011108119</v>
      </c>
      <c r="M1733" s="468">
        <v>307870.52307692304</v>
      </c>
      <c r="N1733" s="469">
        <v>4002316.7999999993</v>
      </c>
      <c r="O1733" s="470">
        <v>-39699.092307692335</v>
      </c>
      <c r="P1733" s="470">
        <v>-516088.20000000065</v>
      </c>
      <c r="Q1733" s="472">
        <v>-11.421911050470257</v>
      </c>
    </row>
    <row r="1734" spans="1:17" s="437" customFormat="1" hidden="1">
      <c r="A1734" s="471">
        <v>1694</v>
      </c>
      <c r="B1734" s="465">
        <v>13</v>
      </c>
      <c r="C1734" s="465">
        <v>279</v>
      </c>
      <c r="D1734" s="466">
        <v>15618.9931735956</v>
      </c>
      <c r="E1734" s="467">
        <v>21.46153846153846</v>
      </c>
      <c r="F1734" s="486">
        <v>335207.62272562867</v>
      </c>
      <c r="G1734" s="487">
        <v>4357699.0954331728</v>
      </c>
      <c r="H1734" s="822">
        <v>333230.76923076919</v>
      </c>
      <c r="I1734" s="827">
        <v>4331999.9999999991</v>
      </c>
      <c r="J1734" s="470">
        <v>-1976.8534948594752</v>
      </c>
      <c r="K1734" s="470">
        <v>-25699.095433173701</v>
      </c>
      <c r="L1734" s="472">
        <v>-0.58974001807756338</v>
      </c>
      <c r="M1734" s="468">
        <v>307870.52307692304</v>
      </c>
      <c r="N1734" s="469">
        <v>4002316.7999999993</v>
      </c>
      <c r="O1734" s="470">
        <v>-27337.099648705625</v>
      </c>
      <c r="P1734" s="470">
        <v>-355382.29543317342</v>
      </c>
      <c r="Q1734" s="472">
        <v>-8.155273864723938</v>
      </c>
    </row>
    <row r="1735" spans="1:17" s="437" customFormat="1" hidden="1">
      <c r="A1735" s="471">
        <v>1695</v>
      </c>
      <c r="B1735" s="465">
        <v>13</v>
      </c>
      <c r="C1735" s="465">
        <v>279</v>
      </c>
      <c r="D1735" s="466">
        <v>15808.697728086599</v>
      </c>
      <c r="E1735" s="467">
        <v>21.46153846153846</v>
      </c>
      <c r="F1735" s="486">
        <v>339278.97431816626</v>
      </c>
      <c r="G1735" s="487">
        <v>4410626.6661361614</v>
      </c>
      <c r="H1735" s="822">
        <v>333230.76923076919</v>
      </c>
      <c r="I1735" s="827">
        <v>4331999.9999999991</v>
      </c>
      <c r="J1735" s="470">
        <v>-6048.2050873970729</v>
      </c>
      <c r="K1735" s="470">
        <v>-78626.666136162356</v>
      </c>
      <c r="L1735" s="472">
        <v>-1.7826642807889641</v>
      </c>
      <c r="M1735" s="468">
        <v>307870.52307692304</v>
      </c>
      <c r="N1735" s="469">
        <v>4002316.7999999993</v>
      </c>
      <c r="O1735" s="470">
        <v>-31408.451241243223</v>
      </c>
      <c r="P1735" s="470">
        <v>-408309.86613616208</v>
      </c>
      <c r="Q1735" s="472">
        <v>-9.2574116342939874</v>
      </c>
    </row>
    <row r="1736" spans="1:17" s="437" customFormat="1" hidden="1">
      <c r="A1736" s="471">
        <v>1696</v>
      </c>
      <c r="B1736" s="465">
        <v>13</v>
      </c>
      <c r="C1736" s="465">
        <v>280</v>
      </c>
      <c r="D1736" s="466">
        <v>16065</v>
      </c>
      <c r="E1736" s="467">
        <v>21.53846153846154</v>
      </c>
      <c r="F1736" s="486">
        <v>346015.38461538462</v>
      </c>
      <c r="G1736" s="487">
        <v>4498200</v>
      </c>
      <c r="H1736" s="822">
        <v>334769.23076923081</v>
      </c>
      <c r="I1736" s="827">
        <v>4352000.0000000009</v>
      </c>
      <c r="J1736" s="470">
        <v>-11246.153846153815</v>
      </c>
      <c r="K1736" s="470">
        <v>-146199.99999999907</v>
      </c>
      <c r="L1736" s="472">
        <v>-3.2501889644746598</v>
      </c>
      <c r="M1736" s="468">
        <v>310177.47692307696</v>
      </c>
      <c r="N1736" s="469">
        <v>4032307.2000000007</v>
      </c>
      <c r="O1736" s="470">
        <v>-35837.907692307665</v>
      </c>
      <c r="P1736" s="470">
        <v>-465892.79999999935</v>
      </c>
      <c r="Q1736" s="472">
        <v>-10.357316259837262</v>
      </c>
    </row>
    <row r="1737" spans="1:17" s="437" customFormat="1" hidden="1">
      <c r="A1737" s="471">
        <v>1697</v>
      </c>
      <c r="B1737" s="465">
        <v>13</v>
      </c>
      <c r="C1737" s="465">
        <v>283</v>
      </c>
      <c r="D1737" s="466">
        <v>15344.763652264</v>
      </c>
      <c r="E1737" s="467">
        <v>21.76923076923077</v>
      </c>
      <c r="F1737" s="486">
        <v>334043.70104543935</v>
      </c>
      <c r="G1737" s="487">
        <v>4342568.1135907117</v>
      </c>
      <c r="H1737" s="822">
        <v>339384.61538461538</v>
      </c>
      <c r="I1737" s="827">
        <v>4412000</v>
      </c>
      <c r="J1737" s="470">
        <v>5340.9143391760299</v>
      </c>
      <c r="K1737" s="470">
        <v>69431.886409288272</v>
      </c>
      <c r="L1737" s="472">
        <v>1.5988669513781701</v>
      </c>
      <c r="M1737" s="468">
        <v>317098.33846153849</v>
      </c>
      <c r="N1737" s="469">
        <v>4122278.4000000004</v>
      </c>
      <c r="O1737" s="470">
        <v>-16945.36258390086</v>
      </c>
      <c r="P1737" s="470">
        <v>-220289.71359071136</v>
      </c>
      <c r="Q1737" s="472">
        <v>-5.0727981191885476</v>
      </c>
    </row>
    <row r="1738" spans="1:17" s="437" customFormat="1" hidden="1">
      <c r="A1738" s="471">
        <v>1698</v>
      </c>
      <c r="B1738" s="465">
        <v>13</v>
      </c>
      <c r="C1738" s="465">
        <v>283</v>
      </c>
      <c r="D1738" s="466">
        <v>15594.185208205199</v>
      </c>
      <c r="E1738" s="467">
        <v>21.76923076923077</v>
      </c>
      <c r="F1738" s="486">
        <v>339473.41645554395</v>
      </c>
      <c r="G1738" s="487">
        <v>4413154.4139220715</v>
      </c>
      <c r="H1738" s="822">
        <v>339384.61538461538</v>
      </c>
      <c r="I1738" s="827">
        <v>4412000</v>
      </c>
      <c r="J1738" s="470">
        <v>-88.801070928573608</v>
      </c>
      <c r="K1738" s="470">
        <v>-1154.4139220714569</v>
      </c>
      <c r="L1738" s="472">
        <v>-2.6158475634346701E-2</v>
      </c>
      <c r="M1738" s="468">
        <v>317098.33846153849</v>
      </c>
      <c r="N1738" s="469">
        <v>4122278.4000000004</v>
      </c>
      <c r="O1738" s="470">
        <v>-22375.077994005464</v>
      </c>
      <c r="P1738" s="470">
        <v>-290876.01392207108</v>
      </c>
      <c r="Q1738" s="472">
        <v>-6.5911134449420388</v>
      </c>
    </row>
    <row r="1739" spans="1:17" s="437" customFormat="1" hidden="1">
      <c r="A1739" s="471">
        <v>1699</v>
      </c>
      <c r="B1739" s="465">
        <v>13</v>
      </c>
      <c r="C1739" s="465">
        <v>285</v>
      </c>
      <c r="D1739" s="466">
        <v>15760.859093871301</v>
      </c>
      <c r="E1739" s="467">
        <v>21.923076923076923</v>
      </c>
      <c r="F1739" s="486">
        <v>345526.526288717</v>
      </c>
      <c r="G1739" s="487">
        <v>4491844.8417533208</v>
      </c>
      <c r="H1739" s="822">
        <v>342461.5384615385</v>
      </c>
      <c r="I1739" s="827">
        <v>4452000</v>
      </c>
      <c r="J1739" s="470">
        <v>-3064.9878271784983</v>
      </c>
      <c r="K1739" s="470">
        <v>-39844.841753320768</v>
      </c>
      <c r="L1739" s="472">
        <v>-0.88704848802765923</v>
      </c>
      <c r="M1739" s="468">
        <v>321712.24615384615</v>
      </c>
      <c r="N1739" s="469">
        <v>4182259.2</v>
      </c>
      <c r="O1739" s="470">
        <v>-23814.280134870845</v>
      </c>
      <c r="P1739" s="470">
        <v>-309585.64175332058</v>
      </c>
      <c r="Q1739" s="472">
        <v>-6.8921713162398248</v>
      </c>
    </row>
    <row r="1740" spans="1:17" s="437" customFormat="1" hidden="1">
      <c r="A1740" s="471">
        <v>1700</v>
      </c>
      <c r="B1740" s="465">
        <v>13</v>
      </c>
      <c r="C1740" s="465">
        <v>288</v>
      </c>
      <c r="D1740" s="466">
        <v>15308.033841659801</v>
      </c>
      <c r="E1740" s="467">
        <v>22.153846153846153</v>
      </c>
      <c r="F1740" s="486">
        <v>339131.82664600172</v>
      </c>
      <c r="G1740" s="487">
        <v>4408713.7463980224</v>
      </c>
      <c r="H1740" s="822">
        <v>347076.92307692306</v>
      </c>
      <c r="I1740" s="827">
        <v>4512000</v>
      </c>
      <c r="J1740" s="470">
        <v>7945.096430921345</v>
      </c>
      <c r="K1740" s="470">
        <v>103286.2536019776</v>
      </c>
      <c r="L1740" s="472">
        <v>2.3427752297677387</v>
      </c>
      <c r="M1740" s="468">
        <v>328633.10769230768</v>
      </c>
      <c r="N1740" s="469">
        <v>4272230.3999999994</v>
      </c>
      <c r="O1740" s="470">
        <v>-10498.718953694042</v>
      </c>
      <c r="P1740" s="470">
        <v>-136483.34639802296</v>
      </c>
      <c r="Q1740" s="472">
        <v>-3.0957633960592545</v>
      </c>
    </row>
    <row r="1741" spans="1:17" s="437" customFormat="1" hidden="1">
      <c r="A1741" s="471">
        <v>1701</v>
      </c>
      <c r="B1741" s="465">
        <v>13</v>
      </c>
      <c r="C1741" s="465">
        <v>289</v>
      </c>
      <c r="D1741" s="466">
        <v>15854</v>
      </c>
      <c r="E1741" s="467">
        <v>22.23076923076923</v>
      </c>
      <c r="F1741" s="486">
        <v>352446.61538461538</v>
      </c>
      <c r="G1741" s="487">
        <v>4581806</v>
      </c>
      <c r="H1741" s="822">
        <v>348615.38461538462</v>
      </c>
      <c r="I1741" s="827">
        <v>4532000</v>
      </c>
      <c r="J1741" s="470">
        <v>-3831.2307692307513</v>
      </c>
      <c r="K1741" s="470">
        <v>-49806</v>
      </c>
      <c r="L1741" s="472">
        <v>-1.0870386044280309</v>
      </c>
      <c r="M1741" s="468">
        <v>330940.06153846148</v>
      </c>
      <c r="N1741" s="469">
        <v>4302220.7999999989</v>
      </c>
      <c r="O1741" s="470">
        <v>-21506.553846153896</v>
      </c>
      <c r="P1741" s="470">
        <v>-279585.20000000112</v>
      </c>
      <c r="Q1741" s="472">
        <v>-6.1020741602765582</v>
      </c>
    </row>
    <row r="1742" spans="1:17" s="437" customFormat="1" hidden="1">
      <c r="A1742" s="471">
        <v>1702</v>
      </c>
      <c r="B1742" s="465">
        <v>13</v>
      </c>
      <c r="C1742" s="465">
        <v>289</v>
      </c>
      <c r="D1742" s="466">
        <v>15300.708969732101</v>
      </c>
      <c r="E1742" s="467">
        <v>22.23076923076923</v>
      </c>
      <c r="F1742" s="486">
        <v>340146.53017327521</v>
      </c>
      <c r="G1742" s="487">
        <v>4421904.8922525775</v>
      </c>
      <c r="H1742" s="822">
        <v>348615.38461538462</v>
      </c>
      <c r="I1742" s="827">
        <v>4532000</v>
      </c>
      <c r="J1742" s="470">
        <v>8468.854442109412</v>
      </c>
      <c r="K1742" s="470">
        <v>110095.10774742253</v>
      </c>
      <c r="L1742" s="472">
        <v>2.4897665243844358</v>
      </c>
      <c r="M1742" s="468">
        <v>330940.06153846148</v>
      </c>
      <c r="N1742" s="469">
        <v>4302220.7999999989</v>
      </c>
      <c r="O1742" s="470">
        <v>-9206.4686348137329</v>
      </c>
      <c r="P1742" s="470">
        <v>-119684.09225257859</v>
      </c>
      <c r="Q1742" s="472">
        <v>-2.7066184182810389</v>
      </c>
    </row>
    <row r="1743" spans="1:17" s="437" customFormat="1" hidden="1">
      <c r="A1743" s="471">
        <v>1703</v>
      </c>
      <c r="B1743" s="465">
        <v>13</v>
      </c>
      <c r="C1743" s="465">
        <v>289</v>
      </c>
      <c r="D1743" s="466">
        <v>15300.708969732101</v>
      </c>
      <c r="E1743" s="467">
        <v>22.23076923076923</v>
      </c>
      <c r="F1743" s="486">
        <v>340146.53017327521</v>
      </c>
      <c r="G1743" s="487">
        <v>4421904.8922525775</v>
      </c>
      <c r="H1743" s="822">
        <v>348615.38461538462</v>
      </c>
      <c r="I1743" s="827">
        <v>4532000</v>
      </c>
      <c r="J1743" s="470">
        <v>8468.854442109412</v>
      </c>
      <c r="K1743" s="470">
        <v>110095.10774742253</v>
      </c>
      <c r="L1743" s="472">
        <v>2.4897665243844358</v>
      </c>
      <c r="M1743" s="468">
        <v>330940.06153846148</v>
      </c>
      <c r="N1743" s="469">
        <v>4302220.7999999989</v>
      </c>
      <c r="O1743" s="470">
        <v>-9206.4686348137329</v>
      </c>
      <c r="P1743" s="470">
        <v>-119684.09225257859</v>
      </c>
      <c r="Q1743" s="472">
        <v>-2.7066184182810389</v>
      </c>
    </row>
    <row r="1744" spans="1:17" s="437" customFormat="1" hidden="1">
      <c r="A1744" s="471">
        <v>1704</v>
      </c>
      <c r="B1744" s="465">
        <v>13</v>
      </c>
      <c r="C1744" s="465">
        <v>290</v>
      </c>
      <c r="D1744" s="466">
        <v>15004</v>
      </c>
      <c r="E1744" s="467">
        <v>22.307692307692307</v>
      </c>
      <c r="F1744" s="486">
        <v>334704.61538461538</v>
      </c>
      <c r="G1744" s="487">
        <v>4351160</v>
      </c>
      <c r="H1744" s="822">
        <v>350153.84615384613</v>
      </c>
      <c r="I1744" s="827">
        <v>4552000</v>
      </c>
      <c r="J1744" s="470">
        <v>15449.230769230751</v>
      </c>
      <c r="K1744" s="470">
        <v>200840</v>
      </c>
      <c r="L1744" s="472">
        <v>4.6157806194210309</v>
      </c>
      <c r="M1744" s="468">
        <v>333247.01538461534</v>
      </c>
      <c r="N1744" s="469">
        <v>4332211.1999999993</v>
      </c>
      <c r="O1744" s="470">
        <v>-1457.6000000000349</v>
      </c>
      <c r="P1744" s="470">
        <v>-18948.800000000745</v>
      </c>
      <c r="Q1744" s="472">
        <v>-0.43548846744317871</v>
      </c>
    </row>
    <row r="1745" spans="1:17" s="437" customFormat="1" hidden="1">
      <c r="A1745" s="471">
        <v>1705</v>
      </c>
      <c r="B1745" s="465">
        <v>13</v>
      </c>
      <c r="C1745" s="465">
        <v>290</v>
      </c>
      <c r="D1745" s="466">
        <v>15721.214176699999</v>
      </c>
      <c r="E1745" s="467">
        <v>22.307692307692307</v>
      </c>
      <c r="F1745" s="486">
        <v>350704.00855715387</v>
      </c>
      <c r="G1745" s="487">
        <v>4559152.1112430003</v>
      </c>
      <c r="H1745" s="822">
        <v>350153.84615384613</v>
      </c>
      <c r="I1745" s="827">
        <v>4552000</v>
      </c>
      <c r="J1745" s="470">
        <v>-550.16240330773871</v>
      </c>
      <c r="K1745" s="470">
        <v>-7152.111243000254</v>
      </c>
      <c r="L1745" s="472">
        <v>-0.15687371398209393</v>
      </c>
      <c r="M1745" s="468">
        <v>333247.01538461534</v>
      </c>
      <c r="N1745" s="469">
        <v>4332211.1999999993</v>
      </c>
      <c r="O1745" s="470">
        <v>-17456.993172538525</v>
      </c>
      <c r="P1745" s="470">
        <v>-226940.911243001</v>
      </c>
      <c r="Q1745" s="472">
        <v>-4.9776999254610956</v>
      </c>
    </row>
    <row r="1746" spans="1:17" s="437" customFormat="1" hidden="1">
      <c r="A1746" s="471">
        <v>1706</v>
      </c>
      <c r="B1746" s="465">
        <v>13</v>
      </c>
      <c r="C1746" s="465">
        <v>290</v>
      </c>
      <c r="D1746" s="466">
        <v>15455</v>
      </c>
      <c r="E1746" s="467">
        <v>22.307692307692307</v>
      </c>
      <c r="F1746" s="486">
        <v>344765.38461538462</v>
      </c>
      <c r="G1746" s="487">
        <v>4481950</v>
      </c>
      <c r="H1746" s="822">
        <v>350153.84615384613</v>
      </c>
      <c r="I1746" s="827">
        <v>4552000</v>
      </c>
      <c r="J1746" s="470">
        <v>5388.4615384615026</v>
      </c>
      <c r="K1746" s="470">
        <v>70050</v>
      </c>
      <c r="L1746" s="472">
        <v>1.5629357757226217</v>
      </c>
      <c r="M1746" s="468">
        <v>333247.01538461534</v>
      </c>
      <c r="N1746" s="469">
        <v>4332211.1999999993</v>
      </c>
      <c r="O1746" s="470">
        <v>-11518.369230769284</v>
      </c>
      <c r="P1746" s="470">
        <v>-149738.80000000075</v>
      </c>
      <c r="Q1746" s="472">
        <v>-3.3409297292473354</v>
      </c>
    </row>
    <row r="1747" spans="1:17" s="437" customFormat="1" hidden="1">
      <c r="A1747" s="471">
        <v>1707</v>
      </c>
      <c r="B1747" s="465">
        <v>13</v>
      </c>
      <c r="C1747" s="465">
        <v>292</v>
      </c>
      <c r="D1747" s="466">
        <v>15538.654394449801</v>
      </c>
      <c r="E1747" s="467">
        <v>22.46153846153846</v>
      </c>
      <c r="F1747" s="486">
        <v>349022.08332148782</v>
      </c>
      <c r="G1747" s="487">
        <v>4537287.0831793416</v>
      </c>
      <c r="H1747" s="822">
        <v>353230.76923076919</v>
      </c>
      <c r="I1747" s="827">
        <v>4591999.9999999991</v>
      </c>
      <c r="J1747" s="470">
        <v>4208.6859092813684</v>
      </c>
      <c r="K1747" s="470">
        <v>54712.91682065744</v>
      </c>
      <c r="L1747" s="472">
        <v>1.2058508932240528</v>
      </c>
      <c r="M1747" s="468">
        <v>337860.92307692301</v>
      </c>
      <c r="N1747" s="469">
        <v>4392191.9999999991</v>
      </c>
      <c r="O1747" s="470">
        <v>-11161.160244564817</v>
      </c>
      <c r="P1747" s="470">
        <v>-145095.08317934256</v>
      </c>
      <c r="Q1747" s="472">
        <v>-3.1978378383250288</v>
      </c>
    </row>
    <row r="1748" spans="1:17" s="437" customFormat="1" hidden="1">
      <c r="A1748" s="471">
        <v>1708</v>
      </c>
      <c r="B1748" s="465">
        <v>13</v>
      </c>
      <c r="C1748" s="465">
        <v>294</v>
      </c>
      <c r="D1748" s="466">
        <v>15526.367879650899</v>
      </c>
      <c r="E1748" s="467">
        <v>22.615384615384617</v>
      </c>
      <c r="F1748" s="486">
        <v>351134.78127825883</v>
      </c>
      <c r="G1748" s="487">
        <v>4564752.1566173648</v>
      </c>
      <c r="H1748" s="822">
        <v>356307.69230769231</v>
      </c>
      <c r="I1748" s="827">
        <v>4632000</v>
      </c>
      <c r="J1748" s="470">
        <v>5172.9110294334823</v>
      </c>
      <c r="K1748" s="470">
        <v>67247.843382635154</v>
      </c>
      <c r="L1748" s="472">
        <v>1.4731981293912781</v>
      </c>
      <c r="M1748" s="468">
        <v>342474.83076923079</v>
      </c>
      <c r="N1748" s="469">
        <v>4452172.8</v>
      </c>
      <c r="O1748" s="470">
        <v>-8659.9505090280436</v>
      </c>
      <c r="P1748" s="470">
        <v>-112579.35661736503</v>
      </c>
      <c r="Q1748" s="472">
        <v>-2.4662753366393133</v>
      </c>
    </row>
    <row r="1749" spans="1:17" s="437" customFormat="1" hidden="1">
      <c r="A1749" s="471">
        <v>1709</v>
      </c>
      <c r="B1749" s="465">
        <v>13</v>
      </c>
      <c r="C1749" s="465">
        <v>296</v>
      </c>
      <c r="D1749" s="466">
        <v>14927</v>
      </c>
      <c r="E1749" s="467">
        <v>22.76923076923077</v>
      </c>
      <c r="F1749" s="486">
        <v>339876.30769230769</v>
      </c>
      <c r="G1749" s="487">
        <v>4418392</v>
      </c>
      <c r="H1749" s="822">
        <v>359384.61538461538</v>
      </c>
      <c r="I1749" s="827">
        <v>4672000</v>
      </c>
      <c r="J1749" s="470">
        <v>19508.307692307688</v>
      </c>
      <c r="K1749" s="470">
        <v>253608</v>
      </c>
      <c r="L1749" s="472">
        <v>5.7398257103489243</v>
      </c>
      <c r="M1749" s="468">
        <v>347088.73846153851</v>
      </c>
      <c r="N1749" s="469">
        <v>4512153.6000000006</v>
      </c>
      <c r="O1749" s="470">
        <v>7212.4307692308212</v>
      </c>
      <c r="P1749" s="470">
        <v>93761.600000000559</v>
      </c>
      <c r="Q1749" s="472">
        <v>2.1220751802918443</v>
      </c>
    </row>
    <row r="1750" spans="1:17" s="437" customFormat="1" hidden="1">
      <c r="A1750" s="471">
        <v>1710</v>
      </c>
      <c r="B1750" s="465">
        <v>13</v>
      </c>
      <c r="C1750" s="465">
        <v>296</v>
      </c>
      <c r="D1750" s="466">
        <v>15091</v>
      </c>
      <c r="E1750" s="467">
        <v>22.76923076923077</v>
      </c>
      <c r="F1750" s="486">
        <v>343610.46153846156</v>
      </c>
      <c r="G1750" s="487">
        <v>4466936</v>
      </c>
      <c r="H1750" s="822">
        <v>359384.61538461538</v>
      </c>
      <c r="I1750" s="827">
        <v>4672000</v>
      </c>
      <c r="J1750" s="470">
        <v>15774.153846153815</v>
      </c>
      <c r="K1750" s="470">
        <v>205064</v>
      </c>
      <c r="L1750" s="472">
        <v>4.5907082617704873</v>
      </c>
      <c r="M1750" s="468">
        <v>347088.73846153851</v>
      </c>
      <c r="N1750" s="469">
        <v>4512153.6000000006</v>
      </c>
      <c r="O1750" s="470">
        <v>3478.2769230769482</v>
      </c>
      <c r="P1750" s="470">
        <v>45217.600000000559</v>
      </c>
      <c r="Q1750" s="472">
        <v>1.0122732897897038</v>
      </c>
    </row>
    <row r="1751" spans="1:17" s="437" customFormat="1" hidden="1">
      <c r="A1751" s="471">
        <v>1711</v>
      </c>
      <c r="B1751" s="465">
        <v>13</v>
      </c>
      <c r="C1751" s="465">
        <v>297</v>
      </c>
      <c r="D1751" s="466">
        <v>15432</v>
      </c>
      <c r="E1751" s="467">
        <v>22.846153846153847</v>
      </c>
      <c r="F1751" s="486">
        <v>352561.84615384613</v>
      </c>
      <c r="G1751" s="487">
        <v>4583304</v>
      </c>
      <c r="H1751" s="822">
        <v>360923.07692307694</v>
      </c>
      <c r="I1751" s="827">
        <v>4692000</v>
      </c>
      <c r="J1751" s="470">
        <v>8361.2307692308095</v>
      </c>
      <c r="K1751" s="470">
        <v>108696</v>
      </c>
      <c r="L1751" s="472">
        <v>2.371564268920423</v>
      </c>
      <c r="M1751" s="468">
        <v>349395.69230769231</v>
      </c>
      <c r="N1751" s="469">
        <v>4542144</v>
      </c>
      <c r="O1751" s="470">
        <v>-3166.1538461538148</v>
      </c>
      <c r="P1751" s="470">
        <v>-41160</v>
      </c>
      <c r="Q1751" s="472">
        <v>-0.89804211110588028</v>
      </c>
    </row>
    <row r="1752" spans="1:17" s="437" customFormat="1" hidden="1">
      <c r="A1752" s="471">
        <v>1712</v>
      </c>
      <c r="B1752" s="465">
        <v>13</v>
      </c>
      <c r="C1752" s="465">
        <v>297</v>
      </c>
      <c r="D1752" s="466">
        <v>15432</v>
      </c>
      <c r="E1752" s="467">
        <v>22.846153846153847</v>
      </c>
      <c r="F1752" s="486">
        <v>352561.84615384613</v>
      </c>
      <c r="G1752" s="487">
        <v>4583304</v>
      </c>
      <c r="H1752" s="822">
        <v>360923.07692307694</v>
      </c>
      <c r="I1752" s="827">
        <v>4692000</v>
      </c>
      <c r="J1752" s="470">
        <v>8361.2307692308095</v>
      </c>
      <c r="K1752" s="470">
        <v>108696</v>
      </c>
      <c r="L1752" s="472">
        <v>2.371564268920423</v>
      </c>
      <c r="M1752" s="468">
        <v>349395.69230769231</v>
      </c>
      <c r="N1752" s="469">
        <v>4542144</v>
      </c>
      <c r="O1752" s="470">
        <v>-3166.1538461538148</v>
      </c>
      <c r="P1752" s="470">
        <v>-41160</v>
      </c>
      <c r="Q1752" s="472">
        <v>-0.89804211110588028</v>
      </c>
    </row>
    <row r="1753" spans="1:17" s="437" customFormat="1">
      <c r="A1753" s="471">
        <v>1713</v>
      </c>
      <c r="B1753" s="465">
        <v>13</v>
      </c>
      <c r="C1753" s="465">
        <v>297</v>
      </c>
      <c r="D1753" s="466">
        <v>15242.361387700101</v>
      </c>
      <c r="E1753" s="467">
        <v>22.846153846153847</v>
      </c>
      <c r="F1753" s="486">
        <v>348229.3332420715</v>
      </c>
      <c r="G1753" s="487">
        <v>4526981.3321469296</v>
      </c>
      <c r="H1753" s="822">
        <v>360923.07692307694</v>
      </c>
      <c r="I1753" s="827">
        <v>4692000</v>
      </c>
      <c r="J1753" s="470">
        <v>12693.743681005435</v>
      </c>
      <c r="K1753" s="470">
        <v>165018.66785307042</v>
      </c>
      <c r="L1753" s="472">
        <v>3.6452252780730987</v>
      </c>
      <c r="M1753" s="468">
        <v>349395.69230769231</v>
      </c>
      <c r="N1753" s="469">
        <v>4542144</v>
      </c>
      <c r="O1753" s="470">
        <v>1166.3590656208107</v>
      </c>
      <c r="P1753" s="470">
        <v>15162.667853070423</v>
      </c>
      <c r="Q1753" s="472">
        <v>0.33493992443480636</v>
      </c>
    </row>
    <row r="1754" spans="1:17" s="437" customFormat="1">
      <c r="A1754" s="471">
        <v>1714</v>
      </c>
      <c r="B1754" s="465">
        <v>13</v>
      </c>
      <c r="C1754" s="465">
        <v>297</v>
      </c>
      <c r="D1754" s="466">
        <v>15082</v>
      </c>
      <c r="E1754" s="467">
        <v>22.846153846153847</v>
      </c>
      <c r="F1754" s="486">
        <v>344565.69230769231</v>
      </c>
      <c r="G1754" s="487">
        <v>4479354</v>
      </c>
      <c r="H1754" s="822">
        <v>360923.07692307694</v>
      </c>
      <c r="I1754" s="827">
        <v>4692000</v>
      </c>
      <c r="J1754" s="470">
        <v>16357.384615384624</v>
      </c>
      <c r="K1754" s="470">
        <v>212646</v>
      </c>
      <c r="L1754" s="472">
        <v>4.7472470360681456</v>
      </c>
      <c r="M1754" s="468">
        <v>349395.69230769231</v>
      </c>
      <c r="N1754" s="469">
        <v>4542144</v>
      </c>
      <c r="O1754" s="470">
        <v>4830</v>
      </c>
      <c r="P1754" s="470">
        <v>62790</v>
      </c>
      <c r="Q1754" s="472">
        <v>1.4017646294532682</v>
      </c>
    </row>
    <row r="1755" spans="1:17" s="437" customFormat="1">
      <c r="A1755" s="471">
        <v>1715</v>
      </c>
      <c r="B1755" s="465">
        <v>13</v>
      </c>
      <c r="C1755" s="465">
        <v>298</v>
      </c>
      <c r="D1755" s="466">
        <v>15988</v>
      </c>
      <c r="E1755" s="467">
        <v>22.923076923076923</v>
      </c>
      <c r="F1755" s="486">
        <v>366494.15384615387</v>
      </c>
      <c r="G1755" s="487">
        <v>4764424</v>
      </c>
      <c r="H1755" s="822">
        <v>362461.5384615385</v>
      </c>
      <c r="I1755" s="827">
        <v>4712000</v>
      </c>
      <c r="J1755" s="470">
        <v>-4032.6153846153757</v>
      </c>
      <c r="K1755" s="470">
        <v>-52424</v>
      </c>
      <c r="L1755" s="472">
        <v>-1.1003218857095902</v>
      </c>
      <c r="M1755" s="468">
        <v>351702.64615384617</v>
      </c>
      <c r="N1755" s="469">
        <v>4572134.4000000004</v>
      </c>
      <c r="O1755" s="470">
        <v>-14791.507692307699</v>
      </c>
      <c r="P1755" s="470">
        <v>-192289.59999999963</v>
      </c>
      <c r="Q1755" s="472">
        <v>-4.0359464229044306</v>
      </c>
    </row>
    <row r="1756" spans="1:17" s="437" customFormat="1">
      <c r="A1756" s="471">
        <v>1716</v>
      </c>
      <c r="B1756" s="465">
        <v>13</v>
      </c>
      <c r="C1756" s="465">
        <v>299</v>
      </c>
      <c r="D1756" s="466">
        <v>15838</v>
      </c>
      <c r="E1756" s="467">
        <v>23</v>
      </c>
      <c r="F1756" s="486">
        <v>364274</v>
      </c>
      <c r="G1756" s="487">
        <v>4735562</v>
      </c>
      <c r="H1756" s="822">
        <v>364000</v>
      </c>
      <c r="I1756" s="827">
        <v>4732000</v>
      </c>
      <c r="J1756" s="470">
        <v>-274</v>
      </c>
      <c r="K1756" s="470">
        <v>-3562</v>
      </c>
      <c r="L1756" s="472">
        <v>-7.5218105052783812E-2</v>
      </c>
      <c r="M1756" s="468">
        <v>354009.59999999998</v>
      </c>
      <c r="N1756" s="469">
        <v>4602124.8</v>
      </c>
      <c r="O1756" s="470">
        <v>-10264.400000000023</v>
      </c>
      <c r="P1756" s="470">
        <v>-133437.20000000019</v>
      </c>
      <c r="Q1756" s="472">
        <v>-2.8177690419848886</v>
      </c>
    </row>
    <row r="1757" spans="1:17" s="437" customFormat="1">
      <c r="A1757" s="471">
        <v>1717</v>
      </c>
      <c r="B1757" s="465">
        <v>13</v>
      </c>
      <c r="C1757" s="465">
        <v>300</v>
      </c>
      <c r="D1757" s="466">
        <v>15204.52</v>
      </c>
      <c r="E1757" s="467">
        <v>23.076923076923077</v>
      </c>
      <c r="F1757" s="486">
        <v>350873.53846153844</v>
      </c>
      <c r="G1757" s="487">
        <v>4561356</v>
      </c>
      <c r="H1757" s="822">
        <v>365538.4615384615</v>
      </c>
      <c r="I1757" s="827">
        <v>4752000</v>
      </c>
      <c r="J1757" s="470">
        <v>14664.923076923063</v>
      </c>
      <c r="K1757" s="470">
        <v>190644</v>
      </c>
      <c r="L1757" s="472">
        <v>4.1795466085085167</v>
      </c>
      <c r="M1757" s="468">
        <v>356316.55384615384</v>
      </c>
      <c r="N1757" s="469">
        <v>4632115.2000000002</v>
      </c>
      <c r="O1757" s="470">
        <v>5443.0153846153989</v>
      </c>
      <c r="P1757" s="470">
        <v>70759.200000000186</v>
      </c>
      <c r="Q1757" s="472">
        <v>1.5512755417468043</v>
      </c>
    </row>
    <row r="1758" spans="1:17" s="437" customFormat="1">
      <c r="A1758" s="471">
        <v>1718</v>
      </c>
      <c r="B1758" s="465">
        <v>13</v>
      </c>
      <c r="C1758" s="465">
        <v>302</v>
      </c>
      <c r="D1758" s="466">
        <v>14810.0242522231</v>
      </c>
      <c r="E1758" s="467">
        <v>23.23076923076923</v>
      </c>
      <c r="F1758" s="486">
        <v>344048.25570549048</v>
      </c>
      <c r="G1758" s="487">
        <v>4472627.3241713764</v>
      </c>
      <c r="H1758" s="822">
        <v>368615.38461538462</v>
      </c>
      <c r="I1758" s="827">
        <v>4792000</v>
      </c>
      <c r="J1758" s="470">
        <v>24567.128909894149</v>
      </c>
      <c r="K1758" s="470">
        <v>319372.67582862359</v>
      </c>
      <c r="L1758" s="472">
        <v>7.1406055698546709</v>
      </c>
      <c r="M1758" s="468">
        <v>360930.4615384615</v>
      </c>
      <c r="N1758" s="469">
        <v>4692096</v>
      </c>
      <c r="O1758" s="470">
        <v>16882.205832971027</v>
      </c>
      <c r="P1758" s="470">
        <v>219468.67582862359</v>
      </c>
      <c r="Q1758" s="472">
        <v>4.9069296393766422</v>
      </c>
    </row>
    <row r="1759" spans="1:17" s="437" customFormat="1">
      <c r="A1759" s="607" t="s">
        <v>60</v>
      </c>
      <c r="B1759" s="465"/>
      <c r="C1759" s="465"/>
      <c r="D1759" s="466"/>
      <c r="E1759" s="467"/>
      <c r="F1759" s="486"/>
      <c r="G1759" s="487"/>
      <c r="H1759" s="822"/>
      <c r="I1759" s="827"/>
      <c r="J1759" s="470"/>
      <c r="K1759" s="470"/>
      <c r="L1759" s="472"/>
      <c r="M1759" s="468"/>
      <c r="N1759" s="469"/>
      <c r="O1759" s="470"/>
      <c r="P1759" s="470"/>
      <c r="Q1759" s="472"/>
    </row>
    <row r="1760" spans="1:17" s="437" customFormat="1" hidden="1">
      <c r="A1760" s="471">
        <v>1719</v>
      </c>
      <c r="B1760" s="465">
        <v>13</v>
      </c>
      <c r="C1760" s="465">
        <v>302</v>
      </c>
      <c r="D1760" s="466">
        <v>14881</v>
      </c>
      <c r="E1760" s="467">
        <v>23.23076923076923</v>
      </c>
      <c r="F1760" s="486">
        <v>345697.07692307694</v>
      </c>
      <c r="G1760" s="487">
        <v>4494062</v>
      </c>
      <c r="H1760" s="822">
        <v>368615.38461538462</v>
      </c>
      <c r="I1760" s="827">
        <v>4792000</v>
      </c>
      <c r="J1760" s="470">
        <v>22918.307692307688</v>
      </c>
      <c r="K1760" s="470">
        <v>297938</v>
      </c>
      <c r="L1760" s="472">
        <v>6.6295925601382351</v>
      </c>
      <c r="M1760" s="468">
        <v>360930.4615384615</v>
      </c>
      <c r="N1760" s="469">
        <v>4692096</v>
      </c>
      <c r="O1760" s="470">
        <v>15233.384615384566</v>
      </c>
      <c r="P1760" s="470">
        <v>198034</v>
      </c>
      <c r="Q1760" s="472">
        <v>4.4065702698360667</v>
      </c>
    </row>
    <row r="1761" spans="1:17" s="437" customFormat="1" hidden="1">
      <c r="A1761" s="471">
        <v>1720</v>
      </c>
      <c r="B1761" s="465">
        <v>13</v>
      </c>
      <c r="C1761" s="465">
        <v>303</v>
      </c>
      <c r="D1761" s="466">
        <v>15487.898089172</v>
      </c>
      <c r="E1761" s="467">
        <v>23.307692307692307</v>
      </c>
      <c r="F1761" s="486">
        <v>360987.16315531661</v>
      </c>
      <c r="G1761" s="487">
        <v>4692833.1210191157</v>
      </c>
      <c r="H1761" s="822">
        <v>370153.84615384613</v>
      </c>
      <c r="I1761" s="827">
        <v>4812000</v>
      </c>
      <c r="J1761" s="470">
        <v>9166.682998529519</v>
      </c>
      <c r="K1761" s="470">
        <v>119166.87898088433</v>
      </c>
      <c r="L1761" s="472">
        <v>2.5393376646430994</v>
      </c>
      <c r="M1761" s="468">
        <v>363237.41538461536</v>
      </c>
      <c r="N1761" s="469">
        <v>4722086.3999999994</v>
      </c>
      <c r="O1761" s="470">
        <v>2250.252229298756</v>
      </c>
      <c r="P1761" s="470">
        <v>29253.27898088377</v>
      </c>
      <c r="Q1761" s="472">
        <v>0.62336073383599455</v>
      </c>
    </row>
    <row r="1762" spans="1:17" s="437" customFormat="1" hidden="1">
      <c r="A1762" s="471">
        <v>1721</v>
      </c>
      <c r="B1762" s="465">
        <v>13</v>
      </c>
      <c r="C1762" s="465">
        <v>304</v>
      </c>
      <c r="D1762" s="466">
        <v>16002</v>
      </c>
      <c r="E1762" s="467">
        <v>23.384615384615383</v>
      </c>
      <c r="F1762" s="486">
        <v>374200.61538461538</v>
      </c>
      <c r="G1762" s="487">
        <v>4864608</v>
      </c>
      <c r="H1762" s="822">
        <v>371692.30769230769</v>
      </c>
      <c r="I1762" s="827">
        <v>4832000</v>
      </c>
      <c r="J1762" s="470">
        <v>-2508.3076923076878</v>
      </c>
      <c r="K1762" s="470">
        <v>-32608</v>
      </c>
      <c r="L1762" s="472">
        <v>-0.67031094797360424</v>
      </c>
      <c r="M1762" s="468">
        <v>365544.36923076917</v>
      </c>
      <c r="N1762" s="469">
        <v>4752076.7999999989</v>
      </c>
      <c r="O1762" s="470">
        <v>-8656.2461538462085</v>
      </c>
      <c r="P1762" s="470">
        <v>-112531.20000000112</v>
      </c>
      <c r="Q1762" s="472">
        <v>-2.313263473644767</v>
      </c>
    </row>
    <row r="1763" spans="1:17" s="437" customFormat="1" hidden="1">
      <c r="A1763" s="471">
        <v>1722</v>
      </c>
      <c r="B1763" s="465">
        <v>13</v>
      </c>
      <c r="C1763" s="465">
        <v>308</v>
      </c>
      <c r="D1763" s="466">
        <v>14988</v>
      </c>
      <c r="E1763" s="467">
        <v>23.692307692307693</v>
      </c>
      <c r="F1763" s="486">
        <v>355100.30769230769</v>
      </c>
      <c r="G1763" s="487">
        <v>4616304</v>
      </c>
      <c r="H1763" s="822">
        <v>377846.15384615387</v>
      </c>
      <c r="I1763" s="827">
        <v>4912000</v>
      </c>
      <c r="J1763" s="470">
        <v>22745.846153846185</v>
      </c>
      <c r="K1763" s="470">
        <v>295696</v>
      </c>
      <c r="L1763" s="472">
        <v>6.4054706969038477</v>
      </c>
      <c r="M1763" s="468">
        <v>374772.18461538467</v>
      </c>
      <c r="N1763" s="469">
        <v>4872038.4000000004</v>
      </c>
      <c r="O1763" s="470">
        <v>19671.876923076983</v>
      </c>
      <c r="P1763" s="470">
        <v>255734.40000000037</v>
      </c>
      <c r="Q1763" s="472">
        <v>5.5398084701527637</v>
      </c>
    </row>
    <row r="1764" spans="1:17" s="437" customFormat="1" hidden="1">
      <c r="A1764" s="471">
        <v>1723</v>
      </c>
      <c r="B1764" s="465">
        <v>13</v>
      </c>
      <c r="C1764" s="465">
        <v>308</v>
      </c>
      <c r="D1764" s="466">
        <v>15823</v>
      </c>
      <c r="E1764" s="467">
        <v>23.692307692307693</v>
      </c>
      <c r="F1764" s="486">
        <v>374883.38461538462</v>
      </c>
      <c r="G1764" s="487">
        <v>4873484</v>
      </c>
      <c r="H1764" s="822">
        <v>377846.15384615387</v>
      </c>
      <c r="I1764" s="827">
        <v>4912000</v>
      </c>
      <c r="J1764" s="470">
        <v>2962.7692307692487</v>
      </c>
      <c r="K1764" s="470">
        <v>38516</v>
      </c>
      <c r="L1764" s="472">
        <v>0.7903175633694417</v>
      </c>
      <c r="M1764" s="468">
        <v>374772.18461538467</v>
      </c>
      <c r="N1764" s="469">
        <v>4872038.4000000004</v>
      </c>
      <c r="O1764" s="470">
        <v>-111.19999999995343</v>
      </c>
      <c r="P1764" s="470">
        <v>-1445.5999999996275</v>
      </c>
      <c r="Q1764" s="472">
        <v>-2.9662557628171271E-2</v>
      </c>
    </row>
    <row r="1765" spans="1:17" s="437" customFormat="1" hidden="1">
      <c r="A1765" s="471">
        <v>1724</v>
      </c>
      <c r="B1765" s="465">
        <v>13</v>
      </c>
      <c r="C1765" s="465">
        <v>309</v>
      </c>
      <c r="D1765" s="466">
        <v>15200.346325238599</v>
      </c>
      <c r="E1765" s="467">
        <v>23.76923076923077</v>
      </c>
      <c r="F1765" s="486">
        <v>361300.53957682516</v>
      </c>
      <c r="G1765" s="487">
        <v>4696907.0144987274</v>
      </c>
      <c r="H1765" s="822">
        <v>379384.61538461538</v>
      </c>
      <c r="I1765" s="827">
        <v>4932000</v>
      </c>
      <c r="J1765" s="470">
        <v>18084.075807790214</v>
      </c>
      <c r="K1765" s="470">
        <v>235092.9855012726</v>
      </c>
      <c r="L1765" s="472">
        <v>5.0052722946307426</v>
      </c>
      <c r="M1765" s="468">
        <v>377079.13846153847</v>
      </c>
      <c r="N1765" s="469">
        <v>4902028.8</v>
      </c>
      <c r="O1765" s="470">
        <v>15778.598884713312</v>
      </c>
      <c r="P1765" s="470">
        <v>205121.78550127242</v>
      </c>
      <c r="Q1765" s="472">
        <v>4.3671672627984464</v>
      </c>
    </row>
    <row r="1766" spans="1:17" s="437" customFormat="1" hidden="1">
      <c r="A1766" s="471">
        <v>1725</v>
      </c>
      <c r="B1766" s="465">
        <v>13</v>
      </c>
      <c r="C1766" s="465">
        <v>310</v>
      </c>
      <c r="D1766" s="466">
        <v>15819</v>
      </c>
      <c r="E1766" s="467">
        <v>23.846153846153847</v>
      </c>
      <c r="F1766" s="486">
        <v>377222.30769230769</v>
      </c>
      <c r="G1766" s="487">
        <v>4903890</v>
      </c>
      <c r="H1766" s="822">
        <v>380923.07692307694</v>
      </c>
      <c r="I1766" s="827">
        <v>4952000</v>
      </c>
      <c r="J1766" s="470">
        <v>3700.7692307692487</v>
      </c>
      <c r="K1766" s="470">
        <v>48110</v>
      </c>
      <c r="L1766" s="472">
        <v>0.98105789485489936</v>
      </c>
      <c r="M1766" s="468">
        <v>379386.09230769234</v>
      </c>
      <c r="N1766" s="469">
        <v>4932019.2</v>
      </c>
      <c r="O1766" s="470">
        <v>2163.7846153846476</v>
      </c>
      <c r="P1766" s="470">
        <v>28129.200000000186</v>
      </c>
      <c r="Q1766" s="472">
        <v>0.57360993007591787</v>
      </c>
    </row>
    <row r="1767" spans="1:17" s="437" customFormat="1" hidden="1">
      <c r="A1767" s="471">
        <v>1726</v>
      </c>
      <c r="B1767" s="465">
        <v>13</v>
      </c>
      <c r="C1767" s="465">
        <v>314</v>
      </c>
      <c r="D1767" s="466">
        <v>15813</v>
      </c>
      <c r="E1767" s="467">
        <v>24.153846153846153</v>
      </c>
      <c r="F1767" s="486">
        <v>381944.76923076925</v>
      </c>
      <c r="G1767" s="487">
        <v>4965282</v>
      </c>
      <c r="H1767" s="822">
        <v>386461.53846153844</v>
      </c>
      <c r="I1767" s="827">
        <v>5024000</v>
      </c>
      <c r="J1767" s="470">
        <v>4516.7692307691905</v>
      </c>
      <c r="K1767" s="470">
        <v>58718</v>
      </c>
      <c r="L1767" s="472">
        <v>1.1825713020932085</v>
      </c>
      <c r="M1767" s="468">
        <v>386461.53846153844</v>
      </c>
      <c r="N1767" s="469">
        <v>5024000</v>
      </c>
      <c r="O1767" s="470">
        <v>4516.7692307691905</v>
      </c>
      <c r="P1767" s="470">
        <v>58718</v>
      </c>
      <c r="Q1767" s="472">
        <v>1.1825713020932085</v>
      </c>
    </row>
    <row r="1768" spans="1:17" s="437" customFormat="1">
      <c r="A1768" s="471">
        <v>1727</v>
      </c>
      <c r="B1768" s="465">
        <v>13</v>
      </c>
      <c r="C1768" s="465">
        <v>315</v>
      </c>
      <c r="D1768" s="466">
        <v>14828</v>
      </c>
      <c r="E1768" s="467">
        <v>24.23076923076923</v>
      </c>
      <c r="F1768" s="486">
        <v>359293.84615384613</v>
      </c>
      <c r="G1768" s="487">
        <v>4670820</v>
      </c>
      <c r="H1768" s="822">
        <v>387692.30769230769</v>
      </c>
      <c r="I1768" s="827">
        <v>5040000</v>
      </c>
      <c r="J1768" s="470">
        <v>28398.461538461561</v>
      </c>
      <c r="K1768" s="470">
        <v>369180</v>
      </c>
      <c r="L1768" s="472">
        <v>7.9039654707310376</v>
      </c>
      <c r="M1768" s="468">
        <v>387692.30769230769</v>
      </c>
      <c r="N1768" s="469">
        <v>5040000</v>
      </c>
      <c r="O1768" s="470">
        <v>28398.461538461561</v>
      </c>
      <c r="P1768" s="470">
        <v>369180</v>
      </c>
      <c r="Q1768" s="472">
        <v>7.9039654707310376</v>
      </c>
    </row>
    <row r="1769" spans="1:17" s="437" customFormat="1">
      <c r="A1769" s="471">
        <v>1728</v>
      </c>
      <c r="B1769" s="465">
        <v>13</v>
      </c>
      <c r="C1769" s="465">
        <v>316</v>
      </c>
      <c r="D1769" s="466">
        <v>14476</v>
      </c>
      <c r="E1769" s="467">
        <v>24.307692307692307</v>
      </c>
      <c r="F1769" s="486">
        <v>351878.15384615387</v>
      </c>
      <c r="G1769" s="487">
        <v>4574416</v>
      </c>
      <c r="H1769" s="822">
        <v>388923.07692307688</v>
      </c>
      <c r="I1769" s="827">
        <v>5055999.9999999991</v>
      </c>
      <c r="J1769" s="470">
        <v>37044.923076923005</v>
      </c>
      <c r="K1769" s="470">
        <v>481583.99999999907</v>
      </c>
      <c r="L1769" s="472">
        <v>10.527770102238179</v>
      </c>
      <c r="M1769" s="468">
        <v>388923.07692307688</v>
      </c>
      <c r="N1769" s="469">
        <v>5055999.9999999991</v>
      </c>
      <c r="O1769" s="470">
        <v>37044.923076923005</v>
      </c>
      <c r="P1769" s="470">
        <v>481583.99999999907</v>
      </c>
      <c r="Q1769" s="472">
        <v>10.527770102238179</v>
      </c>
    </row>
    <row r="1770" spans="1:17" s="437" customFormat="1">
      <c r="A1770" s="471">
        <v>1729</v>
      </c>
      <c r="B1770" s="465">
        <v>13</v>
      </c>
      <c r="C1770" s="465">
        <v>318</v>
      </c>
      <c r="D1770" s="466">
        <v>14881</v>
      </c>
      <c r="E1770" s="467">
        <v>24.46153846153846</v>
      </c>
      <c r="F1770" s="486">
        <v>364012.15384615387</v>
      </c>
      <c r="G1770" s="487">
        <v>4732158</v>
      </c>
      <c r="H1770" s="822">
        <v>391384.61538461538</v>
      </c>
      <c r="I1770" s="827">
        <v>5088000</v>
      </c>
      <c r="J1770" s="470">
        <v>27372.461538461503</v>
      </c>
      <c r="K1770" s="470">
        <v>355842</v>
      </c>
      <c r="L1770" s="472">
        <v>7.5196559371009926</v>
      </c>
      <c r="M1770" s="468">
        <v>391384.61538461538</v>
      </c>
      <c r="N1770" s="469">
        <v>5088000</v>
      </c>
      <c r="O1770" s="470">
        <v>27372.461538461503</v>
      </c>
      <c r="P1770" s="470">
        <v>355842</v>
      </c>
      <c r="Q1770" s="472">
        <v>7.5196559371009926</v>
      </c>
    </row>
    <row r="1771" spans="1:17" s="437" customFormat="1">
      <c r="A1771" s="471">
        <v>1730</v>
      </c>
      <c r="B1771" s="465">
        <v>13</v>
      </c>
      <c r="C1771" s="465">
        <v>318</v>
      </c>
      <c r="D1771" s="466">
        <v>15988</v>
      </c>
      <c r="E1771" s="467">
        <v>24.46153846153846</v>
      </c>
      <c r="F1771" s="486">
        <v>391091.07692307694</v>
      </c>
      <c r="G1771" s="487">
        <v>5084184</v>
      </c>
      <c r="H1771" s="822">
        <v>391384.61538461538</v>
      </c>
      <c r="I1771" s="827">
        <v>5088000</v>
      </c>
      <c r="J1771" s="470">
        <v>293.53846153843915</v>
      </c>
      <c r="K1771" s="470">
        <v>3816</v>
      </c>
      <c r="L1771" s="472">
        <v>7.5056292219159104E-2</v>
      </c>
      <c r="M1771" s="468">
        <v>391384.61538461538</v>
      </c>
      <c r="N1771" s="469">
        <v>5088000</v>
      </c>
      <c r="O1771" s="470">
        <v>293.53846153843915</v>
      </c>
      <c r="P1771" s="470">
        <v>3816</v>
      </c>
      <c r="Q1771" s="472">
        <v>7.5056292219159104E-2</v>
      </c>
    </row>
    <row r="1772" spans="1:17" s="437" customFormat="1">
      <c r="A1772" s="471">
        <v>1731</v>
      </c>
      <c r="B1772" s="465">
        <v>13</v>
      </c>
      <c r="C1772" s="465">
        <v>321</v>
      </c>
      <c r="D1772" s="466">
        <v>15801</v>
      </c>
      <c r="E1772" s="467">
        <v>24.692307692307693</v>
      </c>
      <c r="F1772" s="486">
        <v>390163.15384615387</v>
      </c>
      <c r="G1772" s="487">
        <v>5072121</v>
      </c>
      <c r="H1772" s="822">
        <v>395076.92307692312</v>
      </c>
      <c r="I1772" s="827">
        <v>5136000.0000000009</v>
      </c>
      <c r="J1772" s="470">
        <v>4913.7692307692487</v>
      </c>
      <c r="K1772" s="470">
        <v>63879.000000000931</v>
      </c>
      <c r="L1772" s="472">
        <v>1.2594139611417035</v>
      </c>
      <c r="M1772" s="468">
        <v>395076.92307692312</v>
      </c>
      <c r="N1772" s="469">
        <v>5136000.0000000009</v>
      </c>
      <c r="O1772" s="470">
        <v>4913.7692307692487</v>
      </c>
      <c r="P1772" s="470">
        <v>63879.000000000931</v>
      </c>
      <c r="Q1772" s="472">
        <v>1.2594139611417035</v>
      </c>
    </row>
    <row r="1773" spans="1:17" s="437" customFormat="1">
      <c r="A1773" s="471">
        <v>1732</v>
      </c>
      <c r="B1773" s="465">
        <v>13</v>
      </c>
      <c r="C1773" s="465">
        <v>325</v>
      </c>
      <c r="D1773" s="466">
        <v>15487.898089172</v>
      </c>
      <c r="E1773" s="467">
        <v>25</v>
      </c>
      <c r="F1773" s="486">
        <v>387197.45222929999</v>
      </c>
      <c r="G1773" s="487">
        <v>5033566.8789809002</v>
      </c>
      <c r="H1773" s="822">
        <v>400000</v>
      </c>
      <c r="I1773" s="827">
        <v>5200000</v>
      </c>
      <c r="J1773" s="470">
        <v>12802.54777070001</v>
      </c>
      <c r="K1773" s="470">
        <v>166433.12101909984</v>
      </c>
      <c r="L1773" s="472">
        <v>3.3064648790917914</v>
      </c>
      <c r="M1773" s="468">
        <v>400000</v>
      </c>
      <c r="N1773" s="469">
        <v>5200000</v>
      </c>
      <c r="O1773" s="470">
        <v>12802.54777070001</v>
      </c>
      <c r="P1773" s="470">
        <v>166433.12101909984</v>
      </c>
      <c r="Q1773" s="472">
        <v>3.3064648790917914</v>
      </c>
    </row>
    <row r="1774" spans="1:17" s="437" customFormat="1">
      <c r="A1774" s="471">
        <v>1733</v>
      </c>
      <c r="B1774" s="465">
        <v>13</v>
      </c>
      <c r="C1774" s="465">
        <v>325</v>
      </c>
      <c r="D1774" s="466">
        <v>14796</v>
      </c>
      <c r="E1774" s="467">
        <v>25</v>
      </c>
      <c r="F1774" s="486">
        <v>369900</v>
      </c>
      <c r="G1774" s="487">
        <v>4808700</v>
      </c>
      <c r="H1774" s="822">
        <v>400000</v>
      </c>
      <c r="I1774" s="827">
        <v>5200000</v>
      </c>
      <c r="J1774" s="470">
        <v>30100</v>
      </c>
      <c r="K1774" s="470">
        <v>391300</v>
      </c>
      <c r="L1774" s="472">
        <v>8.1373344147066717</v>
      </c>
      <c r="M1774" s="468">
        <v>400000</v>
      </c>
      <c r="N1774" s="469">
        <v>5200000</v>
      </c>
      <c r="O1774" s="470">
        <v>30100</v>
      </c>
      <c r="P1774" s="470">
        <v>391300</v>
      </c>
      <c r="Q1774" s="472">
        <v>8.1373344147066717</v>
      </c>
    </row>
    <row r="1775" spans="1:17" s="437" customFormat="1">
      <c r="A1775" s="471">
        <v>1734</v>
      </c>
      <c r="B1775" s="465">
        <v>13</v>
      </c>
      <c r="C1775" s="465">
        <v>329</v>
      </c>
      <c r="D1775" s="466">
        <v>15080.65</v>
      </c>
      <c r="E1775" s="467">
        <v>25.307692307692307</v>
      </c>
      <c r="F1775" s="486">
        <v>381656.44999999995</v>
      </c>
      <c r="G1775" s="487">
        <v>4961533.8499999996</v>
      </c>
      <c r="H1775" s="822">
        <v>404923.07692307688</v>
      </c>
      <c r="I1775" s="827">
        <v>5263999.9999999991</v>
      </c>
      <c r="J1775" s="470">
        <v>23266.626923076925</v>
      </c>
      <c r="K1775" s="470">
        <v>302466.14999999944</v>
      </c>
      <c r="L1775" s="472">
        <v>6.0962226429231947</v>
      </c>
      <c r="M1775" s="468">
        <v>404923.07692307688</v>
      </c>
      <c r="N1775" s="469">
        <v>5263999.9999999991</v>
      </c>
      <c r="O1775" s="470">
        <v>23266.626923076925</v>
      </c>
      <c r="P1775" s="470">
        <v>302466.14999999944</v>
      </c>
      <c r="Q1775" s="472">
        <v>6.0962226429231947</v>
      </c>
    </row>
    <row r="1776" spans="1:17" s="437" customFormat="1">
      <c r="A1776" s="471">
        <v>1735</v>
      </c>
      <c r="B1776" s="465">
        <v>13</v>
      </c>
      <c r="C1776" s="465">
        <v>330</v>
      </c>
      <c r="D1776" s="466">
        <v>14779</v>
      </c>
      <c r="E1776" s="467">
        <v>25.384615384615383</v>
      </c>
      <c r="F1776" s="486">
        <v>375159.23076923075</v>
      </c>
      <c r="G1776" s="487">
        <v>4877070</v>
      </c>
      <c r="H1776" s="822">
        <v>406153.84615384613</v>
      </c>
      <c r="I1776" s="827">
        <v>5280000</v>
      </c>
      <c r="J1776" s="470">
        <v>30994.615384615376</v>
      </c>
      <c r="K1776" s="470">
        <v>402930</v>
      </c>
      <c r="L1776" s="472">
        <v>8.2617227146626959</v>
      </c>
      <c r="M1776" s="468">
        <v>406153.84615384613</v>
      </c>
      <c r="N1776" s="469">
        <v>5280000</v>
      </c>
      <c r="O1776" s="470">
        <v>30994.615384615376</v>
      </c>
      <c r="P1776" s="470">
        <v>402930</v>
      </c>
      <c r="Q1776" s="472">
        <v>8.2617227146626959</v>
      </c>
    </row>
    <row r="1777" spans="1:17" s="437" customFormat="1">
      <c r="A1777" s="471">
        <v>1736</v>
      </c>
      <c r="B1777" s="465">
        <v>13</v>
      </c>
      <c r="C1777" s="465">
        <v>336</v>
      </c>
      <c r="D1777" s="466">
        <v>15470.577705473899</v>
      </c>
      <c r="E1777" s="467">
        <v>25.846153846153847</v>
      </c>
      <c r="F1777" s="486">
        <v>399854.9314645562</v>
      </c>
      <c r="G1777" s="487">
        <v>5198114.1090392303</v>
      </c>
      <c r="H1777" s="822">
        <v>413538.46153846156</v>
      </c>
      <c r="I1777" s="827">
        <v>5376000</v>
      </c>
      <c r="J1777" s="470">
        <v>13683.530073905364</v>
      </c>
      <c r="K1777" s="470">
        <v>177885.89096076973</v>
      </c>
      <c r="L1777" s="472">
        <v>3.4221236246321638</v>
      </c>
      <c r="M1777" s="468">
        <v>413538.46153846156</v>
      </c>
      <c r="N1777" s="469">
        <v>5376000</v>
      </c>
      <c r="O1777" s="470">
        <v>13683.530073905364</v>
      </c>
      <c r="P1777" s="470">
        <v>177885.89096076973</v>
      </c>
      <c r="Q1777" s="472">
        <v>3.4221236246321638</v>
      </c>
    </row>
    <row r="1778" spans="1:17" s="437" customFormat="1">
      <c r="A1778" s="471">
        <v>1737</v>
      </c>
      <c r="B1778" s="465">
        <v>13</v>
      </c>
      <c r="C1778" s="465">
        <v>351</v>
      </c>
      <c r="D1778" s="466">
        <v>14881</v>
      </c>
      <c r="E1778" s="467">
        <v>27</v>
      </c>
      <c r="F1778" s="486">
        <v>401787</v>
      </c>
      <c r="G1778" s="487">
        <v>5223231</v>
      </c>
      <c r="H1778" s="822">
        <v>432000</v>
      </c>
      <c r="I1778" s="827">
        <v>5616000</v>
      </c>
      <c r="J1778" s="470">
        <v>30213</v>
      </c>
      <c r="K1778" s="470">
        <v>392769</v>
      </c>
      <c r="L1778" s="472">
        <v>7.5196559371009926</v>
      </c>
      <c r="M1778" s="468">
        <v>416000</v>
      </c>
      <c r="N1778" s="469">
        <v>5408000</v>
      </c>
      <c r="O1778" s="470">
        <v>14213</v>
      </c>
      <c r="P1778" s="470">
        <v>184769</v>
      </c>
      <c r="Q1778" s="472">
        <v>3.5374464579491161</v>
      </c>
    </row>
    <row r="1779" spans="1:17" s="437" customFormat="1">
      <c r="A1779" s="471">
        <v>1738</v>
      </c>
      <c r="B1779" s="465">
        <v>13</v>
      </c>
      <c r="C1779" s="465">
        <v>362</v>
      </c>
      <c r="D1779" s="466">
        <v>15487.898089172</v>
      </c>
      <c r="E1779" s="467">
        <v>27.846153846153847</v>
      </c>
      <c r="F1779" s="486">
        <v>431278.39294463571</v>
      </c>
      <c r="G1779" s="487">
        <v>5606619.1082802638</v>
      </c>
      <c r="H1779" s="822">
        <v>445538.46153846156</v>
      </c>
      <c r="I1779" s="827">
        <v>5792000</v>
      </c>
      <c r="J1779" s="470">
        <v>14260.068593825854</v>
      </c>
      <c r="K1779" s="470">
        <v>185380.89171973616</v>
      </c>
      <c r="L1779" s="472">
        <v>3.3064648790917914</v>
      </c>
      <c r="M1779" s="468">
        <v>416000</v>
      </c>
      <c r="N1779" s="469">
        <v>5408000</v>
      </c>
      <c r="O1779" s="470">
        <v>-15278.392944635707</v>
      </c>
      <c r="P1779" s="470">
        <v>-198619.10828026384</v>
      </c>
      <c r="Q1779" s="472">
        <v>-3.5425825162071192</v>
      </c>
    </row>
    <row r="1780" spans="1:17" s="437" customFormat="1">
      <c r="A1780" s="471">
        <v>1739</v>
      </c>
      <c r="B1780" s="497">
        <v>14</v>
      </c>
      <c r="C1780" s="465">
        <v>276</v>
      </c>
      <c r="D1780" s="466">
        <v>15637.651008222099</v>
      </c>
      <c r="E1780" s="467">
        <v>19.714285714285715</v>
      </c>
      <c r="F1780" s="486">
        <v>308285.11987637857</v>
      </c>
      <c r="G1780" s="487">
        <v>4315991.6782692997</v>
      </c>
      <c r="H1780" s="822">
        <v>298285.71428571432</v>
      </c>
      <c r="I1780" s="827">
        <v>4176000.0000000005</v>
      </c>
      <c r="J1780" s="470">
        <v>-9999.4055906642461</v>
      </c>
      <c r="K1780" s="470">
        <v>-139991.67826929921</v>
      </c>
      <c r="L1780" s="472">
        <v>-3.2435576503575589</v>
      </c>
      <c r="M1780" s="468">
        <v>255469.71428571432</v>
      </c>
      <c r="N1780" s="469">
        <v>3576576.0000000005</v>
      </c>
      <c r="O1780" s="470">
        <v>-52815.405590664246</v>
      </c>
      <c r="P1780" s="470">
        <v>-739415.67826929921</v>
      </c>
      <c r="Q1780" s="472">
        <v>-17.131999628085538</v>
      </c>
    </row>
    <row r="1781" spans="1:17" s="437" customFormat="1">
      <c r="A1781" s="471">
        <v>1740</v>
      </c>
      <c r="B1781" s="465">
        <v>14</v>
      </c>
      <c r="C1781" s="465">
        <v>283</v>
      </c>
      <c r="D1781" s="466">
        <v>15479</v>
      </c>
      <c r="E1781" s="467">
        <v>20.214285714285715</v>
      </c>
      <c r="F1781" s="486">
        <v>312896.92857142858</v>
      </c>
      <c r="G1781" s="487">
        <v>4380557</v>
      </c>
      <c r="H1781" s="822">
        <v>308285.71428571432</v>
      </c>
      <c r="I1781" s="827">
        <v>4316000</v>
      </c>
      <c r="J1781" s="470">
        <v>-4611.2142857142608</v>
      </c>
      <c r="K1781" s="470">
        <v>-64557</v>
      </c>
      <c r="L1781" s="472">
        <v>-1.4737166985842265</v>
      </c>
      <c r="M1781" s="468">
        <v>270464.91428571433</v>
      </c>
      <c r="N1781" s="469">
        <v>3786508.8000000007</v>
      </c>
      <c r="O1781" s="470">
        <v>-42432.014285714249</v>
      </c>
      <c r="P1781" s="470">
        <v>-594048.19999999925</v>
      </c>
      <c r="Q1781" s="472">
        <v>-13.561019751597783</v>
      </c>
    </row>
    <row r="1782" spans="1:17" s="437" customFormat="1">
      <c r="A1782" s="471">
        <v>1741</v>
      </c>
      <c r="B1782" s="465">
        <v>14</v>
      </c>
      <c r="C1782" s="465">
        <v>287</v>
      </c>
      <c r="D1782" s="466">
        <v>15858</v>
      </c>
      <c r="E1782" s="467">
        <v>20.5</v>
      </c>
      <c r="F1782" s="486">
        <v>325089</v>
      </c>
      <c r="G1782" s="487">
        <v>4551246</v>
      </c>
      <c r="H1782" s="822">
        <v>314000</v>
      </c>
      <c r="I1782" s="827">
        <v>4396000</v>
      </c>
      <c r="J1782" s="470">
        <v>-11089</v>
      </c>
      <c r="K1782" s="470">
        <v>-155246</v>
      </c>
      <c r="L1782" s="472">
        <v>-3.4110658927247641</v>
      </c>
      <c r="M1782" s="468">
        <v>279033.59999999998</v>
      </c>
      <c r="N1782" s="469">
        <v>3906470.3999999994</v>
      </c>
      <c r="O1782" s="470">
        <v>-46055.400000000023</v>
      </c>
      <c r="P1782" s="470">
        <v>-644775.60000000056</v>
      </c>
      <c r="Q1782" s="472">
        <v>-14.167012725745892</v>
      </c>
    </row>
    <row r="1783" spans="1:17" s="437" customFormat="1">
      <c r="A1783" s="471">
        <v>1742</v>
      </c>
      <c r="B1783" s="465">
        <v>14</v>
      </c>
      <c r="C1783" s="465">
        <v>288</v>
      </c>
      <c r="D1783" s="466">
        <v>15856</v>
      </c>
      <c r="E1783" s="467">
        <v>20.571428571428573</v>
      </c>
      <c r="F1783" s="486">
        <v>326180.57142857142</v>
      </c>
      <c r="G1783" s="487">
        <v>4566528</v>
      </c>
      <c r="H1783" s="822">
        <v>315428.57142857148</v>
      </c>
      <c r="I1783" s="827">
        <v>4416000.0000000009</v>
      </c>
      <c r="J1783" s="470">
        <v>-10751.999999999942</v>
      </c>
      <c r="K1783" s="470">
        <v>-150527.99999999907</v>
      </c>
      <c r="L1783" s="472">
        <v>-3.2963336696938939</v>
      </c>
      <c r="M1783" s="468">
        <v>281175.77142857149</v>
      </c>
      <c r="N1783" s="469">
        <v>3936460.8000000007</v>
      </c>
      <c r="O1783" s="470">
        <v>-45004.79999999993</v>
      </c>
      <c r="P1783" s="470">
        <v>-630067.19999999925</v>
      </c>
      <c r="Q1783" s="472">
        <v>-13.797510931718776</v>
      </c>
    </row>
    <row r="1784" spans="1:17" s="437" customFormat="1">
      <c r="A1784" s="471">
        <v>1743</v>
      </c>
      <c r="B1784" s="465">
        <v>14</v>
      </c>
      <c r="C1784" s="465">
        <v>294</v>
      </c>
      <c r="D1784" s="466">
        <v>16077</v>
      </c>
      <c r="E1784" s="467">
        <v>21</v>
      </c>
      <c r="F1784" s="486">
        <v>337617</v>
      </c>
      <c r="G1784" s="487">
        <v>4726638</v>
      </c>
      <c r="H1784" s="822">
        <v>324000</v>
      </c>
      <c r="I1784" s="827">
        <v>4536000</v>
      </c>
      <c r="J1784" s="470">
        <v>-13617</v>
      </c>
      <c r="K1784" s="470">
        <v>-190638</v>
      </c>
      <c r="L1784" s="472">
        <v>-4.0332684669314602</v>
      </c>
      <c r="M1784" s="468">
        <v>294028.79999999999</v>
      </c>
      <c r="N1784" s="469">
        <v>4116403.1999999997</v>
      </c>
      <c r="O1784" s="470">
        <v>-43588.200000000012</v>
      </c>
      <c r="P1784" s="470">
        <v>-610234.80000000028</v>
      </c>
      <c r="Q1784" s="472">
        <v>-12.910546566079319</v>
      </c>
    </row>
    <row r="1785" spans="1:17" s="437" customFormat="1">
      <c r="A1785" s="471">
        <v>1744</v>
      </c>
      <c r="B1785" s="465">
        <v>14</v>
      </c>
      <c r="C1785" s="465">
        <v>295</v>
      </c>
      <c r="D1785" s="466">
        <v>15256.906524247999</v>
      </c>
      <c r="E1785" s="467">
        <v>21.071428571428573</v>
      </c>
      <c r="F1785" s="486">
        <v>321484.81604665425</v>
      </c>
      <c r="G1785" s="487">
        <v>4500787.4246531595</v>
      </c>
      <c r="H1785" s="822">
        <v>325428.57142857148</v>
      </c>
      <c r="I1785" s="827">
        <v>4556000.0000000009</v>
      </c>
      <c r="J1785" s="470">
        <v>3943.7553819172317</v>
      </c>
      <c r="K1785" s="470">
        <v>55212.575346841477</v>
      </c>
      <c r="L1785" s="472">
        <v>1.2267314613530402</v>
      </c>
      <c r="M1785" s="468">
        <v>296170.9714285715</v>
      </c>
      <c r="N1785" s="469">
        <v>4146393.600000001</v>
      </c>
      <c r="O1785" s="470">
        <v>-25313.844618082745</v>
      </c>
      <c r="P1785" s="470">
        <v>-354393.82465315843</v>
      </c>
      <c r="Q1785" s="472">
        <v>-7.8740405003790812</v>
      </c>
    </row>
    <row r="1786" spans="1:17" s="437" customFormat="1">
      <c r="A1786" s="607" t="s">
        <v>60</v>
      </c>
      <c r="B1786" s="465"/>
      <c r="C1786" s="465"/>
      <c r="D1786" s="466"/>
      <c r="E1786" s="467"/>
      <c r="F1786" s="486"/>
      <c r="G1786" s="487"/>
      <c r="H1786" s="822"/>
      <c r="I1786" s="827"/>
      <c r="J1786" s="470"/>
      <c r="K1786" s="470"/>
      <c r="L1786" s="472"/>
      <c r="M1786" s="468"/>
      <c r="N1786" s="469"/>
      <c r="O1786" s="470"/>
      <c r="P1786" s="470"/>
      <c r="Q1786" s="472"/>
    </row>
    <row r="1787" spans="1:17" s="437" customFormat="1" hidden="1">
      <c r="A1787" s="471">
        <v>1745</v>
      </c>
      <c r="B1787" s="465">
        <v>14</v>
      </c>
      <c r="C1787" s="465">
        <v>296</v>
      </c>
      <c r="D1787" s="466">
        <v>15249.630487677699</v>
      </c>
      <c r="E1787" s="467">
        <v>21.142857142857142</v>
      </c>
      <c r="F1787" s="486">
        <v>322420.75888232846</v>
      </c>
      <c r="G1787" s="487">
        <v>4513890.6243525986</v>
      </c>
      <c r="H1787" s="822">
        <v>326857.14285714284</v>
      </c>
      <c r="I1787" s="827">
        <v>4576000</v>
      </c>
      <c r="J1787" s="470">
        <v>4436.3839748143801</v>
      </c>
      <c r="K1787" s="470">
        <v>62109.375647401437</v>
      </c>
      <c r="L1787" s="472">
        <v>1.3759610237855497</v>
      </c>
      <c r="M1787" s="468">
        <v>298313.14285714284</v>
      </c>
      <c r="N1787" s="469">
        <v>4176384</v>
      </c>
      <c r="O1787" s="470">
        <v>-24107.61602518562</v>
      </c>
      <c r="P1787" s="470">
        <v>-337506.62435259856</v>
      </c>
      <c r="Q1787" s="472">
        <v>-7.4770669570888231</v>
      </c>
    </row>
    <row r="1788" spans="1:17" s="437" customFormat="1" hidden="1">
      <c r="A1788" s="471">
        <v>1746</v>
      </c>
      <c r="B1788" s="465">
        <v>14</v>
      </c>
      <c r="C1788" s="465">
        <v>297</v>
      </c>
      <c r="D1788" s="466">
        <v>15242.361387700101</v>
      </c>
      <c r="E1788" s="467">
        <v>21.214285714285715</v>
      </c>
      <c r="F1788" s="486">
        <v>323355.80943906639</v>
      </c>
      <c r="G1788" s="487">
        <v>4526981.3321469296</v>
      </c>
      <c r="H1788" s="822">
        <v>328285.71428571432</v>
      </c>
      <c r="I1788" s="827">
        <v>4596000</v>
      </c>
      <c r="J1788" s="470">
        <v>4929.9048466479289</v>
      </c>
      <c r="K1788" s="470">
        <v>69018.667853070423</v>
      </c>
      <c r="L1788" s="472">
        <v>1.5246068580613752</v>
      </c>
      <c r="M1788" s="468">
        <v>300455.3142857143</v>
      </c>
      <c r="N1788" s="469">
        <v>4206374.4000000004</v>
      </c>
      <c r="O1788" s="470">
        <v>-22900.495153352094</v>
      </c>
      <c r="P1788" s="470">
        <v>-320606.9321469292</v>
      </c>
      <c r="Q1788" s="472">
        <v>-7.0821350613982048</v>
      </c>
    </row>
    <row r="1789" spans="1:17" s="437" customFormat="1" hidden="1">
      <c r="A1789" s="471">
        <v>1747</v>
      </c>
      <c r="B1789" s="465">
        <v>14</v>
      </c>
      <c r="C1789" s="465">
        <v>301</v>
      </c>
      <c r="D1789" s="466">
        <v>15487.898089172</v>
      </c>
      <c r="E1789" s="467">
        <v>21.5</v>
      </c>
      <c r="F1789" s="486">
        <v>332989.80891719798</v>
      </c>
      <c r="G1789" s="487">
        <v>4661857.324840772</v>
      </c>
      <c r="H1789" s="822">
        <v>334000</v>
      </c>
      <c r="I1789" s="827">
        <v>4676000</v>
      </c>
      <c r="J1789" s="470">
        <v>1010.1910828020191</v>
      </c>
      <c r="K1789" s="470">
        <v>14142.675159228034</v>
      </c>
      <c r="L1789" s="472">
        <v>0.3033699698158614</v>
      </c>
      <c r="M1789" s="468">
        <v>309024</v>
      </c>
      <c r="N1789" s="469">
        <v>4326336</v>
      </c>
      <c r="O1789" s="470">
        <v>-23965.808917197981</v>
      </c>
      <c r="P1789" s="470">
        <v>-335521.32484077197</v>
      </c>
      <c r="Q1789" s="472">
        <v>-7.1971598755916801</v>
      </c>
    </row>
    <row r="1790" spans="1:17" s="437" customFormat="1" hidden="1">
      <c r="A1790" s="471">
        <v>1748</v>
      </c>
      <c r="B1790" s="465">
        <v>14</v>
      </c>
      <c r="C1790" s="465">
        <v>302</v>
      </c>
      <c r="D1790" s="466">
        <v>15988</v>
      </c>
      <c r="E1790" s="467">
        <v>21.571428571428573</v>
      </c>
      <c r="F1790" s="486">
        <v>344884</v>
      </c>
      <c r="G1790" s="487">
        <v>4828376</v>
      </c>
      <c r="H1790" s="822">
        <v>335428.57142857148</v>
      </c>
      <c r="I1790" s="827">
        <v>4696000.0000000009</v>
      </c>
      <c r="J1790" s="470">
        <v>-9455.4285714285215</v>
      </c>
      <c r="K1790" s="470">
        <v>-132375.99999999907</v>
      </c>
      <c r="L1790" s="472">
        <v>-2.7416257557406283</v>
      </c>
      <c r="M1790" s="468">
        <v>311166.17142857146</v>
      </c>
      <c r="N1790" s="469">
        <v>4356326.4000000004</v>
      </c>
      <c r="O1790" s="470">
        <v>-33717.828571428545</v>
      </c>
      <c r="P1790" s="470">
        <v>-472049.59999999963</v>
      </c>
      <c r="Q1790" s="472">
        <v>-9.776570838725064</v>
      </c>
    </row>
    <row r="1791" spans="1:17" s="437" customFormat="1" hidden="1">
      <c r="A1791" s="471">
        <v>1749</v>
      </c>
      <c r="B1791" s="465">
        <v>14</v>
      </c>
      <c r="C1791" s="465">
        <v>302</v>
      </c>
      <c r="D1791" s="466">
        <v>14881</v>
      </c>
      <c r="E1791" s="467">
        <v>21.571428571428573</v>
      </c>
      <c r="F1791" s="486">
        <v>321004.42857142858</v>
      </c>
      <c r="G1791" s="487">
        <v>4494062</v>
      </c>
      <c r="H1791" s="822">
        <v>335428.57142857148</v>
      </c>
      <c r="I1791" s="827">
        <v>4696000.0000000009</v>
      </c>
      <c r="J1791" s="470">
        <v>14424.142857142899</v>
      </c>
      <c r="K1791" s="470">
        <v>201938.00000000093</v>
      </c>
      <c r="L1791" s="472">
        <v>4.4934404554276597</v>
      </c>
      <c r="M1791" s="468">
        <v>311166.17142857146</v>
      </c>
      <c r="N1791" s="469">
        <v>4356326.4000000004</v>
      </c>
      <c r="O1791" s="470">
        <v>-9838.2571428571246</v>
      </c>
      <c r="P1791" s="470">
        <v>-137735.59999999963</v>
      </c>
      <c r="Q1791" s="472">
        <v>-3.0648353315997809</v>
      </c>
    </row>
    <row r="1792" spans="1:17" s="437" customFormat="1" hidden="1">
      <c r="A1792" s="471">
        <v>1750</v>
      </c>
      <c r="B1792" s="465">
        <v>14</v>
      </c>
      <c r="C1792" s="465">
        <v>303</v>
      </c>
      <c r="D1792" s="466">
        <v>15031</v>
      </c>
      <c r="E1792" s="467">
        <v>21.642857142857142</v>
      </c>
      <c r="F1792" s="486">
        <v>325313.78571428574</v>
      </c>
      <c r="G1792" s="487">
        <v>4554393</v>
      </c>
      <c r="H1792" s="822">
        <v>336857.14285714284</v>
      </c>
      <c r="I1792" s="827">
        <v>4716000</v>
      </c>
      <c r="J1792" s="470">
        <v>11543.357142857101</v>
      </c>
      <c r="K1792" s="470">
        <v>161607</v>
      </c>
      <c r="L1792" s="472">
        <v>3.5483762600197082</v>
      </c>
      <c r="M1792" s="468">
        <v>313308.34285714285</v>
      </c>
      <c r="N1792" s="469">
        <v>4386316.8</v>
      </c>
      <c r="O1792" s="470">
        <v>-12005.442857142887</v>
      </c>
      <c r="P1792" s="470">
        <v>-168076.20000000019</v>
      </c>
      <c r="Q1792" s="472">
        <v>-3.6904193379886294</v>
      </c>
    </row>
    <row r="1793" spans="1:17" s="437" customFormat="1" hidden="1">
      <c r="A1793" s="471">
        <v>1751</v>
      </c>
      <c r="B1793" s="465">
        <v>14</v>
      </c>
      <c r="C1793" s="465">
        <v>304</v>
      </c>
      <c r="D1793" s="466">
        <v>15487.898089172</v>
      </c>
      <c r="E1793" s="467">
        <v>21.714285714285715</v>
      </c>
      <c r="F1793" s="486">
        <v>336308.64422202058</v>
      </c>
      <c r="G1793" s="487">
        <v>4708321.019108288</v>
      </c>
      <c r="H1793" s="822">
        <v>338285.71428571432</v>
      </c>
      <c r="I1793" s="827">
        <v>4736000</v>
      </c>
      <c r="J1793" s="470">
        <v>1977.0700636937399</v>
      </c>
      <c r="K1793" s="470">
        <v>27678.98089171201</v>
      </c>
      <c r="L1793" s="472">
        <v>0.58787369806306344</v>
      </c>
      <c r="M1793" s="468">
        <v>315450.51428571431</v>
      </c>
      <c r="N1793" s="469">
        <v>4416307.2000000002</v>
      </c>
      <c r="O1793" s="470">
        <v>-20858.129936306272</v>
      </c>
      <c r="P1793" s="470">
        <v>-292013.8191082878</v>
      </c>
      <c r="Q1793" s="472">
        <v>-6.2020796356742949</v>
      </c>
    </row>
    <row r="1794" spans="1:17" s="437" customFormat="1" hidden="1">
      <c r="A1794" s="471">
        <v>1752</v>
      </c>
      <c r="B1794" s="465">
        <v>14</v>
      </c>
      <c r="C1794" s="465">
        <v>304</v>
      </c>
      <c r="D1794" s="466">
        <v>15208.5277238379</v>
      </c>
      <c r="E1794" s="467">
        <v>21.714285714285715</v>
      </c>
      <c r="F1794" s="486">
        <v>330242.31628905155</v>
      </c>
      <c r="G1794" s="487">
        <v>4623392.428046722</v>
      </c>
      <c r="H1794" s="822">
        <v>338285.71428571432</v>
      </c>
      <c r="I1794" s="827">
        <v>4736000</v>
      </c>
      <c r="J1794" s="470">
        <v>8043.3979966627667</v>
      </c>
      <c r="K1794" s="470">
        <v>112607.57195327803</v>
      </c>
      <c r="L1794" s="472">
        <v>2.4356048876614977</v>
      </c>
      <c r="M1794" s="468">
        <v>315450.51428571431</v>
      </c>
      <c r="N1794" s="469">
        <v>4416307.2000000002</v>
      </c>
      <c r="O1794" s="470">
        <v>-14791.802003337245</v>
      </c>
      <c r="P1794" s="470">
        <v>-207085.22804672178</v>
      </c>
      <c r="Q1794" s="472">
        <v>-4.4790752952418131</v>
      </c>
    </row>
    <row r="1795" spans="1:17" s="437" customFormat="1" hidden="1">
      <c r="A1795" s="471">
        <v>1753</v>
      </c>
      <c r="B1795" s="465">
        <v>14</v>
      </c>
      <c r="C1795" s="465">
        <v>305</v>
      </c>
      <c r="D1795" s="466">
        <v>14881</v>
      </c>
      <c r="E1795" s="467">
        <v>21.785714285714285</v>
      </c>
      <c r="F1795" s="486">
        <v>324193.21428571426</v>
      </c>
      <c r="G1795" s="487">
        <v>4538705</v>
      </c>
      <c r="H1795" s="822">
        <v>339714.28571428568</v>
      </c>
      <c r="I1795" s="827">
        <v>4756000</v>
      </c>
      <c r="J1795" s="470">
        <v>15521.07142857142</v>
      </c>
      <c r="K1795" s="470">
        <v>217295</v>
      </c>
      <c r="L1795" s="472">
        <v>4.7875991059123777</v>
      </c>
      <c r="M1795" s="468">
        <v>317592.6857142857</v>
      </c>
      <c r="N1795" s="469">
        <v>4446297.5999999996</v>
      </c>
      <c r="O1795" s="470">
        <v>-6600.5285714285565</v>
      </c>
      <c r="P1795" s="470">
        <v>-92407.400000000373</v>
      </c>
      <c r="Q1795" s="472">
        <v>-2.0359860356643651</v>
      </c>
    </row>
    <row r="1796" spans="1:17" s="437" customFormat="1" hidden="1">
      <c r="A1796" s="471">
        <v>1754</v>
      </c>
      <c r="B1796" s="465">
        <v>14</v>
      </c>
      <c r="C1796" s="465">
        <v>306</v>
      </c>
      <c r="D1796" s="466">
        <v>15005</v>
      </c>
      <c r="E1796" s="467">
        <v>21.857142857142858</v>
      </c>
      <c r="F1796" s="486">
        <v>327966.42857142858</v>
      </c>
      <c r="G1796" s="487">
        <v>4591530</v>
      </c>
      <c r="H1796" s="822">
        <v>341142.85714285716</v>
      </c>
      <c r="I1796" s="827">
        <v>4776000</v>
      </c>
      <c r="J1796" s="470">
        <v>13176.42857142858</v>
      </c>
      <c r="K1796" s="470">
        <v>184470</v>
      </c>
      <c r="L1796" s="472">
        <v>4.0176150433515687</v>
      </c>
      <c r="M1796" s="468">
        <v>319734.85714285716</v>
      </c>
      <c r="N1796" s="469">
        <v>4476288</v>
      </c>
      <c r="O1796" s="470">
        <v>-8231.5714285714203</v>
      </c>
      <c r="P1796" s="470">
        <v>-115242</v>
      </c>
      <c r="Q1796" s="472">
        <v>-2.5098823268061068</v>
      </c>
    </row>
    <row r="1797" spans="1:17" s="437" customFormat="1" hidden="1">
      <c r="A1797" s="471">
        <v>1755</v>
      </c>
      <c r="B1797" s="465">
        <v>14</v>
      </c>
      <c r="C1797" s="465">
        <v>307</v>
      </c>
      <c r="D1797" s="466">
        <v>14881</v>
      </c>
      <c r="E1797" s="467">
        <v>21.928571428571427</v>
      </c>
      <c r="F1797" s="486">
        <v>326319.07142857142</v>
      </c>
      <c r="G1797" s="487">
        <v>4568467</v>
      </c>
      <c r="H1797" s="822">
        <v>342571.42857142852</v>
      </c>
      <c r="I1797" s="827">
        <v>4795999.9999999991</v>
      </c>
      <c r="J1797" s="470">
        <v>16252.357142857101</v>
      </c>
      <c r="K1797" s="470">
        <v>227532.99999999907</v>
      </c>
      <c r="L1797" s="472">
        <v>4.9805109679023474</v>
      </c>
      <c r="M1797" s="468">
        <v>321877.0285714285</v>
      </c>
      <c r="N1797" s="469">
        <v>4506278.3999999985</v>
      </c>
      <c r="O1797" s="470">
        <v>-4442.042857142922</v>
      </c>
      <c r="P1797" s="470">
        <v>-62188.60000000149</v>
      </c>
      <c r="Q1797" s="472">
        <v>-1.3612575071681903</v>
      </c>
    </row>
    <row r="1798" spans="1:17" s="437" customFormat="1" hidden="1">
      <c r="A1798" s="471">
        <v>1756</v>
      </c>
      <c r="B1798" s="465">
        <v>14</v>
      </c>
      <c r="C1798" s="465">
        <v>308</v>
      </c>
      <c r="D1798" s="466">
        <v>14881</v>
      </c>
      <c r="E1798" s="467">
        <v>22</v>
      </c>
      <c r="F1798" s="486">
        <v>327382</v>
      </c>
      <c r="G1798" s="487">
        <v>4583348</v>
      </c>
      <c r="H1798" s="822">
        <v>344000</v>
      </c>
      <c r="I1798" s="827">
        <v>4816000</v>
      </c>
      <c r="J1798" s="470">
        <v>16618</v>
      </c>
      <c r="K1798" s="470">
        <v>232652</v>
      </c>
      <c r="L1798" s="472">
        <v>5.0760273930759752</v>
      </c>
      <c r="M1798" s="468">
        <v>324019.20000000001</v>
      </c>
      <c r="N1798" s="469">
        <v>4536268.7999999998</v>
      </c>
      <c r="O1798" s="470">
        <v>-3362.7999999999884</v>
      </c>
      <c r="P1798" s="470">
        <v>-47079.200000000186</v>
      </c>
      <c r="Q1798" s="472">
        <v>-1.0271792584809276</v>
      </c>
    </row>
    <row r="1799" spans="1:17" s="437" customFormat="1" hidden="1">
      <c r="A1799" s="471">
        <v>1757</v>
      </c>
      <c r="B1799" s="465">
        <v>14</v>
      </c>
      <c r="C1799" s="465">
        <v>310</v>
      </c>
      <c r="D1799" s="466">
        <v>14483</v>
      </c>
      <c r="E1799" s="467">
        <v>22.142857142857142</v>
      </c>
      <c r="F1799" s="486">
        <v>320695</v>
      </c>
      <c r="G1799" s="487">
        <v>4489730</v>
      </c>
      <c r="H1799" s="822">
        <v>346857.14285714284</v>
      </c>
      <c r="I1799" s="827">
        <v>4856000</v>
      </c>
      <c r="J1799" s="470">
        <v>26162.142857142841</v>
      </c>
      <c r="K1799" s="470">
        <v>366270</v>
      </c>
      <c r="L1799" s="472">
        <v>8.1579515917438243</v>
      </c>
      <c r="M1799" s="468">
        <v>328303.54285714286</v>
      </c>
      <c r="N1799" s="469">
        <v>4596249.5999999996</v>
      </c>
      <c r="O1799" s="470">
        <v>7608.5428571428638</v>
      </c>
      <c r="P1799" s="470">
        <v>106519.59999999963</v>
      </c>
      <c r="Q1799" s="472">
        <v>2.372516832860768</v>
      </c>
    </row>
    <row r="1800" spans="1:17" s="437" customFormat="1" hidden="1">
      <c r="A1800" s="471">
        <v>1758</v>
      </c>
      <c r="B1800" s="465">
        <v>14</v>
      </c>
      <c r="C1800" s="465">
        <v>310</v>
      </c>
      <c r="D1800" s="466">
        <v>15988</v>
      </c>
      <c r="E1800" s="467">
        <v>22.142857142857142</v>
      </c>
      <c r="F1800" s="486">
        <v>354020</v>
      </c>
      <c r="G1800" s="487">
        <v>4956280</v>
      </c>
      <c r="H1800" s="822">
        <v>346857.14285714284</v>
      </c>
      <c r="I1800" s="827">
        <v>4856000</v>
      </c>
      <c r="J1800" s="470">
        <v>-7162.8571428571595</v>
      </c>
      <c r="K1800" s="470">
        <v>-100280</v>
      </c>
      <c r="L1800" s="472">
        <v>-2.023291662295108</v>
      </c>
      <c r="M1800" s="468">
        <v>328303.54285714286</v>
      </c>
      <c r="N1800" s="469">
        <v>4596249.5999999996</v>
      </c>
      <c r="O1800" s="470">
        <v>-25716.457142857136</v>
      </c>
      <c r="P1800" s="470">
        <v>-360030.40000000037</v>
      </c>
      <c r="Q1800" s="472">
        <v>-7.2641255134899581</v>
      </c>
    </row>
    <row r="1801" spans="1:17" s="437" customFormat="1" hidden="1">
      <c r="A1801" s="471">
        <v>1759</v>
      </c>
      <c r="B1801" s="465">
        <v>14</v>
      </c>
      <c r="C1801" s="465">
        <v>311</v>
      </c>
      <c r="D1801" s="466">
        <v>15487.898089172</v>
      </c>
      <c r="E1801" s="467">
        <v>22.214285714285715</v>
      </c>
      <c r="F1801" s="486">
        <v>344052.59326660662</v>
      </c>
      <c r="G1801" s="487">
        <v>4816736.3057324924</v>
      </c>
      <c r="H1801" s="822">
        <v>348285.71428571432</v>
      </c>
      <c r="I1801" s="827">
        <v>4876000</v>
      </c>
      <c r="J1801" s="470">
        <v>4233.1210191076971</v>
      </c>
      <c r="K1801" s="470">
        <v>59263.694267507643</v>
      </c>
      <c r="L1801" s="472">
        <v>1.2303703276630813</v>
      </c>
      <c r="M1801" s="468">
        <v>330445.71428571432</v>
      </c>
      <c r="N1801" s="469">
        <v>4626240</v>
      </c>
      <c r="O1801" s="470">
        <v>-13606.878980892303</v>
      </c>
      <c r="P1801" s="470">
        <v>-190496.30573249236</v>
      </c>
      <c r="Q1801" s="472">
        <v>-3.9548834239852226</v>
      </c>
    </row>
    <row r="1802" spans="1:17" s="437" customFormat="1" hidden="1">
      <c r="A1802" s="471">
        <v>1760</v>
      </c>
      <c r="B1802" s="465">
        <v>14</v>
      </c>
      <c r="C1802" s="465">
        <v>312</v>
      </c>
      <c r="D1802" s="466">
        <v>14750.4025764895</v>
      </c>
      <c r="E1802" s="467">
        <v>22.285714285714285</v>
      </c>
      <c r="F1802" s="486">
        <v>328723.25741890882</v>
      </c>
      <c r="G1802" s="487">
        <v>4602125.6038647238</v>
      </c>
      <c r="H1802" s="822">
        <v>349714.28571428568</v>
      </c>
      <c r="I1802" s="827">
        <v>4896000</v>
      </c>
      <c r="J1802" s="470">
        <v>20991.028295376862</v>
      </c>
      <c r="K1802" s="470">
        <v>293874.39613527618</v>
      </c>
      <c r="L1802" s="472">
        <v>6.3856231105141887</v>
      </c>
      <c r="M1802" s="468">
        <v>332587.88571428566</v>
      </c>
      <c r="N1802" s="469">
        <v>4656230.3999999994</v>
      </c>
      <c r="O1802" s="470">
        <v>3864.6282953768387</v>
      </c>
      <c r="P1802" s="470">
        <v>54104.796135275625</v>
      </c>
      <c r="Q1802" s="472">
        <v>1.1756479677529796</v>
      </c>
    </row>
    <row r="1803" spans="1:17" s="437" customFormat="1" hidden="1">
      <c r="A1803" s="471">
        <v>1761</v>
      </c>
      <c r="B1803" s="465">
        <v>14</v>
      </c>
      <c r="C1803" s="465">
        <v>313</v>
      </c>
      <c r="D1803" s="466">
        <v>15193.8075413146</v>
      </c>
      <c r="E1803" s="467">
        <v>22.357142857142858</v>
      </c>
      <c r="F1803" s="486">
        <v>339690.12574510498</v>
      </c>
      <c r="G1803" s="487">
        <v>4755661.7604314694</v>
      </c>
      <c r="H1803" s="822">
        <v>351142.85714285716</v>
      </c>
      <c r="I1803" s="827">
        <v>4916000</v>
      </c>
      <c r="J1803" s="470">
        <v>11452.731397752184</v>
      </c>
      <c r="K1803" s="470">
        <v>160338.23956853058</v>
      </c>
      <c r="L1803" s="472">
        <v>3.3715232000432138</v>
      </c>
      <c r="M1803" s="468">
        <v>334730.05714285717</v>
      </c>
      <c r="N1803" s="469">
        <v>4686220.8000000007</v>
      </c>
      <c r="O1803" s="470">
        <v>-4960.0686022478039</v>
      </c>
      <c r="P1803" s="470">
        <v>-69440.960431468673</v>
      </c>
      <c r="Q1803" s="472">
        <v>-1.4601745020900836</v>
      </c>
    </row>
    <row r="1804" spans="1:17" s="437" customFormat="1" hidden="1">
      <c r="A1804" s="471">
        <v>1762</v>
      </c>
      <c r="B1804" s="465">
        <v>14</v>
      </c>
      <c r="C1804" s="465">
        <v>313</v>
      </c>
      <c r="D1804" s="466">
        <v>14480</v>
      </c>
      <c r="E1804" s="467">
        <v>22.357142857142858</v>
      </c>
      <c r="F1804" s="486">
        <v>323731.42857142858</v>
      </c>
      <c r="G1804" s="487">
        <v>4532240</v>
      </c>
      <c r="H1804" s="822">
        <v>351142.85714285716</v>
      </c>
      <c r="I1804" s="827">
        <v>4916000</v>
      </c>
      <c r="J1804" s="470">
        <v>27411.42857142858</v>
      </c>
      <c r="K1804" s="470">
        <v>383760</v>
      </c>
      <c r="L1804" s="472">
        <v>8.4673362399166905</v>
      </c>
      <c r="M1804" s="468">
        <v>334730.05714285717</v>
      </c>
      <c r="N1804" s="469">
        <v>4686220.8000000007</v>
      </c>
      <c r="O1804" s="470">
        <v>10998.628571428591</v>
      </c>
      <c r="P1804" s="470">
        <v>153980.80000000075</v>
      </c>
      <c r="Q1804" s="472">
        <v>3.3974546802464403</v>
      </c>
    </row>
    <row r="1805" spans="1:17" s="437" customFormat="1" hidden="1">
      <c r="A1805" s="471">
        <v>1763</v>
      </c>
      <c r="B1805" s="465">
        <v>14</v>
      </c>
      <c r="C1805" s="465">
        <v>314</v>
      </c>
      <c r="D1805" s="466">
        <v>15988</v>
      </c>
      <c r="E1805" s="467">
        <v>22.428571428571427</v>
      </c>
      <c r="F1805" s="486">
        <v>358588</v>
      </c>
      <c r="G1805" s="487">
        <v>5020232</v>
      </c>
      <c r="H1805" s="822">
        <v>352571.42857142852</v>
      </c>
      <c r="I1805" s="827">
        <v>4935999.9999999991</v>
      </c>
      <c r="J1805" s="470">
        <v>-6016.5714285714785</v>
      </c>
      <c r="K1805" s="470">
        <v>-84232.000000000931</v>
      </c>
      <c r="L1805" s="472">
        <v>-1.677850744746479</v>
      </c>
      <c r="M1805" s="468">
        <v>336872.22857142851</v>
      </c>
      <c r="N1805" s="469">
        <v>4716211.1999999993</v>
      </c>
      <c r="O1805" s="470">
        <v>-21715.77142857149</v>
      </c>
      <c r="P1805" s="470">
        <v>-304020.80000000075</v>
      </c>
      <c r="Q1805" s="472">
        <v>-6.0559113602718213</v>
      </c>
    </row>
    <row r="1806" spans="1:17" s="437" customFormat="1" hidden="1">
      <c r="A1806" s="471">
        <v>1764</v>
      </c>
      <c r="B1806" s="465">
        <v>14</v>
      </c>
      <c r="C1806" s="465">
        <v>316</v>
      </c>
      <c r="D1806" s="466">
        <v>14881</v>
      </c>
      <c r="E1806" s="467">
        <v>22.571428571428573</v>
      </c>
      <c r="F1806" s="486">
        <v>335885.42857142858</v>
      </c>
      <c r="G1806" s="487">
        <v>4702396</v>
      </c>
      <c r="H1806" s="822">
        <v>355428.57142857148</v>
      </c>
      <c r="I1806" s="827">
        <v>4976000.0000000009</v>
      </c>
      <c r="J1806" s="470">
        <v>19543.142857142899</v>
      </c>
      <c r="K1806" s="470">
        <v>273604.00000000093</v>
      </c>
      <c r="L1806" s="472">
        <v>5.8183955583494225</v>
      </c>
      <c r="M1806" s="468">
        <v>341156.57142857148</v>
      </c>
      <c r="N1806" s="469">
        <v>4776192.0000000009</v>
      </c>
      <c r="O1806" s="470">
        <v>5271.1428571428987</v>
      </c>
      <c r="P1806" s="470">
        <v>73796.000000000931</v>
      </c>
      <c r="Q1806" s="472">
        <v>1.5693276363794268</v>
      </c>
    </row>
    <row r="1807" spans="1:17" s="437" customFormat="1" hidden="1">
      <c r="A1807" s="471">
        <v>1765</v>
      </c>
      <c r="B1807" s="465">
        <v>14</v>
      </c>
      <c r="C1807" s="465">
        <v>316</v>
      </c>
      <c r="D1807" s="466">
        <v>15988</v>
      </c>
      <c r="E1807" s="467">
        <v>22.571428571428573</v>
      </c>
      <c r="F1807" s="486">
        <v>360872</v>
      </c>
      <c r="G1807" s="487">
        <v>5052208</v>
      </c>
      <c r="H1807" s="822">
        <v>355428.57142857148</v>
      </c>
      <c r="I1807" s="827">
        <v>4976000.0000000009</v>
      </c>
      <c r="J1807" s="470">
        <v>-5443.4285714285215</v>
      </c>
      <c r="K1807" s="470">
        <v>-76207.999999999069</v>
      </c>
      <c r="L1807" s="472">
        <v>-1.5084097883539016</v>
      </c>
      <c r="M1807" s="468">
        <v>341156.57142857148</v>
      </c>
      <c r="N1807" s="469">
        <v>4776192.0000000009</v>
      </c>
      <c r="O1807" s="470">
        <v>-19715.428571428522</v>
      </c>
      <c r="P1807" s="470">
        <v>-276015.99999999907</v>
      </c>
      <c r="Q1807" s="472">
        <v>-5.4632746711932469</v>
      </c>
    </row>
    <row r="1808" spans="1:17" s="437" customFormat="1" hidden="1">
      <c r="A1808" s="471">
        <v>1766</v>
      </c>
      <c r="B1808" s="465">
        <v>14</v>
      </c>
      <c r="C1808" s="465">
        <v>316</v>
      </c>
      <c r="D1808" s="466">
        <v>14726.688102893901</v>
      </c>
      <c r="E1808" s="467">
        <v>22.571428571428573</v>
      </c>
      <c r="F1808" s="486">
        <v>332402.38860817661</v>
      </c>
      <c r="G1808" s="487">
        <v>4653633.4405144723</v>
      </c>
      <c r="H1808" s="822">
        <v>355428.57142857148</v>
      </c>
      <c r="I1808" s="827">
        <v>4976000.0000000009</v>
      </c>
      <c r="J1808" s="470">
        <v>23026.182820394868</v>
      </c>
      <c r="K1808" s="470">
        <v>322366.55948552862</v>
      </c>
      <c r="L1808" s="472">
        <v>6.9272013708473423</v>
      </c>
      <c r="M1808" s="468">
        <v>341156.57142857148</v>
      </c>
      <c r="N1808" s="469">
        <v>4776192.0000000009</v>
      </c>
      <c r="O1808" s="470">
        <v>8754.182820394868</v>
      </c>
      <c r="P1808" s="470">
        <v>122558.55948552862</v>
      </c>
      <c r="Q1808" s="472">
        <v>2.6336100823613577</v>
      </c>
    </row>
    <row r="1809" spans="1:17" s="437" customFormat="1" hidden="1">
      <c r="A1809" s="471">
        <v>1767</v>
      </c>
      <c r="B1809" s="465">
        <v>14</v>
      </c>
      <c r="C1809" s="465">
        <v>317</v>
      </c>
      <c r="D1809" s="466">
        <v>15487.898089172</v>
      </c>
      <c r="E1809" s="467">
        <v>22.642857142857142</v>
      </c>
      <c r="F1809" s="486">
        <v>350690.26387625176</v>
      </c>
      <c r="G1809" s="487">
        <v>4909663.6942675244</v>
      </c>
      <c r="H1809" s="822">
        <v>356857.14285714284</v>
      </c>
      <c r="I1809" s="827">
        <v>4996000</v>
      </c>
      <c r="J1809" s="470">
        <v>6166.8789808910806</v>
      </c>
      <c r="K1809" s="470">
        <v>86336.305732475594</v>
      </c>
      <c r="L1809" s="472">
        <v>1.7584973454145398</v>
      </c>
      <c r="M1809" s="468">
        <v>343298.74285714282</v>
      </c>
      <c r="N1809" s="469">
        <v>4806182.3999999994</v>
      </c>
      <c r="O1809" s="470">
        <v>-7391.5210191089427</v>
      </c>
      <c r="P1809" s="470">
        <v>-103481.29426752497</v>
      </c>
      <c r="Q1809" s="472">
        <v>-2.1077063666977551</v>
      </c>
    </row>
    <row r="1810" spans="1:17" s="437" customFormat="1" hidden="1">
      <c r="A1810" s="471">
        <v>1768</v>
      </c>
      <c r="B1810" s="465">
        <v>14</v>
      </c>
      <c r="C1810" s="465">
        <v>317</v>
      </c>
      <c r="D1810" s="466">
        <v>14913</v>
      </c>
      <c r="E1810" s="467">
        <v>22.642857142857142</v>
      </c>
      <c r="F1810" s="486">
        <v>337672.92857142858</v>
      </c>
      <c r="G1810" s="487">
        <v>4727421</v>
      </c>
      <c r="H1810" s="822">
        <v>356857.14285714284</v>
      </c>
      <c r="I1810" s="827">
        <v>4996000</v>
      </c>
      <c r="J1810" s="470">
        <v>19184.214285714261</v>
      </c>
      <c r="K1810" s="470">
        <v>268579</v>
      </c>
      <c r="L1810" s="472">
        <v>5.6813006499738492</v>
      </c>
      <c r="M1810" s="468">
        <v>343298.74285714282</v>
      </c>
      <c r="N1810" s="469">
        <v>4806182.3999999994</v>
      </c>
      <c r="O1810" s="470">
        <v>5625.8142857142375</v>
      </c>
      <c r="P1810" s="470">
        <v>78761.399999999441</v>
      </c>
      <c r="Q1810" s="472">
        <v>1.6660542820281705</v>
      </c>
    </row>
    <row r="1811" spans="1:17" s="437" customFormat="1" hidden="1">
      <c r="A1811" s="471">
        <v>1769</v>
      </c>
      <c r="B1811" s="465">
        <v>14</v>
      </c>
      <c r="C1811" s="465">
        <v>317</v>
      </c>
      <c r="D1811" s="466">
        <v>15808</v>
      </c>
      <c r="E1811" s="467">
        <v>22.642857142857142</v>
      </c>
      <c r="F1811" s="486">
        <v>357938.28571428574</v>
      </c>
      <c r="G1811" s="487">
        <v>5011136</v>
      </c>
      <c r="H1811" s="822">
        <v>356857.14285714284</v>
      </c>
      <c r="I1811" s="827">
        <v>4996000</v>
      </c>
      <c r="J1811" s="470">
        <v>-1081.1428571428987</v>
      </c>
      <c r="K1811" s="470">
        <v>-15136</v>
      </c>
      <c r="L1811" s="472">
        <v>-0.30204728029733019</v>
      </c>
      <c r="M1811" s="468">
        <v>343298.74285714282</v>
      </c>
      <c r="N1811" s="469">
        <v>4806182.3999999994</v>
      </c>
      <c r="O1811" s="470">
        <v>-14639.542857142922</v>
      </c>
      <c r="P1811" s="470">
        <v>-204953.60000000056</v>
      </c>
      <c r="Q1811" s="472">
        <v>-4.089962834774397</v>
      </c>
    </row>
    <row r="1812" spans="1:17" s="437" customFormat="1" hidden="1">
      <c r="A1812" s="471">
        <v>1770</v>
      </c>
      <c r="B1812" s="465">
        <v>14</v>
      </c>
      <c r="C1812" s="465">
        <v>318</v>
      </c>
      <c r="D1812" s="466">
        <v>15354</v>
      </c>
      <c r="E1812" s="467">
        <v>22.714285714285715</v>
      </c>
      <c r="F1812" s="486">
        <v>348755.14285714284</v>
      </c>
      <c r="G1812" s="487">
        <v>4882572</v>
      </c>
      <c r="H1812" s="822">
        <v>358285.71428571432</v>
      </c>
      <c r="I1812" s="827">
        <v>5016000</v>
      </c>
      <c r="J1812" s="470">
        <v>9530.5714285714785</v>
      </c>
      <c r="K1812" s="470">
        <v>133428</v>
      </c>
      <c r="L1812" s="472">
        <v>2.7327400394709969</v>
      </c>
      <c r="M1812" s="468">
        <v>345440.91428571433</v>
      </c>
      <c r="N1812" s="469">
        <v>4836172.8000000007</v>
      </c>
      <c r="O1812" s="470">
        <v>-3314.2285714285099</v>
      </c>
      <c r="P1812" s="470">
        <v>-46399.199999999255</v>
      </c>
      <c r="Q1812" s="472">
        <v>-0.95030242257561781</v>
      </c>
    </row>
    <row r="1813" spans="1:17" s="437" customFormat="1" hidden="1">
      <c r="A1813" s="471">
        <v>1771</v>
      </c>
      <c r="B1813" s="465">
        <v>14</v>
      </c>
      <c r="C1813" s="465">
        <v>318</v>
      </c>
      <c r="D1813" s="466">
        <v>14819</v>
      </c>
      <c r="E1813" s="467">
        <v>22.714285714285715</v>
      </c>
      <c r="F1813" s="486">
        <v>336603</v>
      </c>
      <c r="G1813" s="487">
        <v>4712442</v>
      </c>
      <c r="H1813" s="822">
        <v>358285.71428571432</v>
      </c>
      <c r="I1813" s="827">
        <v>5016000</v>
      </c>
      <c r="J1813" s="470">
        <v>21682.714285714319</v>
      </c>
      <c r="K1813" s="470">
        <v>303558</v>
      </c>
      <c r="L1813" s="472">
        <v>6.4416283531977712</v>
      </c>
      <c r="M1813" s="468">
        <v>345440.91428571433</v>
      </c>
      <c r="N1813" s="469">
        <v>4836172.8000000007</v>
      </c>
      <c r="O1813" s="470">
        <v>8837.9142857143306</v>
      </c>
      <c r="P1813" s="470">
        <v>123730.80000000075</v>
      </c>
      <c r="Q1813" s="472">
        <v>2.6256195832224734</v>
      </c>
    </row>
    <row r="1814" spans="1:17" s="437" customFormat="1">
      <c r="A1814" s="471">
        <v>1772</v>
      </c>
      <c r="B1814" s="465">
        <v>14</v>
      </c>
      <c r="C1814" s="465">
        <v>318</v>
      </c>
      <c r="D1814" s="466">
        <v>14905</v>
      </c>
      <c r="E1814" s="467">
        <v>22.714285714285715</v>
      </c>
      <c r="F1814" s="486">
        <v>338556.42857142858</v>
      </c>
      <c r="G1814" s="487">
        <v>4739790</v>
      </c>
      <c r="H1814" s="822">
        <v>358285.71428571432</v>
      </c>
      <c r="I1814" s="827">
        <v>5016000</v>
      </c>
      <c r="J1814" s="470">
        <v>19729.285714285739</v>
      </c>
      <c r="K1814" s="470">
        <v>276210</v>
      </c>
      <c r="L1814" s="472">
        <v>5.8274733690733171</v>
      </c>
      <c r="M1814" s="468">
        <v>345440.91428571433</v>
      </c>
      <c r="N1814" s="469">
        <v>4836172.8000000007</v>
      </c>
      <c r="O1814" s="470">
        <v>6884.4857142857509</v>
      </c>
      <c r="P1814" s="470">
        <v>96382.800000000745</v>
      </c>
      <c r="Q1814" s="472">
        <v>2.0334824960599747</v>
      </c>
    </row>
    <row r="1815" spans="1:17" s="437" customFormat="1">
      <c r="A1815" s="471">
        <v>1773</v>
      </c>
      <c r="B1815" s="465">
        <v>14</v>
      </c>
      <c r="C1815" s="465">
        <v>320</v>
      </c>
      <c r="D1815" s="466">
        <v>15347</v>
      </c>
      <c r="E1815" s="467">
        <v>22.857142857142858</v>
      </c>
      <c r="F1815" s="486">
        <v>350788.57142857142</v>
      </c>
      <c r="G1815" s="487">
        <v>4911040</v>
      </c>
      <c r="H1815" s="822">
        <v>361142.85714285716</v>
      </c>
      <c r="I1815" s="827">
        <v>5056000</v>
      </c>
      <c r="J1815" s="470">
        <v>10354.285714285739</v>
      </c>
      <c r="K1815" s="470">
        <v>144960</v>
      </c>
      <c r="L1815" s="472">
        <v>2.9517169479376975</v>
      </c>
      <c r="M1815" s="468">
        <v>349725.25714285718</v>
      </c>
      <c r="N1815" s="469">
        <v>4896153.6000000006</v>
      </c>
      <c r="O1815" s="470">
        <v>-1063.3142857142375</v>
      </c>
      <c r="P1815" s="470">
        <v>-14886.399999999441</v>
      </c>
      <c r="Q1815" s="472">
        <v>-0.30312113116568185</v>
      </c>
    </row>
    <row r="1816" spans="1:17" s="437" customFormat="1">
      <c r="A1816" s="607" t="s">
        <v>60</v>
      </c>
      <c r="B1816" s="465"/>
      <c r="C1816" s="465"/>
      <c r="D1816" s="466"/>
      <c r="E1816" s="467"/>
      <c r="F1816" s="486"/>
      <c r="G1816" s="487"/>
      <c r="H1816" s="822"/>
      <c r="I1816" s="827"/>
      <c r="J1816" s="470"/>
      <c r="K1816" s="470"/>
      <c r="L1816" s="472"/>
      <c r="M1816" s="468"/>
      <c r="N1816" s="469"/>
      <c r="O1816" s="470"/>
      <c r="P1816" s="470"/>
      <c r="Q1816" s="472"/>
    </row>
    <row r="1817" spans="1:17" s="437" customFormat="1" hidden="1">
      <c r="A1817" s="471">
        <v>1774</v>
      </c>
      <c r="B1817" s="465">
        <v>14</v>
      </c>
      <c r="C1817" s="465">
        <v>320</v>
      </c>
      <c r="D1817" s="466">
        <v>15182.3781959158</v>
      </c>
      <c r="E1817" s="467">
        <v>22.857142857142858</v>
      </c>
      <c r="F1817" s="486">
        <v>347025.78733521834</v>
      </c>
      <c r="G1817" s="487">
        <v>4858361.0226930566</v>
      </c>
      <c r="H1817" s="822">
        <v>361142.85714285716</v>
      </c>
      <c r="I1817" s="827">
        <v>5056000</v>
      </c>
      <c r="J1817" s="470">
        <v>14117.069807638822</v>
      </c>
      <c r="K1817" s="470">
        <v>197638.97730694339</v>
      </c>
      <c r="L1817" s="472">
        <v>4.0680175142148869</v>
      </c>
      <c r="M1817" s="468">
        <v>349725.25714285718</v>
      </c>
      <c r="N1817" s="469">
        <v>4896153.6000000006</v>
      </c>
      <c r="O1817" s="470">
        <v>2699.4698076388449</v>
      </c>
      <c r="P1817" s="470">
        <v>37792.577306943946</v>
      </c>
      <c r="Q1817" s="472">
        <v>0.77788738075284414</v>
      </c>
    </row>
    <row r="1818" spans="1:17" s="437" customFormat="1" hidden="1">
      <c r="A1818" s="471">
        <v>1775</v>
      </c>
      <c r="B1818" s="465">
        <v>14</v>
      </c>
      <c r="C1818" s="465">
        <v>320</v>
      </c>
      <c r="D1818" s="466">
        <v>15487.898089172</v>
      </c>
      <c r="E1818" s="467">
        <v>22.857142857142858</v>
      </c>
      <c r="F1818" s="486">
        <v>354009.0991810743</v>
      </c>
      <c r="G1818" s="487">
        <v>4956127.3885350404</v>
      </c>
      <c r="H1818" s="822">
        <v>361142.85714285716</v>
      </c>
      <c r="I1818" s="827">
        <v>5056000</v>
      </c>
      <c r="J1818" s="470">
        <v>7133.7579617828596</v>
      </c>
      <c r="K1818" s="470">
        <v>99872.611464959569</v>
      </c>
      <c r="L1818" s="472">
        <v>2.0151340681031229</v>
      </c>
      <c r="M1818" s="468">
        <v>349725.25714285718</v>
      </c>
      <c r="N1818" s="469">
        <v>4896153.6000000006</v>
      </c>
      <c r="O1818" s="470">
        <v>-4283.8420382171171</v>
      </c>
      <c r="P1818" s="470">
        <v>-59973.788535039872</v>
      </c>
      <c r="Q1818" s="472">
        <v>-1.2100937654221013</v>
      </c>
    </row>
    <row r="1819" spans="1:17" s="437" customFormat="1" hidden="1">
      <c r="A1819" s="471">
        <v>1776</v>
      </c>
      <c r="B1819" s="465">
        <v>14</v>
      </c>
      <c r="C1819" s="465">
        <v>322</v>
      </c>
      <c r="D1819" s="466">
        <v>15800</v>
      </c>
      <c r="E1819" s="467">
        <v>23</v>
      </c>
      <c r="F1819" s="486">
        <v>363400</v>
      </c>
      <c r="G1819" s="487">
        <v>5087600</v>
      </c>
      <c r="H1819" s="822">
        <v>364000</v>
      </c>
      <c r="I1819" s="827">
        <v>5096000</v>
      </c>
      <c r="J1819" s="470">
        <v>600</v>
      </c>
      <c r="K1819" s="470">
        <v>8400</v>
      </c>
      <c r="L1819" s="472">
        <v>0.1651073197578512</v>
      </c>
      <c r="M1819" s="468">
        <v>354009.59999999998</v>
      </c>
      <c r="N1819" s="469">
        <v>4956134.3999999994</v>
      </c>
      <c r="O1819" s="470">
        <v>-9390.4000000000233</v>
      </c>
      <c r="P1819" s="470">
        <v>-131465.60000000056</v>
      </c>
      <c r="Q1819" s="472">
        <v>-2.5840396257567448</v>
      </c>
    </row>
    <row r="1820" spans="1:17" s="437" customFormat="1" hidden="1">
      <c r="A1820" s="471">
        <v>1777</v>
      </c>
      <c r="B1820" s="465">
        <v>14</v>
      </c>
      <c r="C1820" s="465">
        <v>323</v>
      </c>
      <c r="D1820" s="466">
        <v>14863</v>
      </c>
      <c r="E1820" s="467">
        <v>23.071428571428573</v>
      </c>
      <c r="F1820" s="486">
        <v>342910.64285714284</v>
      </c>
      <c r="G1820" s="487">
        <v>4800749</v>
      </c>
      <c r="H1820" s="822">
        <v>365428.57142857148</v>
      </c>
      <c r="I1820" s="827">
        <v>5116000.0000000009</v>
      </c>
      <c r="J1820" s="470">
        <v>22517.928571428638</v>
      </c>
      <c r="K1820" s="470">
        <v>315251.00000000093</v>
      </c>
      <c r="L1820" s="472">
        <v>6.5667044871539986</v>
      </c>
      <c r="M1820" s="468">
        <v>356151.77142857149</v>
      </c>
      <c r="N1820" s="469">
        <v>4986124.8000000007</v>
      </c>
      <c r="O1820" s="470">
        <v>13241.12857142865</v>
      </c>
      <c r="P1820" s="470">
        <v>185375.80000000075</v>
      </c>
      <c r="Q1820" s="472">
        <v>3.8613932950879217</v>
      </c>
    </row>
    <row r="1821" spans="1:17" s="437" customFormat="1" hidden="1">
      <c r="A1821" s="471">
        <v>1778</v>
      </c>
      <c r="B1821" s="465">
        <v>14</v>
      </c>
      <c r="C1821" s="465">
        <v>325</v>
      </c>
      <c r="D1821" s="466">
        <v>15988</v>
      </c>
      <c r="E1821" s="467">
        <v>23.214285714285715</v>
      </c>
      <c r="F1821" s="486">
        <v>371150</v>
      </c>
      <c r="G1821" s="487">
        <v>5196100</v>
      </c>
      <c r="H1821" s="822">
        <v>368285.71428571432</v>
      </c>
      <c r="I1821" s="827">
        <v>5156000</v>
      </c>
      <c r="J1821" s="470">
        <v>-2864.285714285681</v>
      </c>
      <c r="K1821" s="470">
        <v>-40100</v>
      </c>
      <c r="L1821" s="472">
        <v>-0.77173264563808175</v>
      </c>
      <c r="M1821" s="468">
        <v>360436.11428571434</v>
      </c>
      <c r="N1821" s="469">
        <v>5046105.6000000006</v>
      </c>
      <c r="O1821" s="470">
        <v>-10713.885714285658</v>
      </c>
      <c r="P1821" s="470">
        <v>-149994.39999999944</v>
      </c>
      <c r="Q1821" s="472">
        <v>-2.8866726968303027</v>
      </c>
    </row>
    <row r="1822" spans="1:17" s="437" customFormat="1" hidden="1">
      <c r="A1822" s="471">
        <v>1779</v>
      </c>
      <c r="B1822" s="465">
        <v>14</v>
      </c>
      <c r="C1822" s="465">
        <v>326</v>
      </c>
      <c r="D1822" s="466">
        <v>15487.898089172</v>
      </c>
      <c r="E1822" s="467">
        <v>23.285714285714285</v>
      </c>
      <c r="F1822" s="486">
        <v>360646.76979071944</v>
      </c>
      <c r="G1822" s="487">
        <v>5049054.7770700725</v>
      </c>
      <c r="H1822" s="822">
        <v>369714.28571428568</v>
      </c>
      <c r="I1822" s="827">
        <v>5176000</v>
      </c>
      <c r="J1822" s="470">
        <v>9067.5159235662431</v>
      </c>
      <c r="K1822" s="470">
        <v>126945.22292992752</v>
      </c>
      <c r="L1822" s="472">
        <v>2.5142373876877002</v>
      </c>
      <c r="M1822" s="468">
        <v>362578.28571428568</v>
      </c>
      <c r="N1822" s="469">
        <v>5076096</v>
      </c>
      <c r="O1822" s="470">
        <v>1931.5159235662431</v>
      </c>
      <c r="P1822" s="470">
        <v>27041.22292992752</v>
      </c>
      <c r="Q1822" s="472">
        <v>0.53557000515687037</v>
      </c>
    </row>
    <row r="1823" spans="1:17" s="437" customFormat="1" hidden="1">
      <c r="A1823" s="471">
        <v>1780</v>
      </c>
      <c r="B1823" s="465">
        <v>14</v>
      </c>
      <c r="C1823" s="465">
        <v>329</v>
      </c>
      <c r="D1823" s="466">
        <v>15167.708565196999</v>
      </c>
      <c r="E1823" s="467">
        <v>23.5</v>
      </c>
      <c r="F1823" s="486">
        <v>356441.15128212946</v>
      </c>
      <c r="G1823" s="487">
        <v>4990176.1179498127</v>
      </c>
      <c r="H1823" s="822">
        <v>374000</v>
      </c>
      <c r="I1823" s="827">
        <v>5236000</v>
      </c>
      <c r="J1823" s="470">
        <v>17558.84871787054</v>
      </c>
      <c r="K1823" s="470">
        <v>245823.88205018733</v>
      </c>
      <c r="L1823" s="472">
        <v>4.9261564369632396</v>
      </c>
      <c r="M1823" s="468">
        <v>369004.79999999999</v>
      </c>
      <c r="N1823" s="469">
        <v>5166067.2</v>
      </c>
      <c r="O1823" s="470">
        <v>12563.648717870528</v>
      </c>
      <c r="P1823" s="470">
        <v>175891.08205018751</v>
      </c>
      <c r="Q1823" s="472">
        <v>3.5247469807228242</v>
      </c>
    </row>
    <row r="1824" spans="1:17" s="437" customFormat="1" hidden="1">
      <c r="A1824" s="471">
        <v>1781</v>
      </c>
      <c r="B1824" s="465">
        <v>14</v>
      </c>
      <c r="C1824" s="465">
        <v>330</v>
      </c>
      <c r="D1824" s="466">
        <v>15411.093256496901</v>
      </c>
      <c r="E1824" s="467">
        <v>23.571428571428573</v>
      </c>
      <c r="F1824" s="486">
        <v>363261.48390314123</v>
      </c>
      <c r="G1824" s="487">
        <v>5085660.7746439772</v>
      </c>
      <c r="H1824" s="822">
        <v>375428.57142857148</v>
      </c>
      <c r="I1824" s="827">
        <v>5256000.0000000009</v>
      </c>
      <c r="J1824" s="470">
        <v>12167.087525430252</v>
      </c>
      <c r="K1824" s="470">
        <v>170339.22535602376</v>
      </c>
      <c r="L1824" s="472">
        <v>3.3494020325794907</v>
      </c>
      <c r="M1824" s="468">
        <v>371146.9714285715</v>
      </c>
      <c r="N1824" s="469">
        <v>5196057.6000000015</v>
      </c>
      <c r="O1824" s="470">
        <v>7885.4875254302751</v>
      </c>
      <c r="P1824" s="470">
        <v>110396.82535602432</v>
      </c>
      <c r="Q1824" s="472">
        <v>2.1707469343303245</v>
      </c>
    </row>
    <row r="1825" spans="1:17" s="437" customFormat="1" hidden="1">
      <c r="A1825" s="471">
        <v>1782</v>
      </c>
      <c r="B1825" s="465">
        <v>14</v>
      </c>
      <c r="C1825" s="465">
        <v>335</v>
      </c>
      <c r="D1825" s="466">
        <v>14614.689145349101</v>
      </c>
      <c r="E1825" s="467">
        <v>23.928571428571427</v>
      </c>
      <c r="F1825" s="486">
        <v>349708.63312085345</v>
      </c>
      <c r="G1825" s="487">
        <v>4895920.8636919484</v>
      </c>
      <c r="H1825" s="822">
        <v>382571.42857142852</v>
      </c>
      <c r="I1825" s="827">
        <v>5355999.9999999991</v>
      </c>
      <c r="J1825" s="470">
        <v>32862.795450575068</v>
      </c>
      <c r="K1825" s="470">
        <v>460079.13630805071</v>
      </c>
      <c r="L1825" s="472">
        <v>9.3971930739319873</v>
      </c>
      <c r="M1825" s="468">
        <v>381857.82857142854</v>
      </c>
      <c r="N1825" s="469">
        <v>5346009.5999999996</v>
      </c>
      <c r="O1825" s="470">
        <v>32149.195450575091</v>
      </c>
      <c r="P1825" s="470">
        <v>450088.73630805127</v>
      </c>
      <c r="Q1825" s="472">
        <v>9.1931374881056627</v>
      </c>
    </row>
    <row r="1826" spans="1:17" s="437" customFormat="1">
      <c r="A1826" s="471">
        <v>1783</v>
      </c>
      <c r="B1826" s="465">
        <v>14</v>
      </c>
      <c r="C1826" s="465">
        <v>335</v>
      </c>
      <c r="D1826" s="466">
        <v>15157.944550357301</v>
      </c>
      <c r="E1826" s="467">
        <v>23.928571428571427</v>
      </c>
      <c r="F1826" s="486">
        <v>362707.95888354967</v>
      </c>
      <c r="G1826" s="487">
        <v>5077911.4243696956</v>
      </c>
      <c r="H1826" s="822">
        <v>382571.42857142852</v>
      </c>
      <c r="I1826" s="827">
        <v>5355999.9999999991</v>
      </c>
      <c r="J1826" s="470">
        <v>19863.469687878853</v>
      </c>
      <c r="K1826" s="470">
        <v>278088.57563030347</v>
      </c>
      <c r="L1826" s="472">
        <v>5.4764361248152795</v>
      </c>
      <c r="M1826" s="468">
        <v>381857.82857142854</v>
      </c>
      <c r="N1826" s="469">
        <v>5346009.5999999996</v>
      </c>
      <c r="O1826" s="470">
        <v>19149.869687878876</v>
      </c>
      <c r="P1826" s="470">
        <v>268098.17563030403</v>
      </c>
      <c r="Q1826" s="472">
        <v>5.279693819464029</v>
      </c>
    </row>
    <row r="1827" spans="1:17" s="437" customFormat="1">
      <c r="A1827" s="471">
        <v>1784</v>
      </c>
      <c r="B1827" s="465">
        <v>14</v>
      </c>
      <c r="C1827" s="465">
        <v>336</v>
      </c>
      <c r="D1827" s="466">
        <v>15285</v>
      </c>
      <c r="E1827" s="467">
        <v>24</v>
      </c>
      <c r="F1827" s="486">
        <v>366840</v>
      </c>
      <c r="G1827" s="487">
        <v>5135760</v>
      </c>
      <c r="H1827" s="822">
        <v>384000</v>
      </c>
      <c r="I1827" s="827">
        <v>5376000</v>
      </c>
      <c r="J1827" s="470">
        <v>17160</v>
      </c>
      <c r="K1827" s="470">
        <v>240240</v>
      </c>
      <c r="L1827" s="472">
        <v>4.677788681714091</v>
      </c>
      <c r="M1827" s="468">
        <v>384000</v>
      </c>
      <c r="N1827" s="469">
        <v>5376000</v>
      </c>
      <c r="O1827" s="470">
        <v>17160</v>
      </c>
      <c r="P1827" s="470">
        <v>240240</v>
      </c>
      <c r="Q1827" s="472">
        <v>4.677788681714091</v>
      </c>
    </row>
    <row r="1828" spans="1:17" s="437" customFormat="1">
      <c r="A1828" s="471">
        <v>1785</v>
      </c>
      <c r="B1828" s="465">
        <v>14</v>
      </c>
      <c r="C1828" s="465">
        <v>336</v>
      </c>
      <c r="D1828" s="466">
        <v>14881</v>
      </c>
      <c r="E1828" s="467">
        <v>24</v>
      </c>
      <c r="F1828" s="486">
        <v>357144</v>
      </c>
      <c r="G1828" s="487">
        <v>5000016</v>
      </c>
      <c r="H1828" s="822">
        <v>384000</v>
      </c>
      <c r="I1828" s="827">
        <v>5376000</v>
      </c>
      <c r="J1828" s="470">
        <v>26856</v>
      </c>
      <c r="K1828" s="470">
        <v>375984</v>
      </c>
      <c r="L1828" s="472">
        <v>7.5196559371009926</v>
      </c>
      <c r="M1828" s="468">
        <v>384000</v>
      </c>
      <c r="N1828" s="469">
        <v>5376000</v>
      </c>
      <c r="O1828" s="470">
        <v>26856</v>
      </c>
      <c r="P1828" s="470">
        <v>375984</v>
      </c>
      <c r="Q1828" s="472">
        <v>7.5196559371009926</v>
      </c>
    </row>
    <row r="1829" spans="1:17" s="437" customFormat="1">
      <c r="A1829" s="471">
        <v>1786</v>
      </c>
      <c r="B1829" s="465">
        <v>14</v>
      </c>
      <c r="C1829" s="465">
        <v>338</v>
      </c>
      <c r="D1829" s="466">
        <v>14449</v>
      </c>
      <c r="E1829" s="467">
        <v>24.142857142857142</v>
      </c>
      <c r="F1829" s="486">
        <v>348840.14285714284</v>
      </c>
      <c r="G1829" s="487">
        <v>4883762</v>
      </c>
      <c r="H1829" s="822">
        <v>386285.71428571426</v>
      </c>
      <c r="I1829" s="827">
        <v>5408000</v>
      </c>
      <c r="J1829" s="470">
        <v>37445.57142857142</v>
      </c>
      <c r="K1829" s="470">
        <v>524238</v>
      </c>
      <c r="L1829" s="472">
        <v>10.734306872447917</v>
      </c>
      <c r="M1829" s="468">
        <v>386285.71428571426</v>
      </c>
      <c r="N1829" s="469">
        <v>5408000</v>
      </c>
      <c r="O1829" s="470">
        <v>37445.57142857142</v>
      </c>
      <c r="P1829" s="470">
        <v>524238</v>
      </c>
      <c r="Q1829" s="472">
        <v>10.734306872447917</v>
      </c>
    </row>
    <row r="1830" spans="1:17" s="437" customFormat="1">
      <c r="A1830" s="471">
        <v>1787</v>
      </c>
      <c r="B1830" s="465">
        <v>14</v>
      </c>
      <c r="C1830" s="465">
        <v>346</v>
      </c>
      <c r="D1830" s="466">
        <v>15988</v>
      </c>
      <c r="E1830" s="467">
        <v>24.714285714285715</v>
      </c>
      <c r="F1830" s="486">
        <v>395132</v>
      </c>
      <c r="G1830" s="487">
        <v>5531848</v>
      </c>
      <c r="H1830" s="822">
        <v>395428.57142857142</v>
      </c>
      <c r="I1830" s="827">
        <v>5536000</v>
      </c>
      <c r="J1830" s="470">
        <v>296.57142857142026</v>
      </c>
      <c r="K1830" s="470">
        <v>4152</v>
      </c>
      <c r="L1830" s="472">
        <v>7.5056292219159104E-2</v>
      </c>
      <c r="M1830" s="468">
        <v>395428.57142857142</v>
      </c>
      <c r="N1830" s="469">
        <v>5536000</v>
      </c>
      <c r="O1830" s="470">
        <v>296.57142857142026</v>
      </c>
      <c r="P1830" s="470">
        <v>4152</v>
      </c>
      <c r="Q1830" s="472">
        <v>7.5056292219159104E-2</v>
      </c>
    </row>
    <row r="1831" spans="1:17" s="437" customFormat="1">
      <c r="A1831" s="471">
        <v>1788</v>
      </c>
      <c r="B1831" s="465">
        <v>14</v>
      </c>
      <c r="C1831" s="465">
        <v>346</v>
      </c>
      <c r="D1831" s="466">
        <v>14440</v>
      </c>
      <c r="E1831" s="467">
        <v>24.714285714285715</v>
      </c>
      <c r="F1831" s="486">
        <v>356874.28571428574</v>
      </c>
      <c r="G1831" s="487">
        <v>4996240</v>
      </c>
      <c r="H1831" s="822">
        <v>395428.57142857142</v>
      </c>
      <c r="I1831" s="827">
        <v>5536000</v>
      </c>
      <c r="J1831" s="470">
        <v>38554.285714285681</v>
      </c>
      <c r="K1831" s="470">
        <v>539760</v>
      </c>
      <c r="L1831" s="472">
        <v>10.803324099723</v>
      </c>
      <c r="M1831" s="468">
        <v>395428.57142857142</v>
      </c>
      <c r="N1831" s="469">
        <v>5536000</v>
      </c>
      <c r="O1831" s="470">
        <v>38554.285714285681</v>
      </c>
      <c r="P1831" s="470">
        <v>539760</v>
      </c>
      <c r="Q1831" s="472">
        <v>10.803324099723</v>
      </c>
    </row>
    <row r="1832" spans="1:17" s="437" customFormat="1">
      <c r="A1832" s="471">
        <v>1789</v>
      </c>
      <c r="B1832" s="465">
        <v>14</v>
      </c>
      <c r="C1832" s="465">
        <v>346</v>
      </c>
      <c r="D1832" s="466">
        <v>15487.898089172</v>
      </c>
      <c r="E1832" s="467">
        <v>24.714285714285715</v>
      </c>
      <c r="F1832" s="486">
        <v>382772.3384895366</v>
      </c>
      <c r="G1832" s="487">
        <v>5358812.7388535123</v>
      </c>
      <c r="H1832" s="822">
        <v>395428.57142857142</v>
      </c>
      <c r="I1832" s="827">
        <v>5536000</v>
      </c>
      <c r="J1832" s="470">
        <v>12656.232939034817</v>
      </c>
      <c r="K1832" s="470">
        <v>177187.26114648767</v>
      </c>
      <c r="L1832" s="472">
        <v>3.3064648790917914</v>
      </c>
      <c r="M1832" s="468">
        <v>395428.57142857142</v>
      </c>
      <c r="N1832" s="469">
        <v>5536000</v>
      </c>
      <c r="O1832" s="470">
        <v>12656.232939034817</v>
      </c>
      <c r="P1832" s="470">
        <v>177187.26114648767</v>
      </c>
      <c r="Q1832" s="472">
        <v>3.3064648790917914</v>
      </c>
    </row>
    <row r="1833" spans="1:17" s="437" customFormat="1">
      <c r="A1833" s="471">
        <v>1790</v>
      </c>
      <c r="B1833" s="465">
        <v>14</v>
      </c>
      <c r="C1833" s="465">
        <v>350</v>
      </c>
      <c r="D1833" s="466">
        <v>14435</v>
      </c>
      <c r="E1833" s="467">
        <v>25</v>
      </c>
      <c r="F1833" s="486">
        <v>360875</v>
      </c>
      <c r="G1833" s="487">
        <v>5052250</v>
      </c>
      <c r="H1833" s="822">
        <v>400000</v>
      </c>
      <c r="I1833" s="827">
        <v>5600000</v>
      </c>
      <c r="J1833" s="470">
        <v>39125</v>
      </c>
      <c r="K1833" s="470">
        <v>547750</v>
      </c>
      <c r="L1833" s="472">
        <v>10.841704191201941</v>
      </c>
      <c r="M1833" s="468">
        <v>400000</v>
      </c>
      <c r="N1833" s="469">
        <v>5600000</v>
      </c>
      <c r="O1833" s="470">
        <v>39125</v>
      </c>
      <c r="P1833" s="470">
        <v>547750</v>
      </c>
      <c r="Q1833" s="472">
        <v>10.841704191201941</v>
      </c>
    </row>
    <row r="1834" spans="1:17" s="437" customFormat="1">
      <c r="A1834" s="471">
        <v>1791</v>
      </c>
      <c r="B1834" s="465">
        <v>14</v>
      </c>
      <c r="C1834" s="465">
        <v>353</v>
      </c>
      <c r="D1834" s="466">
        <v>15194</v>
      </c>
      <c r="E1834" s="467">
        <v>25.214285714285715</v>
      </c>
      <c r="F1834" s="486">
        <v>383105.85714285716</v>
      </c>
      <c r="G1834" s="487">
        <v>5363482</v>
      </c>
      <c r="H1834" s="822">
        <v>403428.57142857142</v>
      </c>
      <c r="I1834" s="827">
        <v>5648000</v>
      </c>
      <c r="J1834" s="470">
        <v>20322.714285714261</v>
      </c>
      <c r="K1834" s="470">
        <v>284518</v>
      </c>
      <c r="L1834" s="472">
        <v>5.3047255495590377</v>
      </c>
      <c r="M1834" s="468">
        <v>403428.57142857142</v>
      </c>
      <c r="N1834" s="469">
        <v>5648000</v>
      </c>
      <c r="O1834" s="470">
        <v>20322.714285714261</v>
      </c>
      <c r="P1834" s="470">
        <v>284518</v>
      </c>
      <c r="Q1834" s="472">
        <v>5.3047255495590377</v>
      </c>
    </row>
    <row r="1835" spans="1:17" s="437" customFormat="1">
      <c r="A1835" s="471">
        <v>1792</v>
      </c>
      <c r="B1835" s="465">
        <v>14</v>
      </c>
      <c r="C1835" s="465">
        <v>353</v>
      </c>
      <c r="D1835" s="466">
        <v>15194</v>
      </c>
      <c r="E1835" s="467">
        <v>25.214285714285715</v>
      </c>
      <c r="F1835" s="486">
        <v>383105.85714285716</v>
      </c>
      <c r="G1835" s="487">
        <v>5363482</v>
      </c>
      <c r="H1835" s="822">
        <v>403428.57142857142</v>
      </c>
      <c r="I1835" s="827">
        <v>5648000</v>
      </c>
      <c r="J1835" s="470">
        <v>20322.714285714261</v>
      </c>
      <c r="K1835" s="470">
        <v>284518</v>
      </c>
      <c r="L1835" s="472">
        <v>5.3047255495590377</v>
      </c>
      <c r="M1835" s="468">
        <v>403428.57142857142</v>
      </c>
      <c r="N1835" s="469">
        <v>5648000</v>
      </c>
      <c r="O1835" s="470">
        <v>20322.714285714261</v>
      </c>
      <c r="P1835" s="470">
        <v>284518</v>
      </c>
      <c r="Q1835" s="472">
        <v>5.3047255495590377</v>
      </c>
    </row>
    <row r="1836" spans="1:17" s="437" customFormat="1">
      <c r="A1836" s="471">
        <v>1793</v>
      </c>
      <c r="B1836" s="465">
        <v>14</v>
      </c>
      <c r="C1836" s="465">
        <v>354</v>
      </c>
      <c r="D1836" s="466">
        <v>15487.898089172</v>
      </c>
      <c r="E1836" s="467">
        <v>25.285714285714285</v>
      </c>
      <c r="F1836" s="486">
        <v>391622.56596906343</v>
      </c>
      <c r="G1836" s="487">
        <v>5482715.9235668881</v>
      </c>
      <c r="H1836" s="822">
        <v>404571.42857142858</v>
      </c>
      <c r="I1836" s="827">
        <v>5664000</v>
      </c>
      <c r="J1836" s="470">
        <v>12948.862602365145</v>
      </c>
      <c r="K1836" s="470">
        <v>181284.07643311191</v>
      </c>
      <c r="L1836" s="472">
        <v>3.3064648790917914</v>
      </c>
      <c r="M1836" s="468">
        <v>404571.42857142858</v>
      </c>
      <c r="N1836" s="469">
        <v>5664000</v>
      </c>
      <c r="O1836" s="470">
        <v>12948.862602365145</v>
      </c>
      <c r="P1836" s="470">
        <v>181284.07643311191</v>
      </c>
      <c r="Q1836" s="472">
        <v>3.3064648790917914</v>
      </c>
    </row>
    <row r="1837" spans="1:17" s="437" customFormat="1">
      <c r="A1837" s="471">
        <v>1794</v>
      </c>
      <c r="B1837" s="465">
        <v>14</v>
      </c>
      <c r="C1837" s="465">
        <v>365</v>
      </c>
      <c r="D1837" s="466">
        <v>15487.898089172</v>
      </c>
      <c r="E1837" s="467">
        <v>26.071428571428573</v>
      </c>
      <c r="F1837" s="486">
        <v>403791.62875341286</v>
      </c>
      <c r="G1837" s="487">
        <v>5653082.8025477799</v>
      </c>
      <c r="H1837" s="822">
        <v>417142.85714285716</v>
      </c>
      <c r="I1837" s="827">
        <v>5840000</v>
      </c>
      <c r="J1837" s="470">
        <v>13351.228389444295</v>
      </c>
      <c r="K1837" s="470">
        <v>186917.19745222013</v>
      </c>
      <c r="L1837" s="472">
        <v>3.3064648790917914</v>
      </c>
      <c r="M1837" s="468">
        <v>416000</v>
      </c>
      <c r="N1837" s="469">
        <v>5824000</v>
      </c>
      <c r="O1837" s="470">
        <v>12208.371246587136</v>
      </c>
      <c r="P1837" s="470">
        <v>170917.19745222013</v>
      </c>
      <c r="Q1837" s="472">
        <v>3.0234334684641482</v>
      </c>
    </row>
    <row r="1838" spans="1:17" s="437" customFormat="1" ht="24" thickBot="1">
      <c r="A1838" s="471">
        <v>1795</v>
      </c>
      <c r="B1838" s="465">
        <v>14</v>
      </c>
      <c r="C1838" s="465">
        <v>390</v>
      </c>
      <c r="D1838" s="466">
        <v>15988</v>
      </c>
      <c r="E1838" s="467">
        <v>27.857142857142858</v>
      </c>
      <c r="F1838" s="486">
        <v>445380</v>
      </c>
      <c r="G1838" s="487">
        <v>6235320</v>
      </c>
      <c r="H1838" s="822">
        <v>445714.28571428574</v>
      </c>
      <c r="I1838" s="828">
        <v>6240000</v>
      </c>
      <c r="J1838" s="479">
        <v>334.28571428573923</v>
      </c>
      <c r="K1838" s="479">
        <v>4680</v>
      </c>
      <c r="L1838" s="480">
        <v>7.5056292219159104E-2</v>
      </c>
      <c r="M1838" s="468">
        <v>416000</v>
      </c>
      <c r="N1838" s="469">
        <v>5824000</v>
      </c>
      <c r="O1838" s="470">
        <v>-29380</v>
      </c>
      <c r="P1838" s="470">
        <v>-411320</v>
      </c>
      <c r="Q1838" s="472">
        <v>-6.5966141272621144</v>
      </c>
    </row>
    <row r="1839" spans="1:17" s="462" customFormat="1" ht="26.25" thickBot="1">
      <c r="A1839" s="819" t="s">
        <v>189</v>
      </c>
      <c r="B1839" s="820"/>
      <c r="C1839" s="820"/>
      <c r="D1839" s="820"/>
      <c r="E1839" s="820"/>
      <c r="F1839" s="820"/>
      <c r="G1839" s="820"/>
      <c r="H1839" s="820"/>
      <c r="I1839" s="820"/>
      <c r="J1839" s="820"/>
      <c r="K1839" s="820"/>
      <c r="L1839" s="820"/>
      <c r="M1839" s="820"/>
      <c r="N1839" s="820"/>
      <c r="O1839" s="820"/>
      <c r="P1839" s="820"/>
      <c r="Q1839" s="821"/>
    </row>
    <row r="1840" spans="1:17" s="437" customFormat="1">
      <c r="A1840" s="471">
        <v>1796</v>
      </c>
      <c r="B1840" s="497">
        <v>15</v>
      </c>
      <c r="C1840" s="465">
        <v>266</v>
      </c>
      <c r="D1840" s="466">
        <v>15700.167013894899</v>
      </c>
      <c r="E1840" s="467">
        <v>17.733333333333334</v>
      </c>
      <c r="F1840" s="486">
        <v>278416.2950464029</v>
      </c>
      <c r="G1840" s="487">
        <v>4176244.4256960433</v>
      </c>
      <c r="H1840" s="822">
        <v>258666.66666666669</v>
      </c>
      <c r="I1840" s="824">
        <v>3880000.0000000005</v>
      </c>
      <c r="J1840" s="825">
        <v>-19749.628379736212</v>
      </c>
      <c r="K1840" s="825">
        <v>-296244.42569604283</v>
      </c>
      <c r="L1840" s="826">
        <v>-7.0935605175137368</v>
      </c>
      <c r="M1840" s="468">
        <v>196060.16000000003</v>
      </c>
      <c r="N1840" s="469">
        <v>2940902.4000000004</v>
      </c>
      <c r="O1840" s="470">
        <v>-82356.135046402866</v>
      </c>
      <c r="P1840" s="470">
        <v>-1235342.0256960429</v>
      </c>
      <c r="Q1840" s="472">
        <v>-29.580213698582838</v>
      </c>
    </row>
    <row r="1841" spans="1:17" s="437" customFormat="1">
      <c r="A1841" s="471">
        <v>1797</v>
      </c>
      <c r="B1841" s="465">
        <v>15</v>
      </c>
      <c r="C1841" s="465">
        <v>290</v>
      </c>
      <c r="D1841" s="466">
        <v>15721.214176699999</v>
      </c>
      <c r="E1841" s="467">
        <v>19.333333333333332</v>
      </c>
      <c r="F1841" s="486">
        <v>303943.47408286668</v>
      </c>
      <c r="G1841" s="487">
        <v>4559152.1112430003</v>
      </c>
      <c r="H1841" s="822">
        <v>290666.66666666663</v>
      </c>
      <c r="I1841" s="827">
        <v>4359999.9999999991</v>
      </c>
      <c r="J1841" s="470">
        <v>-13276.807416200056</v>
      </c>
      <c r="K1841" s="470">
        <v>-199152.11124300119</v>
      </c>
      <c r="L1841" s="472">
        <v>-4.3681830828124077</v>
      </c>
      <c r="M1841" s="468">
        <v>244044.79999999996</v>
      </c>
      <c r="N1841" s="469">
        <v>3660671.9999999995</v>
      </c>
      <c r="O1841" s="470">
        <v>-59898.674082866724</v>
      </c>
      <c r="P1841" s="470">
        <v>-898480.11124300072</v>
      </c>
      <c r="Q1841" s="472">
        <v>-19.707175573881884</v>
      </c>
    </row>
    <row r="1842" spans="1:17" s="437" customFormat="1">
      <c r="A1842" s="471">
        <v>1798</v>
      </c>
      <c r="B1842" s="465">
        <v>15</v>
      </c>
      <c r="C1842" s="465">
        <v>297</v>
      </c>
      <c r="D1842" s="466">
        <v>15432</v>
      </c>
      <c r="E1842" s="467">
        <v>19.8</v>
      </c>
      <c r="F1842" s="486">
        <v>305553.59999999998</v>
      </c>
      <c r="G1842" s="487">
        <v>4583304</v>
      </c>
      <c r="H1842" s="822">
        <v>300000</v>
      </c>
      <c r="I1842" s="827">
        <v>4500000</v>
      </c>
      <c r="J1842" s="470">
        <v>-5553.5999999999767</v>
      </c>
      <c r="K1842" s="470">
        <v>-83304</v>
      </c>
      <c r="L1842" s="472">
        <v>-1.8175534505239028</v>
      </c>
      <c r="M1842" s="468">
        <v>258040.32000000001</v>
      </c>
      <c r="N1842" s="469">
        <v>3870604.8000000003</v>
      </c>
      <c r="O1842" s="470">
        <v>-47513.27999999997</v>
      </c>
      <c r="P1842" s="470">
        <v>-712699.19999999972</v>
      </c>
      <c r="Q1842" s="472">
        <v>-15.549900246634294</v>
      </c>
    </row>
    <row r="1843" spans="1:17" s="437" customFormat="1">
      <c r="A1843" s="607" t="s">
        <v>60</v>
      </c>
      <c r="B1843" s="465"/>
      <c r="C1843" s="465"/>
      <c r="D1843" s="466"/>
      <c r="E1843" s="467"/>
      <c r="F1843" s="486"/>
      <c r="G1843" s="487"/>
      <c r="H1843" s="822"/>
      <c r="I1843" s="827"/>
      <c r="J1843" s="470"/>
      <c r="K1843" s="470"/>
      <c r="L1843" s="472"/>
      <c r="M1843" s="468"/>
      <c r="N1843" s="469"/>
      <c r="O1843" s="470"/>
      <c r="P1843" s="470"/>
      <c r="Q1843" s="472"/>
    </row>
    <row r="1844" spans="1:17" s="437" customFormat="1" hidden="1">
      <c r="A1844" s="471">
        <v>1799</v>
      </c>
      <c r="B1844" s="465">
        <v>15</v>
      </c>
      <c r="C1844" s="465">
        <v>299</v>
      </c>
      <c r="D1844" s="466">
        <v>15424</v>
      </c>
      <c r="E1844" s="467">
        <v>19.933333333333334</v>
      </c>
      <c r="F1844" s="486">
        <v>307451.73333333334</v>
      </c>
      <c r="G1844" s="487">
        <v>4611776</v>
      </c>
      <c r="H1844" s="822">
        <v>302666.66666666669</v>
      </c>
      <c r="I1844" s="827">
        <v>4540000</v>
      </c>
      <c r="J1844" s="470">
        <v>-4785.0666666666511</v>
      </c>
      <c r="K1844" s="470">
        <v>-71776</v>
      </c>
      <c r="L1844" s="472">
        <v>-1.5563635354362475</v>
      </c>
      <c r="M1844" s="468">
        <v>262039.04000000001</v>
      </c>
      <c r="N1844" s="469">
        <v>3930585.6</v>
      </c>
      <c r="O1844" s="470">
        <v>-45412.693333333329</v>
      </c>
      <c r="P1844" s="470">
        <v>-681190.39999999991</v>
      </c>
      <c r="Q1844" s="472">
        <v>-14.770674031002372</v>
      </c>
    </row>
    <row r="1845" spans="1:17" s="437" customFormat="1" hidden="1">
      <c r="A1845" s="471">
        <v>1800</v>
      </c>
      <c r="B1845" s="465">
        <v>15</v>
      </c>
      <c r="C1845" s="465">
        <v>305</v>
      </c>
      <c r="D1845" s="466">
        <v>15828</v>
      </c>
      <c r="E1845" s="467">
        <v>20.333333333333332</v>
      </c>
      <c r="F1845" s="486">
        <v>321836</v>
      </c>
      <c r="G1845" s="487">
        <v>4827540</v>
      </c>
      <c r="H1845" s="822">
        <v>310666.66666666663</v>
      </c>
      <c r="I1845" s="827">
        <v>4659999.9999999991</v>
      </c>
      <c r="J1845" s="470">
        <v>-11169.333333333372</v>
      </c>
      <c r="K1845" s="470">
        <v>-167540.00000000093</v>
      </c>
      <c r="L1845" s="472">
        <v>-3.4705046462587745</v>
      </c>
      <c r="M1845" s="468">
        <v>274035.19999999995</v>
      </c>
      <c r="N1845" s="469">
        <v>4110527.9999999991</v>
      </c>
      <c r="O1845" s="470">
        <v>-47800.800000000047</v>
      </c>
      <c r="P1845" s="470">
        <v>-717012.00000000093</v>
      </c>
      <c r="Q1845" s="472">
        <v>-14.852533588535806</v>
      </c>
    </row>
    <row r="1846" spans="1:17" s="437" customFormat="1" hidden="1">
      <c r="A1846" s="471">
        <v>1801</v>
      </c>
      <c r="B1846" s="465">
        <v>15</v>
      </c>
      <c r="C1846" s="465">
        <v>306</v>
      </c>
      <c r="D1846" s="466">
        <v>15181.14</v>
      </c>
      <c r="E1846" s="467">
        <v>20.399999999999999</v>
      </c>
      <c r="F1846" s="486">
        <v>309695.25599999999</v>
      </c>
      <c r="G1846" s="487">
        <v>4645428.84</v>
      </c>
      <c r="H1846" s="822">
        <v>312000</v>
      </c>
      <c r="I1846" s="827">
        <v>4680000</v>
      </c>
      <c r="J1846" s="470">
        <v>2304.7440000000061</v>
      </c>
      <c r="K1846" s="470">
        <v>34571.160000000149</v>
      </c>
      <c r="L1846" s="472">
        <v>0.74419738609105934</v>
      </c>
      <c r="M1846" s="468">
        <v>276034.55999999994</v>
      </c>
      <c r="N1846" s="469">
        <v>4140518.399999999</v>
      </c>
      <c r="O1846" s="470">
        <v>-33660.696000000054</v>
      </c>
      <c r="P1846" s="470">
        <v>-504910.44000000088</v>
      </c>
      <c r="Q1846" s="472">
        <v>-10.868973724285937</v>
      </c>
    </row>
    <row r="1847" spans="1:17" s="437" customFormat="1" hidden="1">
      <c r="A1847" s="471">
        <v>1802</v>
      </c>
      <c r="B1847" s="465">
        <v>15</v>
      </c>
      <c r="C1847" s="465">
        <v>313</v>
      </c>
      <c r="D1847" s="466">
        <v>14835</v>
      </c>
      <c r="E1847" s="467">
        <v>20.866666666666667</v>
      </c>
      <c r="F1847" s="486">
        <v>309557</v>
      </c>
      <c r="G1847" s="487">
        <v>4643355</v>
      </c>
      <c r="H1847" s="822">
        <v>321333.33333333337</v>
      </c>
      <c r="I1847" s="827">
        <v>4820000.0000000009</v>
      </c>
      <c r="J1847" s="470">
        <v>11776.333333333372</v>
      </c>
      <c r="K1847" s="470">
        <v>176645.00000000093</v>
      </c>
      <c r="L1847" s="472">
        <v>3.8042536054210956</v>
      </c>
      <c r="M1847" s="468">
        <v>290030.08000000002</v>
      </c>
      <c r="N1847" s="469">
        <v>4350451.2</v>
      </c>
      <c r="O1847" s="470">
        <v>-19526.919999999984</v>
      </c>
      <c r="P1847" s="470">
        <v>-292903.79999999981</v>
      </c>
      <c r="Q1847" s="472">
        <v>-6.3080208168447172</v>
      </c>
    </row>
    <row r="1848" spans="1:17" s="437" customFormat="1" hidden="1">
      <c r="A1848" s="471">
        <v>1803</v>
      </c>
      <c r="B1848" s="465">
        <v>15</v>
      </c>
      <c r="C1848" s="465">
        <v>315</v>
      </c>
      <c r="D1848" s="466">
        <v>15525.9441203562</v>
      </c>
      <c r="E1848" s="467">
        <v>21</v>
      </c>
      <c r="F1848" s="486">
        <v>326044.82652748021</v>
      </c>
      <c r="G1848" s="487">
        <v>4890672.3979122033</v>
      </c>
      <c r="H1848" s="822">
        <v>324000</v>
      </c>
      <c r="I1848" s="827">
        <v>4860000</v>
      </c>
      <c r="J1848" s="470">
        <v>-2044.8265274802106</v>
      </c>
      <c r="K1848" s="470">
        <v>-30672.397912203334</v>
      </c>
      <c r="L1848" s="472">
        <v>-0.62716116346899753</v>
      </c>
      <c r="M1848" s="468">
        <v>294028.79999999999</v>
      </c>
      <c r="N1848" s="469">
        <v>4410432</v>
      </c>
      <c r="O1848" s="470">
        <v>-32016.026527480222</v>
      </c>
      <c r="P1848" s="470">
        <v>-480240.39791220333</v>
      </c>
      <c r="Q1848" s="472">
        <v>-9.8195168033993667</v>
      </c>
    </row>
    <row r="1849" spans="1:17" s="437" customFormat="1" hidden="1">
      <c r="A1849" s="471">
        <v>1804</v>
      </c>
      <c r="B1849" s="465">
        <v>15</v>
      </c>
      <c r="C1849" s="465">
        <v>316</v>
      </c>
      <c r="D1849" s="466">
        <v>14881</v>
      </c>
      <c r="E1849" s="467">
        <v>21.066666666666666</v>
      </c>
      <c r="F1849" s="486">
        <v>313493.06666666665</v>
      </c>
      <c r="G1849" s="487">
        <v>4702396</v>
      </c>
      <c r="H1849" s="822">
        <v>325333.33333333331</v>
      </c>
      <c r="I1849" s="827">
        <v>4880000</v>
      </c>
      <c r="J1849" s="470">
        <v>11840.266666666663</v>
      </c>
      <c r="K1849" s="470">
        <v>177604</v>
      </c>
      <c r="L1849" s="472">
        <v>3.7768831038474957</v>
      </c>
      <c r="M1849" s="468">
        <v>296028.15999999997</v>
      </c>
      <c r="N1849" s="469">
        <v>4440422.3999999994</v>
      </c>
      <c r="O1849" s="470">
        <v>-17464.906666666677</v>
      </c>
      <c r="P1849" s="470">
        <v>-261973.60000000056</v>
      </c>
      <c r="Q1849" s="472">
        <v>-5.5710663244865088</v>
      </c>
    </row>
    <row r="1850" spans="1:17" s="437" customFormat="1" hidden="1">
      <c r="A1850" s="471">
        <v>1805</v>
      </c>
      <c r="B1850" s="465">
        <v>15</v>
      </c>
      <c r="C1850" s="465">
        <v>316</v>
      </c>
      <c r="D1850" s="466">
        <v>15487.898089172</v>
      </c>
      <c r="E1850" s="467">
        <v>21.066666666666666</v>
      </c>
      <c r="F1850" s="486">
        <v>326278.38641189015</v>
      </c>
      <c r="G1850" s="487">
        <v>4894175.7961783521</v>
      </c>
      <c r="H1850" s="822">
        <v>325333.33333333331</v>
      </c>
      <c r="I1850" s="827">
        <v>4880000</v>
      </c>
      <c r="J1850" s="470">
        <v>-945.05307855684077</v>
      </c>
      <c r="K1850" s="470">
        <v>-14175.796178352088</v>
      </c>
      <c r="L1850" s="472">
        <v>-0.28964624011710782</v>
      </c>
      <c r="M1850" s="468">
        <v>296028.15999999997</v>
      </c>
      <c r="N1850" s="469">
        <v>4440422.3999999994</v>
      </c>
      <c r="O1850" s="470">
        <v>-30250.22641189018</v>
      </c>
      <c r="P1850" s="470">
        <v>-453753.39617835265</v>
      </c>
      <c r="Q1850" s="472">
        <v>-9.2712933714532539</v>
      </c>
    </row>
    <row r="1851" spans="1:17" s="437" customFormat="1" hidden="1">
      <c r="A1851" s="471">
        <v>1806</v>
      </c>
      <c r="B1851" s="465">
        <v>15</v>
      </c>
      <c r="C1851" s="465">
        <v>317</v>
      </c>
      <c r="D1851" s="466">
        <v>15510.5318632782</v>
      </c>
      <c r="E1851" s="467">
        <v>21.133333333333333</v>
      </c>
      <c r="F1851" s="486">
        <v>327789.24004394596</v>
      </c>
      <c r="G1851" s="487">
        <v>4916838.6006591897</v>
      </c>
      <c r="H1851" s="822">
        <v>326666.66666666663</v>
      </c>
      <c r="I1851" s="827">
        <v>4899999.9999999991</v>
      </c>
      <c r="J1851" s="470">
        <v>-1122.5733772793319</v>
      </c>
      <c r="K1851" s="470">
        <v>-16838.600659190677</v>
      </c>
      <c r="L1851" s="472">
        <v>-0.34246803742821896</v>
      </c>
      <c r="M1851" s="468">
        <v>298027.51999999996</v>
      </c>
      <c r="N1851" s="469">
        <v>4470412.8</v>
      </c>
      <c r="O1851" s="470">
        <v>-29761.720043945999</v>
      </c>
      <c r="P1851" s="470">
        <v>-446425.80065918993</v>
      </c>
      <c r="Q1851" s="472">
        <v>-9.0795292853285616</v>
      </c>
    </row>
    <row r="1852" spans="1:17" s="437" customFormat="1" hidden="1">
      <c r="A1852" s="471">
        <v>1807</v>
      </c>
      <c r="B1852" s="465">
        <v>15</v>
      </c>
      <c r="C1852" s="465">
        <v>326</v>
      </c>
      <c r="D1852" s="466">
        <v>15793</v>
      </c>
      <c r="E1852" s="467">
        <v>21.733333333333334</v>
      </c>
      <c r="F1852" s="486">
        <v>343234.53333333333</v>
      </c>
      <c r="G1852" s="487">
        <v>5148518</v>
      </c>
      <c r="H1852" s="822">
        <v>338666.66666666669</v>
      </c>
      <c r="I1852" s="827">
        <v>5080000</v>
      </c>
      <c r="J1852" s="470">
        <v>-4567.8666666666395</v>
      </c>
      <c r="K1852" s="470">
        <v>-68518</v>
      </c>
      <c r="L1852" s="472">
        <v>-1.3308295707619209</v>
      </c>
      <c r="M1852" s="468">
        <v>316021.76000000001</v>
      </c>
      <c r="N1852" s="469">
        <v>4740326.4000000004</v>
      </c>
      <c r="O1852" s="470">
        <v>-27212.773333333316</v>
      </c>
      <c r="P1852" s="470">
        <v>-408191.59999999963</v>
      </c>
      <c r="Q1852" s="472">
        <v>-7.9283319976738937</v>
      </c>
    </row>
    <row r="1853" spans="1:17" s="437" customFormat="1" hidden="1">
      <c r="A1853" s="471">
        <v>1808</v>
      </c>
      <c r="B1853" s="465">
        <v>15</v>
      </c>
      <c r="C1853" s="465">
        <v>326</v>
      </c>
      <c r="D1853" s="466">
        <v>14881</v>
      </c>
      <c r="E1853" s="467">
        <v>21.733333333333334</v>
      </c>
      <c r="F1853" s="486">
        <v>323413.73333333334</v>
      </c>
      <c r="G1853" s="487">
        <v>4851206</v>
      </c>
      <c r="H1853" s="822">
        <v>338666.66666666669</v>
      </c>
      <c r="I1853" s="827">
        <v>5080000</v>
      </c>
      <c r="J1853" s="470">
        <v>15252.933333333349</v>
      </c>
      <c r="K1853" s="470">
        <v>228794</v>
      </c>
      <c r="L1853" s="472">
        <v>4.7162293252440719</v>
      </c>
      <c r="M1853" s="468">
        <v>316021.76000000001</v>
      </c>
      <c r="N1853" s="469">
        <v>4740326.4000000004</v>
      </c>
      <c r="O1853" s="470">
        <v>-7391.9733333333279</v>
      </c>
      <c r="P1853" s="470">
        <v>-110879.59999999963</v>
      </c>
      <c r="Q1853" s="472">
        <v>-2.285608980529787</v>
      </c>
    </row>
    <row r="1854" spans="1:17" s="437" customFormat="1" hidden="1">
      <c r="A1854" s="471">
        <v>1809</v>
      </c>
      <c r="B1854" s="465">
        <v>15</v>
      </c>
      <c r="C1854" s="465">
        <v>328</v>
      </c>
      <c r="D1854" s="466">
        <v>14462</v>
      </c>
      <c r="E1854" s="467">
        <v>21.866666666666667</v>
      </c>
      <c r="F1854" s="486">
        <v>316235.73333333334</v>
      </c>
      <c r="G1854" s="487">
        <v>4743536</v>
      </c>
      <c r="H1854" s="822">
        <v>341333.33333333337</v>
      </c>
      <c r="I1854" s="827">
        <v>5120000.0000000009</v>
      </c>
      <c r="J1854" s="470">
        <v>25097.600000000035</v>
      </c>
      <c r="K1854" s="470">
        <v>376464.00000000093</v>
      </c>
      <c r="L1854" s="472">
        <v>7.936358024899576</v>
      </c>
      <c r="M1854" s="468">
        <v>320020.47999999998</v>
      </c>
      <c r="N1854" s="469">
        <v>4800307.1999999993</v>
      </c>
      <c r="O1854" s="470">
        <v>3784.7466666666442</v>
      </c>
      <c r="P1854" s="470">
        <v>56771.199999999255</v>
      </c>
      <c r="Q1854" s="472">
        <v>1.1968118298248243</v>
      </c>
    </row>
    <row r="1855" spans="1:17" s="437" customFormat="1" hidden="1">
      <c r="A1855" s="471">
        <v>1810</v>
      </c>
      <c r="B1855" s="465">
        <v>15</v>
      </c>
      <c r="C1855" s="465">
        <v>329</v>
      </c>
      <c r="D1855" s="466">
        <v>15418.697091157101</v>
      </c>
      <c r="E1855" s="467">
        <v>21.933333333333334</v>
      </c>
      <c r="F1855" s="486">
        <v>338183.42286604573</v>
      </c>
      <c r="G1855" s="487">
        <v>5072751.3429906862</v>
      </c>
      <c r="H1855" s="822">
        <v>342666.66666666669</v>
      </c>
      <c r="I1855" s="827">
        <v>5140000</v>
      </c>
      <c r="J1855" s="470">
        <v>4483.2438006209559</v>
      </c>
      <c r="K1855" s="470">
        <v>67248.657009313814</v>
      </c>
      <c r="L1855" s="472">
        <v>1.3256840807353001</v>
      </c>
      <c r="M1855" s="468">
        <v>322019.84000000003</v>
      </c>
      <c r="N1855" s="469">
        <v>4830297.6000000006</v>
      </c>
      <c r="O1855" s="470">
        <v>-16163.582866045705</v>
      </c>
      <c r="P1855" s="470">
        <v>-242453.74299068563</v>
      </c>
      <c r="Q1855" s="472">
        <v>-4.7795313942540929</v>
      </c>
    </row>
    <row r="1856" spans="1:17" s="437" customFormat="1" hidden="1">
      <c r="A1856" s="471">
        <v>1811</v>
      </c>
      <c r="B1856" s="465">
        <v>15</v>
      </c>
      <c r="C1856" s="465">
        <v>330</v>
      </c>
      <c r="D1856" s="466">
        <v>15072.98</v>
      </c>
      <c r="E1856" s="467">
        <v>22</v>
      </c>
      <c r="F1856" s="486">
        <v>331605.55999999994</v>
      </c>
      <c r="G1856" s="487">
        <v>4974083.3999999994</v>
      </c>
      <c r="H1856" s="822">
        <v>344000</v>
      </c>
      <c r="I1856" s="827">
        <v>5160000</v>
      </c>
      <c r="J1856" s="470">
        <v>12394.440000000061</v>
      </c>
      <c r="K1856" s="470">
        <v>185916.60000000056</v>
      </c>
      <c r="L1856" s="472">
        <v>3.7377057248376673</v>
      </c>
      <c r="M1856" s="468">
        <v>324019.20000000001</v>
      </c>
      <c r="N1856" s="469">
        <v>4860288</v>
      </c>
      <c r="O1856" s="470">
        <v>-7586.3599999999278</v>
      </c>
      <c r="P1856" s="470">
        <v>-113795.39999999944</v>
      </c>
      <c r="Q1856" s="472">
        <v>-2.2877662244263774</v>
      </c>
    </row>
    <row r="1857" spans="1:17" s="437" customFormat="1">
      <c r="A1857" s="471">
        <v>1812</v>
      </c>
      <c r="B1857" s="465">
        <v>15</v>
      </c>
      <c r="C1857" s="465">
        <v>330</v>
      </c>
      <c r="D1857" s="466">
        <v>15166.0803559416</v>
      </c>
      <c r="E1857" s="467">
        <v>22</v>
      </c>
      <c r="F1857" s="486">
        <v>333653.76783071522</v>
      </c>
      <c r="G1857" s="487">
        <v>5004806.5174607281</v>
      </c>
      <c r="H1857" s="822">
        <v>344000</v>
      </c>
      <c r="I1857" s="827">
        <v>5160000</v>
      </c>
      <c r="J1857" s="470">
        <v>10346.232169284776</v>
      </c>
      <c r="K1857" s="470">
        <v>155193.48253927194</v>
      </c>
      <c r="L1857" s="472">
        <v>3.1008887555959319</v>
      </c>
      <c r="M1857" s="468">
        <v>324019.20000000001</v>
      </c>
      <c r="N1857" s="469">
        <v>4860288</v>
      </c>
      <c r="O1857" s="470">
        <v>-9634.567830715212</v>
      </c>
      <c r="P1857" s="470">
        <v>-144518.51746072806</v>
      </c>
      <c r="Q1857" s="472">
        <v>-2.8875944945430518</v>
      </c>
    </row>
    <row r="1858" spans="1:17" s="437" customFormat="1">
      <c r="A1858" s="471">
        <v>1813</v>
      </c>
      <c r="B1858" s="465">
        <v>15</v>
      </c>
      <c r="C1858" s="465">
        <v>335</v>
      </c>
      <c r="D1858" s="466">
        <v>15988</v>
      </c>
      <c r="E1858" s="467">
        <v>22.333333333333332</v>
      </c>
      <c r="F1858" s="486">
        <v>357065.33333333331</v>
      </c>
      <c r="G1858" s="487">
        <v>5355980</v>
      </c>
      <c r="H1858" s="822">
        <v>350666.66666666663</v>
      </c>
      <c r="I1858" s="827">
        <v>5259999.9999999991</v>
      </c>
      <c r="J1858" s="470">
        <v>-6398.6666666666861</v>
      </c>
      <c r="K1858" s="470">
        <v>-95980.000000000931</v>
      </c>
      <c r="L1858" s="472">
        <v>-1.7920156535312088</v>
      </c>
      <c r="M1858" s="468">
        <v>334015.99999999994</v>
      </c>
      <c r="N1858" s="469">
        <v>5010239.9999999991</v>
      </c>
      <c r="O1858" s="470">
        <v>-23049.333333333372</v>
      </c>
      <c r="P1858" s="470">
        <v>-345740.00000000093</v>
      </c>
      <c r="Q1858" s="472">
        <v>-6.4552145452373111</v>
      </c>
    </row>
    <row r="1859" spans="1:17" s="437" customFormat="1">
      <c r="A1859" s="471">
        <v>1814</v>
      </c>
      <c r="B1859" s="465">
        <v>15</v>
      </c>
      <c r="C1859" s="465">
        <v>336</v>
      </c>
      <c r="D1859" s="466">
        <v>14843</v>
      </c>
      <c r="E1859" s="467">
        <v>22.4</v>
      </c>
      <c r="F1859" s="486">
        <v>332483.20000000001</v>
      </c>
      <c r="G1859" s="487">
        <v>4987248</v>
      </c>
      <c r="H1859" s="822">
        <v>352000</v>
      </c>
      <c r="I1859" s="827">
        <v>5280000</v>
      </c>
      <c r="J1859" s="470">
        <v>19516.799999999988</v>
      </c>
      <c r="K1859" s="470">
        <v>292752</v>
      </c>
      <c r="L1859" s="472">
        <v>5.870010875737492</v>
      </c>
      <c r="M1859" s="468">
        <v>336015.35999999999</v>
      </c>
      <c r="N1859" s="469">
        <v>5040230.3999999994</v>
      </c>
      <c r="O1859" s="470">
        <v>3532.1599999999744</v>
      </c>
      <c r="P1859" s="470">
        <v>52982.399999999441</v>
      </c>
      <c r="Q1859" s="472">
        <v>1.0623574364057902</v>
      </c>
    </row>
    <row r="1860" spans="1:17" s="437" customFormat="1">
      <c r="A1860" s="471">
        <v>1815</v>
      </c>
      <c r="B1860" s="465">
        <v>15</v>
      </c>
      <c r="C1860" s="465">
        <v>337</v>
      </c>
      <c r="D1860" s="466">
        <v>15154.6926716814</v>
      </c>
      <c r="E1860" s="467">
        <v>22.466666666666665</v>
      </c>
      <c r="F1860" s="486">
        <v>340475.42869044212</v>
      </c>
      <c r="G1860" s="487">
        <v>5107131.430356632</v>
      </c>
      <c r="H1860" s="822">
        <v>353333.33333333331</v>
      </c>
      <c r="I1860" s="827">
        <v>5300000</v>
      </c>
      <c r="J1860" s="470">
        <v>12857.904642891197</v>
      </c>
      <c r="K1860" s="470">
        <v>192868.56964336801</v>
      </c>
      <c r="L1860" s="472">
        <v>3.776455966983022</v>
      </c>
      <c r="M1860" s="468">
        <v>338014.71999999997</v>
      </c>
      <c r="N1860" s="469">
        <v>5070220.8</v>
      </c>
      <c r="O1860" s="470">
        <v>-2460.7086904421449</v>
      </c>
      <c r="P1860" s="470">
        <v>-36910.630356632173</v>
      </c>
      <c r="Q1860" s="472">
        <v>-0.72272724639974228</v>
      </c>
    </row>
    <row r="1861" spans="1:17" s="437" customFormat="1">
      <c r="A1861" s="607" t="s">
        <v>60</v>
      </c>
      <c r="B1861" s="465"/>
      <c r="C1861" s="465"/>
      <c r="D1861" s="466"/>
      <c r="E1861" s="467"/>
      <c r="F1861" s="486"/>
      <c r="G1861" s="487"/>
      <c r="H1861" s="822"/>
      <c r="I1861" s="827"/>
      <c r="J1861" s="470"/>
      <c r="K1861" s="470"/>
      <c r="L1861" s="472"/>
      <c r="M1861" s="468"/>
      <c r="N1861" s="469"/>
      <c r="O1861" s="470"/>
      <c r="P1861" s="470"/>
      <c r="Q1861" s="472"/>
    </row>
    <row r="1862" spans="1:17" s="437" customFormat="1" hidden="1">
      <c r="A1862" s="471">
        <v>1816</v>
      </c>
      <c r="B1862" s="465">
        <v>15</v>
      </c>
      <c r="C1862" s="465">
        <v>338</v>
      </c>
      <c r="D1862" s="466">
        <v>15270</v>
      </c>
      <c r="E1862" s="467">
        <v>22.533333333333335</v>
      </c>
      <c r="F1862" s="486">
        <v>344084</v>
      </c>
      <c r="G1862" s="487">
        <v>5161260</v>
      </c>
      <c r="H1862" s="822">
        <v>354666.66666666669</v>
      </c>
      <c r="I1862" s="827">
        <v>5320000</v>
      </c>
      <c r="J1862" s="470">
        <v>10582.666666666686</v>
      </c>
      <c r="K1862" s="470">
        <v>158740</v>
      </c>
      <c r="L1862" s="472">
        <v>3.0756055691827129</v>
      </c>
      <c r="M1862" s="468">
        <v>340014.08000000007</v>
      </c>
      <c r="N1862" s="469">
        <v>5100211.2000000011</v>
      </c>
      <c r="O1862" s="470">
        <v>-4069.9199999999255</v>
      </c>
      <c r="P1862" s="470">
        <v>-61048.799999998882</v>
      </c>
      <c r="Q1862" s="472">
        <v>-1.1828274491112438</v>
      </c>
    </row>
    <row r="1863" spans="1:17" s="437" customFormat="1" hidden="1">
      <c r="A1863" s="471">
        <v>1817</v>
      </c>
      <c r="B1863" s="465">
        <v>15</v>
      </c>
      <c r="C1863" s="465">
        <v>338</v>
      </c>
      <c r="D1863" s="466">
        <v>14843</v>
      </c>
      <c r="E1863" s="467">
        <v>22.533333333333335</v>
      </c>
      <c r="F1863" s="486">
        <v>334462.26666666666</v>
      </c>
      <c r="G1863" s="487">
        <v>5016934</v>
      </c>
      <c r="H1863" s="822">
        <v>354666.66666666669</v>
      </c>
      <c r="I1863" s="827">
        <v>5320000</v>
      </c>
      <c r="J1863" s="470">
        <v>20204.400000000023</v>
      </c>
      <c r="K1863" s="470">
        <v>303066</v>
      </c>
      <c r="L1863" s="472">
        <v>6.0408608125998882</v>
      </c>
      <c r="M1863" s="468">
        <v>340014.08000000007</v>
      </c>
      <c r="N1863" s="469">
        <v>5100211.2000000011</v>
      </c>
      <c r="O1863" s="470">
        <v>5551.8133333334117</v>
      </c>
      <c r="P1863" s="470">
        <v>83277.200000001118</v>
      </c>
      <c r="Q1863" s="472">
        <v>1.6599221755757725</v>
      </c>
    </row>
    <row r="1864" spans="1:17" s="437" customFormat="1" hidden="1">
      <c r="A1864" s="471">
        <v>1818</v>
      </c>
      <c r="B1864" s="465">
        <v>15</v>
      </c>
      <c r="C1864" s="465">
        <v>338</v>
      </c>
      <c r="D1864" s="466">
        <v>15773</v>
      </c>
      <c r="E1864" s="467">
        <v>22.533333333333335</v>
      </c>
      <c r="F1864" s="486">
        <v>355418.26666666666</v>
      </c>
      <c r="G1864" s="487">
        <v>5331274</v>
      </c>
      <c r="H1864" s="822">
        <v>354666.66666666669</v>
      </c>
      <c r="I1864" s="827">
        <v>5320000</v>
      </c>
      <c r="J1864" s="470">
        <v>-751.59999999997672</v>
      </c>
      <c r="K1864" s="470">
        <v>-11274</v>
      </c>
      <c r="L1864" s="472">
        <v>-0.21146915352690598</v>
      </c>
      <c r="M1864" s="468">
        <v>340014.08000000007</v>
      </c>
      <c r="N1864" s="469">
        <v>5100211.2000000011</v>
      </c>
      <c r="O1864" s="470">
        <v>-15404.186666666588</v>
      </c>
      <c r="P1864" s="470">
        <v>-231062.79999999888</v>
      </c>
      <c r="Q1864" s="472">
        <v>-4.3341010047504369</v>
      </c>
    </row>
    <row r="1865" spans="1:17" s="437" customFormat="1" hidden="1">
      <c r="A1865" s="471">
        <v>1819</v>
      </c>
      <c r="B1865" s="465">
        <v>15</v>
      </c>
      <c r="C1865" s="465">
        <v>339</v>
      </c>
      <c r="D1865" s="466">
        <v>15151.4421879765</v>
      </c>
      <c r="E1865" s="467">
        <v>22.6</v>
      </c>
      <c r="F1865" s="486">
        <v>342422.59344826889</v>
      </c>
      <c r="G1865" s="487">
        <v>5136338.9017240331</v>
      </c>
      <c r="H1865" s="822">
        <v>356000</v>
      </c>
      <c r="I1865" s="827">
        <v>5340000</v>
      </c>
      <c r="J1865" s="470">
        <v>13577.40655173111</v>
      </c>
      <c r="K1865" s="470">
        <v>203661.09827596694</v>
      </c>
      <c r="L1865" s="472">
        <v>3.9651024235882772</v>
      </c>
      <c r="M1865" s="468">
        <v>342013.44000000006</v>
      </c>
      <c r="N1865" s="469">
        <v>5130201.6000000006</v>
      </c>
      <c r="O1865" s="470">
        <v>-409.15344826882938</v>
      </c>
      <c r="P1865" s="470">
        <v>-6137.3017240324989</v>
      </c>
      <c r="Q1865" s="472">
        <v>-0.11948786560739677</v>
      </c>
    </row>
    <row r="1866" spans="1:17" s="437" customFormat="1" hidden="1">
      <c r="A1866" s="471">
        <v>1820</v>
      </c>
      <c r="B1866" s="465">
        <v>15</v>
      </c>
      <c r="C1866" s="465">
        <v>340</v>
      </c>
      <c r="D1866" s="466">
        <v>15456.1363748085</v>
      </c>
      <c r="E1866" s="467">
        <v>22.666666666666668</v>
      </c>
      <c r="F1866" s="486">
        <v>350339.09116232599</v>
      </c>
      <c r="G1866" s="487">
        <v>5255086.36743489</v>
      </c>
      <c r="H1866" s="822">
        <v>357333.33333333337</v>
      </c>
      <c r="I1866" s="827">
        <v>5360000.0000000009</v>
      </c>
      <c r="J1866" s="470">
        <v>6994.2421710073831</v>
      </c>
      <c r="K1866" s="470">
        <v>104913.63256511092</v>
      </c>
      <c r="L1866" s="472">
        <v>1.996420709947742</v>
      </c>
      <c r="M1866" s="468">
        <v>344012.80000000005</v>
      </c>
      <c r="N1866" s="469">
        <v>5160192.0000000009</v>
      </c>
      <c r="O1866" s="470">
        <v>-6326.2911623259424</v>
      </c>
      <c r="P1866" s="470">
        <v>-94894.367434889078</v>
      </c>
      <c r="Q1866" s="472">
        <v>-1.805762280577099</v>
      </c>
    </row>
    <row r="1867" spans="1:17" s="437" customFormat="1" hidden="1">
      <c r="A1867" s="471">
        <v>1821</v>
      </c>
      <c r="B1867" s="465">
        <v>15</v>
      </c>
      <c r="C1867" s="465">
        <v>340</v>
      </c>
      <c r="D1867" s="466">
        <v>14881</v>
      </c>
      <c r="E1867" s="467">
        <v>22.666666666666668</v>
      </c>
      <c r="F1867" s="486">
        <v>337302.66666666669</v>
      </c>
      <c r="G1867" s="487">
        <v>5059540</v>
      </c>
      <c r="H1867" s="822">
        <v>357333.33333333337</v>
      </c>
      <c r="I1867" s="827">
        <v>5360000.0000000009</v>
      </c>
      <c r="J1867" s="470">
        <v>20030.666666666686</v>
      </c>
      <c r="K1867" s="470">
        <v>300460.00000000093</v>
      </c>
      <c r="L1867" s="472">
        <v>5.9384845262612913</v>
      </c>
      <c r="M1867" s="468">
        <v>344012.80000000005</v>
      </c>
      <c r="N1867" s="469">
        <v>5160192.0000000009</v>
      </c>
      <c r="O1867" s="470">
        <v>6710.1333333333605</v>
      </c>
      <c r="P1867" s="470">
        <v>100652.00000000093</v>
      </c>
      <c r="Q1867" s="472">
        <v>1.9893508105480038</v>
      </c>
    </row>
    <row r="1868" spans="1:17" s="437" customFormat="1" hidden="1">
      <c r="A1868" s="471">
        <v>1822</v>
      </c>
      <c r="B1868" s="465">
        <v>15</v>
      </c>
      <c r="C1868" s="465">
        <v>340</v>
      </c>
      <c r="D1868" s="466">
        <v>15988</v>
      </c>
      <c r="E1868" s="467">
        <v>22.666666666666668</v>
      </c>
      <c r="F1868" s="486">
        <v>362394.66666666669</v>
      </c>
      <c r="G1868" s="487">
        <v>5435920</v>
      </c>
      <c r="H1868" s="822">
        <v>357333.33333333337</v>
      </c>
      <c r="I1868" s="827">
        <v>5360000.0000000009</v>
      </c>
      <c r="J1868" s="470">
        <v>-5061.3333333333139</v>
      </c>
      <c r="K1868" s="470">
        <v>-75919.999999999069</v>
      </c>
      <c r="L1868" s="472">
        <v>-1.396635712078151</v>
      </c>
      <c r="M1868" s="468">
        <v>344012.80000000005</v>
      </c>
      <c r="N1868" s="469">
        <v>5160192.0000000009</v>
      </c>
      <c r="O1868" s="470">
        <v>-18381.86666666664</v>
      </c>
      <c r="P1868" s="470">
        <v>-275727.99999999907</v>
      </c>
      <c r="Q1868" s="472">
        <v>-5.0723336620112036</v>
      </c>
    </row>
    <row r="1869" spans="1:17" s="437" customFormat="1" hidden="1">
      <c r="A1869" s="471">
        <v>1823</v>
      </c>
      <c r="B1869" s="465">
        <v>15</v>
      </c>
      <c r="C1869" s="465">
        <v>341</v>
      </c>
      <c r="D1869" s="466">
        <v>15148.1930983452</v>
      </c>
      <c r="E1869" s="467">
        <v>22.733333333333334</v>
      </c>
      <c r="F1869" s="486">
        <v>344368.92310238088</v>
      </c>
      <c r="G1869" s="487">
        <v>5165533.8465357134</v>
      </c>
      <c r="H1869" s="822">
        <v>358666.66666666669</v>
      </c>
      <c r="I1869" s="827">
        <v>5380000</v>
      </c>
      <c r="J1869" s="470">
        <v>14297.743564285804</v>
      </c>
      <c r="K1869" s="470">
        <v>214466.15346428659</v>
      </c>
      <c r="L1869" s="472">
        <v>4.1518681289470152</v>
      </c>
      <c r="M1869" s="468">
        <v>346012.16000000003</v>
      </c>
      <c r="N1869" s="469">
        <v>5190182.4000000004</v>
      </c>
      <c r="O1869" s="470">
        <v>1643.2368976191501</v>
      </c>
      <c r="P1869" s="470">
        <v>24648.553464286961</v>
      </c>
      <c r="Q1869" s="472">
        <v>0.47717339962485994</v>
      </c>
    </row>
    <row r="1870" spans="1:17" s="437" customFormat="1" hidden="1">
      <c r="A1870" s="471">
        <v>1824</v>
      </c>
      <c r="B1870" s="465">
        <v>15</v>
      </c>
      <c r="C1870" s="465">
        <v>341</v>
      </c>
      <c r="D1870" s="466">
        <v>14881</v>
      </c>
      <c r="E1870" s="467">
        <v>22.733333333333334</v>
      </c>
      <c r="F1870" s="486">
        <v>338294.73333333334</v>
      </c>
      <c r="G1870" s="487">
        <v>5074421</v>
      </c>
      <c r="H1870" s="822">
        <v>358666.66666666669</v>
      </c>
      <c r="I1870" s="827">
        <v>5380000</v>
      </c>
      <c r="J1870" s="470">
        <v>20371.933333333349</v>
      </c>
      <c r="K1870" s="470">
        <v>305579</v>
      </c>
      <c r="L1870" s="472">
        <v>6.0219481197953542</v>
      </c>
      <c r="M1870" s="468">
        <v>346012.16000000003</v>
      </c>
      <c r="N1870" s="469">
        <v>5190182.4000000004</v>
      </c>
      <c r="O1870" s="470">
        <v>7717.4266666666954</v>
      </c>
      <c r="P1870" s="470">
        <v>115761.40000000037</v>
      </c>
      <c r="Q1870" s="472">
        <v>2.2812730752927308</v>
      </c>
    </row>
    <row r="1871" spans="1:17" s="437" customFormat="1" hidden="1">
      <c r="A1871" s="471">
        <v>1825</v>
      </c>
      <c r="B1871" s="465">
        <v>15</v>
      </c>
      <c r="C1871" s="465">
        <v>342</v>
      </c>
      <c r="D1871" s="466">
        <v>14740</v>
      </c>
      <c r="E1871" s="467">
        <v>22.8</v>
      </c>
      <c r="F1871" s="486">
        <v>336072</v>
      </c>
      <c r="G1871" s="487">
        <v>5041080</v>
      </c>
      <c r="H1871" s="822">
        <v>360000</v>
      </c>
      <c r="I1871" s="827">
        <v>5400000</v>
      </c>
      <c r="J1871" s="470">
        <v>23928</v>
      </c>
      <c r="K1871" s="470">
        <v>358920</v>
      </c>
      <c r="L1871" s="472">
        <v>7.1199028779547149</v>
      </c>
      <c r="M1871" s="468">
        <v>348011.52000000002</v>
      </c>
      <c r="N1871" s="469">
        <v>5220172.8000000007</v>
      </c>
      <c r="O1871" s="470">
        <v>11939.520000000019</v>
      </c>
      <c r="P1871" s="470">
        <v>179092.80000000075</v>
      </c>
      <c r="Q1871" s="472">
        <v>3.552667285581677</v>
      </c>
    </row>
    <row r="1872" spans="1:17" s="437" customFormat="1" hidden="1">
      <c r="A1872" s="471">
        <v>1826</v>
      </c>
      <c r="B1872" s="465">
        <v>15</v>
      </c>
      <c r="C1872" s="465">
        <v>343</v>
      </c>
      <c r="D1872" s="466">
        <v>15487.898089172</v>
      </c>
      <c r="E1872" s="467">
        <v>22.866666666666667</v>
      </c>
      <c r="F1872" s="486">
        <v>354156.60297239973</v>
      </c>
      <c r="G1872" s="487">
        <v>5312349.0445859963</v>
      </c>
      <c r="H1872" s="822">
        <v>361333.33333333337</v>
      </c>
      <c r="I1872" s="827">
        <v>5420000.0000000009</v>
      </c>
      <c r="J1872" s="470">
        <v>7176.7303609336377</v>
      </c>
      <c r="K1872" s="470">
        <v>107650.95541400462</v>
      </c>
      <c r="L1872" s="472">
        <v>2.0264285066832173</v>
      </c>
      <c r="M1872" s="468">
        <v>350010.88</v>
      </c>
      <c r="N1872" s="469">
        <v>5250163.2</v>
      </c>
      <c r="O1872" s="470">
        <v>-4145.7229723997298</v>
      </c>
      <c r="P1872" s="470">
        <v>-62185.844585996121</v>
      </c>
      <c r="Q1872" s="472">
        <v>-1.1705903370444446</v>
      </c>
    </row>
    <row r="1873" spans="1:17" s="437" customFormat="1" hidden="1">
      <c r="A1873" s="471">
        <v>1827</v>
      </c>
      <c r="B1873" s="465">
        <v>15</v>
      </c>
      <c r="C1873" s="465">
        <v>343</v>
      </c>
      <c r="D1873" s="466">
        <v>14737</v>
      </c>
      <c r="E1873" s="467">
        <v>22.866666666666667</v>
      </c>
      <c r="F1873" s="486">
        <v>336986.06666666665</v>
      </c>
      <c r="G1873" s="487">
        <v>5054791</v>
      </c>
      <c r="H1873" s="822">
        <v>361333.33333333337</v>
      </c>
      <c r="I1873" s="827">
        <v>5420000.0000000009</v>
      </c>
      <c r="J1873" s="470">
        <v>24347.266666666721</v>
      </c>
      <c r="K1873" s="470">
        <v>365209.00000000093</v>
      </c>
      <c r="L1873" s="472">
        <v>7.2250069290698917</v>
      </c>
      <c r="M1873" s="468">
        <v>350010.88</v>
      </c>
      <c r="N1873" s="469">
        <v>5250163.2</v>
      </c>
      <c r="O1873" s="470">
        <v>13024.813333333354</v>
      </c>
      <c r="P1873" s="470">
        <v>195372.20000000019</v>
      </c>
      <c r="Q1873" s="472">
        <v>3.8650895754146859</v>
      </c>
    </row>
    <row r="1874" spans="1:17" s="437" customFormat="1" hidden="1">
      <c r="A1874" s="471">
        <v>1828</v>
      </c>
      <c r="B1874" s="465">
        <v>15</v>
      </c>
      <c r="C1874" s="465">
        <v>343</v>
      </c>
      <c r="D1874" s="466">
        <v>15144.945401891</v>
      </c>
      <c r="E1874" s="467">
        <v>22.866666666666667</v>
      </c>
      <c r="F1874" s="486">
        <v>346314.4181899075</v>
      </c>
      <c r="G1874" s="487">
        <v>5194716.2728486126</v>
      </c>
      <c r="H1874" s="822">
        <v>361333.33333333337</v>
      </c>
      <c r="I1874" s="827">
        <v>5420000.0000000009</v>
      </c>
      <c r="J1874" s="470">
        <v>15018.915143425867</v>
      </c>
      <c r="K1874" s="470">
        <v>225283.7271513883</v>
      </c>
      <c r="L1874" s="472">
        <v>4.336785982496977</v>
      </c>
      <c r="M1874" s="468">
        <v>350010.88</v>
      </c>
      <c r="N1874" s="469">
        <v>5250163.2</v>
      </c>
      <c r="O1874" s="470">
        <v>3696.4618100924999</v>
      </c>
      <c r="P1874" s="470">
        <v>55446.927151387557</v>
      </c>
      <c r="Q1874" s="472">
        <v>1.0673716183729596</v>
      </c>
    </row>
    <row r="1875" spans="1:17" s="437" customFormat="1" hidden="1">
      <c r="A1875" s="471">
        <v>1829</v>
      </c>
      <c r="B1875" s="465">
        <v>15</v>
      </c>
      <c r="C1875" s="465">
        <v>344</v>
      </c>
      <c r="D1875" s="466">
        <v>15305.4216469656</v>
      </c>
      <c r="E1875" s="467">
        <v>22.933333333333334</v>
      </c>
      <c r="F1875" s="486">
        <v>351004.33643707779</v>
      </c>
      <c r="G1875" s="487">
        <v>5265065.0465561664</v>
      </c>
      <c r="H1875" s="822">
        <v>362666.66666666669</v>
      </c>
      <c r="I1875" s="827">
        <v>5440000</v>
      </c>
      <c r="J1875" s="470">
        <v>11662.330229588901</v>
      </c>
      <c r="K1875" s="470">
        <v>174934.95344383363</v>
      </c>
      <c r="L1875" s="472">
        <v>3.3225601563698888</v>
      </c>
      <c r="M1875" s="468">
        <v>352010.23999999999</v>
      </c>
      <c r="N1875" s="469">
        <v>5280153.5999999996</v>
      </c>
      <c r="O1875" s="470">
        <v>1005.9035629222053</v>
      </c>
      <c r="P1875" s="470">
        <v>15088.553443833254</v>
      </c>
      <c r="Q1875" s="472">
        <v>0.28657867111635937</v>
      </c>
    </row>
    <row r="1876" spans="1:17" s="437" customFormat="1" hidden="1">
      <c r="A1876" s="471">
        <v>1830</v>
      </c>
      <c r="B1876" s="465">
        <v>15</v>
      </c>
      <c r="C1876" s="465">
        <v>344</v>
      </c>
      <c r="D1876" s="466">
        <v>14843</v>
      </c>
      <c r="E1876" s="467">
        <v>22.933333333333334</v>
      </c>
      <c r="F1876" s="486">
        <v>340399.46666666667</v>
      </c>
      <c r="G1876" s="487">
        <v>5105992</v>
      </c>
      <c r="H1876" s="822">
        <v>362666.66666666669</v>
      </c>
      <c r="I1876" s="827">
        <v>5440000</v>
      </c>
      <c r="J1876" s="470">
        <v>22267.200000000012</v>
      </c>
      <c r="K1876" s="470">
        <v>334008</v>
      </c>
      <c r="L1876" s="472">
        <v>6.5414908601501907</v>
      </c>
      <c r="M1876" s="468">
        <v>352010.23999999999</v>
      </c>
      <c r="N1876" s="469">
        <v>5280153.5999999996</v>
      </c>
      <c r="O1876" s="470">
        <v>11610.773333333316</v>
      </c>
      <c r="P1876" s="470">
        <v>174161.59999999963</v>
      </c>
      <c r="Q1876" s="472">
        <v>3.4109258298877165</v>
      </c>
    </row>
    <row r="1877" spans="1:17" s="437" customFormat="1" hidden="1">
      <c r="A1877" s="471">
        <v>1831</v>
      </c>
      <c r="B1877" s="465">
        <v>15</v>
      </c>
      <c r="C1877" s="465">
        <v>346</v>
      </c>
      <c r="D1877" s="466">
        <v>15760</v>
      </c>
      <c r="E1877" s="467">
        <v>23.066666666666666</v>
      </c>
      <c r="F1877" s="486">
        <v>363530.66666666669</v>
      </c>
      <c r="G1877" s="487">
        <v>5452960</v>
      </c>
      <c r="H1877" s="822">
        <v>365333.33333333331</v>
      </c>
      <c r="I1877" s="827">
        <v>5480000</v>
      </c>
      <c r="J1877" s="470">
        <v>1802.6666666666279</v>
      </c>
      <c r="K1877" s="470">
        <v>27040</v>
      </c>
      <c r="L1877" s="472">
        <v>0.49587746838415114</v>
      </c>
      <c r="M1877" s="468">
        <v>356008.95999999996</v>
      </c>
      <c r="N1877" s="469">
        <v>5340134.3999999994</v>
      </c>
      <c r="O1877" s="470">
        <v>-7521.7066666667233</v>
      </c>
      <c r="P1877" s="470">
        <v>-112825.60000000056</v>
      </c>
      <c r="Q1877" s="472">
        <v>-2.0690707432293749</v>
      </c>
    </row>
    <row r="1878" spans="1:17" s="437" customFormat="1" hidden="1">
      <c r="A1878" s="471">
        <v>1832</v>
      </c>
      <c r="B1878" s="465">
        <v>15</v>
      </c>
      <c r="C1878" s="465">
        <v>351</v>
      </c>
      <c r="D1878" s="466">
        <v>15487.898089172</v>
      </c>
      <c r="E1878" s="467">
        <v>23.4</v>
      </c>
      <c r="F1878" s="486">
        <v>362416.81528662483</v>
      </c>
      <c r="G1878" s="487">
        <v>5436252.2292993721</v>
      </c>
      <c r="H1878" s="822">
        <v>372000</v>
      </c>
      <c r="I1878" s="827">
        <v>5580000</v>
      </c>
      <c r="J1878" s="470">
        <v>9583.1847133751726</v>
      </c>
      <c r="K1878" s="470">
        <v>143747.77070062794</v>
      </c>
      <c r="L1878" s="472">
        <v>2.6442439503796606</v>
      </c>
      <c r="M1878" s="468">
        <v>366005.75999999995</v>
      </c>
      <c r="N1878" s="469">
        <v>5490086.3999999994</v>
      </c>
      <c r="O1878" s="470">
        <v>3588.9447133751237</v>
      </c>
      <c r="P1878" s="470">
        <v>53834.170700627379</v>
      </c>
      <c r="Q1878" s="472">
        <v>0.99028095882825085</v>
      </c>
    </row>
    <row r="1879" spans="1:17" s="437" customFormat="1" hidden="1">
      <c r="A1879" s="471">
        <v>1833</v>
      </c>
      <c r="B1879" s="465">
        <v>15</v>
      </c>
      <c r="C1879" s="465">
        <v>354</v>
      </c>
      <c r="D1879" s="466">
        <v>15446.7228706849</v>
      </c>
      <c r="E1879" s="467">
        <v>23.6</v>
      </c>
      <c r="F1879" s="486">
        <v>364542.65974816366</v>
      </c>
      <c r="G1879" s="487">
        <v>5468139.8962224545</v>
      </c>
      <c r="H1879" s="822">
        <v>376000</v>
      </c>
      <c r="I1879" s="827">
        <v>5640000</v>
      </c>
      <c r="J1879" s="470">
        <v>11457.340251836344</v>
      </c>
      <c r="K1879" s="470">
        <v>171860.1037775455</v>
      </c>
      <c r="L1879" s="472">
        <v>3.1429353864240284</v>
      </c>
      <c r="M1879" s="468">
        <v>372003.84000000003</v>
      </c>
      <c r="N1879" s="469">
        <v>5580057.6000000006</v>
      </c>
      <c r="O1879" s="470">
        <v>7461.1802518363693</v>
      </c>
      <c r="P1879" s="470">
        <v>111917.70377754606</v>
      </c>
      <c r="Q1879" s="472">
        <v>2.0467234910149585</v>
      </c>
    </row>
    <row r="1880" spans="1:17" s="437" customFormat="1" hidden="1">
      <c r="A1880" s="471">
        <v>1834</v>
      </c>
      <c r="B1880" s="465">
        <v>15</v>
      </c>
      <c r="C1880" s="465">
        <v>354</v>
      </c>
      <c r="D1880" s="466">
        <v>15127.1079344347</v>
      </c>
      <c r="E1880" s="467">
        <v>23.6</v>
      </c>
      <c r="F1880" s="486">
        <v>356999.74725265894</v>
      </c>
      <c r="G1880" s="487">
        <v>5354996.2087898841</v>
      </c>
      <c r="H1880" s="822">
        <v>376000</v>
      </c>
      <c r="I1880" s="827">
        <v>5640000</v>
      </c>
      <c r="J1880" s="470">
        <v>19000.252747341059</v>
      </c>
      <c r="K1880" s="470">
        <v>285003.79121011589</v>
      </c>
      <c r="L1880" s="472">
        <v>5.3222034171060812</v>
      </c>
      <c r="M1880" s="468">
        <v>372003.84000000003</v>
      </c>
      <c r="N1880" s="469">
        <v>5580057.6000000006</v>
      </c>
      <c r="O1880" s="470">
        <v>15004.092747341085</v>
      </c>
      <c r="P1880" s="470">
        <v>225061.39121011645</v>
      </c>
      <c r="Q1880" s="472">
        <v>4.2028300755972907</v>
      </c>
    </row>
    <row r="1881" spans="1:17" s="437" customFormat="1" hidden="1">
      <c r="A1881" s="471">
        <v>1835</v>
      </c>
      <c r="B1881" s="465">
        <v>15</v>
      </c>
      <c r="C1881" s="465">
        <v>355</v>
      </c>
      <c r="D1881" s="466">
        <v>15446.0652193273</v>
      </c>
      <c r="E1881" s="467">
        <v>23.666666666666668</v>
      </c>
      <c r="F1881" s="486">
        <v>365556.8768574128</v>
      </c>
      <c r="G1881" s="487">
        <v>5483353.1528611919</v>
      </c>
      <c r="H1881" s="822">
        <v>377333.33333333337</v>
      </c>
      <c r="I1881" s="827">
        <v>5660000.0000000009</v>
      </c>
      <c r="J1881" s="470">
        <v>11776.456475920568</v>
      </c>
      <c r="K1881" s="470">
        <v>176646.84713880904</v>
      </c>
      <c r="L1881" s="472">
        <v>3.2215114039597381</v>
      </c>
      <c r="M1881" s="468">
        <v>374003.20000000001</v>
      </c>
      <c r="N1881" s="469">
        <v>5610048</v>
      </c>
      <c r="O1881" s="470">
        <v>8446.3231425872073</v>
      </c>
      <c r="P1881" s="470">
        <v>126694.84713880811</v>
      </c>
      <c r="Q1881" s="472">
        <v>2.3105359732794</v>
      </c>
    </row>
    <row r="1882" spans="1:17" s="437" customFormat="1" hidden="1">
      <c r="A1882" s="471">
        <v>1836</v>
      </c>
      <c r="B1882" s="465">
        <v>15</v>
      </c>
      <c r="C1882" s="465">
        <v>355</v>
      </c>
      <c r="D1882" s="466">
        <v>14958.79</v>
      </c>
      <c r="E1882" s="467">
        <v>23.666666666666668</v>
      </c>
      <c r="F1882" s="486">
        <v>354024.69666666666</v>
      </c>
      <c r="G1882" s="487">
        <v>5310370.45</v>
      </c>
      <c r="H1882" s="822">
        <v>377333.33333333337</v>
      </c>
      <c r="I1882" s="827">
        <v>5660000.0000000009</v>
      </c>
      <c r="J1882" s="470">
        <v>23308.636666666716</v>
      </c>
      <c r="K1882" s="470">
        <v>349629.55000000075</v>
      </c>
      <c r="L1882" s="472">
        <v>6.583901317091744</v>
      </c>
      <c r="M1882" s="468">
        <v>374003.20000000001</v>
      </c>
      <c r="N1882" s="469">
        <v>5610048</v>
      </c>
      <c r="O1882" s="470">
        <v>19978.503333333356</v>
      </c>
      <c r="P1882" s="470">
        <v>299677.54999999981</v>
      </c>
      <c r="Q1882" s="472">
        <v>5.6432513102734561</v>
      </c>
    </row>
    <row r="1883" spans="1:17" s="437" customFormat="1" hidden="1">
      <c r="A1883" s="471">
        <v>1837</v>
      </c>
      <c r="B1883" s="465">
        <v>15</v>
      </c>
      <c r="C1883" s="465">
        <v>356</v>
      </c>
      <c r="D1883" s="466">
        <v>15487.898089172</v>
      </c>
      <c r="E1883" s="467">
        <v>23.733333333333334</v>
      </c>
      <c r="F1883" s="486">
        <v>367579.44798301545</v>
      </c>
      <c r="G1883" s="487">
        <v>5513691.7197452318</v>
      </c>
      <c r="H1883" s="822">
        <v>378666.66666666669</v>
      </c>
      <c r="I1883" s="827">
        <v>5680000</v>
      </c>
      <c r="J1883" s="470">
        <v>11087.218683651241</v>
      </c>
      <c r="K1883" s="470">
        <v>166308.28025476821</v>
      </c>
      <c r="L1883" s="472">
        <v>3.0162781799932077</v>
      </c>
      <c r="M1883" s="468">
        <v>376002.56000000006</v>
      </c>
      <c r="N1883" s="469">
        <v>5640038.4000000004</v>
      </c>
      <c r="O1883" s="470">
        <v>8423.1120169846108</v>
      </c>
      <c r="P1883" s="470">
        <v>126346.68025476858</v>
      </c>
      <c r="Q1883" s="472">
        <v>2.2915078803246445</v>
      </c>
    </row>
    <row r="1884" spans="1:17" s="437" customFormat="1">
      <c r="A1884" s="471">
        <v>1838</v>
      </c>
      <c r="B1884" s="465">
        <v>15</v>
      </c>
      <c r="C1884" s="465">
        <v>356</v>
      </c>
      <c r="D1884" s="466">
        <v>15487.898089172</v>
      </c>
      <c r="E1884" s="467">
        <v>23.733333333333334</v>
      </c>
      <c r="F1884" s="486">
        <v>367579.44798301545</v>
      </c>
      <c r="G1884" s="487">
        <v>5513691.7197452318</v>
      </c>
      <c r="H1884" s="822">
        <v>378666.66666666669</v>
      </c>
      <c r="I1884" s="827">
        <v>5680000</v>
      </c>
      <c r="J1884" s="470">
        <v>11087.218683651241</v>
      </c>
      <c r="K1884" s="470">
        <v>166308.28025476821</v>
      </c>
      <c r="L1884" s="472">
        <v>3.0162781799932077</v>
      </c>
      <c r="M1884" s="468">
        <v>376002.56000000006</v>
      </c>
      <c r="N1884" s="469">
        <v>5640038.4000000004</v>
      </c>
      <c r="O1884" s="470">
        <v>8423.1120169846108</v>
      </c>
      <c r="P1884" s="470">
        <v>126346.68025476858</v>
      </c>
      <c r="Q1884" s="472">
        <v>2.2915078803246445</v>
      </c>
    </row>
    <row r="1885" spans="1:17" s="437" customFormat="1">
      <c r="A1885" s="471">
        <v>1839</v>
      </c>
      <c r="B1885" s="465">
        <v>15</v>
      </c>
      <c r="C1885" s="465">
        <v>357</v>
      </c>
      <c r="D1885" s="466">
        <v>14487.557992408299</v>
      </c>
      <c r="E1885" s="467">
        <v>23.8</v>
      </c>
      <c r="F1885" s="486">
        <v>344803.88021931757</v>
      </c>
      <c r="G1885" s="487">
        <v>5172058.2032897631</v>
      </c>
      <c r="H1885" s="822">
        <v>380000</v>
      </c>
      <c r="I1885" s="827">
        <v>5700000</v>
      </c>
      <c r="J1885" s="470">
        <v>35196.119780682435</v>
      </c>
      <c r="K1885" s="470">
        <v>527941.79671023693</v>
      </c>
      <c r="L1885" s="472">
        <v>10.207576480373561</v>
      </c>
      <c r="M1885" s="468">
        <v>378001.92000000004</v>
      </c>
      <c r="N1885" s="469">
        <v>5670028.8000000007</v>
      </c>
      <c r="O1885" s="470">
        <v>33198.039780682477</v>
      </c>
      <c r="P1885" s="470">
        <v>497970.59671023767</v>
      </c>
      <c r="Q1885" s="472">
        <v>9.6280934424422355</v>
      </c>
    </row>
    <row r="1886" spans="1:17" s="437" customFormat="1">
      <c r="A1886" s="471">
        <v>1840</v>
      </c>
      <c r="B1886" s="465">
        <v>15</v>
      </c>
      <c r="C1886" s="465">
        <v>358</v>
      </c>
      <c r="D1886" s="466">
        <v>15740</v>
      </c>
      <c r="E1886" s="467">
        <v>23.866666666666667</v>
      </c>
      <c r="F1886" s="486">
        <v>375661.33333333331</v>
      </c>
      <c r="G1886" s="487">
        <v>5634920</v>
      </c>
      <c r="H1886" s="822">
        <v>381333.33333333337</v>
      </c>
      <c r="I1886" s="827">
        <v>5720000.0000000009</v>
      </c>
      <c r="J1886" s="470">
        <v>5672.0000000000582</v>
      </c>
      <c r="K1886" s="470">
        <v>85080.000000000931</v>
      </c>
      <c r="L1886" s="472">
        <v>1.5098705926614997</v>
      </c>
      <c r="M1886" s="468">
        <v>380001.28000000003</v>
      </c>
      <c r="N1886" s="469">
        <v>5700019.2000000002</v>
      </c>
      <c r="O1886" s="470">
        <v>4339.946666666714</v>
      </c>
      <c r="P1886" s="470">
        <v>65099.200000000186</v>
      </c>
      <c r="Q1886" s="472">
        <v>1.1552817076373714</v>
      </c>
    </row>
    <row r="1887" spans="1:17" s="437" customFormat="1">
      <c r="A1887" s="471">
        <v>1841</v>
      </c>
      <c r="B1887" s="465">
        <v>15</v>
      </c>
      <c r="C1887" s="465">
        <v>361</v>
      </c>
      <c r="D1887" s="466">
        <v>15442.158954115601</v>
      </c>
      <c r="E1887" s="467">
        <v>24.066666666666666</v>
      </c>
      <c r="F1887" s="486">
        <v>371641.2921623821</v>
      </c>
      <c r="G1887" s="487">
        <v>5574619.3824357316</v>
      </c>
      <c r="H1887" s="822">
        <v>385066.66666666669</v>
      </c>
      <c r="I1887" s="827">
        <v>5776000</v>
      </c>
      <c r="J1887" s="470">
        <v>13425.374504284584</v>
      </c>
      <c r="K1887" s="470">
        <v>201380.61756426841</v>
      </c>
      <c r="L1887" s="472">
        <v>3.6124550170863614</v>
      </c>
      <c r="M1887" s="468">
        <v>385066.66666666669</v>
      </c>
      <c r="N1887" s="469">
        <v>5776000</v>
      </c>
      <c r="O1887" s="470">
        <v>13425.374504284584</v>
      </c>
      <c r="P1887" s="470">
        <v>201380.61756426841</v>
      </c>
      <c r="Q1887" s="472">
        <v>3.6124550170863614</v>
      </c>
    </row>
    <row r="1888" spans="1:17" s="437" customFormat="1">
      <c r="A1888" s="471">
        <v>1842</v>
      </c>
      <c r="B1888" s="465">
        <v>15</v>
      </c>
      <c r="C1888" s="465">
        <v>361</v>
      </c>
      <c r="D1888" s="466">
        <v>15487.898089172</v>
      </c>
      <c r="E1888" s="467">
        <v>24.066666666666666</v>
      </c>
      <c r="F1888" s="486">
        <v>372742.08067940618</v>
      </c>
      <c r="G1888" s="487">
        <v>5591131.2101910925</v>
      </c>
      <c r="H1888" s="822">
        <v>385066.66666666669</v>
      </c>
      <c r="I1888" s="827">
        <v>5776000</v>
      </c>
      <c r="J1888" s="470">
        <v>12324.585987260507</v>
      </c>
      <c r="K1888" s="470">
        <v>184868.78980890755</v>
      </c>
      <c r="L1888" s="472">
        <v>3.3064648790917914</v>
      </c>
      <c r="M1888" s="468">
        <v>385066.66666666669</v>
      </c>
      <c r="N1888" s="469">
        <v>5776000</v>
      </c>
      <c r="O1888" s="470">
        <v>12324.585987260507</v>
      </c>
      <c r="P1888" s="470">
        <v>184868.78980890755</v>
      </c>
      <c r="Q1888" s="472">
        <v>3.3064648790917914</v>
      </c>
    </row>
    <row r="1889" spans="1:17" s="437" customFormat="1">
      <c r="A1889" s="471">
        <v>1843</v>
      </c>
      <c r="B1889" s="465">
        <v>15</v>
      </c>
      <c r="C1889" s="465">
        <v>362</v>
      </c>
      <c r="D1889" s="466">
        <v>14928.63</v>
      </c>
      <c r="E1889" s="467">
        <v>24.133333333333333</v>
      </c>
      <c r="F1889" s="486">
        <v>360277.60399999999</v>
      </c>
      <c r="G1889" s="487">
        <v>5404164.0599999996</v>
      </c>
      <c r="H1889" s="822">
        <v>386133.33333333331</v>
      </c>
      <c r="I1889" s="827">
        <v>5792000</v>
      </c>
      <c r="J1889" s="470">
        <v>25855.729333333322</v>
      </c>
      <c r="K1889" s="470">
        <v>387835.94000000041</v>
      </c>
      <c r="L1889" s="472">
        <v>7.1766129912791854</v>
      </c>
      <c r="M1889" s="468">
        <v>386133.33333333331</v>
      </c>
      <c r="N1889" s="469">
        <v>5792000</v>
      </c>
      <c r="O1889" s="470">
        <v>25855.729333333322</v>
      </c>
      <c r="P1889" s="470">
        <v>387835.94000000041</v>
      </c>
      <c r="Q1889" s="472">
        <v>7.1766129912791854</v>
      </c>
    </row>
    <row r="1890" spans="1:17" s="437" customFormat="1">
      <c r="A1890" s="471">
        <v>1844</v>
      </c>
      <c r="B1890" s="465">
        <v>15</v>
      </c>
      <c r="C1890" s="465">
        <v>363</v>
      </c>
      <c r="D1890" s="466">
        <v>14881</v>
      </c>
      <c r="E1890" s="467">
        <v>24.2</v>
      </c>
      <c r="F1890" s="486">
        <v>360120.2</v>
      </c>
      <c r="G1890" s="487">
        <v>5401803</v>
      </c>
      <c r="H1890" s="822">
        <v>387200</v>
      </c>
      <c r="I1890" s="827">
        <v>5808000</v>
      </c>
      <c r="J1890" s="470">
        <v>27079.799999999988</v>
      </c>
      <c r="K1890" s="470">
        <v>406197</v>
      </c>
      <c r="L1890" s="472">
        <v>7.5196559371009926</v>
      </c>
      <c r="M1890" s="468">
        <v>387200</v>
      </c>
      <c r="N1890" s="469">
        <v>5808000</v>
      </c>
      <c r="O1890" s="470">
        <v>27079.799999999988</v>
      </c>
      <c r="P1890" s="470">
        <v>406197</v>
      </c>
      <c r="Q1890" s="472">
        <v>7.5196559371009926</v>
      </c>
    </row>
    <row r="1891" spans="1:17" s="437" customFormat="1">
      <c r="A1891" s="607" t="s">
        <v>60</v>
      </c>
      <c r="B1891" s="465"/>
      <c r="C1891" s="465"/>
      <c r="D1891" s="466"/>
      <c r="E1891" s="467"/>
      <c r="F1891" s="486"/>
      <c r="G1891" s="487"/>
      <c r="H1891" s="822"/>
      <c r="I1891" s="827"/>
      <c r="J1891" s="470"/>
      <c r="K1891" s="470"/>
      <c r="L1891" s="472"/>
      <c r="M1891" s="468"/>
      <c r="N1891" s="469"/>
      <c r="O1891" s="470"/>
      <c r="P1891" s="470"/>
      <c r="Q1891" s="472"/>
    </row>
    <row r="1892" spans="1:17" s="437" customFormat="1" hidden="1">
      <c r="A1892" s="471">
        <v>1845</v>
      </c>
      <c r="B1892" s="465">
        <v>15</v>
      </c>
      <c r="C1892" s="465">
        <v>364</v>
      </c>
      <c r="D1892" s="466">
        <v>15110.928477269001</v>
      </c>
      <c r="E1892" s="467">
        <v>24.266666666666666</v>
      </c>
      <c r="F1892" s="486">
        <v>366691.86438172776</v>
      </c>
      <c r="G1892" s="487">
        <v>5500377.9657259164</v>
      </c>
      <c r="H1892" s="822">
        <v>388266.66666666663</v>
      </c>
      <c r="I1892" s="827">
        <v>5823999.9999999991</v>
      </c>
      <c r="J1892" s="470">
        <v>21574.802284938865</v>
      </c>
      <c r="K1892" s="470">
        <v>323622.03427408263</v>
      </c>
      <c r="L1892" s="472">
        <v>5.8836326574399891</v>
      </c>
      <c r="M1892" s="468">
        <v>388266.66666666663</v>
      </c>
      <c r="N1892" s="469">
        <v>5823999.9999999991</v>
      </c>
      <c r="O1892" s="470">
        <v>21574.802284938865</v>
      </c>
      <c r="P1892" s="470">
        <v>323622.03427408263</v>
      </c>
      <c r="Q1892" s="472">
        <v>5.8836326574399891</v>
      </c>
    </row>
    <row r="1893" spans="1:17" s="437" customFormat="1" hidden="1">
      <c r="A1893" s="471">
        <v>1846</v>
      </c>
      <c r="B1893" s="465">
        <v>15</v>
      </c>
      <c r="C1893" s="465">
        <v>365</v>
      </c>
      <c r="D1893" s="466">
        <v>14881</v>
      </c>
      <c r="E1893" s="467">
        <v>24.333333333333332</v>
      </c>
      <c r="F1893" s="486">
        <v>362104.33333333331</v>
      </c>
      <c r="G1893" s="487">
        <v>5431565</v>
      </c>
      <c r="H1893" s="822">
        <v>389333.33333333331</v>
      </c>
      <c r="I1893" s="827">
        <v>5840000</v>
      </c>
      <c r="J1893" s="470">
        <v>27229</v>
      </c>
      <c r="K1893" s="470">
        <v>408435</v>
      </c>
      <c r="L1893" s="472">
        <v>7.5196559371009926</v>
      </c>
      <c r="M1893" s="468">
        <v>389333.33333333331</v>
      </c>
      <c r="N1893" s="469">
        <v>5840000</v>
      </c>
      <c r="O1893" s="470">
        <v>27229</v>
      </c>
      <c r="P1893" s="470">
        <v>408435</v>
      </c>
      <c r="Q1893" s="472">
        <v>7.5196559371009926</v>
      </c>
    </row>
    <row r="1894" spans="1:17" s="437" customFormat="1" hidden="1">
      <c r="A1894" s="471">
        <v>1847</v>
      </c>
      <c r="B1894" s="465">
        <v>15</v>
      </c>
      <c r="C1894" s="465">
        <v>365</v>
      </c>
      <c r="D1894" s="466">
        <v>15487.898089172</v>
      </c>
      <c r="E1894" s="467">
        <v>24.333333333333332</v>
      </c>
      <c r="F1894" s="486">
        <v>376872.18683651864</v>
      </c>
      <c r="G1894" s="487">
        <v>5653082.8025477799</v>
      </c>
      <c r="H1894" s="822">
        <v>389333.33333333331</v>
      </c>
      <c r="I1894" s="827">
        <v>5840000</v>
      </c>
      <c r="J1894" s="470">
        <v>12461.146496814676</v>
      </c>
      <c r="K1894" s="470">
        <v>186917.19745222013</v>
      </c>
      <c r="L1894" s="472">
        <v>3.3064648790917914</v>
      </c>
      <c r="M1894" s="468">
        <v>389333.33333333331</v>
      </c>
      <c r="N1894" s="469">
        <v>5840000</v>
      </c>
      <c r="O1894" s="470">
        <v>12461.146496814676</v>
      </c>
      <c r="P1894" s="470">
        <v>186917.19745222013</v>
      </c>
      <c r="Q1894" s="472">
        <v>3.3064648790917914</v>
      </c>
    </row>
    <row r="1895" spans="1:17" s="437" customFormat="1" hidden="1">
      <c r="A1895" s="471">
        <v>1848</v>
      </c>
      <c r="B1895" s="465">
        <v>15</v>
      </c>
      <c r="C1895" s="465">
        <v>367</v>
      </c>
      <c r="D1895" s="466">
        <v>14843</v>
      </c>
      <c r="E1895" s="467">
        <v>24.466666666666665</v>
      </c>
      <c r="F1895" s="486">
        <v>363158.73333333334</v>
      </c>
      <c r="G1895" s="487">
        <v>5447381</v>
      </c>
      <c r="H1895" s="822">
        <v>391466.66666666663</v>
      </c>
      <c r="I1895" s="827">
        <v>5871999.9999999991</v>
      </c>
      <c r="J1895" s="470">
        <v>28307.933333333291</v>
      </c>
      <c r="K1895" s="470">
        <v>424618.99999999907</v>
      </c>
      <c r="L1895" s="472">
        <v>7.7949201643872357</v>
      </c>
      <c r="M1895" s="468">
        <v>391466.66666666663</v>
      </c>
      <c r="N1895" s="469">
        <v>5871999.9999999991</v>
      </c>
      <c r="O1895" s="470">
        <v>28307.933333333291</v>
      </c>
      <c r="P1895" s="470">
        <v>424618.99999999907</v>
      </c>
      <c r="Q1895" s="472">
        <v>7.7949201643872357</v>
      </c>
    </row>
    <row r="1896" spans="1:17" s="437" customFormat="1" hidden="1">
      <c r="A1896" s="471">
        <v>1849</v>
      </c>
      <c r="B1896" s="465">
        <v>15</v>
      </c>
      <c r="C1896" s="465">
        <v>367</v>
      </c>
      <c r="D1896" s="466">
        <v>14881</v>
      </c>
      <c r="E1896" s="467">
        <v>24.466666666666665</v>
      </c>
      <c r="F1896" s="486">
        <v>364088.46666666667</v>
      </c>
      <c r="G1896" s="487">
        <v>5461327</v>
      </c>
      <c r="H1896" s="822">
        <v>391466.66666666663</v>
      </c>
      <c r="I1896" s="827">
        <v>5871999.9999999991</v>
      </c>
      <c r="J1896" s="470">
        <v>27378.199999999953</v>
      </c>
      <c r="K1896" s="470">
        <v>410672.99999999907</v>
      </c>
      <c r="L1896" s="472">
        <v>7.5196559371009783</v>
      </c>
      <c r="M1896" s="468">
        <v>391466.66666666663</v>
      </c>
      <c r="N1896" s="469">
        <v>5871999.9999999991</v>
      </c>
      <c r="O1896" s="470">
        <v>27378.199999999953</v>
      </c>
      <c r="P1896" s="470">
        <v>410672.99999999907</v>
      </c>
      <c r="Q1896" s="472">
        <v>7.5196559371009783</v>
      </c>
    </row>
    <row r="1897" spans="1:17" s="437" customFormat="1" hidden="1">
      <c r="A1897" s="471">
        <v>1850</v>
      </c>
      <c r="B1897" s="465">
        <v>15</v>
      </c>
      <c r="C1897" s="465">
        <v>369</v>
      </c>
      <c r="D1897" s="466">
        <v>15988</v>
      </c>
      <c r="E1897" s="467">
        <v>24.6</v>
      </c>
      <c r="F1897" s="486">
        <v>393304.8</v>
      </c>
      <c r="G1897" s="487">
        <v>5899572</v>
      </c>
      <c r="H1897" s="822">
        <v>393600</v>
      </c>
      <c r="I1897" s="827">
        <v>5904000</v>
      </c>
      <c r="J1897" s="470">
        <v>295.20000000001164</v>
      </c>
      <c r="K1897" s="470">
        <v>4428</v>
      </c>
      <c r="L1897" s="472">
        <v>7.5056292219159104E-2</v>
      </c>
      <c r="M1897" s="468">
        <v>393600</v>
      </c>
      <c r="N1897" s="469">
        <v>5904000</v>
      </c>
      <c r="O1897" s="470">
        <v>295.20000000001164</v>
      </c>
      <c r="P1897" s="470">
        <v>4428</v>
      </c>
      <c r="Q1897" s="472">
        <v>7.5056292219159104E-2</v>
      </c>
    </row>
    <row r="1898" spans="1:17" s="437" customFormat="1" hidden="1">
      <c r="A1898" s="471">
        <v>1851</v>
      </c>
      <c r="B1898" s="465">
        <v>15</v>
      </c>
      <c r="C1898" s="465">
        <v>369</v>
      </c>
      <c r="D1898" s="466">
        <v>15592</v>
      </c>
      <c r="E1898" s="467">
        <v>24.6</v>
      </c>
      <c r="F1898" s="486">
        <v>383563.2</v>
      </c>
      <c r="G1898" s="487">
        <v>5753448</v>
      </c>
      <c r="H1898" s="822">
        <v>393600</v>
      </c>
      <c r="I1898" s="827">
        <v>5904000</v>
      </c>
      <c r="J1898" s="470">
        <v>10036.799999999988</v>
      </c>
      <c r="K1898" s="470">
        <v>150552</v>
      </c>
      <c r="L1898" s="472">
        <v>2.6167265264237898</v>
      </c>
      <c r="M1898" s="468">
        <v>393600</v>
      </c>
      <c r="N1898" s="469">
        <v>5904000</v>
      </c>
      <c r="O1898" s="470">
        <v>10036.799999999988</v>
      </c>
      <c r="P1898" s="470">
        <v>150552</v>
      </c>
      <c r="Q1898" s="472">
        <v>2.6167265264237898</v>
      </c>
    </row>
    <row r="1899" spans="1:17" s="437" customFormat="1" hidden="1">
      <c r="A1899" s="471">
        <v>1852</v>
      </c>
      <c r="B1899" s="465">
        <v>15</v>
      </c>
      <c r="C1899" s="465">
        <v>370</v>
      </c>
      <c r="D1899" s="466">
        <v>15487.898089172</v>
      </c>
      <c r="E1899" s="467">
        <v>24.666666666666668</v>
      </c>
      <c r="F1899" s="486">
        <v>382034.81953290937</v>
      </c>
      <c r="G1899" s="487">
        <v>5730522.2929936405</v>
      </c>
      <c r="H1899" s="822">
        <v>394666.66666666669</v>
      </c>
      <c r="I1899" s="827">
        <v>5920000</v>
      </c>
      <c r="J1899" s="470">
        <v>12631.847133757314</v>
      </c>
      <c r="K1899" s="470">
        <v>189477.70700635947</v>
      </c>
      <c r="L1899" s="472">
        <v>3.3064648790917914</v>
      </c>
      <c r="M1899" s="468">
        <v>394666.66666666669</v>
      </c>
      <c r="N1899" s="469">
        <v>5920000</v>
      </c>
      <c r="O1899" s="470">
        <v>12631.847133757314</v>
      </c>
      <c r="P1899" s="470">
        <v>189477.70700635947</v>
      </c>
      <c r="Q1899" s="472">
        <v>3.3064648790917914</v>
      </c>
    </row>
    <row r="1900" spans="1:17" s="437" customFormat="1" hidden="1">
      <c r="A1900" s="471">
        <v>1853</v>
      </c>
      <c r="B1900" s="465">
        <v>15</v>
      </c>
      <c r="C1900" s="465">
        <v>371</v>
      </c>
      <c r="D1900" s="466">
        <v>15719</v>
      </c>
      <c r="E1900" s="467">
        <v>24.733333333333334</v>
      </c>
      <c r="F1900" s="486">
        <v>388783.26666666666</v>
      </c>
      <c r="G1900" s="487">
        <v>5831749</v>
      </c>
      <c r="H1900" s="822">
        <v>395733.33333333337</v>
      </c>
      <c r="I1900" s="827">
        <v>5936000.0000000009</v>
      </c>
      <c r="J1900" s="470">
        <v>6950.0666666667094</v>
      </c>
      <c r="K1900" s="470">
        <v>104251.00000000093</v>
      </c>
      <c r="L1900" s="472">
        <v>1.7876455245244784</v>
      </c>
      <c r="M1900" s="468">
        <v>395733.33333333337</v>
      </c>
      <c r="N1900" s="469">
        <v>5936000.0000000009</v>
      </c>
      <c r="O1900" s="470">
        <v>6950.0666666667094</v>
      </c>
      <c r="P1900" s="470">
        <v>104251.00000000093</v>
      </c>
      <c r="Q1900" s="472">
        <v>1.7876455245244784</v>
      </c>
    </row>
    <row r="1901" spans="1:17" s="437" customFormat="1" hidden="1">
      <c r="A1901" s="471">
        <v>1854</v>
      </c>
      <c r="B1901" s="465">
        <v>15</v>
      </c>
      <c r="C1901" s="465">
        <v>371</v>
      </c>
      <c r="D1901" s="466">
        <v>15435.794804184399</v>
      </c>
      <c r="E1901" s="467">
        <v>24.733333333333334</v>
      </c>
      <c r="F1901" s="486">
        <v>381778.65815682744</v>
      </c>
      <c r="G1901" s="487">
        <v>5726679.872352412</v>
      </c>
      <c r="H1901" s="822">
        <v>395733.33333333337</v>
      </c>
      <c r="I1901" s="827">
        <v>5936000.0000000009</v>
      </c>
      <c r="J1901" s="470">
        <v>13954.675176505931</v>
      </c>
      <c r="K1901" s="470">
        <v>209320.12764758896</v>
      </c>
      <c r="L1901" s="472">
        <v>3.6551742425511975</v>
      </c>
      <c r="M1901" s="468">
        <v>395733.33333333337</v>
      </c>
      <c r="N1901" s="469">
        <v>5936000.0000000009</v>
      </c>
      <c r="O1901" s="470">
        <v>13954.675176505931</v>
      </c>
      <c r="P1901" s="470">
        <v>209320.12764758896</v>
      </c>
      <c r="Q1901" s="472">
        <v>3.6551742425511975</v>
      </c>
    </row>
    <row r="1902" spans="1:17" s="437" customFormat="1" hidden="1">
      <c r="A1902" s="471">
        <v>1855</v>
      </c>
      <c r="B1902" s="465">
        <v>15</v>
      </c>
      <c r="C1902" s="465">
        <v>375</v>
      </c>
      <c r="D1902" s="466">
        <v>15988</v>
      </c>
      <c r="E1902" s="467">
        <v>25</v>
      </c>
      <c r="F1902" s="486">
        <v>399700</v>
      </c>
      <c r="G1902" s="487">
        <v>5995500</v>
      </c>
      <c r="H1902" s="822">
        <v>400000</v>
      </c>
      <c r="I1902" s="827">
        <v>6000000</v>
      </c>
      <c r="J1902" s="470">
        <v>300</v>
      </c>
      <c r="K1902" s="470">
        <v>4500</v>
      </c>
      <c r="L1902" s="472">
        <v>7.5056292219159104E-2</v>
      </c>
      <c r="M1902" s="468">
        <v>400000</v>
      </c>
      <c r="N1902" s="469">
        <v>6000000</v>
      </c>
      <c r="O1902" s="470">
        <v>300</v>
      </c>
      <c r="P1902" s="470">
        <v>4500</v>
      </c>
      <c r="Q1902" s="472">
        <v>7.5056292219159104E-2</v>
      </c>
    </row>
    <row r="1903" spans="1:17" s="437" customFormat="1" hidden="1">
      <c r="A1903" s="471">
        <v>1856</v>
      </c>
      <c r="B1903" s="465">
        <v>15</v>
      </c>
      <c r="C1903" s="465">
        <v>378</v>
      </c>
      <c r="D1903" s="466">
        <v>14881</v>
      </c>
      <c r="E1903" s="467">
        <v>25.2</v>
      </c>
      <c r="F1903" s="486">
        <v>375001.2</v>
      </c>
      <c r="G1903" s="487">
        <v>5625018</v>
      </c>
      <c r="H1903" s="822">
        <v>403200</v>
      </c>
      <c r="I1903" s="827">
        <v>6048000</v>
      </c>
      <c r="J1903" s="470">
        <v>28198.799999999988</v>
      </c>
      <c r="K1903" s="470">
        <v>422982</v>
      </c>
      <c r="L1903" s="472">
        <v>7.5196559371009926</v>
      </c>
      <c r="M1903" s="468">
        <v>403200</v>
      </c>
      <c r="N1903" s="469">
        <v>6048000</v>
      </c>
      <c r="O1903" s="470">
        <v>28198.799999999988</v>
      </c>
      <c r="P1903" s="470">
        <v>422982</v>
      </c>
      <c r="Q1903" s="472">
        <v>7.5196559371009926</v>
      </c>
    </row>
    <row r="1904" spans="1:17" s="437" customFormat="1">
      <c r="A1904" s="471">
        <v>1857</v>
      </c>
      <c r="B1904" s="465">
        <v>15</v>
      </c>
      <c r="C1904" s="465">
        <v>387</v>
      </c>
      <c r="D1904" s="466">
        <v>15073.8467485374</v>
      </c>
      <c r="E1904" s="467">
        <v>25.8</v>
      </c>
      <c r="F1904" s="486">
        <v>388905.24611226493</v>
      </c>
      <c r="G1904" s="487">
        <v>5833578.6916839741</v>
      </c>
      <c r="H1904" s="822">
        <v>412800</v>
      </c>
      <c r="I1904" s="827">
        <v>6192000</v>
      </c>
      <c r="J1904" s="470">
        <v>23894.753887735074</v>
      </c>
      <c r="K1904" s="470">
        <v>358421.30831602588</v>
      </c>
      <c r="L1904" s="472">
        <v>6.1441068554877205</v>
      </c>
      <c r="M1904" s="468">
        <v>412800</v>
      </c>
      <c r="N1904" s="469">
        <v>6192000</v>
      </c>
      <c r="O1904" s="470">
        <v>23894.753887735074</v>
      </c>
      <c r="P1904" s="470">
        <v>358421.30831602588</v>
      </c>
      <c r="Q1904" s="472">
        <v>6.1441068554877205</v>
      </c>
    </row>
    <row r="1905" spans="1:17" s="437" customFormat="1">
      <c r="A1905" s="471">
        <v>1858</v>
      </c>
      <c r="B1905" s="465">
        <v>15</v>
      </c>
      <c r="C1905" s="465">
        <v>388</v>
      </c>
      <c r="D1905" s="466">
        <v>14881</v>
      </c>
      <c r="E1905" s="467">
        <v>25.866666666666667</v>
      </c>
      <c r="F1905" s="486">
        <v>384921.86666666664</v>
      </c>
      <c r="G1905" s="487">
        <v>5773828</v>
      </c>
      <c r="H1905" s="822">
        <v>413866.66666666669</v>
      </c>
      <c r="I1905" s="827">
        <v>6208000</v>
      </c>
      <c r="J1905" s="470">
        <v>28944.800000000047</v>
      </c>
      <c r="K1905" s="470">
        <v>434172</v>
      </c>
      <c r="L1905" s="472">
        <v>7.5196559371009926</v>
      </c>
      <c r="M1905" s="468">
        <v>413866.66666666669</v>
      </c>
      <c r="N1905" s="469">
        <v>6208000</v>
      </c>
      <c r="O1905" s="470">
        <v>28944.800000000047</v>
      </c>
      <c r="P1905" s="470">
        <v>434172</v>
      </c>
      <c r="Q1905" s="472">
        <v>7.5196559371009926</v>
      </c>
    </row>
    <row r="1906" spans="1:17" s="437" customFormat="1">
      <c r="A1906" s="471">
        <v>1859</v>
      </c>
      <c r="B1906" s="465">
        <v>15</v>
      </c>
      <c r="C1906" s="465">
        <v>415</v>
      </c>
      <c r="D1906" s="466">
        <v>14881</v>
      </c>
      <c r="E1906" s="467">
        <v>27.666666666666668</v>
      </c>
      <c r="F1906" s="486">
        <v>411707.66666666669</v>
      </c>
      <c r="G1906" s="487">
        <v>6175615</v>
      </c>
      <c r="H1906" s="822">
        <v>442666.66666666669</v>
      </c>
      <c r="I1906" s="827">
        <v>6640000</v>
      </c>
      <c r="J1906" s="470">
        <v>30959</v>
      </c>
      <c r="K1906" s="470">
        <v>464385</v>
      </c>
      <c r="L1906" s="472">
        <v>7.5196559371009926</v>
      </c>
      <c r="M1906" s="468">
        <v>416000</v>
      </c>
      <c r="N1906" s="469">
        <v>6240000</v>
      </c>
      <c r="O1906" s="470">
        <v>4292.3333333333139</v>
      </c>
      <c r="P1906" s="470">
        <v>64385</v>
      </c>
      <c r="Q1906" s="472">
        <v>1.0425682300467116</v>
      </c>
    </row>
    <row r="1907" spans="1:17" s="437" customFormat="1">
      <c r="A1907" s="471">
        <v>1860</v>
      </c>
      <c r="B1907" s="497">
        <v>16</v>
      </c>
      <c r="C1907" s="465">
        <v>322</v>
      </c>
      <c r="D1907" s="466">
        <v>15487.898089172</v>
      </c>
      <c r="E1907" s="467">
        <v>20.125</v>
      </c>
      <c r="F1907" s="486">
        <v>311693.94904458651</v>
      </c>
      <c r="G1907" s="487">
        <v>4987103.1847133841</v>
      </c>
      <c r="H1907" s="822">
        <v>306500</v>
      </c>
      <c r="I1907" s="827">
        <v>4904000</v>
      </c>
      <c r="J1907" s="470">
        <v>-5193.9490445865085</v>
      </c>
      <c r="K1907" s="470">
        <v>-83103.184713384137</v>
      </c>
      <c r="L1907" s="472">
        <v>-1.6663618464545493</v>
      </c>
      <c r="M1907" s="468">
        <v>267787.2</v>
      </c>
      <c r="N1907" s="469">
        <v>4284595.2</v>
      </c>
      <c r="O1907" s="470">
        <v>-43906.749044586497</v>
      </c>
      <c r="P1907" s="470">
        <v>-702507.98471338395</v>
      </c>
      <c r="Q1907" s="472">
        <v>-14.086493876179105</v>
      </c>
    </row>
    <row r="1908" spans="1:17" s="437" customFormat="1">
      <c r="A1908" s="471">
        <v>1861</v>
      </c>
      <c r="B1908" s="465">
        <v>16</v>
      </c>
      <c r="C1908" s="465">
        <v>336</v>
      </c>
      <c r="D1908" s="466">
        <v>14881</v>
      </c>
      <c r="E1908" s="467">
        <v>21</v>
      </c>
      <c r="F1908" s="486">
        <v>312501</v>
      </c>
      <c r="G1908" s="487">
        <v>5000016</v>
      </c>
      <c r="H1908" s="822">
        <v>324000</v>
      </c>
      <c r="I1908" s="827">
        <v>5184000</v>
      </c>
      <c r="J1908" s="470">
        <v>11499</v>
      </c>
      <c r="K1908" s="470">
        <v>183984</v>
      </c>
      <c r="L1908" s="472">
        <v>3.6796682250616755</v>
      </c>
      <c r="M1908" s="468">
        <v>294028.79999999999</v>
      </c>
      <c r="N1908" s="469">
        <v>4704460.7999999998</v>
      </c>
      <c r="O1908" s="470">
        <v>-18472.200000000012</v>
      </c>
      <c r="P1908" s="470">
        <v>-295555.20000000019</v>
      </c>
      <c r="Q1908" s="472">
        <v>-5.9110850845277412</v>
      </c>
    </row>
    <row r="1909" spans="1:17" s="437" customFormat="1">
      <c r="A1909" s="471">
        <v>1862</v>
      </c>
      <c r="B1909" s="465">
        <v>16</v>
      </c>
      <c r="C1909" s="465">
        <v>338</v>
      </c>
      <c r="D1909" s="466">
        <v>15042.36</v>
      </c>
      <c r="E1909" s="467">
        <v>21.125</v>
      </c>
      <c r="F1909" s="486">
        <v>317769.85500000004</v>
      </c>
      <c r="G1909" s="487">
        <v>5084317.6800000006</v>
      </c>
      <c r="H1909" s="822">
        <v>326500</v>
      </c>
      <c r="I1909" s="827">
        <v>5224000</v>
      </c>
      <c r="J1909" s="470">
        <v>8730.1449999999604</v>
      </c>
      <c r="K1909" s="470">
        <v>139682.31999999937</v>
      </c>
      <c r="L1909" s="472">
        <v>2.7473169221793938</v>
      </c>
      <c r="M1909" s="468">
        <v>297777.59999999998</v>
      </c>
      <c r="N1909" s="469">
        <v>4764441.5999999996</v>
      </c>
      <c r="O1909" s="470">
        <v>-19992.255000000063</v>
      </c>
      <c r="P1909" s="470">
        <v>-319876.08000000101</v>
      </c>
      <c r="Q1909" s="472">
        <v>-6.291425912631027</v>
      </c>
    </row>
    <row r="1910" spans="1:17" s="437" customFormat="1">
      <c r="A1910" s="471">
        <v>1863</v>
      </c>
      <c r="B1910" s="465">
        <v>16</v>
      </c>
      <c r="C1910" s="465">
        <v>339</v>
      </c>
      <c r="D1910" s="466">
        <v>14843</v>
      </c>
      <c r="E1910" s="467">
        <v>21.1875</v>
      </c>
      <c r="F1910" s="486">
        <v>314486.0625</v>
      </c>
      <c r="G1910" s="487">
        <v>5031777</v>
      </c>
      <c r="H1910" s="822">
        <v>327750</v>
      </c>
      <c r="I1910" s="827">
        <v>5244000</v>
      </c>
      <c r="J1910" s="470">
        <v>13263.9375</v>
      </c>
      <c r="K1910" s="470">
        <v>212223</v>
      </c>
      <c r="L1910" s="472">
        <v>4.2176551146841206</v>
      </c>
      <c r="M1910" s="468">
        <v>299652</v>
      </c>
      <c r="N1910" s="469">
        <v>4794432</v>
      </c>
      <c r="O1910" s="470">
        <v>-14834.0625</v>
      </c>
      <c r="P1910" s="470">
        <v>-237345</v>
      </c>
      <c r="Q1910" s="472">
        <v>-4.71692207345437</v>
      </c>
    </row>
    <row r="1911" spans="1:17" s="437" customFormat="1">
      <c r="A1911" s="607" t="s">
        <v>60</v>
      </c>
      <c r="B1911" s="465"/>
      <c r="C1911" s="465"/>
      <c r="D1911" s="466"/>
      <c r="E1911" s="467"/>
      <c r="F1911" s="486"/>
      <c r="G1911" s="487"/>
      <c r="H1911" s="822"/>
      <c r="I1911" s="827"/>
      <c r="J1911" s="470"/>
      <c r="K1911" s="470"/>
      <c r="L1911" s="472"/>
      <c r="M1911" s="468"/>
      <c r="N1911" s="469"/>
      <c r="O1911" s="470"/>
      <c r="P1911" s="470"/>
      <c r="Q1911" s="472"/>
    </row>
    <row r="1912" spans="1:17" s="437" customFormat="1" hidden="1">
      <c r="A1912" s="471">
        <v>1864</v>
      </c>
      <c r="B1912" s="465">
        <v>16</v>
      </c>
      <c r="C1912" s="465">
        <v>342</v>
      </c>
      <c r="D1912" s="466">
        <v>15146.569076027001</v>
      </c>
      <c r="E1912" s="467">
        <v>21.375</v>
      </c>
      <c r="F1912" s="486">
        <v>323757.91400007711</v>
      </c>
      <c r="G1912" s="487">
        <v>5180126.6240012338</v>
      </c>
      <c r="H1912" s="822">
        <v>331500</v>
      </c>
      <c r="I1912" s="827">
        <v>5304000</v>
      </c>
      <c r="J1912" s="470">
        <v>7742.0859999228851</v>
      </c>
      <c r="K1912" s="470">
        <v>123873.37599876616</v>
      </c>
      <c r="L1912" s="472">
        <v>2.391319459737133</v>
      </c>
      <c r="M1912" s="468">
        <v>305275.2</v>
      </c>
      <c r="N1912" s="469">
        <v>4884403.2</v>
      </c>
      <c r="O1912" s="470">
        <v>-18482.714000077103</v>
      </c>
      <c r="P1912" s="470">
        <v>-295723.42400123365</v>
      </c>
      <c r="Q1912" s="472">
        <v>-5.7088068587174945</v>
      </c>
    </row>
    <row r="1913" spans="1:17" s="437" customFormat="1" hidden="1">
      <c r="A1913" s="471">
        <v>1865</v>
      </c>
      <c r="B1913" s="465">
        <v>16</v>
      </c>
      <c r="C1913" s="465">
        <v>343</v>
      </c>
      <c r="D1913" s="466">
        <v>15765</v>
      </c>
      <c r="E1913" s="467">
        <v>21.4375</v>
      </c>
      <c r="F1913" s="486">
        <v>337962.1875</v>
      </c>
      <c r="G1913" s="487">
        <v>5407395</v>
      </c>
      <c r="H1913" s="822">
        <v>332750</v>
      </c>
      <c r="I1913" s="827">
        <v>5324000</v>
      </c>
      <c r="J1913" s="470">
        <v>-5212.1875</v>
      </c>
      <c r="K1913" s="470">
        <v>-83395</v>
      </c>
      <c r="L1913" s="472">
        <v>-1.542239840070863</v>
      </c>
      <c r="M1913" s="468">
        <v>307149.59999999998</v>
      </c>
      <c r="N1913" s="469">
        <v>4914393.5999999996</v>
      </c>
      <c r="O1913" s="470">
        <v>-30812.587500000023</v>
      </c>
      <c r="P1913" s="470">
        <v>-493001.40000000037</v>
      </c>
      <c r="Q1913" s="472">
        <v>-9.1171700976163237</v>
      </c>
    </row>
    <row r="1914" spans="1:17" s="437" customFormat="1" hidden="1">
      <c r="A1914" s="471">
        <v>1866</v>
      </c>
      <c r="B1914" s="465">
        <v>16</v>
      </c>
      <c r="C1914" s="465">
        <v>345</v>
      </c>
      <c r="D1914" s="466">
        <v>14881</v>
      </c>
      <c r="E1914" s="467">
        <v>21.5625</v>
      </c>
      <c r="F1914" s="486">
        <v>320871.5625</v>
      </c>
      <c r="G1914" s="487">
        <v>5133945</v>
      </c>
      <c r="H1914" s="822">
        <v>335250</v>
      </c>
      <c r="I1914" s="827">
        <v>5364000</v>
      </c>
      <c r="J1914" s="470">
        <v>14378.4375</v>
      </c>
      <c r="K1914" s="470">
        <v>230055</v>
      </c>
      <c r="L1914" s="472">
        <v>4.4810569649655463</v>
      </c>
      <c r="M1914" s="468">
        <v>310898.40000000002</v>
      </c>
      <c r="N1914" s="469">
        <v>4974374.4000000004</v>
      </c>
      <c r="O1914" s="470">
        <v>-9973.1624999999767</v>
      </c>
      <c r="P1914" s="470">
        <v>-159570.59999999963</v>
      </c>
      <c r="Q1914" s="472">
        <v>-3.1081478278399857</v>
      </c>
    </row>
    <row r="1915" spans="1:17" s="437" customFormat="1" hidden="1">
      <c r="A1915" s="471">
        <v>1867</v>
      </c>
      <c r="B1915" s="465">
        <v>16</v>
      </c>
      <c r="C1915" s="465">
        <v>346</v>
      </c>
      <c r="D1915" s="466">
        <v>15140.0764674568</v>
      </c>
      <c r="E1915" s="467">
        <v>21.625</v>
      </c>
      <c r="F1915" s="486">
        <v>327404.15360875329</v>
      </c>
      <c r="G1915" s="487">
        <v>5238466.4577400526</v>
      </c>
      <c r="H1915" s="822">
        <v>336500</v>
      </c>
      <c r="I1915" s="827">
        <v>5384000</v>
      </c>
      <c r="J1915" s="470">
        <v>9095.8463912467123</v>
      </c>
      <c r="K1915" s="470">
        <v>145533.5422599474</v>
      </c>
      <c r="L1915" s="472">
        <v>2.778170738211287</v>
      </c>
      <c r="M1915" s="468">
        <v>312772.8</v>
      </c>
      <c r="N1915" s="469">
        <v>5004364.8</v>
      </c>
      <c r="O1915" s="470">
        <v>-14631.353608753299</v>
      </c>
      <c r="P1915" s="470">
        <v>-234101.65774005279</v>
      </c>
      <c r="Q1915" s="472">
        <v>-4.4688967587863004</v>
      </c>
    </row>
    <row r="1916" spans="1:17" s="437" customFormat="1" hidden="1">
      <c r="A1916" s="471">
        <v>1868</v>
      </c>
      <c r="B1916" s="465">
        <v>16</v>
      </c>
      <c r="C1916" s="465">
        <v>348</v>
      </c>
      <c r="D1916" s="466">
        <v>15713</v>
      </c>
      <c r="E1916" s="467">
        <v>21.75</v>
      </c>
      <c r="F1916" s="486">
        <v>341757.75</v>
      </c>
      <c r="G1916" s="487">
        <v>5468124</v>
      </c>
      <c r="H1916" s="822">
        <v>339000</v>
      </c>
      <c r="I1916" s="827">
        <v>5424000</v>
      </c>
      <c r="J1916" s="470">
        <v>-2757.75</v>
      </c>
      <c r="K1916" s="470">
        <v>-44124</v>
      </c>
      <c r="L1916" s="472">
        <v>-0.80693122540746742</v>
      </c>
      <c r="M1916" s="468">
        <v>316521.59999999998</v>
      </c>
      <c r="N1916" s="469">
        <v>5064345.5999999996</v>
      </c>
      <c r="O1916" s="470">
        <v>-25236.150000000023</v>
      </c>
      <c r="P1916" s="470">
        <v>-403778.40000000037</v>
      </c>
      <c r="Q1916" s="472">
        <v>-7.3842217184540857</v>
      </c>
    </row>
    <row r="1917" spans="1:17" s="437" customFormat="1" hidden="1">
      <c r="A1917" s="471">
        <v>1869</v>
      </c>
      <c r="B1917" s="465">
        <v>16</v>
      </c>
      <c r="C1917" s="465">
        <v>348</v>
      </c>
      <c r="D1917" s="466">
        <v>14881</v>
      </c>
      <c r="E1917" s="467">
        <v>21.75</v>
      </c>
      <c r="F1917" s="486">
        <v>323661.75</v>
      </c>
      <c r="G1917" s="487">
        <v>5178588</v>
      </c>
      <c r="H1917" s="822">
        <v>339000</v>
      </c>
      <c r="I1917" s="827">
        <v>5424000</v>
      </c>
      <c r="J1917" s="470">
        <v>15338.25</v>
      </c>
      <c r="K1917" s="470">
        <v>245412</v>
      </c>
      <c r="L1917" s="472">
        <v>4.738975180107019</v>
      </c>
      <c r="M1917" s="468">
        <v>316521.59999999998</v>
      </c>
      <c r="N1917" s="469">
        <v>5064345.5999999996</v>
      </c>
      <c r="O1917" s="470">
        <v>-7140.1500000000233</v>
      </c>
      <c r="P1917" s="470">
        <v>-114242.40000000037</v>
      </c>
      <c r="Q1917" s="472">
        <v>-2.2060530785611832</v>
      </c>
    </row>
    <row r="1918" spans="1:17" s="437" customFormat="1" hidden="1">
      <c r="A1918" s="471">
        <v>1870</v>
      </c>
      <c r="B1918" s="465">
        <v>16</v>
      </c>
      <c r="C1918" s="465">
        <v>349</v>
      </c>
      <c r="D1918" s="466">
        <v>15135.2106626349</v>
      </c>
      <c r="E1918" s="467">
        <v>21.8125</v>
      </c>
      <c r="F1918" s="486">
        <v>330136.78257872374</v>
      </c>
      <c r="G1918" s="487">
        <v>5282188.5212595798</v>
      </c>
      <c r="H1918" s="822">
        <v>340250</v>
      </c>
      <c r="I1918" s="827">
        <v>5444000</v>
      </c>
      <c r="J1918" s="470">
        <v>10113.217421276262</v>
      </c>
      <c r="K1918" s="470">
        <v>161811.47874042019</v>
      </c>
      <c r="L1918" s="472">
        <v>3.063341607160865</v>
      </c>
      <c r="M1918" s="468">
        <v>318396</v>
      </c>
      <c r="N1918" s="469">
        <v>5094336</v>
      </c>
      <c r="O1918" s="470">
        <v>-11740.782578723738</v>
      </c>
      <c r="P1918" s="470">
        <v>-187852.52125957981</v>
      </c>
      <c r="Q1918" s="472">
        <v>-3.5563388262936257</v>
      </c>
    </row>
    <row r="1919" spans="1:17" s="437" customFormat="1" hidden="1">
      <c r="A1919" s="471">
        <v>1871</v>
      </c>
      <c r="B1919" s="465">
        <v>16</v>
      </c>
      <c r="C1919" s="465">
        <v>350</v>
      </c>
      <c r="D1919" s="466">
        <v>15133.589422642201</v>
      </c>
      <c r="E1919" s="467">
        <v>21.875</v>
      </c>
      <c r="F1919" s="486">
        <v>331047.26862029813</v>
      </c>
      <c r="G1919" s="487">
        <v>5296756.29792477</v>
      </c>
      <c r="H1919" s="822">
        <v>341500</v>
      </c>
      <c r="I1919" s="827">
        <v>5464000</v>
      </c>
      <c r="J1919" s="470">
        <v>10452.731379701872</v>
      </c>
      <c r="K1919" s="470">
        <v>167243.70207522996</v>
      </c>
      <c r="L1919" s="472">
        <v>3.1574739834784253</v>
      </c>
      <c r="M1919" s="468">
        <v>320270.40000000002</v>
      </c>
      <c r="N1919" s="469">
        <v>5124326.4000000004</v>
      </c>
      <c r="O1919" s="470">
        <v>-10776.868620298104</v>
      </c>
      <c r="P1919" s="470">
        <v>-172429.89792476967</v>
      </c>
      <c r="Q1919" s="472">
        <v>-3.2553866598001946</v>
      </c>
    </row>
    <row r="1920" spans="1:17" s="437" customFormat="1" hidden="1">
      <c r="A1920" s="471">
        <v>1872</v>
      </c>
      <c r="B1920" s="465">
        <v>16</v>
      </c>
      <c r="C1920" s="465">
        <v>350</v>
      </c>
      <c r="D1920" s="466">
        <v>15487.898089172</v>
      </c>
      <c r="E1920" s="467">
        <v>21.875</v>
      </c>
      <c r="F1920" s="486">
        <v>338797.77070063748</v>
      </c>
      <c r="G1920" s="487">
        <v>5420764.3312101997</v>
      </c>
      <c r="H1920" s="822">
        <v>341500</v>
      </c>
      <c r="I1920" s="827">
        <v>5464000</v>
      </c>
      <c r="J1920" s="470">
        <v>2702.229299362516</v>
      </c>
      <c r="K1920" s="470">
        <v>43235.668789800256</v>
      </c>
      <c r="L1920" s="472">
        <v>0.79759358917100087</v>
      </c>
      <c r="M1920" s="468">
        <v>320270.40000000002</v>
      </c>
      <c r="N1920" s="469">
        <v>5124326.4000000004</v>
      </c>
      <c r="O1920" s="470">
        <v>-18527.370700637461</v>
      </c>
      <c r="P1920" s="470">
        <v>-296437.93121019937</v>
      </c>
      <c r="Q1920" s="472">
        <v>-5.4685633445351982</v>
      </c>
    </row>
    <row r="1921" spans="1:17" s="437" customFormat="1" hidden="1">
      <c r="A1921" s="471">
        <v>1873</v>
      </c>
      <c r="B1921" s="465">
        <v>16</v>
      </c>
      <c r="C1921" s="465">
        <v>351</v>
      </c>
      <c r="D1921" s="466">
        <v>14881</v>
      </c>
      <c r="E1921" s="467">
        <v>21.9375</v>
      </c>
      <c r="F1921" s="486">
        <v>326451.9375</v>
      </c>
      <c r="G1921" s="487">
        <v>5223231</v>
      </c>
      <c r="H1921" s="822">
        <v>342750</v>
      </c>
      <c r="I1921" s="827">
        <v>5484000</v>
      </c>
      <c r="J1921" s="470">
        <v>16298.0625</v>
      </c>
      <c r="K1921" s="470">
        <v>260769</v>
      </c>
      <c r="L1921" s="472">
        <v>4.9924845368699948</v>
      </c>
      <c r="M1921" s="468">
        <v>322144.8</v>
      </c>
      <c r="N1921" s="469">
        <v>5154316.8</v>
      </c>
      <c r="O1921" s="470">
        <v>-4307.1375000000116</v>
      </c>
      <c r="P1921" s="470">
        <v>-68914.200000000186</v>
      </c>
      <c r="Q1921" s="472">
        <v>-1.3193787523469638</v>
      </c>
    </row>
    <row r="1922" spans="1:17" s="437" customFormat="1" hidden="1">
      <c r="A1922" s="471">
        <v>1874</v>
      </c>
      <c r="B1922" s="465">
        <v>16</v>
      </c>
      <c r="C1922" s="465">
        <v>351</v>
      </c>
      <c r="D1922" s="466">
        <v>15695</v>
      </c>
      <c r="E1922" s="467">
        <v>21.9375</v>
      </c>
      <c r="F1922" s="486">
        <v>344309.0625</v>
      </c>
      <c r="G1922" s="487">
        <v>5508945</v>
      </c>
      <c r="H1922" s="822">
        <v>342750</v>
      </c>
      <c r="I1922" s="827">
        <v>5484000</v>
      </c>
      <c r="J1922" s="470">
        <v>-1559.0625</v>
      </c>
      <c r="K1922" s="470">
        <v>-24945</v>
      </c>
      <c r="L1922" s="472">
        <v>-0.45280902241717058</v>
      </c>
      <c r="M1922" s="468">
        <v>322144.8</v>
      </c>
      <c r="N1922" s="469">
        <v>5154316.8</v>
      </c>
      <c r="O1922" s="470">
        <v>-22164.262500000012</v>
      </c>
      <c r="P1922" s="470">
        <v>-354628.20000000019</v>
      </c>
      <c r="Q1922" s="472">
        <v>-6.4373160378257523</v>
      </c>
    </row>
    <row r="1923" spans="1:17" s="437" customFormat="1" hidden="1">
      <c r="A1923" s="471">
        <v>1875</v>
      </c>
      <c r="B1923" s="465">
        <v>16</v>
      </c>
      <c r="C1923" s="465">
        <v>352</v>
      </c>
      <c r="D1923" s="466">
        <v>15487.898089172</v>
      </c>
      <c r="E1923" s="467">
        <v>22</v>
      </c>
      <c r="F1923" s="486">
        <v>340733.75796178402</v>
      </c>
      <c r="G1923" s="487">
        <v>5451740.1273885444</v>
      </c>
      <c r="H1923" s="822">
        <v>344000</v>
      </c>
      <c r="I1923" s="827">
        <v>5504000</v>
      </c>
      <c r="J1923" s="470">
        <v>3266.2420382159762</v>
      </c>
      <c r="K1923" s="470">
        <v>52259.872611455619</v>
      </c>
      <c r="L1923" s="472">
        <v>0.95859067729423941</v>
      </c>
      <c r="M1923" s="468">
        <v>324019.20000000001</v>
      </c>
      <c r="N1923" s="469">
        <v>5184307.2000000002</v>
      </c>
      <c r="O1923" s="470">
        <v>-16714.557961784012</v>
      </c>
      <c r="P1923" s="470">
        <v>-267432.92738854419</v>
      </c>
      <c r="Q1923" s="472">
        <v>-4.9054599291152954</v>
      </c>
    </row>
    <row r="1924" spans="1:17" s="437" customFormat="1" hidden="1">
      <c r="A1924" s="471">
        <v>1876</v>
      </c>
      <c r="B1924" s="465">
        <v>16</v>
      </c>
      <c r="C1924" s="465">
        <v>353</v>
      </c>
      <c r="D1924" s="466">
        <v>15487.898089172</v>
      </c>
      <c r="E1924" s="467">
        <v>22.0625</v>
      </c>
      <c r="F1924" s="486">
        <v>341701.75159235724</v>
      </c>
      <c r="G1924" s="487">
        <v>5467228.0254777158</v>
      </c>
      <c r="H1924" s="822">
        <v>345250</v>
      </c>
      <c r="I1924" s="827">
        <v>5524000</v>
      </c>
      <c r="J1924" s="470">
        <v>3548.2484076427645</v>
      </c>
      <c r="K1924" s="470">
        <v>56771.974522284232</v>
      </c>
      <c r="L1924" s="472">
        <v>1.0384050977519479</v>
      </c>
      <c r="M1924" s="468">
        <v>325893.59999999998</v>
      </c>
      <c r="N1924" s="469">
        <v>5214297.5999999996</v>
      </c>
      <c r="O1924" s="470">
        <v>-15808.151592357259</v>
      </c>
      <c r="P1924" s="470">
        <v>-252930.42547771614</v>
      </c>
      <c r="Q1924" s="472">
        <v>-4.6263010121224255</v>
      </c>
    </row>
    <row r="1925" spans="1:17" s="437" customFormat="1">
      <c r="A1925" s="471">
        <v>1877</v>
      </c>
      <c r="B1925" s="465">
        <v>16</v>
      </c>
      <c r="C1925" s="465">
        <v>359</v>
      </c>
      <c r="D1925" s="466">
        <v>14423</v>
      </c>
      <c r="E1925" s="467">
        <v>22.4375</v>
      </c>
      <c r="F1925" s="486">
        <v>323616.0625</v>
      </c>
      <c r="G1925" s="487">
        <v>5177857</v>
      </c>
      <c r="H1925" s="822">
        <v>352750</v>
      </c>
      <c r="I1925" s="827">
        <v>5644000</v>
      </c>
      <c r="J1925" s="470">
        <v>29133.9375</v>
      </c>
      <c r="K1925" s="470">
        <v>466143</v>
      </c>
      <c r="L1925" s="472">
        <v>9.002624058563228</v>
      </c>
      <c r="M1925" s="468">
        <v>337140</v>
      </c>
      <c r="N1925" s="469">
        <v>5394240</v>
      </c>
      <c r="O1925" s="470">
        <v>13523.9375</v>
      </c>
      <c r="P1925" s="470">
        <v>216383</v>
      </c>
      <c r="Q1925" s="472">
        <v>4.1790068748518934</v>
      </c>
    </row>
    <row r="1926" spans="1:17" s="437" customFormat="1">
      <c r="A1926" s="471">
        <v>1878</v>
      </c>
      <c r="B1926" s="465">
        <v>16</v>
      </c>
      <c r="C1926" s="465">
        <v>369</v>
      </c>
      <c r="D1926" s="466">
        <v>15722</v>
      </c>
      <c r="E1926" s="467">
        <v>23.0625</v>
      </c>
      <c r="F1926" s="486">
        <v>362588.625</v>
      </c>
      <c r="G1926" s="487">
        <v>5801418</v>
      </c>
      <c r="H1926" s="822">
        <v>365250</v>
      </c>
      <c r="I1926" s="827">
        <v>5844000</v>
      </c>
      <c r="J1926" s="470">
        <v>2661.375</v>
      </c>
      <c r="K1926" s="470">
        <v>42582</v>
      </c>
      <c r="L1926" s="472">
        <v>0.73399296516815582</v>
      </c>
      <c r="M1926" s="468">
        <v>355884</v>
      </c>
      <c r="N1926" s="469">
        <v>5694144</v>
      </c>
      <c r="O1926" s="470">
        <v>-6704.625</v>
      </c>
      <c r="P1926" s="470">
        <v>-107274</v>
      </c>
      <c r="Q1926" s="472">
        <v>-1.8490996511542477</v>
      </c>
    </row>
    <row r="1927" spans="1:17" s="437" customFormat="1">
      <c r="A1927" s="471">
        <v>1879</v>
      </c>
      <c r="B1927" s="465">
        <v>16</v>
      </c>
      <c r="C1927" s="465">
        <v>369</v>
      </c>
      <c r="D1927" s="466">
        <v>15592</v>
      </c>
      <c r="E1927" s="467">
        <v>23.0625</v>
      </c>
      <c r="F1927" s="486">
        <v>359590.5</v>
      </c>
      <c r="G1927" s="487">
        <v>5753448</v>
      </c>
      <c r="H1927" s="822">
        <v>365250</v>
      </c>
      <c r="I1927" s="827">
        <v>5844000</v>
      </c>
      <c r="J1927" s="470">
        <v>5659.5</v>
      </c>
      <c r="K1927" s="470">
        <v>90552</v>
      </c>
      <c r="L1927" s="472">
        <v>1.573873614569905</v>
      </c>
      <c r="M1927" s="468">
        <v>355884</v>
      </c>
      <c r="N1927" s="469">
        <v>5694144</v>
      </c>
      <c r="O1927" s="470">
        <v>-3706.5</v>
      </c>
      <c r="P1927" s="470">
        <v>-59304</v>
      </c>
      <c r="Q1927" s="472">
        <v>-1.0307558180763863</v>
      </c>
    </row>
    <row r="1928" spans="1:17" s="437" customFormat="1">
      <c r="A1928" s="471">
        <v>1880</v>
      </c>
      <c r="B1928" s="465">
        <v>16</v>
      </c>
      <c r="C1928" s="465">
        <v>372</v>
      </c>
      <c r="D1928" s="466">
        <v>15988</v>
      </c>
      <c r="E1928" s="467">
        <v>23.25</v>
      </c>
      <c r="F1928" s="486">
        <v>371721</v>
      </c>
      <c r="G1928" s="487">
        <v>5947536</v>
      </c>
      <c r="H1928" s="822">
        <v>369000</v>
      </c>
      <c r="I1928" s="827">
        <v>5904000</v>
      </c>
      <c r="J1928" s="470">
        <v>-2721</v>
      </c>
      <c r="K1928" s="470">
        <v>-43536</v>
      </c>
      <c r="L1928" s="472">
        <v>-0.73200061336325462</v>
      </c>
      <c r="M1928" s="468">
        <v>361507.2</v>
      </c>
      <c r="N1928" s="469">
        <v>5784115.2000000002</v>
      </c>
      <c r="O1928" s="470">
        <v>-10213.799999999988</v>
      </c>
      <c r="P1928" s="470">
        <v>-163420.79999999981</v>
      </c>
      <c r="Q1928" s="472">
        <v>-2.7477059407458881</v>
      </c>
    </row>
    <row r="1929" spans="1:17" s="437" customFormat="1">
      <c r="A1929" s="471">
        <v>1881</v>
      </c>
      <c r="B1929" s="465">
        <v>16</v>
      </c>
      <c r="C1929" s="465">
        <v>376</v>
      </c>
      <c r="D1929" s="466">
        <v>14843</v>
      </c>
      <c r="E1929" s="467">
        <v>23.5</v>
      </c>
      <c r="F1929" s="486">
        <v>348810.5</v>
      </c>
      <c r="G1929" s="487">
        <v>5580968</v>
      </c>
      <c r="H1929" s="822">
        <v>374000</v>
      </c>
      <c r="I1929" s="827">
        <v>5984000</v>
      </c>
      <c r="J1929" s="470">
        <v>25189.5</v>
      </c>
      <c r="K1929" s="470">
        <v>403032</v>
      </c>
      <c r="L1929" s="472">
        <v>7.2215429294703029</v>
      </c>
      <c r="M1929" s="468">
        <v>369004.79999999999</v>
      </c>
      <c r="N1929" s="469">
        <v>5904076.7999999998</v>
      </c>
      <c r="O1929" s="470">
        <v>20194.299999999988</v>
      </c>
      <c r="P1929" s="470">
        <v>323108.79999999981</v>
      </c>
      <c r="Q1929" s="472">
        <v>5.7894759475417175</v>
      </c>
    </row>
    <row r="1930" spans="1:17" s="437" customFormat="1">
      <c r="A1930" s="471">
        <v>1882</v>
      </c>
      <c r="B1930" s="465">
        <v>16</v>
      </c>
      <c r="C1930" s="465">
        <v>377</v>
      </c>
      <c r="D1930" s="466">
        <v>14868.67</v>
      </c>
      <c r="E1930" s="467">
        <v>23.5625</v>
      </c>
      <c r="F1930" s="486">
        <v>350343.03687499999</v>
      </c>
      <c r="G1930" s="487">
        <v>5605488.5899999999</v>
      </c>
      <c r="H1930" s="822">
        <v>375250</v>
      </c>
      <c r="I1930" s="827">
        <v>6004000</v>
      </c>
      <c r="J1930" s="470">
        <v>24906.963125000009</v>
      </c>
      <c r="K1930" s="470">
        <v>398511.41000000015</v>
      </c>
      <c r="L1930" s="472">
        <v>7.1093073083928999</v>
      </c>
      <c r="M1930" s="468">
        <v>370879.2</v>
      </c>
      <c r="N1930" s="469">
        <v>5934067.2000000002</v>
      </c>
      <c r="O1930" s="470">
        <v>20536.163125000021</v>
      </c>
      <c r="P1930" s="470">
        <v>328578.61000000034</v>
      </c>
      <c r="Q1930" s="472">
        <v>5.8617300655320719</v>
      </c>
    </row>
    <row r="1931" spans="1:17" s="437" customFormat="1">
      <c r="A1931" s="607" t="s">
        <v>60</v>
      </c>
      <c r="B1931" s="465"/>
      <c r="C1931" s="465"/>
      <c r="D1931" s="466"/>
      <c r="E1931" s="467"/>
      <c r="F1931" s="486"/>
      <c r="G1931" s="487"/>
      <c r="H1931" s="822"/>
      <c r="I1931" s="827"/>
      <c r="J1931" s="470"/>
      <c r="K1931" s="470"/>
      <c r="L1931" s="472"/>
      <c r="M1931" s="468"/>
      <c r="N1931" s="469"/>
      <c r="O1931" s="470"/>
      <c r="P1931" s="470"/>
      <c r="Q1931" s="472"/>
    </row>
    <row r="1932" spans="1:17" s="437" customFormat="1" hidden="1">
      <c r="A1932" s="471">
        <v>1883</v>
      </c>
      <c r="B1932" s="465">
        <v>16</v>
      </c>
      <c r="C1932" s="465">
        <v>377</v>
      </c>
      <c r="D1932" s="466">
        <v>15089.946853105201</v>
      </c>
      <c r="E1932" s="467">
        <v>23.5625</v>
      </c>
      <c r="F1932" s="486">
        <v>355556.8727262913</v>
      </c>
      <c r="G1932" s="487">
        <v>5688909.9636206608</v>
      </c>
      <c r="H1932" s="822">
        <v>375250</v>
      </c>
      <c r="I1932" s="827">
        <v>6004000</v>
      </c>
      <c r="J1932" s="470">
        <v>19693.127273708698</v>
      </c>
      <c r="K1932" s="470">
        <v>315090.03637933917</v>
      </c>
      <c r="L1932" s="472">
        <v>5.5386715274854339</v>
      </c>
      <c r="M1932" s="468">
        <v>370879.2</v>
      </c>
      <c r="N1932" s="469">
        <v>5934067.2000000002</v>
      </c>
      <c r="O1932" s="470">
        <v>15322.32727370871</v>
      </c>
      <c r="P1932" s="470">
        <v>245157.23637933936</v>
      </c>
      <c r="Q1932" s="472">
        <v>4.3093885814165844</v>
      </c>
    </row>
    <row r="1933" spans="1:17" s="437" customFormat="1" hidden="1">
      <c r="A1933" s="471">
        <v>1884</v>
      </c>
      <c r="B1933" s="465">
        <v>16</v>
      </c>
      <c r="C1933" s="465">
        <v>377</v>
      </c>
      <c r="D1933" s="466">
        <v>15089.946853105201</v>
      </c>
      <c r="E1933" s="467">
        <v>23.5625</v>
      </c>
      <c r="F1933" s="486">
        <v>355556.8727262913</v>
      </c>
      <c r="G1933" s="487">
        <v>5688909.9636206608</v>
      </c>
      <c r="H1933" s="822">
        <v>375250</v>
      </c>
      <c r="I1933" s="827">
        <v>6004000</v>
      </c>
      <c r="J1933" s="470">
        <v>19693.127273708698</v>
      </c>
      <c r="K1933" s="470">
        <v>315090.03637933917</v>
      </c>
      <c r="L1933" s="472">
        <v>5.5386715274854339</v>
      </c>
      <c r="M1933" s="468">
        <v>370879.2</v>
      </c>
      <c r="N1933" s="469">
        <v>5934067.2000000002</v>
      </c>
      <c r="O1933" s="470">
        <v>15322.32727370871</v>
      </c>
      <c r="P1933" s="470">
        <v>245157.23637933936</v>
      </c>
      <c r="Q1933" s="472">
        <v>4.3093885814165844</v>
      </c>
    </row>
    <row r="1934" spans="1:17" s="437" customFormat="1" hidden="1">
      <c r="A1934" s="471">
        <v>1885</v>
      </c>
      <c r="B1934" s="465">
        <v>16</v>
      </c>
      <c r="C1934" s="465">
        <v>377</v>
      </c>
      <c r="D1934" s="466">
        <v>14881</v>
      </c>
      <c r="E1934" s="467">
        <v>23.5625</v>
      </c>
      <c r="F1934" s="486">
        <v>350633.5625</v>
      </c>
      <c r="G1934" s="487">
        <v>5610137</v>
      </c>
      <c r="H1934" s="822">
        <v>375250</v>
      </c>
      <c r="I1934" s="827">
        <v>6004000</v>
      </c>
      <c r="J1934" s="470">
        <v>24616.4375</v>
      </c>
      <c r="K1934" s="470">
        <v>393863</v>
      </c>
      <c r="L1934" s="472">
        <v>7.0205593909738866</v>
      </c>
      <c r="M1934" s="468">
        <v>370879.2</v>
      </c>
      <c r="N1934" s="469">
        <v>5934067.2000000002</v>
      </c>
      <c r="O1934" s="470">
        <v>20245.637500000012</v>
      </c>
      <c r="P1934" s="470">
        <v>323930.20000000019</v>
      </c>
      <c r="Q1934" s="472">
        <v>5.7740158573667628</v>
      </c>
    </row>
    <row r="1935" spans="1:17" s="437" customFormat="1" hidden="1">
      <c r="A1935" s="471">
        <v>1886</v>
      </c>
      <c r="B1935" s="465">
        <v>16</v>
      </c>
      <c r="C1935" s="465">
        <v>378</v>
      </c>
      <c r="D1935" s="466">
        <v>14861.21</v>
      </c>
      <c r="E1935" s="467">
        <v>23.625</v>
      </c>
      <c r="F1935" s="486">
        <v>351096.08624999999</v>
      </c>
      <c r="G1935" s="487">
        <v>5617537.3799999999</v>
      </c>
      <c r="H1935" s="822">
        <v>376500</v>
      </c>
      <c r="I1935" s="827">
        <v>6024000</v>
      </c>
      <c r="J1935" s="470">
        <v>25403.913750000007</v>
      </c>
      <c r="K1935" s="470">
        <v>406462.62000000011</v>
      </c>
      <c r="L1935" s="472">
        <v>7.2356015190414382</v>
      </c>
      <c r="M1935" s="468">
        <v>372753.6</v>
      </c>
      <c r="N1935" s="469">
        <v>5964057.5999999996</v>
      </c>
      <c r="O1935" s="470">
        <v>21657.513749999984</v>
      </c>
      <c r="P1935" s="470">
        <v>346520.21999999974</v>
      </c>
      <c r="Q1935" s="472">
        <v>6.1685431989061357</v>
      </c>
    </row>
    <row r="1936" spans="1:17" s="437" customFormat="1" hidden="1">
      <c r="A1936" s="471">
        <v>1887</v>
      </c>
      <c r="B1936" s="465">
        <v>16</v>
      </c>
      <c r="C1936" s="465">
        <v>382</v>
      </c>
      <c r="D1936" s="466">
        <v>15701</v>
      </c>
      <c r="E1936" s="467">
        <v>23.875</v>
      </c>
      <c r="F1936" s="486">
        <v>374861.375</v>
      </c>
      <c r="G1936" s="487">
        <v>5997782</v>
      </c>
      <c r="H1936" s="822">
        <v>381500</v>
      </c>
      <c r="I1936" s="827">
        <v>6104000</v>
      </c>
      <c r="J1936" s="470">
        <v>6638.625</v>
      </c>
      <c r="K1936" s="470">
        <v>106218</v>
      </c>
      <c r="L1936" s="472">
        <v>1.7709546629070587</v>
      </c>
      <c r="M1936" s="468">
        <v>380251.2</v>
      </c>
      <c r="N1936" s="469">
        <v>6084019.2000000002</v>
      </c>
      <c r="O1936" s="470">
        <v>5389.8250000000116</v>
      </c>
      <c r="P1936" s="470">
        <v>86237.200000000186</v>
      </c>
      <c r="Q1936" s="472">
        <v>1.4378181801205869</v>
      </c>
    </row>
    <row r="1937" spans="1:17" s="437" customFormat="1" hidden="1">
      <c r="A1937" s="471">
        <v>1888</v>
      </c>
      <c r="B1937" s="465">
        <v>16</v>
      </c>
      <c r="C1937" s="465">
        <v>382</v>
      </c>
      <c r="D1937" s="466">
        <v>15988</v>
      </c>
      <c r="E1937" s="467">
        <v>23.875</v>
      </c>
      <c r="F1937" s="486">
        <v>381713.5</v>
      </c>
      <c r="G1937" s="487">
        <v>6107416</v>
      </c>
      <c r="H1937" s="822">
        <v>381500</v>
      </c>
      <c r="I1937" s="827">
        <v>6104000</v>
      </c>
      <c r="J1937" s="470">
        <v>-213.5</v>
      </c>
      <c r="K1937" s="470">
        <v>-3416</v>
      </c>
      <c r="L1937" s="472">
        <v>-5.5932001357035688E-2</v>
      </c>
      <c r="M1937" s="468">
        <v>380251.2</v>
      </c>
      <c r="N1937" s="469">
        <v>6084019.2000000002</v>
      </c>
      <c r="O1937" s="470">
        <v>-1462.2999999999884</v>
      </c>
      <c r="P1937" s="470">
        <v>-23396.799999999814</v>
      </c>
      <c r="Q1937" s="472">
        <v>-0.38308836339295738</v>
      </c>
    </row>
    <row r="1938" spans="1:17" s="437" customFormat="1" hidden="1">
      <c r="A1938" s="471">
        <v>1889</v>
      </c>
      <c r="B1938" s="465">
        <v>16</v>
      </c>
      <c r="C1938" s="465">
        <v>386</v>
      </c>
      <c r="D1938" s="466">
        <v>15022</v>
      </c>
      <c r="E1938" s="467">
        <v>24.125</v>
      </c>
      <c r="F1938" s="486">
        <v>362405.75</v>
      </c>
      <c r="G1938" s="487">
        <v>5798492</v>
      </c>
      <c r="H1938" s="822">
        <v>386000</v>
      </c>
      <c r="I1938" s="827">
        <v>6176000</v>
      </c>
      <c r="J1938" s="470">
        <v>23594.25</v>
      </c>
      <c r="K1938" s="470">
        <v>377508</v>
      </c>
      <c r="L1938" s="472">
        <v>6.5104513380375408</v>
      </c>
      <c r="M1938" s="468">
        <v>386000</v>
      </c>
      <c r="N1938" s="469">
        <v>6176000</v>
      </c>
      <c r="O1938" s="470">
        <v>23594.25</v>
      </c>
      <c r="P1938" s="470">
        <v>377508</v>
      </c>
      <c r="Q1938" s="472">
        <v>6.5104513380375408</v>
      </c>
    </row>
    <row r="1939" spans="1:17" s="437" customFormat="1" hidden="1">
      <c r="A1939" s="471">
        <v>1890</v>
      </c>
      <c r="B1939" s="465">
        <v>16</v>
      </c>
      <c r="C1939" s="465">
        <v>387</v>
      </c>
      <c r="D1939" s="466">
        <v>15073.8467485374</v>
      </c>
      <c r="E1939" s="467">
        <v>24.1875</v>
      </c>
      <c r="F1939" s="486">
        <v>364598.66823024838</v>
      </c>
      <c r="G1939" s="487">
        <v>5833578.6916839741</v>
      </c>
      <c r="H1939" s="822">
        <v>387000</v>
      </c>
      <c r="I1939" s="827">
        <v>6192000</v>
      </c>
      <c r="J1939" s="470">
        <v>22401.331769751618</v>
      </c>
      <c r="K1939" s="470">
        <v>358421.30831602588</v>
      </c>
      <c r="L1939" s="472">
        <v>6.1441068554877205</v>
      </c>
      <c r="M1939" s="468">
        <v>387000</v>
      </c>
      <c r="N1939" s="469">
        <v>6192000</v>
      </c>
      <c r="O1939" s="470">
        <v>22401.331769751618</v>
      </c>
      <c r="P1939" s="470">
        <v>358421.30831602588</v>
      </c>
      <c r="Q1939" s="472">
        <v>6.1441068554877205</v>
      </c>
    </row>
    <row r="1940" spans="1:17" s="437" customFormat="1" hidden="1">
      <c r="A1940" s="471">
        <v>1891</v>
      </c>
      <c r="B1940" s="465">
        <v>16</v>
      </c>
      <c r="C1940" s="465">
        <v>388</v>
      </c>
      <c r="D1940" s="466">
        <v>15487.898089172</v>
      </c>
      <c r="E1940" s="467">
        <v>24.25</v>
      </c>
      <c r="F1940" s="486">
        <v>375581.52866242098</v>
      </c>
      <c r="G1940" s="487">
        <v>6009304.4585987357</v>
      </c>
      <c r="H1940" s="822">
        <v>388000</v>
      </c>
      <c r="I1940" s="827">
        <v>6208000</v>
      </c>
      <c r="J1940" s="470">
        <v>12418.471337579016</v>
      </c>
      <c r="K1940" s="470">
        <v>198695.54140126426</v>
      </c>
      <c r="L1940" s="472">
        <v>3.3064648790917914</v>
      </c>
      <c r="M1940" s="468">
        <v>388000</v>
      </c>
      <c r="N1940" s="469">
        <v>6208000</v>
      </c>
      <c r="O1940" s="470">
        <v>12418.471337579016</v>
      </c>
      <c r="P1940" s="470">
        <v>198695.54140126426</v>
      </c>
      <c r="Q1940" s="472">
        <v>3.3064648790917914</v>
      </c>
    </row>
    <row r="1941" spans="1:17" s="437" customFormat="1">
      <c r="A1941" s="471">
        <v>1892</v>
      </c>
      <c r="B1941" s="465">
        <v>16</v>
      </c>
      <c r="C1941" s="465">
        <v>389</v>
      </c>
      <c r="D1941" s="466">
        <v>15487.898089172</v>
      </c>
      <c r="E1941" s="467">
        <v>24.3125</v>
      </c>
      <c r="F1941" s="486">
        <v>376549.52229299425</v>
      </c>
      <c r="G1941" s="487">
        <v>6024792.3566879081</v>
      </c>
      <c r="H1941" s="822">
        <v>389000</v>
      </c>
      <c r="I1941" s="827">
        <v>6224000</v>
      </c>
      <c r="J1941" s="470">
        <v>12450.477707005746</v>
      </c>
      <c r="K1941" s="470">
        <v>199207.64331209194</v>
      </c>
      <c r="L1941" s="472">
        <v>3.3064648790917914</v>
      </c>
      <c r="M1941" s="468">
        <v>389000</v>
      </c>
      <c r="N1941" s="469">
        <v>6224000</v>
      </c>
      <c r="O1941" s="470">
        <v>12450.477707005746</v>
      </c>
      <c r="P1941" s="470">
        <v>199207.64331209194</v>
      </c>
      <c r="Q1941" s="472">
        <v>3.3064648790917914</v>
      </c>
    </row>
    <row r="1942" spans="1:17" s="437" customFormat="1">
      <c r="A1942" s="471">
        <v>1893</v>
      </c>
      <c r="B1942" s="465">
        <v>16</v>
      </c>
      <c r="C1942" s="465">
        <v>394</v>
      </c>
      <c r="D1942" s="466">
        <v>15062.5971017671</v>
      </c>
      <c r="E1942" s="467">
        <v>24.625</v>
      </c>
      <c r="F1942" s="486">
        <v>370916.45363101485</v>
      </c>
      <c r="G1942" s="487">
        <v>5934663.2580962377</v>
      </c>
      <c r="H1942" s="822">
        <v>394000</v>
      </c>
      <c r="I1942" s="827">
        <v>6304000</v>
      </c>
      <c r="J1942" s="470">
        <v>23083.546368985146</v>
      </c>
      <c r="K1942" s="470">
        <v>369336.74190376233</v>
      </c>
      <c r="L1942" s="472">
        <v>6.2233816114149789</v>
      </c>
      <c r="M1942" s="468">
        <v>394000</v>
      </c>
      <c r="N1942" s="469">
        <v>6304000</v>
      </c>
      <c r="O1942" s="470">
        <v>23083.546368985146</v>
      </c>
      <c r="P1942" s="470">
        <v>369336.74190376233</v>
      </c>
      <c r="Q1942" s="472">
        <v>6.2233816114149789</v>
      </c>
    </row>
    <row r="1943" spans="1:17" s="437" customFormat="1">
      <c r="A1943" s="471">
        <v>1894</v>
      </c>
      <c r="B1943" s="465">
        <v>16</v>
      </c>
      <c r="C1943" s="465">
        <v>401</v>
      </c>
      <c r="D1943" s="466">
        <v>14551</v>
      </c>
      <c r="E1943" s="467">
        <v>25.0625</v>
      </c>
      <c r="F1943" s="486">
        <v>364684.4375</v>
      </c>
      <c r="G1943" s="487">
        <v>5834951</v>
      </c>
      <c r="H1943" s="822">
        <v>401000</v>
      </c>
      <c r="I1943" s="827">
        <v>6416000</v>
      </c>
      <c r="J1943" s="470">
        <v>36315.5625</v>
      </c>
      <c r="K1943" s="470">
        <v>581049</v>
      </c>
      <c r="L1943" s="472">
        <v>9.9580784825785287</v>
      </c>
      <c r="M1943" s="468">
        <v>401000</v>
      </c>
      <c r="N1943" s="469">
        <v>6416000</v>
      </c>
      <c r="O1943" s="470">
        <v>36315.5625</v>
      </c>
      <c r="P1943" s="470">
        <v>581049</v>
      </c>
      <c r="Q1943" s="472">
        <v>9.9580784825785287</v>
      </c>
    </row>
    <row r="1944" spans="1:17" s="437" customFormat="1">
      <c r="A1944" s="471">
        <v>1895</v>
      </c>
      <c r="B1944" s="465">
        <v>16</v>
      </c>
      <c r="C1944" s="465">
        <v>401</v>
      </c>
      <c r="D1944" s="466">
        <v>15417.712278511801</v>
      </c>
      <c r="E1944" s="467">
        <v>25.0625</v>
      </c>
      <c r="F1944" s="486">
        <v>386406.41398020199</v>
      </c>
      <c r="G1944" s="487">
        <v>6182502.6236832319</v>
      </c>
      <c r="H1944" s="822">
        <v>401000</v>
      </c>
      <c r="I1944" s="827">
        <v>6416000</v>
      </c>
      <c r="J1944" s="470">
        <v>14593.586019798007</v>
      </c>
      <c r="K1944" s="470">
        <v>233497.37631676812</v>
      </c>
      <c r="L1944" s="472">
        <v>3.7767452847057967</v>
      </c>
      <c r="M1944" s="468">
        <v>401000</v>
      </c>
      <c r="N1944" s="469">
        <v>6416000</v>
      </c>
      <c r="O1944" s="470">
        <v>14593.586019798007</v>
      </c>
      <c r="P1944" s="470">
        <v>233497.37631676812</v>
      </c>
      <c r="Q1944" s="472">
        <v>3.7767452847057967</v>
      </c>
    </row>
    <row r="1945" spans="1:17" s="437" customFormat="1">
      <c r="A1945" s="471">
        <v>1896</v>
      </c>
      <c r="B1945" s="465">
        <v>16</v>
      </c>
      <c r="C1945" s="465">
        <v>408</v>
      </c>
      <c r="D1945" s="466">
        <v>15668</v>
      </c>
      <c r="E1945" s="467">
        <v>25.5</v>
      </c>
      <c r="F1945" s="486">
        <v>399534</v>
      </c>
      <c r="G1945" s="487">
        <v>6392544</v>
      </c>
      <c r="H1945" s="822">
        <v>408000</v>
      </c>
      <c r="I1945" s="827">
        <v>6528000</v>
      </c>
      <c r="J1945" s="470">
        <v>8466</v>
      </c>
      <c r="K1945" s="470">
        <v>135456</v>
      </c>
      <c r="L1945" s="472">
        <v>2.1189685984171547</v>
      </c>
      <c r="M1945" s="468">
        <v>408000</v>
      </c>
      <c r="N1945" s="469">
        <v>6528000</v>
      </c>
      <c r="O1945" s="470">
        <v>8466</v>
      </c>
      <c r="P1945" s="470">
        <v>135456</v>
      </c>
      <c r="Q1945" s="472">
        <v>2.1189685984171547</v>
      </c>
    </row>
    <row r="1946" spans="1:17" s="437" customFormat="1">
      <c r="A1946" s="471">
        <v>1897</v>
      </c>
      <c r="B1946" s="465">
        <v>16</v>
      </c>
      <c r="C1946" s="465">
        <v>409</v>
      </c>
      <c r="D1946" s="466">
        <v>15487.898089172</v>
      </c>
      <c r="E1946" s="467">
        <v>25.5625</v>
      </c>
      <c r="F1946" s="486">
        <v>395909.39490445924</v>
      </c>
      <c r="G1946" s="487">
        <v>6334550.3184713479</v>
      </c>
      <c r="H1946" s="822">
        <v>409000</v>
      </c>
      <c r="I1946" s="827">
        <v>6544000</v>
      </c>
      <c r="J1946" s="470">
        <v>13090.605095540755</v>
      </c>
      <c r="K1946" s="470">
        <v>209449.68152865209</v>
      </c>
      <c r="L1946" s="472">
        <v>3.3064648790917914</v>
      </c>
      <c r="M1946" s="468">
        <v>409000</v>
      </c>
      <c r="N1946" s="469">
        <v>6544000</v>
      </c>
      <c r="O1946" s="470">
        <v>13090.605095540755</v>
      </c>
      <c r="P1946" s="470">
        <v>209449.68152865209</v>
      </c>
      <c r="Q1946" s="472">
        <v>3.3064648790917914</v>
      </c>
    </row>
    <row r="1947" spans="1:17" s="437" customFormat="1">
      <c r="A1947" s="471">
        <v>1898</v>
      </c>
      <c r="B1947" s="465">
        <v>16</v>
      </c>
      <c r="C1947" s="465">
        <v>409</v>
      </c>
      <c r="D1947" s="466">
        <v>14881</v>
      </c>
      <c r="E1947" s="467">
        <v>25.5625</v>
      </c>
      <c r="F1947" s="486">
        <v>380395.5625</v>
      </c>
      <c r="G1947" s="487">
        <v>6086329</v>
      </c>
      <c r="H1947" s="822">
        <v>409000</v>
      </c>
      <c r="I1947" s="827">
        <v>6544000</v>
      </c>
      <c r="J1947" s="470">
        <v>28604.4375</v>
      </c>
      <c r="K1947" s="470">
        <v>457671</v>
      </c>
      <c r="L1947" s="472">
        <v>7.5196559371009926</v>
      </c>
      <c r="M1947" s="468">
        <v>409000</v>
      </c>
      <c r="N1947" s="469">
        <v>6544000</v>
      </c>
      <c r="O1947" s="470">
        <v>28604.4375</v>
      </c>
      <c r="P1947" s="470">
        <v>457671</v>
      </c>
      <c r="Q1947" s="472">
        <v>7.5196559371009926</v>
      </c>
    </row>
    <row r="1948" spans="1:17" s="437" customFormat="1">
      <c r="A1948" s="471">
        <v>1899</v>
      </c>
      <c r="B1948" s="465">
        <v>16</v>
      </c>
      <c r="C1948" s="465">
        <v>434</v>
      </c>
      <c r="D1948" s="466">
        <v>15988</v>
      </c>
      <c r="E1948" s="467">
        <v>27.125</v>
      </c>
      <c r="F1948" s="486">
        <v>433674.5</v>
      </c>
      <c r="G1948" s="487">
        <v>6938792</v>
      </c>
      <c r="H1948" s="822">
        <v>434000</v>
      </c>
      <c r="I1948" s="827">
        <v>6944000</v>
      </c>
      <c r="J1948" s="470">
        <v>325.5</v>
      </c>
      <c r="K1948" s="470">
        <v>5208</v>
      </c>
      <c r="L1948" s="472">
        <v>7.5056292219159104E-2</v>
      </c>
      <c r="M1948" s="468">
        <v>416000</v>
      </c>
      <c r="N1948" s="469">
        <v>6656000</v>
      </c>
      <c r="O1948" s="470">
        <v>-17674.5</v>
      </c>
      <c r="P1948" s="470">
        <v>-282792</v>
      </c>
      <c r="Q1948" s="472">
        <v>-4.0755220793475218</v>
      </c>
    </row>
    <row r="1949" spans="1:17" s="437" customFormat="1">
      <c r="A1949" s="471">
        <v>1900</v>
      </c>
      <c r="B1949" s="497">
        <v>17</v>
      </c>
      <c r="C1949" s="465">
        <v>341</v>
      </c>
      <c r="D1949" s="466">
        <v>15768</v>
      </c>
      <c r="E1949" s="467">
        <v>20.058823529411764</v>
      </c>
      <c r="F1949" s="486">
        <v>316287.5294117647</v>
      </c>
      <c r="G1949" s="487">
        <v>5376888</v>
      </c>
      <c r="H1949" s="822">
        <v>305176.4705882353</v>
      </c>
      <c r="I1949" s="827">
        <v>5188000</v>
      </c>
      <c r="J1949" s="470">
        <v>-11111.058823529398</v>
      </c>
      <c r="K1949" s="470">
        <v>-188888</v>
      </c>
      <c r="L1949" s="472">
        <v>-3.5129614007210108</v>
      </c>
      <c r="M1949" s="468">
        <v>265802.54117647058</v>
      </c>
      <c r="N1949" s="469">
        <v>4518643.2</v>
      </c>
      <c r="O1949" s="470">
        <v>-50484.98823529412</v>
      </c>
      <c r="P1949" s="470">
        <v>-858244.79999999981</v>
      </c>
      <c r="Q1949" s="472">
        <v>-15.961738462843186</v>
      </c>
    </row>
    <row r="1950" spans="1:17" s="437" customFormat="1">
      <c r="A1950" s="471">
        <v>1901</v>
      </c>
      <c r="B1950" s="465">
        <v>17</v>
      </c>
      <c r="C1950" s="465">
        <v>346</v>
      </c>
      <c r="D1950" s="466">
        <v>14727</v>
      </c>
      <c r="E1950" s="467">
        <v>20.352941176470587</v>
      </c>
      <c r="F1950" s="486">
        <v>299737.76470588235</v>
      </c>
      <c r="G1950" s="487">
        <v>5095542</v>
      </c>
      <c r="H1950" s="822">
        <v>311058.82352941175</v>
      </c>
      <c r="I1950" s="827">
        <v>5288000</v>
      </c>
      <c r="J1950" s="470">
        <v>11321.058823529398</v>
      </c>
      <c r="K1950" s="470">
        <v>192458</v>
      </c>
      <c r="L1950" s="472">
        <v>3.7769878062039197</v>
      </c>
      <c r="M1950" s="468">
        <v>274623.24705882347</v>
      </c>
      <c r="N1950" s="469">
        <v>4668595.1999999993</v>
      </c>
      <c r="O1950" s="470">
        <v>-25114.517647058878</v>
      </c>
      <c r="P1950" s="470">
        <v>-426946.80000000075</v>
      </c>
      <c r="Q1950" s="472">
        <v>-8.3788299654874834</v>
      </c>
    </row>
    <row r="1951" spans="1:17" s="437" customFormat="1">
      <c r="A1951" s="471">
        <v>1902</v>
      </c>
      <c r="B1951" s="465">
        <v>17</v>
      </c>
      <c r="C1951" s="465">
        <v>363</v>
      </c>
      <c r="D1951" s="466">
        <v>14881</v>
      </c>
      <c r="E1951" s="467">
        <v>21.352941176470587</v>
      </c>
      <c r="F1951" s="486">
        <v>317753.1176470588</v>
      </c>
      <c r="G1951" s="487">
        <v>5401803</v>
      </c>
      <c r="H1951" s="822">
        <v>331058.82352941175</v>
      </c>
      <c r="I1951" s="827">
        <v>5628000</v>
      </c>
      <c r="J1951" s="470">
        <v>13305.705882352951</v>
      </c>
      <c r="K1951" s="470">
        <v>226197</v>
      </c>
      <c r="L1951" s="472">
        <v>4.1874351952486961</v>
      </c>
      <c r="M1951" s="468">
        <v>304613.6470588235</v>
      </c>
      <c r="N1951" s="469">
        <v>5178431.9999999991</v>
      </c>
      <c r="O1951" s="470">
        <v>-13139.470588235301</v>
      </c>
      <c r="P1951" s="470">
        <v>-223371.00000000093</v>
      </c>
      <c r="Q1951" s="472">
        <v>-4.1351193296016362</v>
      </c>
    </row>
    <row r="1952" spans="1:17" s="437" customFormat="1">
      <c r="A1952" s="471">
        <v>1903</v>
      </c>
      <c r="B1952" s="465">
        <v>17</v>
      </c>
      <c r="C1952" s="465">
        <v>376</v>
      </c>
      <c r="D1952" s="466">
        <v>15487.898089172</v>
      </c>
      <c r="E1952" s="467">
        <v>22.117647058823529</v>
      </c>
      <c r="F1952" s="486">
        <v>342555.8636193336</v>
      </c>
      <c r="G1952" s="487">
        <v>5823449.6815286716</v>
      </c>
      <c r="H1952" s="822">
        <v>346352.9411764706</v>
      </c>
      <c r="I1952" s="827">
        <v>5888000</v>
      </c>
      <c r="J1952" s="470">
        <v>3797.0775571370032</v>
      </c>
      <c r="K1952" s="470">
        <v>64550.318471328355</v>
      </c>
      <c r="L1952" s="472">
        <v>1.1084549880472849</v>
      </c>
      <c r="M1952" s="468">
        <v>327547.48235294118</v>
      </c>
      <c r="N1952" s="469">
        <v>5568307.2000000002</v>
      </c>
      <c r="O1952" s="470">
        <v>-15008.381266392418</v>
      </c>
      <c r="P1952" s="470">
        <v>-255142.48152867146</v>
      </c>
      <c r="Q1952" s="472">
        <v>-4.3812945158254735</v>
      </c>
    </row>
    <row r="1953" spans="1:17" s="437" customFormat="1">
      <c r="A1953" s="471">
        <v>1904</v>
      </c>
      <c r="B1953" s="465">
        <v>17</v>
      </c>
      <c r="C1953" s="465">
        <v>378</v>
      </c>
      <c r="D1953" s="466">
        <v>14400</v>
      </c>
      <c r="E1953" s="467">
        <v>22.235294117647058</v>
      </c>
      <c r="F1953" s="486">
        <v>320188.23529411765</v>
      </c>
      <c r="G1953" s="487">
        <v>5443200</v>
      </c>
      <c r="H1953" s="822">
        <v>348705.88235294115</v>
      </c>
      <c r="I1953" s="827">
        <v>5927999.9999999991</v>
      </c>
      <c r="J1953" s="470">
        <v>28517.647058823495</v>
      </c>
      <c r="K1953" s="470">
        <v>484799.99999999907</v>
      </c>
      <c r="L1953" s="472">
        <v>8.9065255731922264</v>
      </c>
      <c r="M1953" s="468">
        <v>331075.76470588235</v>
      </c>
      <c r="N1953" s="469">
        <v>5628288</v>
      </c>
      <c r="O1953" s="470">
        <v>10887.529411764699</v>
      </c>
      <c r="P1953" s="470">
        <v>185088</v>
      </c>
      <c r="Q1953" s="472">
        <v>3.4003527336860628</v>
      </c>
    </row>
    <row r="1954" spans="1:17" s="437" customFormat="1">
      <c r="A1954" s="607" t="s">
        <v>60</v>
      </c>
      <c r="B1954" s="465"/>
      <c r="C1954" s="465"/>
      <c r="D1954" s="466"/>
      <c r="E1954" s="467"/>
      <c r="F1954" s="486"/>
      <c r="G1954" s="487"/>
      <c r="H1954" s="822"/>
      <c r="I1954" s="827"/>
      <c r="J1954" s="470"/>
      <c r="K1954" s="470"/>
      <c r="L1954" s="472"/>
      <c r="M1954" s="468"/>
      <c r="N1954" s="469"/>
      <c r="O1954" s="470"/>
      <c r="P1954" s="470"/>
      <c r="Q1954" s="472"/>
    </row>
    <row r="1955" spans="1:17" s="437" customFormat="1" hidden="1">
      <c r="A1955" s="471">
        <v>1905</v>
      </c>
      <c r="B1955" s="465">
        <v>17</v>
      </c>
      <c r="C1955" s="465">
        <v>381</v>
      </c>
      <c r="D1955" s="466">
        <v>15044</v>
      </c>
      <c r="E1955" s="467">
        <v>22.411764705882351</v>
      </c>
      <c r="F1955" s="486">
        <v>337162.5882352941</v>
      </c>
      <c r="G1955" s="487">
        <v>5731764</v>
      </c>
      <c r="H1955" s="822">
        <v>352235.29411764705</v>
      </c>
      <c r="I1955" s="827">
        <v>5988000</v>
      </c>
      <c r="J1955" s="470">
        <v>15072.705882352951</v>
      </c>
      <c r="K1955" s="470">
        <v>256236</v>
      </c>
      <c r="L1955" s="472">
        <v>4.4704562155734209</v>
      </c>
      <c r="M1955" s="468">
        <v>336368.18823529407</v>
      </c>
      <c r="N1955" s="469">
        <v>5718259.1999999993</v>
      </c>
      <c r="O1955" s="470">
        <v>-794.40000000002328</v>
      </c>
      <c r="P1955" s="470">
        <v>-13504.800000000745</v>
      </c>
      <c r="Q1955" s="472">
        <v>-0.23561332950905012</v>
      </c>
    </row>
    <row r="1956" spans="1:17" s="437" customFormat="1" hidden="1">
      <c r="A1956" s="471">
        <v>1906</v>
      </c>
      <c r="B1956" s="465">
        <v>17</v>
      </c>
      <c r="C1956" s="465">
        <v>383</v>
      </c>
      <c r="D1956" s="466">
        <v>14843</v>
      </c>
      <c r="E1956" s="467">
        <v>22.529411764705884</v>
      </c>
      <c r="F1956" s="486">
        <v>334404.0588235294</v>
      </c>
      <c r="G1956" s="487">
        <v>5684869</v>
      </c>
      <c r="H1956" s="822">
        <v>354588.23529411771</v>
      </c>
      <c r="I1956" s="827">
        <v>6028000.0000000009</v>
      </c>
      <c r="J1956" s="470">
        <v>20184.176470588311</v>
      </c>
      <c r="K1956" s="470">
        <v>343131.00000000093</v>
      </c>
      <c r="L1956" s="472">
        <v>6.0358646786759778</v>
      </c>
      <c r="M1956" s="468">
        <v>339896.47058823536</v>
      </c>
      <c r="N1956" s="469">
        <v>5778240.0000000009</v>
      </c>
      <c r="O1956" s="470">
        <v>5492.4117647059611</v>
      </c>
      <c r="P1956" s="470">
        <v>93371.000000000931</v>
      </c>
      <c r="Q1956" s="472">
        <v>1.6424476975634974</v>
      </c>
    </row>
    <row r="1957" spans="1:17" s="437" customFormat="1" hidden="1">
      <c r="A1957" s="471">
        <v>1907</v>
      </c>
      <c r="B1957" s="465">
        <v>17</v>
      </c>
      <c r="C1957" s="465">
        <v>383</v>
      </c>
      <c r="D1957" s="466">
        <v>15988</v>
      </c>
      <c r="E1957" s="467">
        <v>22.529411764705884</v>
      </c>
      <c r="F1957" s="486">
        <v>360200.23529411765</v>
      </c>
      <c r="G1957" s="487">
        <v>6123404</v>
      </c>
      <c r="H1957" s="822">
        <v>354588.23529411771</v>
      </c>
      <c r="I1957" s="827">
        <v>6028000.0000000009</v>
      </c>
      <c r="J1957" s="470">
        <v>-5611.9999999999418</v>
      </c>
      <c r="K1957" s="470">
        <v>-95403.999999999069</v>
      </c>
      <c r="L1957" s="472">
        <v>-1.5580223026277338</v>
      </c>
      <c r="M1957" s="468">
        <v>339896.47058823536</v>
      </c>
      <c r="N1957" s="469">
        <v>5778240.0000000009</v>
      </c>
      <c r="O1957" s="470">
        <v>-20303.764705882291</v>
      </c>
      <c r="P1957" s="470">
        <v>-345163.99999999907</v>
      </c>
      <c r="Q1957" s="472">
        <v>-5.6367994011174005</v>
      </c>
    </row>
    <row r="1958" spans="1:17" s="437" customFormat="1" hidden="1">
      <c r="A1958" s="471">
        <v>1908</v>
      </c>
      <c r="B1958" s="465">
        <v>17</v>
      </c>
      <c r="C1958" s="465">
        <v>383</v>
      </c>
      <c r="D1958" s="466">
        <v>15080.282665912</v>
      </c>
      <c r="E1958" s="467">
        <v>22.529411764705884</v>
      </c>
      <c r="F1958" s="486">
        <v>339749.89770848805</v>
      </c>
      <c r="G1958" s="487">
        <v>5775748.2610442964</v>
      </c>
      <c r="H1958" s="822">
        <v>354588.23529411771</v>
      </c>
      <c r="I1958" s="827">
        <v>6028000.0000000009</v>
      </c>
      <c r="J1958" s="470">
        <v>14838.337585629662</v>
      </c>
      <c r="K1958" s="470">
        <v>252251.7389557045</v>
      </c>
      <c r="L1958" s="472">
        <v>4.3674295962147056</v>
      </c>
      <c r="M1958" s="468">
        <v>339896.47058823536</v>
      </c>
      <c r="N1958" s="469">
        <v>5778240.0000000009</v>
      </c>
      <c r="O1958" s="470">
        <v>146.57287974731298</v>
      </c>
      <c r="P1958" s="470">
        <v>2491.7389557044953</v>
      </c>
      <c r="Q1958" s="472">
        <v>4.3141405114738518E-2</v>
      </c>
    </row>
    <row r="1959" spans="1:17" s="437" customFormat="1" hidden="1">
      <c r="A1959" s="471">
        <v>1909</v>
      </c>
      <c r="B1959" s="465">
        <v>17</v>
      </c>
      <c r="C1959" s="465">
        <v>389</v>
      </c>
      <c r="D1959" s="466">
        <v>15487.898089172</v>
      </c>
      <c r="E1959" s="467">
        <v>22.882352941176471</v>
      </c>
      <c r="F1959" s="486">
        <v>354399.55039340636</v>
      </c>
      <c r="G1959" s="487">
        <v>6024792.3566879081</v>
      </c>
      <c r="H1959" s="822">
        <v>361647.0588235294</v>
      </c>
      <c r="I1959" s="827">
        <v>6148000</v>
      </c>
      <c r="J1959" s="470">
        <v>7247.5084301230381</v>
      </c>
      <c r="K1959" s="470">
        <v>123207.64331209194</v>
      </c>
      <c r="L1959" s="472">
        <v>2.0450106164293373</v>
      </c>
      <c r="M1959" s="468">
        <v>350481.31764705887</v>
      </c>
      <c r="N1959" s="469">
        <v>5958182.4000000004</v>
      </c>
      <c r="O1959" s="470">
        <v>-3918.232746347494</v>
      </c>
      <c r="P1959" s="470">
        <v>-66609.956687907688</v>
      </c>
      <c r="Q1959" s="472">
        <v>-1.1055975499963324</v>
      </c>
    </row>
    <row r="1960" spans="1:17" s="437" customFormat="1" hidden="1">
      <c r="A1960" s="471">
        <v>1910</v>
      </c>
      <c r="B1960" s="465">
        <v>17</v>
      </c>
      <c r="C1960" s="465">
        <v>389</v>
      </c>
      <c r="D1960" s="466">
        <v>14881</v>
      </c>
      <c r="E1960" s="467">
        <v>22.882352941176471</v>
      </c>
      <c r="F1960" s="486">
        <v>340512.29411764705</v>
      </c>
      <c r="G1960" s="487">
        <v>5788709</v>
      </c>
      <c r="H1960" s="822">
        <v>361647.0588235294</v>
      </c>
      <c r="I1960" s="827">
        <v>6148000</v>
      </c>
      <c r="J1960" s="470">
        <v>21134.76470588235</v>
      </c>
      <c r="K1960" s="470">
        <v>359291</v>
      </c>
      <c r="L1960" s="472">
        <v>6.2067552540644186</v>
      </c>
      <c r="M1960" s="468">
        <v>350481.31764705887</v>
      </c>
      <c r="N1960" s="469">
        <v>5958182.4000000004</v>
      </c>
      <c r="O1960" s="470">
        <v>9969.0235294118174</v>
      </c>
      <c r="P1960" s="470">
        <v>169473.40000000037</v>
      </c>
      <c r="Q1960" s="472">
        <v>2.9276545081122549</v>
      </c>
    </row>
    <row r="1961" spans="1:17" s="437" customFormat="1" hidden="1">
      <c r="A1961" s="471">
        <v>1911</v>
      </c>
      <c r="B1961" s="465">
        <v>17</v>
      </c>
      <c r="C1961" s="465">
        <v>389</v>
      </c>
      <c r="D1961" s="466">
        <v>15487.898089172</v>
      </c>
      <c r="E1961" s="467">
        <v>22.882352941176471</v>
      </c>
      <c r="F1961" s="486">
        <v>354399.55039340636</v>
      </c>
      <c r="G1961" s="487">
        <v>6024792.3566879081</v>
      </c>
      <c r="H1961" s="822">
        <v>361647.0588235294</v>
      </c>
      <c r="I1961" s="827">
        <v>6148000</v>
      </c>
      <c r="J1961" s="470">
        <v>7247.5084301230381</v>
      </c>
      <c r="K1961" s="470">
        <v>123207.64331209194</v>
      </c>
      <c r="L1961" s="472">
        <v>2.0450106164293373</v>
      </c>
      <c r="M1961" s="468">
        <v>350481.31764705887</v>
      </c>
      <c r="N1961" s="469">
        <v>5958182.4000000004</v>
      </c>
      <c r="O1961" s="470">
        <v>-3918.232746347494</v>
      </c>
      <c r="P1961" s="470">
        <v>-66609.956687907688</v>
      </c>
      <c r="Q1961" s="472">
        <v>-1.1055975499963324</v>
      </c>
    </row>
    <row r="1962" spans="1:17" s="437" customFormat="1" hidden="1">
      <c r="A1962" s="471">
        <v>1912</v>
      </c>
      <c r="B1962" s="465">
        <v>17</v>
      </c>
      <c r="C1962" s="465">
        <v>389</v>
      </c>
      <c r="D1962" s="466">
        <v>14975.366275219299</v>
      </c>
      <c r="E1962" s="467">
        <v>22.882352941176471</v>
      </c>
      <c r="F1962" s="486">
        <v>342671.61653295928</v>
      </c>
      <c r="G1962" s="487">
        <v>5825417.4810603075</v>
      </c>
      <c r="H1962" s="822">
        <v>361647.0588235294</v>
      </c>
      <c r="I1962" s="827">
        <v>6148000</v>
      </c>
      <c r="J1962" s="470">
        <v>18975.442290570121</v>
      </c>
      <c r="K1962" s="470">
        <v>322582.51893969253</v>
      </c>
      <c r="L1962" s="472">
        <v>5.5375004450492753</v>
      </c>
      <c r="M1962" s="468">
        <v>350481.31764705887</v>
      </c>
      <c r="N1962" s="469">
        <v>5958182.4000000004</v>
      </c>
      <c r="O1962" s="470">
        <v>7809.7011140995892</v>
      </c>
      <c r="P1962" s="470">
        <v>132764.9189396929</v>
      </c>
      <c r="Q1962" s="472">
        <v>2.2790627344965344</v>
      </c>
    </row>
    <row r="1963" spans="1:17" s="437" customFormat="1" hidden="1">
      <c r="A1963" s="471">
        <v>1913</v>
      </c>
      <c r="B1963" s="465">
        <v>17</v>
      </c>
      <c r="C1963" s="465">
        <v>391</v>
      </c>
      <c r="D1963" s="466">
        <v>15067.4163222221</v>
      </c>
      <c r="E1963" s="467">
        <v>23</v>
      </c>
      <c r="F1963" s="486">
        <v>346550.57541110826</v>
      </c>
      <c r="G1963" s="487">
        <v>5891359.7819888406</v>
      </c>
      <c r="H1963" s="822">
        <v>364000</v>
      </c>
      <c r="I1963" s="827">
        <v>6188000</v>
      </c>
      <c r="J1963" s="470">
        <v>17449.424588891736</v>
      </c>
      <c r="K1963" s="470">
        <v>296640.21801115945</v>
      </c>
      <c r="L1963" s="472">
        <v>5.0351740343214573</v>
      </c>
      <c r="M1963" s="468">
        <v>354009.59999999998</v>
      </c>
      <c r="N1963" s="469">
        <v>6018163.1999999993</v>
      </c>
      <c r="O1963" s="470">
        <v>7459.0245888917125</v>
      </c>
      <c r="P1963" s="470">
        <v>126803.4180111587</v>
      </c>
      <c r="Q1963" s="472">
        <v>2.1523624885179089</v>
      </c>
    </row>
    <row r="1964" spans="1:17" s="437" customFormat="1" hidden="1">
      <c r="A1964" s="471">
        <v>1914</v>
      </c>
      <c r="B1964" s="465">
        <v>17</v>
      </c>
      <c r="C1964" s="465">
        <v>396</v>
      </c>
      <c r="D1964" s="466">
        <v>15487.898089172</v>
      </c>
      <c r="E1964" s="467">
        <v>23.294117647058822</v>
      </c>
      <c r="F1964" s="486">
        <v>360776.92019483016</v>
      </c>
      <c r="G1964" s="487">
        <v>6133207.6433121124</v>
      </c>
      <c r="H1964" s="822">
        <v>369882.35294117645</v>
      </c>
      <c r="I1964" s="827">
        <v>6288000</v>
      </c>
      <c r="J1964" s="470">
        <v>9105.4327463462832</v>
      </c>
      <c r="K1964" s="470">
        <v>154792.35668788757</v>
      </c>
      <c r="L1964" s="472">
        <v>2.5238401451592694</v>
      </c>
      <c r="M1964" s="468">
        <v>362830.30588235293</v>
      </c>
      <c r="N1964" s="469">
        <v>6168115.2000000002</v>
      </c>
      <c r="O1964" s="470">
        <v>2053.3856875227648</v>
      </c>
      <c r="P1964" s="470">
        <v>34907.556687887758</v>
      </c>
      <c r="Q1964" s="472">
        <v>0.56915660968941495</v>
      </c>
    </row>
    <row r="1965" spans="1:17" s="437" customFormat="1" hidden="1">
      <c r="A1965" s="471">
        <v>1915</v>
      </c>
      <c r="B1965" s="465">
        <v>17</v>
      </c>
      <c r="C1965" s="465">
        <v>397</v>
      </c>
      <c r="D1965" s="466">
        <v>15487.898089172</v>
      </c>
      <c r="E1965" s="467">
        <v>23.352941176470587</v>
      </c>
      <c r="F1965" s="486">
        <v>361687.97302360495</v>
      </c>
      <c r="G1965" s="487">
        <v>6148695.5414012838</v>
      </c>
      <c r="H1965" s="822">
        <v>371058.82352941175</v>
      </c>
      <c r="I1965" s="827">
        <v>6308000</v>
      </c>
      <c r="J1965" s="470">
        <v>9370.8505058067967</v>
      </c>
      <c r="K1965" s="470">
        <v>159304.45859871618</v>
      </c>
      <c r="L1965" s="472">
        <v>2.5908659410124386</v>
      </c>
      <c r="M1965" s="468">
        <v>364594.44705882348</v>
      </c>
      <c r="N1965" s="469">
        <v>6198105.5999999996</v>
      </c>
      <c r="O1965" s="470">
        <v>2906.4740352185327</v>
      </c>
      <c r="P1965" s="470">
        <v>49410.058598715812</v>
      </c>
      <c r="Q1965" s="472">
        <v>0.80358603326544653</v>
      </c>
    </row>
    <row r="1966" spans="1:17" s="437" customFormat="1" hidden="1">
      <c r="A1966" s="471">
        <v>1916</v>
      </c>
      <c r="B1966" s="465">
        <v>17</v>
      </c>
      <c r="C1966" s="465">
        <v>402</v>
      </c>
      <c r="D1966" s="466">
        <v>15420</v>
      </c>
      <c r="E1966" s="467">
        <v>23.647058823529413</v>
      </c>
      <c r="F1966" s="486">
        <v>364637.64705882355</v>
      </c>
      <c r="G1966" s="487">
        <v>6198840</v>
      </c>
      <c r="H1966" s="822">
        <v>376941.17647058825</v>
      </c>
      <c r="I1966" s="827">
        <v>6408000</v>
      </c>
      <c r="J1966" s="470">
        <v>12303.529411764699</v>
      </c>
      <c r="K1966" s="470">
        <v>209160</v>
      </c>
      <c r="L1966" s="472">
        <v>3.3741796852314394</v>
      </c>
      <c r="M1966" s="468">
        <v>373415.15294117649</v>
      </c>
      <c r="N1966" s="469">
        <v>6348057.6000000006</v>
      </c>
      <c r="O1966" s="470">
        <v>8777.5058823529398</v>
      </c>
      <c r="P1966" s="470">
        <v>149217.60000000056</v>
      </c>
      <c r="Q1966" s="472">
        <v>2.4071858605803698</v>
      </c>
    </row>
    <row r="1967" spans="1:17" s="437" customFormat="1">
      <c r="A1967" s="471">
        <v>1917</v>
      </c>
      <c r="B1967" s="465">
        <v>17</v>
      </c>
      <c r="C1967" s="465">
        <v>405</v>
      </c>
      <c r="D1967" s="466">
        <v>15044.952970903099</v>
      </c>
      <c r="E1967" s="467">
        <v>23.823529411764707</v>
      </c>
      <c r="F1967" s="486">
        <v>358423.87960092677</v>
      </c>
      <c r="G1967" s="487">
        <v>6093205.9532157555</v>
      </c>
      <c r="H1967" s="822">
        <v>380470.58823529416</v>
      </c>
      <c r="I1967" s="827">
        <v>6468000.0000000009</v>
      </c>
      <c r="J1967" s="470">
        <v>22046.708634367387</v>
      </c>
      <c r="K1967" s="470">
        <v>374794.04678424541</v>
      </c>
      <c r="L1967" s="472">
        <v>6.1510155681910703</v>
      </c>
      <c r="M1967" s="468">
        <v>378707.57647058828</v>
      </c>
      <c r="N1967" s="469">
        <v>6438028.8000000007</v>
      </c>
      <c r="O1967" s="470">
        <v>20283.696869661508</v>
      </c>
      <c r="P1967" s="470">
        <v>344822.84678424522</v>
      </c>
      <c r="Q1967" s="472">
        <v>5.6591365765711714</v>
      </c>
    </row>
    <row r="1968" spans="1:17" s="437" customFormat="1">
      <c r="A1968" s="471">
        <v>1918</v>
      </c>
      <c r="B1968" s="465">
        <v>17</v>
      </c>
      <c r="C1968" s="465">
        <v>410</v>
      </c>
      <c r="D1968" s="466">
        <v>14522</v>
      </c>
      <c r="E1968" s="467">
        <v>24.117647058823529</v>
      </c>
      <c r="F1968" s="486">
        <v>350236.4705882353</v>
      </c>
      <c r="G1968" s="487">
        <v>5954020</v>
      </c>
      <c r="H1968" s="822">
        <v>385882.35294117645</v>
      </c>
      <c r="I1968" s="827">
        <v>6560000</v>
      </c>
      <c r="J1968" s="470">
        <v>35645.882352941146</v>
      </c>
      <c r="K1968" s="470">
        <v>605980</v>
      </c>
      <c r="L1968" s="472">
        <v>10.177661479135097</v>
      </c>
      <c r="M1968" s="468">
        <v>385882.35294117645</v>
      </c>
      <c r="N1968" s="469">
        <v>6560000</v>
      </c>
      <c r="O1968" s="470">
        <v>35645.882352941146</v>
      </c>
      <c r="P1968" s="470">
        <v>605980</v>
      </c>
      <c r="Q1968" s="472">
        <v>10.177661479135097</v>
      </c>
    </row>
    <row r="1969" spans="1:17" s="437" customFormat="1">
      <c r="A1969" s="471">
        <v>1919</v>
      </c>
      <c r="B1969" s="465">
        <v>17</v>
      </c>
      <c r="C1969" s="465">
        <v>417</v>
      </c>
      <c r="D1969" s="466">
        <v>14881</v>
      </c>
      <c r="E1969" s="467">
        <v>24.529411764705884</v>
      </c>
      <c r="F1969" s="486">
        <v>365022.17647058825</v>
      </c>
      <c r="G1969" s="487">
        <v>6205377</v>
      </c>
      <c r="H1969" s="822">
        <v>392470.58823529416</v>
      </c>
      <c r="I1969" s="827">
        <v>6672000.0000000009</v>
      </c>
      <c r="J1969" s="470">
        <v>27448.411764705903</v>
      </c>
      <c r="K1969" s="470">
        <v>466623.00000000093</v>
      </c>
      <c r="L1969" s="472">
        <v>7.519655937101021</v>
      </c>
      <c r="M1969" s="468">
        <v>392470.58823529416</v>
      </c>
      <c r="N1969" s="469">
        <v>6672000.0000000009</v>
      </c>
      <c r="O1969" s="470">
        <v>27448.411764705903</v>
      </c>
      <c r="P1969" s="470">
        <v>466623.00000000093</v>
      </c>
      <c r="Q1969" s="472">
        <v>7.519655937101021</v>
      </c>
    </row>
    <row r="1970" spans="1:17" s="437" customFormat="1">
      <c r="A1970" s="471">
        <v>1920</v>
      </c>
      <c r="B1970" s="465">
        <v>17</v>
      </c>
      <c r="C1970" s="465">
        <v>418</v>
      </c>
      <c r="D1970" s="466">
        <v>15024.1540355382</v>
      </c>
      <c r="E1970" s="467">
        <v>24.588235294117649</v>
      </c>
      <c r="F1970" s="486">
        <v>369417.43452088046</v>
      </c>
      <c r="G1970" s="487">
        <v>6280096.386854968</v>
      </c>
      <c r="H1970" s="822">
        <v>393411.76470588235</v>
      </c>
      <c r="I1970" s="827">
        <v>6688000</v>
      </c>
      <c r="J1970" s="470">
        <v>23994.330185001891</v>
      </c>
      <c r="K1970" s="470">
        <v>407903.61314503197</v>
      </c>
      <c r="L1970" s="472">
        <v>6.4951807745948713</v>
      </c>
      <c r="M1970" s="468">
        <v>393411.76470588235</v>
      </c>
      <c r="N1970" s="469">
        <v>6688000</v>
      </c>
      <c r="O1970" s="470">
        <v>23994.330185001891</v>
      </c>
      <c r="P1970" s="470">
        <v>407903.61314503197</v>
      </c>
      <c r="Q1970" s="472">
        <v>6.4951807745948713</v>
      </c>
    </row>
    <row r="1971" spans="1:17" s="437" customFormat="1">
      <c r="A1971" s="471">
        <v>1921</v>
      </c>
      <c r="B1971" s="465">
        <v>17</v>
      </c>
      <c r="C1971" s="465">
        <v>419</v>
      </c>
      <c r="D1971" s="466">
        <v>14794.41</v>
      </c>
      <c r="E1971" s="467">
        <v>24.647058823529413</v>
      </c>
      <c r="F1971" s="486">
        <v>364638.69352941174</v>
      </c>
      <c r="G1971" s="487">
        <v>6198857.79</v>
      </c>
      <c r="H1971" s="822">
        <v>394352.9411764706</v>
      </c>
      <c r="I1971" s="827">
        <v>6704000</v>
      </c>
      <c r="J1971" s="470">
        <v>29714.247647058859</v>
      </c>
      <c r="K1971" s="470">
        <v>505142.20999999996</v>
      </c>
      <c r="L1971" s="472">
        <v>8.148956261182434</v>
      </c>
      <c r="M1971" s="468">
        <v>394352.9411764706</v>
      </c>
      <c r="N1971" s="469">
        <v>6704000</v>
      </c>
      <c r="O1971" s="470">
        <v>29714.247647058859</v>
      </c>
      <c r="P1971" s="470">
        <v>505142.20999999996</v>
      </c>
      <c r="Q1971" s="472">
        <v>8.148956261182434</v>
      </c>
    </row>
    <row r="1972" spans="1:17" s="437" customFormat="1">
      <c r="A1972" s="471">
        <v>1922</v>
      </c>
      <c r="B1972" s="465">
        <v>17</v>
      </c>
      <c r="C1972" s="465">
        <v>435</v>
      </c>
      <c r="D1972" s="466">
        <v>14919</v>
      </c>
      <c r="E1972" s="467">
        <v>25.588235294117649</v>
      </c>
      <c r="F1972" s="486">
        <v>381750.8823529412</v>
      </c>
      <c r="G1972" s="487">
        <v>6489765</v>
      </c>
      <c r="H1972" s="822">
        <v>409411.76470588235</v>
      </c>
      <c r="I1972" s="827">
        <v>6960000</v>
      </c>
      <c r="J1972" s="470">
        <v>27660.882352941146</v>
      </c>
      <c r="K1972" s="470">
        <v>470235</v>
      </c>
      <c r="L1972" s="472">
        <v>7.2457939540183673</v>
      </c>
      <c r="M1972" s="468">
        <v>409411.76470588235</v>
      </c>
      <c r="N1972" s="469">
        <v>6960000</v>
      </c>
      <c r="O1972" s="470">
        <v>27660.882352941146</v>
      </c>
      <c r="P1972" s="470">
        <v>470235</v>
      </c>
      <c r="Q1972" s="472">
        <v>7.2457939540183673</v>
      </c>
    </row>
    <row r="1973" spans="1:17" s="437" customFormat="1">
      <c r="A1973" s="471">
        <v>1923</v>
      </c>
      <c r="B1973" s="497">
        <v>18</v>
      </c>
      <c r="C1973" s="465">
        <v>382</v>
      </c>
      <c r="D1973" s="466">
        <v>15487.898089172</v>
      </c>
      <c r="E1973" s="467">
        <v>21.222222222222221</v>
      </c>
      <c r="F1973" s="486">
        <v>328687.61500353907</v>
      </c>
      <c r="G1973" s="487">
        <v>5916377.0700637037</v>
      </c>
      <c r="H1973" s="822">
        <v>328444.44444444444</v>
      </c>
      <c r="I1973" s="827">
        <v>5912000</v>
      </c>
      <c r="J1973" s="470">
        <v>-243.1705590946367</v>
      </c>
      <c r="K1973" s="470">
        <v>-4377.0700637036934</v>
      </c>
      <c r="L1973" s="472">
        <v>-7.3982270093154057E-2</v>
      </c>
      <c r="M1973" s="468">
        <v>300693.33333333331</v>
      </c>
      <c r="N1973" s="469">
        <v>5412480</v>
      </c>
      <c r="O1973" s="470">
        <v>-27994.281670205761</v>
      </c>
      <c r="P1973" s="470">
        <v>-503897.07006370369</v>
      </c>
      <c r="Q1973" s="472">
        <v>-8.5169870698974535</v>
      </c>
    </row>
    <row r="1974" spans="1:17" s="437" customFormat="1">
      <c r="A1974" s="471">
        <v>1924</v>
      </c>
      <c r="B1974" s="465">
        <v>18</v>
      </c>
      <c r="C1974" s="465">
        <v>385</v>
      </c>
      <c r="D1974" s="466">
        <v>14881</v>
      </c>
      <c r="E1974" s="467">
        <v>21.388888888888889</v>
      </c>
      <c r="F1974" s="486">
        <v>318288.05555555556</v>
      </c>
      <c r="G1974" s="487">
        <v>5729185</v>
      </c>
      <c r="H1974" s="822">
        <v>331777.77777777781</v>
      </c>
      <c r="I1974" s="827">
        <v>5972000.0000000009</v>
      </c>
      <c r="J1974" s="470">
        <v>13489.722222222248</v>
      </c>
      <c r="K1974" s="470">
        <v>242815.00000000093</v>
      </c>
      <c r="L1974" s="472">
        <v>4.238211892267401</v>
      </c>
      <c r="M1974" s="468">
        <v>305691.73333333334</v>
      </c>
      <c r="N1974" s="469">
        <v>5502451.2000000002</v>
      </c>
      <c r="O1974" s="470">
        <v>-12596.322222222225</v>
      </c>
      <c r="P1974" s="470">
        <v>-226733.79999999981</v>
      </c>
      <c r="Q1974" s="472">
        <v>-3.957522754108993</v>
      </c>
    </row>
    <row r="1975" spans="1:17" s="437" customFormat="1">
      <c r="A1975" s="471">
        <v>1925</v>
      </c>
      <c r="B1975" s="465">
        <v>18</v>
      </c>
      <c r="C1975" s="465">
        <v>390</v>
      </c>
      <c r="D1975" s="466">
        <v>15481</v>
      </c>
      <c r="E1975" s="467">
        <v>21.666666666666668</v>
      </c>
      <c r="F1975" s="486">
        <v>335421.66666666669</v>
      </c>
      <c r="G1975" s="487">
        <v>6037590</v>
      </c>
      <c r="H1975" s="822">
        <v>337333.33333333337</v>
      </c>
      <c r="I1975" s="827">
        <v>6072000.0000000009</v>
      </c>
      <c r="J1975" s="470">
        <v>1911.6666666666861</v>
      </c>
      <c r="K1975" s="470">
        <v>34410.000000000931</v>
      </c>
      <c r="L1975" s="472">
        <v>0.56992939235689732</v>
      </c>
      <c r="M1975" s="468">
        <v>314022.40000000002</v>
      </c>
      <c r="N1975" s="469">
        <v>5652403.2000000002</v>
      </c>
      <c r="O1975" s="470">
        <v>-21399.266666666663</v>
      </c>
      <c r="P1975" s="470">
        <v>-385186.79999999981</v>
      </c>
      <c r="Q1975" s="472">
        <v>-6.3798104872970782</v>
      </c>
    </row>
    <row r="1976" spans="1:17" s="437" customFormat="1">
      <c r="A1976" s="471">
        <v>1926</v>
      </c>
      <c r="B1976" s="465">
        <v>18</v>
      </c>
      <c r="C1976" s="465">
        <v>403</v>
      </c>
      <c r="D1976" s="466">
        <v>15048.1579194473</v>
      </c>
      <c r="E1976" s="467">
        <v>22.388888888888889</v>
      </c>
      <c r="F1976" s="486">
        <v>336911.53564095899</v>
      </c>
      <c r="G1976" s="487">
        <v>6064407.6415372621</v>
      </c>
      <c r="H1976" s="822">
        <v>351777.77777777781</v>
      </c>
      <c r="I1976" s="827">
        <v>6332000.0000000009</v>
      </c>
      <c r="J1976" s="470">
        <v>14866.242136818822</v>
      </c>
      <c r="K1976" s="470">
        <v>267592.3584627388</v>
      </c>
      <c r="L1976" s="472">
        <v>4.4125061222781881</v>
      </c>
      <c r="M1976" s="468">
        <v>335682.13333333336</v>
      </c>
      <c r="N1976" s="469">
        <v>6042278.4000000004</v>
      </c>
      <c r="O1976" s="470">
        <v>-1229.4023076256271</v>
      </c>
      <c r="P1976" s="470">
        <v>-22129.241537261754</v>
      </c>
      <c r="Q1976" s="472">
        <v>-0.36490359562392882</v>
      </c>
    </row>
    <row r="1977" spans="1:17" s="437" customFormat="1">
      <c r="A1977" s="471">
        <v>1927</v>
      </c>
      <c r="B1977" s="465">
        <v>18</v>
      </c>
      <c r="C1977" s="465">
        <v>405</v>
      </c>
      <c r="D1977" s="466">
        <v>14843</v>
      </c>
      <c r="E1977" s="467">
        <v>22.5</v>
      </c>
      <c r="F1977" s="486">
        <v>333967.5</v>
      </c>
      <c r="G1977" s="487">
        <v>6011415</v>
      </c>
      <c r="H1977" s="822">
        <v>354000</v>
      </c>
      <c r="I1977" s="827">
        <v>6372000</v>
      </c>
      <c r="J1977" s="470">
        <v>20032.5</v>
      </c>
      <c r="K1977" s="470">
        <v>360585</v>
      </c>
      <c r="L1977" s="472">
        <v>5.9983381616474816</v>
      </c>
      <c r="M1977" s="468">
        <v>339014.40000000002</v>
      </c>
      <c r="N1977" s="469">
        <v>6102259.2000000002</v>
      </c>
      <c r="O1977" s="470">
        <v>5046.9000000000233</v>
      </c>
      <c r="P1977" s="470">
        <v>90844.200000000186</v>
      </c>
      <c r="Q1977" s="472">
        <v>1.5111949516045655</v>
      </c>
    </row>
    <row r="1978" spans="1:17" s="437" customFormat="1">
      <c r="A1978" s="471">
        <v>1928</v>
      </c>
      <c r="B1978" s="465">
        <v>18</v>
      </c>
      <c r="C1978" s="465">
        <v>406</v>
      </c>
      <c r="D1978" s="466">
        <v>15988</v>
      </c>
      <c r="E1978" s="467">
        <v>22.555555555555557</v>
      </c>
      <c r="F1978" s="486">
        <v>360618.22222222225</v>
      </c>
      <c r="G1978" s="487">
        <v>6491128</v>
      </c>
      <c r="H1978" s="822">
        <v>355111.11111111112</v>
      </c>
      <c r="I1978" s="827">
        <v>6392000</v>
      </c>
      <c r="J1978" s="470">
        <v>-5507.111111111124</v>
      </c>
      <c r="K1978" s="470">
        <v>-99128</v>
      </c>
      <c r="L1978" s="472">
        <v>-1.5271305696020789</v>
      </c>
      <c r="M1978" s="468">
        <v>340680.53333333338</v>
      </c>
      <c r="N1978" s="469">
        <v>6132249.6000000006</v>
      </c>
      <c r="O1978" s="470">
        <v>-19937.688888888864</v>
      </c>
      <c r="P1978" s="470">
        <v>-358878.39999999944</v>
      </c>
      <c r="Q1978" s="472">
        <v>-5.5287524756868009</v>
      </c>
    </row>
    <row r="1979" spans="1:17" s="437" customFormat="1">
      <c r="A1979" s="471">
        <v>1929</v>
      </c>
      <c r="B1979" s="465">
        <v>18</v>
      </c>
      <c r="C1979" s="465">
        <v>413</v>
      </c>
      <c r="D1979" s="466">
        <v>14919</v>
      </c>
      <c r="E1979" s="467">
        <v>22.944444444444443</v>
      </c>
      <c r="F1979" s="486">
        <v>342308.16666666669</v>
      </c>
      <c r="G1979" s="487">
        <v>6161547</v>
      </c>
      <c r="H1979" s="822">
        <v>362888.88888888888</v>
      </c>
      <c r="I1979" s="827">
        <v>6532000</v>
      </c>
      <c r="J1979" s="470">
        <v>20580.72222222219</v>
      </c>
      <c r="K1979" s="470">
        <v>370453</v>
      </c>
      <c r="L1979" s="472">
        <v>6.012337486024208</v>
      </c>
      <c r="M1979" s="468">
        <v>352343.46666666662</v>
      </c>
      <c r="N1979" s="469">
        <v>6342182.3999999994</v>
      </c>
      <c r="O1979" s="470">
        <v>10035.29999999993</v>
      </c>
      <c r="P1979" s="470">
        <v>180635.39999999944</v>
      </c>
      <c r="Q1979" s="472">
        <v>2.9316566115619764</v>
      </c>
    </row>
    <row r="1980" spans="1:17" s="437" customFormat="1">
      <c r="A1980" s="471">
        <v>1930</v>
      </c>
      <c r="B1980" s="465">
        <v>18</v>
      </c>
      <c r="C1980" s="465">
        <v>420</v>
      </c>
      <c r="D1980" s="466">
        <v>14356</v>
      </c>
      <c r="E1980" s="467">
        <v>23.333333333333332</v>
      </c>
      <c r="F1980" s="486">
        <v>334973.33333333331</v>
      </c>
      <c r="G1980" s="487">
        <v>6029520</v>
      </c>
      <c r="H1980" s="822">
        <v>370666.66666666663</v>
      </c>
      <c r="I1980" s="827">
        <v>6671999.9999999991</v>
      </c>
      <c r="J1980" s="470">
        <v>35693.333333333314</v>
      </c>
      <c r="K1980" s="470">
        <v>642479.99999999907</v>
      </c>
      <c r="L1980" s="472">
        <v>10.655574573100338</v>
      </c>
      <c r="M1980" s="468">
        <v>364006.39999999997</v>
      </c>
      <c r="N1980" s="469">
        <v>6552115.1999999993</v>
      </c>
      <c r="O1980" s="470">
        <v>29033.066666666651</v>
      </c>
      <c r="P1980" s="470">
        <v>522595.19999999925</v>
      </c>
      <c r="Q1980" s="472">
        <v>8.6672769971738859</v>
      </c>
    </row>
    <row r="1981" spans="1:17" s="437" customFormat="1">
      <c r="A1981" s="471">
        <v>1931</v>
      </c>
      <c r="B1981" s="465">
        <v>18</v>
      </c>
      <c r="C1981" s="465">
        <v>421</v>
      </c>
      <c r="D1981" s="466">
        <v>14919</v>
      </c>
      <c r="E1981" s="467">
        <v>23.388888888888889</v>
      </c>
      <c r="F1981" s="486">
        <v>348938.83333333331</v>
      </c>
      <c r="G1981" s="487">
        <v>6280899</v>
      </c>
      <c r="H1981" s="822">
        <v>371777.77777777781</v>
      </c>
      <c r="I1981" s="827">
        <v>6692000.0000000009</v>
      </c>
      <c r="J1981" s="470">
        <v>22838.944444444496</v>
      </c>
      <c r="K1981" s="470">
        <v>411101.00000000093</v>
      </c>
      <c r="L1981" s="472">
        <v>6.5452572951738404</v>
      </c>
      <c r="M1981" s="468">
        <v>365672.53333333333</v>
      </c>
      <c r="N1981" s="469">
        <v>6582105.5999999996</v>
      </c>
      <c r="O1981" s="470">
        <v>16733.700000000012</v>
      </c>
      <c r="P1981" s="470">
        <v>301206.59999999963</v>
      </c>
      <c r="Q1981" s="472">
        <v>4.7955969360436939</v>
      </c>
    </row>
    <row r="1982" spans="1:17" s="437" customFormat="1">
      <c r="A1982" s="471">
        <v>1932</v>
      </c>
      <c r="B1982" s="465">
        <v>18</v>
      </c>
      <c r="C1982" s="465">
        <v>439</v>
      </c>
      <c r="D1982" s="466">
        <v>14843</v>
      </c>
      <c r="E1982" s="467">
        <v>24.388888888888889</v>
      </c>
      <c r="F1982" s="486">
        <v>362004.27777777775</v>
      </c>
      <c r="G1982" s="487">
        <v>6516077</v>
      </c>
      <c r="H1982" s="822">
        <v>390222.22222222225</v>
      </c>
      <c r="I1982" s="827">
        <v>7024000</v>
      </c>
      <c r="J1982" s="470">
        <v>28217.944444444496</v>
      </c>
      <c r="K1982" s="470">
        <v>507923</v>
      </c>
      <c r="L1982" s="472">
        <v>7.7949201643872499</v>
      </c>
      <c r="M1982" s="468">
        <v>390222.22222222225</v>
      </c>
      <c r="N1982" s="469">
        <v>7024000</v>
      </c>
      <c r="O1982" s="470">
        <v>28217.944444444496</v>
      </c>
      <c r="P1982" s="470">
        <v>507923</v>
      </c>
      <c r="Q1982" s="472">
        <v>7.7949201643872499</v>
      </c>
    </row>
    <row r="1983" spans="1:17" s="437" customFormat="1">
      <c r="A1983" s="471">
        <v>1933</v>
      </c>
      <c r="B1983" s="465">
        <v>18</v>
      </c>
      <c r="C1983" s="465">
        <v>440</v>
      </c>
      <c r="D1983" s="466">
        <v>15988</v>
      </c>
      <c r="E1983" s="467">
        <v>24.444444444444443</v>
      </c>
      <c r="F1983" s="486">
        <v>390817.77777777775</v>
      </c>
      <c r="G1983" s="487">
        <v>7034720</v>
      </c>
      <c r="H1983" s="822">
        <v>391111.11111111107</v>
      </c>
      <c r="I1983" s="827">
        <v>7039999.9999999991</v>
      </c>
      <c r="J1983" s="470">
        <v>293.33333333331393</v>
      </c>
      <c r="K1983" s="470">
        <v>5279.9999999990687</v>
      </c>
      <c r="L1983" s="472">
        <v>7.5056292219159104E-2</v>
      </c>
      <c r="M1983" s="468">
        <v>391111.11111111107</v>
      </c>
      <c r="N1983" s="469">
        <v>7039999.9999999991</v>
      </c>
      <c r="O1983" s="470">
        <v>293.33333333331393</v>
      </c>
      <c r="P1983" s="470">
        <v>5279.9999999990687</v>
      </c>
      <c r="Q1983" s="472">
        <v>7.5056292219159104E-2</v>
      </c>
    </row>
    <row r="1984" spans="1:17" s="437" customFormat="1">
      <c r="A1984" s="471">
        <v>1934</v>
      </c>
      <c r="B1984" s="497">
        <v>19</v>
      </c>
      <c r="C1984" s="465">
        <v>390</v>
      </c>
      <c r="D1984" s="466">
        <v>15069.0234143984</v>
      </c>
      <c r="E1984" s="467">
        <v>20.526315789473685</v>
      </c>
      <c r="F1984" s="486">
        <v>309311.53324291453</v>
      </c>
      <c r="G1984" s="487">
        <v>5876919.1316153761</v>
      </c>
      <c r="H1984" s="822">
        <v>314526.31578947371</v>
      </c>
      <c r="I1984" s="827">
        <v>5976000</v>
      </c>
      <c r="J1984" s="470">
        <v>5214.7825465591741</v>
      </c>
      <c r="K1984" s="470">
        <v>99080.8683846239</v>
      </c>
      <c r="L1984" s="472">
        <v>1.6859321383479511</v>
      </c>
      <c r="M1984" s="468">
        <v>279822.8210526316</v>
      </c>
      <c r="N1984" s="469">
        <v>5316633.6000000006</v>
      </c>
      <c r="O1984" s="470">
        <v>-29488.712190282939</v>
      </c>
      <c r="P1984" s="470">
        <v>-560285.53161537554</v>
      </c>
      <c r="Q1984" s="472">
        <v>-9.5336607339255863</v>
      </c>
    </row>
    <row r="1985" spans="1:17" s="437" customFormat="1">
      <c r="A1985" s="471">
        <v>1935</v>
      </c>
      <c r="B1985" s="465">
        <v>19</v>
      </c>
      <c r="C1985" s="465">
        <v>420</v>
      </c>
      <c r="D1985" s="466">
        <v>15487.898089172</v>
      </c>
      <c r="E1985" s="467">
        <v>22.105263157894736</v>
      </c>
      <c r="F1985" s="486">
        <v>342364.06302380207</v>
      </c>
      <c r="G1985" s="487">
        <v>6504917.1974522397</v>
      </c>
      <c r="H1985" s="822">
        <v>346105.26315789472</v>
      </c>
      <c r="I1985" s="827">
        <v>6576000</v>
      </c>
      <c r="J1985" s="470">
        <v>3741.2001340926508</v>
      </c>
      <c r="K1985" s="470">
        <v>71082.802547760308</v>
      </c>
      <c r="L1985" s="472">
        <v>1.0927549173969737</v>
      </c>
      <c r="M1985" s="468">
        <v>327176.08421052631</v>
      </c>
      <c r="N1985" s="469">
        <v>6216345.5999999996</v>
      </c>
      <c r="O1985" s="470">
        <v>-15187.978813275753</v>
      </c>
      <c r="P1985" s="470">
        <v>-288571.59745224006</v>
      </c>
      <c r="Q1985" s="472">
        <v>-4.4362070829320288</v>
      </c>
    </row>
    <row r="1986" spans="1:17" s="437" customFormat="1">
      <c r="A1986" s="471">
        <v>1936</v>
      </c>
      <c r="B1986" s="465">
        <v>19</v>
      </c>
      <c r="C1986" s="465">
        <v>436</v>
      </c>
      <c r="D1986" s="466">
        <v>14995.4502660049</v>
      </c>
      <c r="E1986" s="467">
        <v>22.94736842105263</v>
      </c>
      <c r="F1986" s="486">
        <v>344106.12189358613</v>
      </c>
      <c r="G1986" s="487">
        <v>6538016.3159781368</v>
      </c>
      <c r="H1986" s="822">
        <v>362947.36842105258</v>
      </c>
      <c r="I1986" s="827">
        <v>6895999.9999999991</v>
      </c>
      <c r="J1986" s="470">
        <v>18841.246527466457</v>
      </c>
      <c r="K1986" s="470">
        <v>357983.68402186222</v>
      </c>
      <c r="L1986" s="472">
        <v>5.4754174159368887</v>
      </c>
      <c r="M1986" s="468">
        <v>352431.1578947368</v>
      </c>
      <c r="N1986" s="469">
        <v>6696191.9999999991</v>
      </c>
      <c r="O1986" s="470">
        <v>8325.0360011506709</v>
      </c>
      <c r="P1986" s="470">
        <v>158175.68402186222</v>
      </c>
      <c r="Q1986" s="472">
        <v>2.4193222588830139</v>
      </c>
    </row>
    <row r="1987" spans="1:17" s="437" customFormat="1">
      <c r="A1987" s="471">
        <v>1937</v>
      </c>
      <c r="B1987" s="465">
        <v>19</v>
      </c>
      <c r="C1987" s="465">
        <v>438</v>
      </c>
      <c r="D1987" s="466">
        <v>15487.898089172</v>
      </c>
      <c r="E1987" s="467">
        <v>23.05263157894737</v>
      </c>
      <c r="F1987" s="486">
        <v>357036.80858196504</v>
      </c>
      <c r="G1987" s="487">
        <v>6783699.3630573358</v>
      </c>
      <c r="H1987" s="822">
        <v>365052.63157894742</v>
      </c>
      <c r="I1987" s="827">
        <v>6936000.0000000009</v>
      </c>
      <c r="J1987" s="470">
        <v>8015.8229969823733</v>
      </c>
      <c r="K1987" s="470">
        <v>152300.63694266509</v>
      </c>
      <c r="L1987" s="472">
        <v>2.2450970892381292</v>
      </c>
      <c r="M1987" s="468">
        <v>355588.04210526322</v>
      </c>
      <c r="N1987" s="469">
        <v>6756172.8000000007</v>
      </c>
      <c r="O1987" s="470">
        <v>-1448.7664767018287</v>
      </c>
      <c r="P1987" s="470">
        <v>-27526.563057335094</v>
      </c>
      <c r="Q1987" s="472">
        <v>-0.4057751027004457</v>
      </c>
    </row>
    <row r="1988" spans="1:17" s="437" customFormat="1">
      <c r="A1988" s="471">
        <v>1938</v>
      </c>
      <c r="B1988" s="465">
        <v>19</v>
      </c>
      <c r="C1988" s="465">
        <v>454</v>
      </c>
      <c r="D1988" s="466">
        <v>15666</v>
      </c>
      <c r="E1988" s="467">
        <v>23.894736842105264</v>
      </c>
      <c r="F1988" s="486">
        <v>374334.94736842107</v>
      </c>
      <c r="G1988" s="487">
        <v>7112364</v>
      </c>
      <c r="H1988" s="822">
        <v>381894.73684210528</v>
      </c>
      <c r="I1988" s="827">
        <v>7256000</v>
      </c>
      <c r="J1988" s="470">
        <v>7559.7894736842136</v>
      </c>
      <c r="K1988" s="470">
        <v>143636</v>
      </c>
      <c r="L1988" s="472">
        <v>2.0195254348624303</v>
      </c>
      <c r="M1988" s="468">
        <v>380843.1157894737</v>
      </c>
      <c r="N1988" s="469">
        <v>7236019.2000000002</v>
      </c>
      <c r="O1988" s="470">
        <v>6508.1684210526291</v>
      </c>
      <c r="P1988" s="470">
        <v>123655.20000000019</v>
      </c>
      <c r="Q1988" s="472">
        <v>1.738594931305542</v>
      </c>
    </row>
    <row r="1989" spans="1:17" s="437" customFormat="1">
      <c r="A1989" s="471">
        <v>1939</v>
      </c>
      <c r="B1989" s="465">
        <v>19</v>
      </c>
      <c r="C1989" s="465">
        <v>497</v>
      </c>
      <c r="D1989" s="466">
        <v>14898.986775790599</v>
      </c>
      <c r="E1989" s="467">
        <v>26.157894736842106</v>
      </c>
      <c r="F1989" s="486">
        <v>389726.12776673306</v>
      </c>
      <c r="G1989" s="487">
        <v>7404796.4275679281</v>
      </c>
      <c r="H1989" s="822">
        <v>418526.31578947371</v>
      </c>
      <c r="I1989" s="827">
        <v>7952000</v>
      </c>
      <c r="J1989" s="470">
        <v>28800.188022740651</v>
      </c>
      <c r="K1989" s="470">
        <v>547203.5724320719</v>
      </c>
      <c r="L1989" s="472">
        <v>7.3898530200620058</v>
      </c>
      <c r="M1989" s="468">
        <v>416000</v>
      </c>
      <c r="N1989" s="469">
        <v>7904000</v>
      </c>
      <c r="O1989" s="470">
        <v>26273.872233266942</v>
      </c>
      <c r="P1989" s="470">
        <v>499203.5724320719</v>
      </c>
      <c r="Q1989" s="472">
        <v>6.7416245310073037</v>
      </c>
    </row>
    <row r="1990" spans="1:17" s="437" customFormat="1">
      <c r="A1990" s="471">
        <v>1940</v>
      </c>
      <c r="B1990" s="497">
        <v>20</v>
      </c>
      <c r="C1990" s="465">
        <v>467</v>
      </c>
      <c r="D1990" s="466">
        <v>14843</v>
      </c>
      <c r="E1990" s="467">
        <v>23.35</v>
      </c>
      <c r="F1990" s="486">
        <v>346584.05</v>
      </c>
      <c r="G1990" s="487">
        <v>6931681</v>
      </c>
      <c r="H1990" s="822">
        <v>371000</v>
      </c>
      <c r="I1990" s="827">
        <v>7420000</v>
      </c>
      <c r="J1990" s="470">
        <v>24415.950000000012</v>
      </c>
      <c r="K1990" s="470">
        <v>488319</v>
      </c>
      <c r="L1990" s="472">
        <v>7.0447413837999733</v>
      </c>
      <c r="M1990" s="468">
        <v>364506.24000000005</v>
      </c>
      <c r="N1990" s="469">
        <v>7290124.8000000007</v>
      </c>
      <c r="O1990" s="470">
        <v>17922.190000000061</v>
      </c>
      <c r="P1990" s="470">
        <v>358443.80000000075</v>
      </c>
      <c r="Q1990" s="472">
        <v>5.1710948614052086</v>
      </c>
    </row>
    <row r="1991" spans="1:17" s="437" customFormat="1">
      <c r="A1991" s="471">
        <v>1941</v>
      </c>
      <c r="B1991" s="465">
        <v>20</v>
      </c>
      <c r="C1991" s="465">
        <v>484</v>
      </c>
      <c r="D1991" s="466">
        <v>14919</v>
      </c>
      <c r="E1991" s="467">
        <v>24.2</v>
      </c>
      <c r="F1991" s="486">
        <v>361039.8</v>
      </c>
      <c r="G1991" s="487">
        <v>7220796</v>
      </c>
      <c r="H1991" s="822">
        <v>387200</v>
      </c>
      <c r="I1991" s="827">
        <v>7744000</v>
      </c>
      <c r="J1991" s="470">
        <v>26160.200000000012</v>
      </c>
      <c r="K1991" s="470">
        <v>523204</v>
      </c>
      <c r="L1991" s="472">
        <v>7.2457939540183673</v>
      </c>
      <c r="M1991" s="468">
        <v>387200</v>
      </c>
      <c r="N1991" s="469">
        <v>7744000</v>
      </c>
      <c r="O1991" s="470">
        <v>26160.200000000012</v>
      </c>
      <c r="P1991" s="470">
        <v>523204</v>
      </c>
      <c r="Q1991" s="472">
        <v>7.2457939540183673</v>
      </c>
    </row>
    <row r="1992" spans="1:17" s="437" customFormat="1">
      <c r="A1992" s="471">
        <v>1942</v>
      </c>
      <c r="B1992" s="465">
        <v>20</v>
      </c>
      <c r="C1992" s="465">
        <v>485</v>
      </c>
      <c r="D1992" s="466">
        <v>14843</v>
      </c>
      <c r="E1992" s="467">
        <v>24.25</v>
      </c>
      <c r="F1992" s="486">
        <v>359942.75</v>
      </c>
      <c r="G1992" s="487">
        <v>7198855</v>
      </c>
      <c r="H1992" s="822">
        <v>388000</v>
      </c>
      <c r="I1992" s="827">
        <v>7760000</v>
      </c>
      <c r="J1992" s="470">
        <v>28057.25</v>
      </c>
      <c r="K1992" s="470">
        <v>561145</v>
      </c>
      <c r="L1992" s="472">
        <v>7.7949201643872499</v>
      </c>
      <c r="M1992" s="468">
        <v>388000</v>
      </c>
      <c r="N1992" s="469">
        <v>7760000</v>
      </c>
      <c r="O1992" s="470">
        <v>28057.25</v>
      </c>
      <c r="P1992" s="470">
        <v>561145</v>
      </c>
      <c r="Q1992" s="472">
        <v>7.7949201643872499</v>
      </c>
    </row>
    <row r="1993" spans="1:17" s="437" customFormat="1">
      <c r="A1993" s="471">
        <v>1943</v>
      </c>
      <c r="B1993" s="497">
        <v>21</v>
      </c>
      <c r="C1993" s="465">
        <v>428</v>
      </c>
      <c r="D1993" s="466">
        <v>15487.898089172</v>
      </c>
      <c r="E1993" s="467">
        <v>20.38095238095238</v>
      </c>
      <c r="F1993" s="486">
        <v>315658.11343645793</v>
      </c>
      <c r="G1993" s="487">
        <v>6628820.3821656164</v>
      </c>
      <c r="H1993" s="822">
        <v>311619.04761904757</v>
      </c>
      <c r="I1993" s="827">
        <v>6543999.9999999991</v>
      </c>
      <c r="J1993" s="470">
        <v>-4039.0658174103592</v>
      </c>
      <c r="K1993" s="470">
        <v>-84820.38216561731</v>
      </c>
      <c r="L1993" s="472">
        <v>-1.2795697767557641</v>
      </c>
      <c r="M1993" s="468">
        <v>275463.31428571424</v>
      </c>
      <c r="N1993" s="469">
        <v>5784729.5999999987</v>
      </c>
      <c r="O1993" s="470">
        <v>-40194.799150743696</v>
      </c>
      <c r="P1993" s="470">
        <v>-844090.78216561768</v>
      </c>
      <c r="Q1993" s="472">
        <v>-12.733649933200567</v>
      </c>
    </row>
    <row r="1994" spans="1:17" s="437" customFormat="1">
      <c r="A1994" s="471">
        <v>1944</v>
      </c>
      <c r="B1994" s="465">
        <v>21</v>
      </c>
      <c r="C1994" s="465">
        <v>439</v>
      </c>
      <c r="D1994" s="466">
        <v>14919</v>
      </c>
      <c r="E1994" s="467">
        <v>20.904761904761905</v>
      </c>
      <c r="F1994" s="486">
        <v>311878.14285714284</v>
      </c>
      <c r="G1994" s="487">
        <v>6549441</v>
      </c>
      <c r="H1994" s="822">
        <v>322095.23809523811</v>
      </c>
      <c r="I1994" s="827">
        <v>6764000</v>
      </c>
      <c r="J1994" s="470">
        <v>10217.095238095266</v>
      </c>
      <c r="K1994" s="470">
        <v>214559</v>
      </c>
      <c r="L1994" s="472">
        <v>3.2759895081122039</v>
      </c>
      <c r="M1994" s="468">
        <v>291172.57142857142</v>
      </c>
      <c r="N1994" s="469">
        <v>6114624</v>
      </c>
      <c r="O1994" s="470">
        <v>-20705.57142857142</v>
      </c>
      <c r="P1994" s="470">
        <v>-434817</v>
      </c>
      <c r="Q1994" s="472">
        <v>-6.6389940759829784</v>
      </c>
    </row>
    <row r="1995" spans="1:17" s="437" customFormat="1">
      <c r="A1995" s="471">
        <v>1945</v>
      </c>
      <c r="B1995" s="465">
        <v>21</v>
      </c>
      <c r="C1995" s="465">
        <v>482</v>
      </c>
      <c r="D1995" s="466">
        <v>14336.436458107801</v>
      </c>
      <c r="E1995" s="467">
        <v>22.952380952380953</v>
      </c>
      <c r="F1995" s="486">
        <v>329055.35108609335</v>
      </c>
      <c r="G1995" s="487">
        <v>6910162.37280796</v>
      </c>
      <c r="H1995" s="822">
        <v>363047.61904761905</v>
      </c>
      <c r="I1995" s="827">
        <v>7624000</v>
      </c>
      <c r="J1995" s="470">
        <v>33992.267961525708</v>
      </c>
      <c r="K1995" s="470">
        <v>713837.62719203997</v>
      </c>
      <c r="L1995" s="472">
        <v>10.330258374261177</v>
      </c>
      <c r="M1995" s="468">
        <v>352581.48571428569</v>
      </c>
      <c r="N1995" s="469">
        <v>7404211.1999999993</v>
      </c>
      <c r="O1995" s="470">
        <v>23526.134628192347</v>
      </c>
      <c r="P1995" s="470">
        <v>494048.82719203923</v>
      </c>
      <c r="Q1995" s="472">
        <v>7.149597947743743</v>
      </c>
    </row>
    <row r="1996" spans="1:17" s="437" customFormat="1">
      <c r="A1996" s="471">
        <v>1946</v>
      </c>
      <c r="B1996" s="497">
        <v>22</v>
      </c>
      <c r="C1996" s="465">
        <v>479</v>
      </c>
      <c r="D1996" s="466">
        <v>15487.898089172</v>
      </c>
      <c r="E1996" s="467">
        <v>21.772727272727273</v>
      </c>
      <c r="F1996" s="486">
        <v>337213.78112333582</v>
      </c>
      <c r="G1996" s="487">
        <v>7418703.1847133879</v>
      </c>
      <c r="H1996" s="822">
        <v>339454.54545454547</v>
      </c>
      <c r="I1996" s="827">
        <v>7468000</v>
      </c>
      <c r="J1996" s="470">
        <v>2240.7643312096479</v>
      </c>
      <c r="K1996" s="470">
        <v>49296.815286612138</v>
      </c>
      <c r="L1996" s="472">
        <v>0.66449370003358865</v>
      </c>
      <c r="M1996" s="468">
        <v>317203.20000000001</v>
      </c>
      <c r="N1996" s="469">
        <v>6978470.4000000004</v>
      </c>
      <c r="O1996" s="470">
        <v>-20010.581123335811</v>
      </c>
      <c r="P1996" s="470">
        <v>-440232.78471338749</v>
      </c>
      <c r="Q1996" s="472">
        <v>-5.9340935167821414</v>
      </c>
    </row>
    <row r="1997" spans="1:17" s="437" customFormat="1">
      <c r="A1997" s="471">
        <v>1947</v>
      </c>
      <c r="B1997" s="465">
        <v>22</v>
      </c>
      <c r="C1997" s="465">
        <v>481</v>
      </c>
      <c r="D1997" s="466">
        <v>15665</v>
      </c>
      <c r="E1997" s="467">
        <v>21.863636363636363</v>
      </c>
      <c r="F1997" s="486">
        <v>342493.86363636365</v>
      </c>
      <c r="G1997" s="487">
        <v>7534865</v>
      </c>
      <c r="H1997" s="822">
        <v>341272.72727272729</v>
      </c>
      <c r="I1997" s="827">
        <v>7508000</v>
      </c>
      <c r="J1997" s="470">
        <v>-1221.1363636363531</v>
      </c>
      <c r="K1997" s="470">
        <v>-26865</v>
      </c>
      <c r="L1997" s="472">
        <v>-0.35654255252084965</v>
      </c>
      <c r="M1997" s="468">
        <v>319929.59999999998</v>
      </c>
      <c r="N1997" s="469">
        <v>7038451.1999999993</v>
      </c>
      <c r="O1997" s="470">
        <v>-22564.26363636367</v>
      </c>
      <c r="P1997" s="470">
        <v>-496413.80000000075</v>
      </c>
      <c r="Q1997" s="472">
        <v>-6.5882242083965821</v>
      </c>
    </row>
    <row r="1998" spans="1:17" s="437" customFormat="1" ht="24" thickBot="1">
      <c r="A1998" s="473">
        <v>1948</v>
      </c>
      <c r="B1998" s="594">
        <v>23</v>
      </c>
      <c r="C1998" s="474">
        <v>588</v>
      </c>
      <c r="D1998" s="475">
        <v>15487.898089172</v>
      </c>
      <c r="E1998" s="476">
        <v>25.565217391304348</v>
      </c>
      <c r="F1998" s="488">
        <v>395951.48158404941</v>
      </c>
      <c r="G1998" s="489">
        <v>9106884.0764331371</v>
      </c>
      <c r="H1998" s="823">
        <v>409043.47826086957</v>
      </c>
      <c r="I1998" s="828">
        <v>9408000</v>
      </c>
      <c r="J1998" s="479">
        <v>13091.996676820156</v>
      </c>
      <c r="K1998" s="479">
        <v>301115.92356686294</v>
      </c>
      <c r="L1998" s="480">
        <v>3.306464879091763</v>
      </c>
      <c r="M1998" s="477">
        <v>409043.47826086957</v>
      </c>
      <c r="N1998" s="478">
        <v>9408000</v>
      </c>
      <c r="O1998" s="479">
        <v>13091.996676820156</v>
      </c>
      <c r="P1998" s="479">
        <v>301115.92356686294</v>
      </c>
      <c r="Q1998" s="480">
        <v>3.306464879091763</v>
      </c>
    </row>
    <row r="1999" spans="1:17" customFormat="1" ht="13.5" thickBot="1"/>
    <row r="2000" spans="1:17" customFormat="1" ht="37.5" customHeight="1" thickBot="1">
      <c r="A2000" s="236" t="s">
        <v>65</v>
      </c>
      <c r="B2000" s="490">
        <v>16814</v>
      </c>
      <c r="C2000" s="490">
        <v>356400</v>
      </c>
      <c r="D2000" s="491" t="s">
        <v>91</v>
      </c>
      <c r="E2000" s="492">
        <v>21.196621862733437</v>
      </c>
      <c r="F2000" s="490">
        <v>345316.87078944122</v>
      </c>
      <c r="G2000" s="490">
        <v>5806157865.4536648</v>
      </c>
      <c r="H2000" s="794">
        <v>341964.16676579037</v>
      </c>
      <c r="I2000" s="795">
        <v>5749785499.999999</v>
      </c>
      <c r="J2000" s="493">
        <v>-3352.7040236508474</v>
      </c>
      <c r="K2000" s="493">
        <v>-56372365.453665733</v>
      </c>
      <c r="L2000" s="494">
        <v>-0.97090652303958791</v>
      </c>
      <c r="M2000" s="490">
        <v>310545.52769517479</v>
      </c>
      <c r="N2000" s="490">
        <v>5221512502.6666689</v>
      </c>
      <c r="O2000" s="493">
        <v>-34771.343094266427</v>
      </c>
      <c r="P2000" s="493">
        <v>-584645362.78700852</v>
      </c>
      <c r="Q2000" s="494">
        <v>-10.069401768519086</v>
      </c>
    </row>
    <row r="2001" spans="2:16">
      <c r="B2001" s="439"/>
      <c r="C2001" s="439"/>
      <c r="D2001" s="439"/>
      <c r="E2001" s="439"/>
      <c r="F2001" s="439"/>
      <c r="G2001" s="439"/>
      <c r="I2001" s="439"/>
      <c r="J2001" s="439"/>
      <c r="K2001" s="439"/>
      <c r="L2001" s="439"/>
      <c r="M2001" s="793"/>
      <c r="N2001" s="793"/>
      <c r="O2001" s="793"/>
    </row>
    <row r="2002" spans="2:16">
      <c r="B2002" s="441"/>
      <c r="C2002" s="441"/>
      <c r="D2002" s="441"/>
      <c r="E2002" s="442"/>
      <c r="F2002" s="442"/>
      <c r="G2002" s="443"/>
      <c r="P2002"/>
    </row>
    <row r="2003" spans="2:16">
      <c r="B2003" s="444"/>
      <c r="C2003" s="444"/>
      <c r="D2003" s="444"/>
      <c r="E2003" s="444"/>
      <c r="F2003" s="444"/>
      <c r="G2003" s="445"/>
      <c r="H2003" s="444"/>
      <c r="I2003" s="445"/>
      <c r="J2003" s="446"/>
      <c r="K2003" s="446"/>
      <c r="L2003" s="446"/>
    </row>
    <row r="2004" spans="2:16">
      <c r="B2004" s="5"/>
      <c r="C2004" s="5"/>
      <c r="D2004" s="5"/>
      <c r="E2004" s="401"/>
      <c r="F2004" s="5"/>
      <c r="G2004" s="13"/>
    </row>
    <row r="2005" spans="2:16" ht="20.25" customHeight="1">
      <c r="B2005" s="5"/>
      <c r="C2005" s="5"/>
      <c r="D2005" s="5"/>
      <c r="E2005" s="401"/>
      <c r="F2005" s="5"/>
      <c r="G2005" s="13"/>
    </row>
    <row r="2006" spans="2:16">
      <c r="B2006" s="5"/>
      <c r="C2006" s="5"/>
      <c r="D2006" s="5"/>
      <c r="E2006" s="401"/>
      <c r="F2006" s="5"/>
      <c r="G2006" s="13"/>
    </row>
    <row r="2007" spans="2:16">
      <c r="B2007" s="5"/>
      <c r="C2007" s="5"/>
      <c r="D2007" s="5"/>
      <c r="E2007" s="401"/>
      <c r="F2007" s="5"/>
      <c r="G2007" s="13"/>
    </row>
    <row r="2008" spans="2:16">
      <c r="B2008" s="5"/>
      <c r="C2008" s="5"/>
      <c r="D2008" s="5"/>
      <c r="E2008" s="401"/>
      <c r="F2008" s="5"/>
      <c r="G2008" s="13"/>
    </row>
    <row r="2009" spans="2:16">
      <c r="B2009" s="5"/>
      <c r="C2009" s="5"/>
      <c r="D2009" s="5"/>
      <c r="E2009" s="401"/>
      <c r="F2009" s="5"/>
      <c r="G2009" s="13"/>
    </row>
    <row r="2010" spans="2:16">
      <c r="B2010" s="5"/>
      <c r="C2010" s="5"/>
      <c r="D2010" s="5"/>
      <c r="E2010" s="401"/>
      <c r="F2010" s="5"/>
      <c r="G2010" s="13"/>
    </row>
    <row r="2011" spans="2:16">
      <c r="B2011" s="5"/>
      <c r="C2011" s="5"/>
      <c r="D2011" s="5"/>
      <c r="E2011" s="401"/>
      <c r="F2011" s="5"/>
      <c r="G2011" s="13"/>
    </row>
    <row r="2012" spans="2:16">
      <c r="B2012" s="5"/>
      <c r="C2012" s="5"/>
      <c r="D2012" s="5"/>
      <c r="E2012" s="401"/>
      <c r="F2012" s="5"/>
      <c r="G2012" s="13"/>
    </row>
    <row r="2013" spans="2:16">
      <c r="B2013" s="5"/>
      <c r="C2013" s="5"/>
      <c r="D2013" s="5"/>
      <c r="E2013" s="401"/>
      <c r="F2013" s="5"/>
      <c r="G2013" s="13"/>
    </row>
    <row r="2014" spans="2:16">
      <c r="B2014" s="5"/>
      <c r="C2014" s="5"/>
      <c r="D2014" s="5"/>
      <c r="E2014" s="401"/>
      <c r="F2014" s="5"/>
      <c r="G2014" s="13"/>
    </row>
    <row r="2015" spans="2:16">
      <c r="B2015" s="5"/>
      <c r="C2015" s="5"/>
      <c r="D2015" s="5"/>
      <c r="E2015" s="401"/>
      <c r="F2015" s="5"/>
      <c r="G2015" s="13"/>
    </row>
    <row r="2016" spans="2:16">
      <c r="B2016" s="5"/>
      <c r="C2016" s="5"/>
      <c r="D2016" s="5"/>
      <c r="E2016" s="401"/>
      <c r="F2016" s="5"/>
      <c r="G2016" s="13"/>
    </row>
    <row r="2017" spans="2:7">
      <c r="B2017" s="5"/>
      <c r="C2017" s="5"/>
      <c r="D2017" s="5"/>
      <c r="E2017" s="401"/>
      <c r="F2017" s="5"/>
      <c r="G2017" s="13"/>
    </row>
    <row r="2018" spans="2:7">
      <c r="B2018" s="5"/>
      <c r="C2018" s="5"/>
      <c r="D2018" s="5"/>
      <c r="E2018" s="401"/>
      <c r="F2018" s="5"/>
      <c r="G2018" s="13"/>
    </row>
  </sheetData>
  <mergeCells count="4">
    <mergeCell ref="H2:L2"/>
    <mergeCell ref="M2:Q2"/>
    <mergeCell ref="A2:G2"/>
    <mergeCell ref="A1:Q1"/>
  </mergeCells>
  <conditionalFormatting sqref="I1882:I1998 I610:I617 I1167:I1187 I1502:I1529 I5:I608 I619:I1165 I1189:I1500 I1531:I1838 I1840:I1880">
    <cfRule type="expression" dxfId="56" priority="23">
      <formula>$I5&lt;$G5</formula>
    </cfRule>
  </conditionalFormatting>
  <conditionalFormatting sqref="H1882:H1998 H610:H617 H1167:H1187 H1502:H1529 H5:H608 H619:H1165 H1189:H1500 H1531:H1838 H1840:H1880">
    <cfRule type="expression" dxfId="55" priority="24">
      <formula>$H5&lt;$F5</formula>
    </cfRule>
  </conditionalFormatting>
  <conditionalFormatting sqref="N1882:N1998 N1502:N1529 N610:N617 N1167:N1187 N5:N608 N619:N1165 N1189:N1500 N1531:N1838 N1840:N1880">
    <cfRule type="expression" dxfId="54" priority="18">
      <formula>$N5&lt;$G5</formula>
    </cfRule>
  </conditionalFormatting>
  <conditionalFormatting sqref="M1882:M1998 M1502:M1529 M610:M617 M1167:M1187 M5:M608 M619:M1165 M1189:M1500 M1531:M1838 M1840:M1880">
    <cfRule type="expression" dxfId="53" priority="17">
      <formula>$H5&lt;$F5</formula>
    </cfRule>
  </conditionalFormatting>
  <conditionalFormatting sqref="H618">
    <cfRule type="expression" dxfId="52" priority="15">
      <formula>$H618&lt;$F618</formula>
    </cfRule>
  </conditionalFormatting>
  <conditionalFormatting sqref="M618">
    <cfRule type="expression" dxfId="51" priority="13">
      <formula>$H618&lt;$F618</formula>
    </cfRule>
  </conditionalFormatting>
  <conditionalFormatting sqref="H1188">
    <cfRule type="expression" dxfId="50" priority="11">
      <formula>$H1188&lt;$F1188</formula>
    </cfRule>
  </conditionalFormatting>
  <conditionalFormatting sqref="M1188">
    <cfRule type="expression" dxfId="49" priority="9">
      <formula>$H1188&lt;$F1188</formula>
    </cfRule>
  </conditionalFormatting>
  <conditionalFormatting sqref="H1530">
    <cfRule type="expression" dxfId="48" priority="7">
      <formula>$H1530&lt;$F1530</formula>
    </cfRule>
  </conditionalFormatting>
  <conditionalFormatting sqref="M1530">
    <cfRule type="expression" dxfId="47" priority="5">
      <formula>$H1530&lt;$F1530</formula>
    </cfRule>
  </conditionalFormatting>
  <conditionalFormatting sqref="H1881">
    <cfRule type="expression" dxfId="46" priority="3">
      <formula>$H1881&lt;$F1881</formula>
    </cfRule>
  </conditionalFormatting>
  <conditionalFormatting sqref="M1881">
    <cfRule type="expression" dxfId="45" priority="1">
      <formula>$H1881&lt;$F1881</formula>
    </cfRule>
  </conditionalFormatting>
  <pageMargins left="0.70866141732283472" right="0.31496062992125984" top="0.78740157480314965" bottom="0.59055118110236227" header="0.31496062992125984" footer="0.31496062992125984"/>
  <pageSetup paperSize="9" scale="48" orientation="portrait" r:id="rId1"/>
  <headerFooter>
    <oddHeader>&amp;R&amp;"Arial,tučné kurzíva"Příloha č. 2 k č.j. 4 906/2011-26</oddHeader>
    <oddFooter>&amp;CStrana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P60"/>
  <sheetViews>
    <sheetView zoomScale="80" zoomScaleNormal="80" workbookViewId="0">
      <selection activeCell="A15" sqref="A15:M15"/>
    </sheetView>
  </sheetViews>
  <sheetFormatPr defaultRowHeight="12.75"/>
  <cols>
    <col min="1" max="2" width="9.140625" style="127"/>
    <col min="3" max="4" width="11.28515625" style="127" customWidth="1"/>
    <col min="5" max="7" width="9.140625" style="127"/>
    <col min="8" max="10" width="10.42578125" style="127" customWidth="1"/>
    <col min="11" max="258" width="9.140625" style="127"/>
    <col min="259" max="260" width="11.28515625" style="127" customWidth="1"/>
    <col min="261" max="263" width="9.140625" style="127"/>
    <col min="264" max="266" width="10.42578125" style="127" customWidth="1"/>
    <col min="267" max="514" width="9.140625" style="127"/>
    <col min="515" max="516" width="11.28515625" style="127" customWidth="1"/>
    <col min="517" max="519" width="9.140625" style="127"/>
    <col min="520" max="522" width="10.42578125" style="127" customWidth="1"/>
    <col min="523" max="770" width="9.140625" style="127"/>
    <col min="771" max="772" width="11.28515625" style="127" customWidth="1"/>
    <col min="773" max="775" width="9.140625" style="127"/>
    <col min="776" max="778" width="10.42578125" style="127" customWidth="1"/>
    <col min="779" max="1026" width="9.140625" style="127"/>
    <col min="1027" max="1028" width="11.28515625" style="127" customWidth="1"/>
    <col min="1029" max="1031" width="9.140625" style="127"/>
    <col min="1032" max="1034" width="10.42578125" style="127" customWidth="1"/>
    <col min="1035" max="1282" width="9.140625" style="127"/>
    <col min="1283" max="1284" width="11.28515625" style="127" customWidth="1"/>
    <col min="1285" max="1287" width="9.140625" style="127"/>
    <col min="1288" max="1290" width="10.42578125" style="127" customWidth="1"/>
    <col min="1291" max="1538" width="9.140625" style="127"/>
    <col min="1539" max="1540" width="11.28515625" style="127" customWidth="1"/>
    <col min="1541" max="1543" width="9.140625" style="127"/>
    <col min="1544" max="1546" width="10.42578125" style="127" customWidth="1"/>
    <col min="1547" max="1794" width="9.140625" style="127"/>
    <col min="1795" max="1796" width="11.28515625" style="127" customWidth="1"/>
    <col min="1797" max="1799" width="9.140625" style="127"/>
    <col min="1800" max="1802" width="10.42578125" style="127" customWidth="1"/>
    <col min="1803" max="2050" width="9.140625" style="127"/>
    <col min="2051" max="2052" width="11.28515625" style="127" customWidth="1"/>
    <col min="2053" max="2055" width="9.140625" style="127"/>
    <col min="2056" max="2058" width="10.42578125" style="127" customWidth="1"/>
    <col min="2059" max="2306" width="9.140625" style="127"/>
    <col min="2307" max="2308" width="11.28515625" style="127" customWidth="1"/>
    <col min="2309" max="2311" width="9.140625" style="127"/>
    <col min="2312" max="2314" width="10.42578125" style="127" customWidth="1"/>
    <col min="2315" max="2562" width="9.140625" style="127"/>
    <col min="2563" max="2564" width="11.28515625" style="127" customWidth="1"/>
    <col min="2565" max="2567" width="9.140625" style="127"/>
    <col min="2568" max="2570" width="10.42578125" style="127" customWidth="1"/>
    <col min="2571" max="2818" width="9.140625" style="127"/>
    <col min="2819" max="2820" width="11.28515625" style="127" customWidth="1"/>
    <col min="2821" max="2823" width="9.140625" style="127"/>
    <col min="2824" max="2826" width="10.42578125" style="127" customWidth="1"/>
    <col min="2827" max="3074" width="9.140625" style="127"/>
    <col min="3075" max="3076" width="11.28515625" style="127" customWidth="1"/>
    <col min="3077" max="3079" width="9.140625" style="127"/>
    <col min="3080" max="3082" width="10.42578125" style="127" customWidth="1"/>
    <col min="3083" max="3330" width="9.140625" style="127"/>
    <col min="3331" max="3332" width="11.28515625" style="127" customWidth="1"/>
    <col min="3333" max="3335" width="9.140625" style="127"/>
    <col min="3336" max="3338" width="10.42578125" style="127" customWidth="1"/>
    <col min="3339" max="3586" width="9.140625" style="127"/>
    <col min="3587" max="3588" width="11.28515625" style="127" customWidth="1"/>
    <col min="3589" max="3591" width="9.140625" style="127"/>
    <col min="3592" max="3594" width="10.42578125" style="127" customWidth="1"/>
    <col min="3595" max="3842" width="9.140625" style="127"/>
    <col min="3843" max="3844" width="11.28515625" style="127" customWidth="1"/>
    <col min="3845" max="3847" width="9.140625" style="127"/>
    <col min="3848" max="3850" width="10.42578125" style="127" customWidth="1"/>
    <col min="3851" max="4098" width="9.140625" style="127"/>
    <col min="4099" max="4100" width="11.28515625" style="127" customWidth="1"/>
    <col min="4101" max="4103" width="9.140625" style="127"/>
    <col min="4104" max="4106" width="10.42578125" style="127" customWidth="1"/>
    <col min="4107" max="4354" width="9.140625" style="127"/>
    <col min="4355" max="4356" width="11.28515625" style="127" customWidth="1"/>
    <col min="4357" max="4359" width="9.140625" style="127"/>
    <col min="4360" max="4362" width="10.42578125" style="127" customWidth="1"/>
    <col min="4363" max="4610" width="9.140625" style="127"/>
    <col min="4611" max="4612" width="11.28515625" style="127" customWidth="1"/>
    <col min="4613" max="4615" width="9.140625" style="127"/>
    <col min="4616" max="4618" width="10.42578125" style="127" customWidth="1"/>
    <col min="4619" max="4866" width="9.140625" style="127"/>
    <col min="4867" max="4868" width="11.28515625" style="127" customWidth="1"/>
    <col min="4869" max="4871" width="9.140625" style="127"/>
    <col min="4872" max="4874" width="10.42578125" style="127" customWidth="1"/>
    <col min="4875" max="5122" width="9.140625" style="127"/>
    <col min="5123" max="5124" width="11.28515625" style="127" customWidth="1"/>
    <col min="5125" max="5127" width="9.140625" style="127"/>
    <col min="5128" max="5130" width="10.42578125" style="127" customWidth="1"/>
    <col min="5131" max="5378" width="9.140625" style="127"/>
    <col min="5379" max="5380" width="11.28515625" style="127" customWidth="1"/>
    <col min="5381" max="5383" width="9.140625" style="127"/>
    <col min="5384" max="5386" width="10.42578125" style="127" customWidth="1"/>
    <col min="5387" max="5634" width="9.140625" style="127"/>
    <col min="5635" max="5636" width="11.28515625" style="127" customWidth="1"/>
    <col min="5637" max="5639" width="9.140625" style="127"/>
    <col min="5640" max="5642" width="10.42578125" style="127" customWidth="1"/>
    <col min="5643" max="5890" width="9.140625" style="127"/>
    <col min="5891" max="5892" width="11.28515625" style="127" customWidth="1"/>
    <col min="5893" max="5895" width="9.140625" style="127"/>
    <col min="5896" max="5898" width="10.42578125" style="127" customWidth="1"/>
    <col min="5899" max="6146" width="9.140625" style="127"/>
    <col min="6147" max="6148" width="11.28515625" style="127" customWidth="1"/>
    <col min="6149" max="6151" width="9.140625" style="127"/>
    <col min="6152" max="6154" width="10.42578125" style="127" customWidth="1"/>
    <col min="6155" max="6402" width="9.140625" style="127"/>
    <col min="6403" max="6404" width="11.28515625" style="127" customWidth="1"/>
    <col min="6405" max="6407" width="9.140625" style="127"/>
    <col min="6408" max="6410" width="10.42578125" style="127" customWidth="1"/>
    <col min="6411" max="6658" width="9.140625" style="127"/>
    <col min="6659" max="6660" width="11.28515625" style="127" customWidth="1"/>
    <col min="6661" max="6663" width="9.140625" style="127"/>
    <col min="6664" max="6666" width="10.42578125" style="127" customWidth="1"/>
    <col min="6667" max="6914" width="9.140625" style="127"/>
    <col min="6915" max="6916" width="11.28515625" style="127" customWidth="1"/>
    <col min="6917" max="6919" width="9.140625" style="127"/>
    <col min="6920" max="6922" width="10.42578125" style="127" customWidth="1"/>
    <col min="6923" max="7170" width="9.140625" style="127"/>
    <col min="7171" max="7172" width="11.28515625" style="127" customWidth="1"/>
    <col min="7173" max="7175" width="9.140625" style="127"/>
    <col min="7176" max="7178" width="10.42578125" style="127" customWidth="1"/>
    <col min="7179" max="7426" width="9.140625" style="127"/>
    <col min="7427" max="7428" width="11.28515625" style="127" customWidth="1"/>
    <col min="7429" max="7431" width="9.140625" style="127"/>
    <col min="7432" max="7434" width="10.42578125" style="127" customWidth="1"/>
    <col min="7435" max="7682" width="9.140625" style="127"/>
    <col min="7683" max="7684" width="11.28515625" style="127" customWidth="1"/>
    <col min="7685" max="7687" width="9.140625" style="127"/>
    <col min="7688" max="7690" width="10.42578125" style="127" customWidth="1"/>
    <col min="7691" max="7938" width="9.140625" style="127"/>
    <col min="7939" max="7940" width="11.28515625" style="127" customWidth="1"/>
    <col min="7941" max="7943" width="9.140625" style="127"/>
    <col min="7944" max="7946" width="10.42578125" style="127" customWidth="1"/>
    <col min="7947" max="8194" width="9.140625" style="127"/>
    <col min="8195" max="8196" width="11.28515625" style="127" customWidth="1"/>
    <col min="8197" max="8199" width="9.140625" style="127"/>
    <col min="8200" max="8202" width="10.42578125" style="127" customWidth="1"/>
    <col min="8203" max="8450" width="9.140625" style="127"/>
    <col min="8451" max="8452" width="11.28515625" style="127" customWidth="1"/>
    <col min="8453" max="8455" width="9.140625" style="127"/>
    <col min="8456" max="8458" width="10.42578125" style="127" customWidth="1"/>
    <col min="8459" max="8706" width="9.140625" style="127"/>
    <col min="8707" max="8708" width="11.28515625" style="127" customWidth="1"/>
    <col min="8709" max="8711" width="9.140625" style="127"/>
    <col min="8712" max="8714" width="10.42578125" style="127" customWidth="1"/>
    <col min="8715" max="8962" width="9.140625" style="127"/>
    <col min="8963" max="8964" width="11.28515625" style="127" customWidth="1"/>
    <col min="8965" max="8967" width="9.140625" style="127"/>
    <col min="8968" max="8970" width="10.42578125" style="127" customWidth="1"/>
    <col min="8971" max="9218" width="9.140625" style="127"/>
    <col min="9219" max="9220" width="11.28515625" style="127" customWidth="1"/>
    <col min="9221" max="9223" width="9.140625" style="127"/>
    <col min="9224" max="9226" width="10.42578125" style="127" customWidth="1"/>
    <col min="9227" max="9474" width="9.140625" style="127"/>
    <col min="9475" max="9476" width="11.28515625" style="127" customWidth="1"/>
    <col min="9477" max="9479" width="9.140625" style="127"/>
    <col min="9480" max="9482" width="10.42578125" style="127" customWidth="1"/>
    <col min="9483" max="9730" width="9.140625" style="127"/>
    <col min="9731" max="9732" width="11.28515625" style="127" customWidth="1"/>
    <col min="9733" max="9735" width="9.140625" style="127"/>
    <col min="9736" max="9738" width="10.42578125" style="127" customWidth="1"/>
    <col min="9739" max="9986" width="9.140625" style="127"/>
    <col min="9987" max="9988" width="11.28515625" style="127" customWidth="1"/>
    <col min="9989" max="9991" width="9.140625" style="127"/>
    <col min="9992" max="9994" width="10.42578125" style="127" customWidth="1"/>
    <col min="9995" max="10242" width="9.140625" style="127"/>
    <col min="10243" max="10244" width="11.28515625" style="127" customWidth="1"/>
    <col min="10245" max="10247" width="9.140625" style="127"/>
    <col min="10248" max="10250" width="10.42578125" style="127" customWidth="1"/>
    <col min="10251" max="10498" width="9.140625" style="127"/>
    <col min="10499" max="10500" width="11.28515625" style="127" customWidth="1"/>
    <col min="10501" max="10503" width="9.140625" style="127"/>
    <col min="10504" max="10506" width="10.42578125" style="127" customWidth="1"/>
    <col min="10507" max="10754" width="9.140625" style="127"/>
    <col min="10755" max="10756" width="11.28515625" style="127" customWidth="1"/>
    <col min="10757" max="10759" width="9.140625" style="127"/>
    <col min="10760" max="10762" width="10.42578125" style="127" customWidth="1"/>
    <col min="10763" max="11010" width="9.140625" style="127"/>
    <col min="11011" max="11012" width="11.28515625" style="127" customWidth="1"/>
    <col min="11013" max="11015" width="9.140625" style="127"/>
    <col min="11016" max="11018" width="10.42578125" style="127" customWidth="1"/>
    <col min="11019" max="11266" width="9.140625" style="127"/>
    <col min="11267" max="11268" width="11.28515625" style="127" customWidth="1"/>
    <col min="11269" max="11271" width="9.140625" style="127"/>
    <col min="11272" max="11274" width="10.42578125" style="127" customWidth="1"/>
    <col min="11275" max="11522" width="9.140625" style="127"/>
    <col min="11523" max="11524" width="11.28515625" style="127" customWidth="1"/>
    <col min="11525" max="11527" width="9.140625" style="127"/>
    <col min="11528" max="11530" width="10.42578125" style="127" customWidth="1"/>
    <col min="11531" max="11778" width="9.140625" style="127"/>
    <col min="11779" max="11780" width="11.28515625" style="127" customWidth="1"/>
    <col min="11781" max="11783" width="9.140625" style="127"/>
    <col min="11784" max="11786" width="10.42578125" style="127" customWidth="1"/>
    <col min="11787" max="12034" width="9.140625" style="127"/>
    <col min="12035" max="12036" width="11.28515625" style="127" customWidth="1"/>
    <col min="12037" max="12039" width="9.140625" style="127"/>
    <col min="12040" max="12042" width="10.42578125" style="127" customWidth="1"/>
    <col min="12043" max="12290" width="9.140625" style="127"/>
    <col min="12291" max="12292" width="11.28515625" style="127" customWidth="1"/>
    <col min="12293" max="12295" width="9.140625" style="127"/>
    <col min="12296" max="12298" width="10.42578125" style="127" customWidth="1"/>
    <col min="12299" max="12546" width="9.140625" style="127"/>
    <col min="12547" max="12548" width="11.28515625" style="127" customWidth="1"/>
    <col min="12549" max="12551" width="9.140625" style="127"/>
    <col min="12552" max="12554" width="10.42578125" style="127" customWidth="1"/>
    <col min="12555" max="12802" width="9.140625" style="127"/>
    <col min="12803" max="12804" width="11.28515625" style="127" customWidth="1"/>
    <col min="12805" max="12807" width="9.140625" style="127"/>
    <col min="12808" max="12810" width="10.42578125" style="127" customWidth="1"/>
    <col min="12811" max="13058" width="9.140625" style="127"/>
    <col min="13059" max="13060" width="11.28515625" style="127" customWidth="1"/>
    <col min="13061" max="13063" width="9.140625" style="127"/>
    <col min="13064" max="13066" width="10.42578125" style="127" customWidth="1"/>
    <col min="13067" max="13314" width="9.140625" style="127"/>
    <col min="13315" max="13316" width="11.28515625" style="127" customWidth="1"/>
    <col min="13317" max="13319" width="9.140625" style="127"/>
    <col min="13320" max="13322" width="10.42578125" style="127" customWidth="1"/>
    <col min="13323" max="13570" width="9.140625" style="127"/>
    <col min="13571" max="13572" width="11.28515625" style="127" customWidth="1"/>
    <col min="13573" max="13575" width="9.140625" style="127"/>
    <col min="13576" max="13578" width="10.42578125" style="127" customWidth="1"/>
    <col min="13579" max="13826" width="9.140625" style="127"/>
    <col min="13827" max="13828" width="11.28515625" style="127" customWidth="1"/>
    <col min="13829" max="13831" width="9.140625" style="127"/>
    <col min="13832" max="13834" width="10.42578125" style="127" customWidth="1"/>
    <col min="13835" max="14082" width="9.140625" style="127"/>
    <col min="14083" max="14084" width="11.28515625" style="127" customWidth="1"/>
    <col min="14085" max="14087" width="9.140625" style="127"/>
    <col min="14088" max="14090" width="10.42578125" style="127" customWidth="1"/>
    <col min="14091" max="14338" width="9.140625" style="127"/>
    <col min="14339" max="14340" width="11.28515625" style="127" customWidth="1"/>
    <col min="14341" max="14343" width="9.140625" style="127"/>
    <col min="14344" max="14346" width="10.42578125" style="127" customWidth="1"/>
    <col min="14347" max="14594" width="9.140625" style="127"/>
    <col min="14595" max="14596" width="11.28515625" style="127" customWidth="1"/>
    <col min="14597" max="14599" width="9.140625" style="127"/>
    <col min="14600" max="14602" width="10.42578125" style="127" customWidth="1"/>
    <col min="14603" max="14850" width="9.140625" style="127"/>
    <col min="14851" max="14852" width="11.28515625" style="127" customWidth="1"/>
    <col min="14853" max="14855" width="9.140625" style="127"/>
    <col min="14856" max="14858" width="10.42578125" style="127" customWidth="1"/>
    <col min="14859" max="15106" width="9.140625" style="127"/>
    <col min="15107" max="15108" width="11.28515625" style="127" customWidth="1"/>
    <col min="15109" max="15111" width="9.140625" style="127"/>
    <col min="15112" max="15114" width="10.42578125" style="127" customWidth="1"/>
    <col min="15115" max="15362" width="9.140625" style="127"/>
    <col min="15363" max="15364" width="11.28515625" style="127" customWidth="1"/>
    <col min="15365" max="15367" width="9.140625" style="127"/>
    <col min="15368" max="15370" width="10.42578125" style="127" customWidth="1"/>
    <col min="15371" max="15618" width="9.140625" style="127"/>
    <col min="15619" max="15620" width="11.28515625" style="127" customWidth="1"/>
    <col min="15621" max="15623" width="9.140625" style="127"/>
    <col min="15624" max="15626" width="10.42578125" style="127" customWidth="1"/>
    <col min="15627" max="15874" width="9.140625" style="127"/>
    <col min="15875" max="15876" width="11.28515625" style="127" customWidth="1"/>
    <col min="15877" max="15879" width="9.140625" style="127"/>
    <col min="15880" max="15882" width="10.42578125" style="127" customWidth="1"/>
    <col min="15883" max="16130" width="9.140625" style="127"/>
    <col min="16131" max="16132" width="11.28515625" style="127" customWidth="1"/>
    <col min="16133" max="16135" width="9.140625" style="127"/>
    <col min="16136" max="16138" width="10.42578125" style="127" customWidth="1"/>
    <col min="16139" max="16384" width="9.140625" style="127"/>
  </cols>
  <sheetData>
    <row r="1" spans="1:16" s="125" customFormat="1" ht="20.25">
      <c r="A1" s="910" t="s">
        <v>168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</row>
    <row r="2" spans="1:16" s="125" customFormat="1" ht="21" customHeight="1">
      <c r="A2" s="911" t="s">
        <v>40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126"/>
      <c r="O2" s="126"/>
      <c r="P2" s="126"/>
    </row>
    <row r="3" spans="1:16" s="125" customFormat="1" ht="21" customHeight="1">
      <c r="A3" s="914" t="s">
        <v>239</v>
      </c>
      <c r="B3" s="914"/>
      <c r="C3" s="914"/>
      <c r="D3" s="914"/>
      <c r="E3" s="914"/>
      <c r="F3" s="914"/>
      <c r="G3" s="914"/>
      <c r="H3" s="914"/>
      <c r="I3" s="914"/>
      <c r="J3" s="914"/>
      <c r="K3" s="914"/>
      <c r="L3" s="914"/>
      <c r="M3" s="914"/>
      <c r="N3" s="604"/>
      <c r="O3" s="604"/>
      <c r="P3" s="604"/>
    </row>
    <row r="4" spans="1:16" s="125" customFormat="1" ht="15.75" customHeight="1">
      <c r="A4" s="918" t="s">
        <v>45</v>
      </c>
      <c r="B4" s="918"/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28"/>
      <c r="O4" s="928"/>
      <c r="P4" s="928"/>
    </row>
    <row r="5" spans="1:16" s="125" customFormat="1" ht="15.75" customHeight="1">
      <c r="A5" s="918" t="s">
        <v>276</v>
      </c>
      <c r="B5" s="918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28"/>
      <c r="O5" s="928"/>
      <c r="P5" s="928"/>
    </row>
    <row r="6" spans="1:16" s="125" customFormat="1" ht="15.75" customHeight="1">
      <c r="A6" s="918" t="s">
        <v>277</v>
      </c>
      <c r="B6" s="918"/>
      <c r="C6" s="918"/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28"/>
      <c r="O6" s="928"/>
      <c r="P6" s="928"/>
    </row>
    <row r="7" spans="1:16" s="125" customFormat="1" ht="31.5" customHeight="1">
      <c r="A7" s="918" t="s">
        <v>278</v>
      </c>
      <c r="B7" s="918"/>
      <c r="C7" s="918"/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28"/>
      <c r="O7" s="928"/>
      <c r="P7" s="928"/>
    </row>
    <row r="8" spans="1:16" s="342" customFormat="1" ht="30" customHeight="1">
      <c r="A8" s="912" t="s">
        <v>279</v>
      </c>
      <c r="B8" s="912"/>
      <c r="C8" s="912"/>
      <c r="D8" s="912"/>
      <c r="E8" s="912"/>
      <c r="F8" s="912"/>
      <c r="G8" s="912"/>
      <c r="H8" s="912"/>
      <c r="I8" s="912"/>
      <c r="J8" s="912"/>
      <c r="K8" s="912"/>
      <c r="L8" s="912"/>
      <c r="M8" s="912"/>
      <c r="N8" s="603"/>
    </row>
    <row r="9" spans="1:16" s="125" customFormat="1" ht="18" customHeight="1">
      <c r="A9" s="918" t="s">
        <v>46</v>
      </c>
      <c r="B9" s="918"/>
      <c r="C9" s="918"/>
      <c r="D9" s="918"/>
      <c r="E9" s="918"/>
      <c r="F9" s="918"/>
      <c r="G9" s="918"/>
      <c r="H9" s="918"/>
      <c r="I9" s="918"/>
      <c r="J9" s="918"/>
      <c r="K9" s="918"/>
      <c r="L9" s="918"/>
      <c r="M9" s="918"/>
      <c r="N9" s="928"/>
      <c r="O9" s="928"/>
      <c r="P9" s="928"/>
    </row>
    <row r="10" spans="1:16" s="125" customFormat="1" ht="2.25" customHeight="1">
      <c r="A10" s="918"/>
      <c r="B10" s="91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28"/>
      <c r="O10" s="928"/>
      <c r="P10" s="928"/>
    </row>
    <row r="11" spans="1:16" s="125" customFormat="1" ht="15.75" customHeight="1">
      <c r="A11" s="929" t="s">
        <v>79</v>
      </c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28"/>
      <c r="O11" s="928"/>
      <c r="P11" s="928"/>
    </row>
    <row r="12" spans="1:16" s="125" customFormat="1" ht="30.75" customHeight="1">
      <c r="A12" s="918" t="s">
        <v>80</v>
      </c>
      <c r="B12" s="918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  <c r="N12" s="928"/>
      <c r="O12" s="928"/>
      <c r="P12" s="928"/>
    </row>
    <row r="13" spans="1:16" s="125" customFormat="1" ht="15.75" customHeight="1">
      <c r="A13" s="918" t="s">
        <v>67</v>
      </c>
      <c r="B13" s="918"/>
      <c r="C13" s="918"/>
      <c r="D13" s="918"/>
      <c r="E13" s="918"/>
      <c r="F13" s="918"/>
      <c r="G13" s="918"/>
      <c r="H13" s="918"/>
      <c r="I13" s="918"/>
      <c r="J13" s="918"/>
      <c r="K13" s="918"/>
      <c r="L13" s="918"/>
      <c r="M13" s="918"/>
      <c r="N13" s="928"/>
      <c r="O13" s="928"/>
      <c r="P13" s="928"/>
    </row>
    <row r="14" spans="1:16" s="125" customFormat="1" ht="36.75" customHeight="1">
      <c r="A14" s="918" t="s">
        <v>227</v>
      </c>
      <c r="B14" s="918"/>
      <c r="C14" s="918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28"/>
      <c r="O14" s="928"/>
      <c r="P14" s="928"/>
    </row>
    <row r="15" spans="1:16" s="125" customFormat="1" ht="31.5" customHeight="1">
      <c r="A15" s="918" t="s">
        <v>81</v>
      </c>
      <c r="B15" s="918"/>
      <c r="C15" s="918"/>
      <c r="D15" s="918"/>
      <c r="E15" s="918"/>
      <c r="F15" s="918"/>
      <c r="G15" s="918"/>
      <c r="H15" s="918"/>
      <c r="I15" s="918"/>
      <c r="J15" s="918"/>
      <c r="K15" s="918"/>
      <c r="L15" s="918"/>
      <c r="M15" s="918"/>
      <c r="N15" s="928"/>
      <c r="O15" s="928"/>
      <c r="P15" s="928"/>
    </row>
    <row r="16" spans="1:16" s="125" customFormat="1" ht="6" customHeight="1">
      <c r="A16" s="918"/>
      <c r="B16" s="918"/>
      <c r="C16" s="918"/>
      <c r="D16" s="918"/>
      <c r="E16" s="918"/>
      <c r="F16" s="918"/>
      <c r="G16" s="918"/>
      <c r="H16" s="918"/>
      <c r="I16" s="918"/>
      <c r="J16" s="918"/>
      <c r="K16" s="918"/>
      <c r="L16" s="918"/>
      <c r="M16" s="918"/>
      <c r="N16" s="928"/>
      <c r="O16" s="928"/>
      <c r="P16" s="928"/>
    </row>
    <row r="17" spans="1:16" s="125" customFormat="1" ht="15.75" customHeight="1">
      <c r="A17" s="918" t="s">
        <v>71</v>
      </c>
      <c r="B17" s="918"/>
      <c r="C17" s="918"/>
      <c r="D17" s="918"/>
      <c r="E17" s="918"/>
      <c r="F17" s="918"/>
      <c r="G17" s="918"/>
      <c r="H17" s="918"/>
      <c r="I17" s="918"/>
      <c r="J17" s="918"/>
      <c r="K17" s="918"/>
      <c r="L17" s="918"/>
      <c r="M17" s="918"/>
      <c r="N17" s="928"/>
      <c r="O17" s="928"/>
      <c r="P17" s="928"/>
    </row>
    <row r="18" spans="1:16" s="125" customFormat="1" ht="1.5" customHeight="1">
      <c r="A18" s="918"/>
      <c r="B18" s="918"/>
      <c r="C18" s="918"/>
      <c r="D18" s="918"/>
      <c r="E18" s="918"/>
      <c r="F18" s="918"/>
      <c r="G18" s="918"/>
      <c r="H18" s="918"/>
      <c r="I18" s="918"/>
      <c r="J18" s="918"/>
      <c r="K18" s="918"/>
      <c r="L18" s="918"/>
      <c r="M18" s="918"/>
      <c r="N18" s="928"/>
      <c r="O18" s="928"/>
      <c r="P18" s="928"/>
    </row>
    <row r="19" spans="1:16" s="125" customFormat="1" ht="15.75" customHeight="1">
      <c r="A19" s="929" t="s">
        <v>82</v>
      </c>
      <c r="B19" s="918"/>
      <c r="C19" s="918"/>
      <c r="D19" s="918"/>
      <c r="E19" s="918"/>
      <c r="F19" s="918"/>
      <c r="G19" s="918"/>
      <c r="H19" s="918"/>
      <c r="I19" s="918"/>
      <c r="J19" s="918"/>
      <c r="K19" s="918"/>
      <c r="L19" s="918"/>
      <c r="M19" s="918"/>
      <c r="N19" s="928"/>
      <c r="O19" s="928"/>
      <c r="P19" s="928"/>
    </row>
    <row r="20" spans="1:16" s="125" customFormat="1" ht="33" customHeight="1">
      <c r="A20" s="918" t="s">
        <v>83</v>
      </c>
      <c r="B20" s="918"/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28"/>
      <c r="O20" s="928"/>
      <c r="P20" s="928"/>
    </row>
    <row r="21" spans="1:16" s="125" customFormat="1" ht="15.75" customHeight="1">
      <c r="A21" s="930" t="s">
        <v>84</v>
      </c>
      <c r="B21" s="930"/>
      <c r="C21" s="930"/>
      <c r="D21" s="930"/>
      <c r="E21" s="930"/>
      <c r="F21" s="930"/>
      <c r="G21" s="930"/>
      <c r="H21" s="930"/>
      <c r="I21" s="930"/>
      <c r="J21" s="930"/>
      <c r="K21" s="930"/>
      <c r="L21" s="930"/>
      <c r="M21" s="930"/>
      <c r="N21" s="928"/>
      <c r="O21" s="928"/>
      <c r="P21" s="928"/>
    </row>
    <row r="22" spans="1:16" s="125" customFormat="1" ht="30" customHeight="1">
      <c r="A22" s="918" t="s">
        <v>85</v>
      </c>
      <c r="B22" s="918"/>
      <c r="C22" s="918"/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28"/>
      <c r="O22" s="928"/>
      <c r="P22" s="928"/>
    </row>
    <row r="23" spans="1:16" s="125" customFormat="1" ht="15.75" customHeight="1">
      <c r="A23" s="918" t="s">
        <v>68</v>
      </c>
      <c r="B23" s="918"/>
      <c r="C23" s="918"/>
      <c r="D23" s="918"/>
      <c r="E23" s="918"/>
      <c r="F23" s="918"/>
      <c r="G23" s="918"/>
      <c r="H23" s="918"/>
      <c r="I23" s="918"/>
      <c r="J23" s="918"/>
      <c r="K23" s="918"/>
      <c r="L23" s="918"/>
      <c r="M23" s="918"/>
      <c r="N23" s="928"/>
      <c r="O23" s="928"/>
      <c r="P23" s="928"/>
    </row>
    <row r="24" spans="1:16" s="125" customFormat="1" ht="39.75" customHeight="1">
      <c r="A24" s="918" t="s">
        <v>228</v>
      </c>
      <c r="B24" s="918"/>
      <c r="C24" s="918"/>
      <c r="D24" s="918"/>
      <c r="E24" s="918"/>
      <c r="F24" s="918"/>
      <c r="G24" s="918"/>
      <c r="H24" s="918"/>
      <c r="I24" s="918"/>
      <c r="J24" s="918"/>
      <c r="K24" s="918"/>
      <c r="L24" s="918"/>
      <c r="M24" s="918"/>
      <c r="N24" s="928"/>
      <c r="O24" s="928"/>
      <c r="P24" s="928"/>
    </row>
    <row r="25" spans="1:16" s="125" customFormat="1" ht="30.75" customHeight="1">
      <c r="A25" s="918" t="s">
        <v>47</v>
      </c>
      <c r="B25" s="918"/>
      <c r="C25" s="918"/>
      <c r="D25" s="918"/>
      <c r="E25" s="918"/>
      <c r="F25" s="918"/>
      <c r="G25" s="918"/>
      <c r="H25" s="918"/>
      <c r="I25" s="918"/>
      <c r="J25" s="918"/>
      <c r="K25" s="918"/>
      <c r="L25" s="918"/>
      <c r="M25" s="918"/>
      <c r="N25" s="928"/>
      <c r="O25" s="928"/>
      <c r="P25" s="928"/>
    </row>
    <row r="26" spans="1:16" s="125" customFormat="1" ht="12" customHeight="1">
      <c r="A26" s="918"/>
      <c r="B26" s="918"/>
      <c r="C26" s="918"/>
      <c r="D26" s="918"/>
      <c r="E26" s="918"/>
      <c r="F26" s="918"/>
      <c r="G26" s="918"/>
      <c r="H26" s="918"/>
      <c r="I26" s="918"/>
      <c r="J26" s="918"/>
      <c r="K26" s="918"/>
      <c r="L26" s="918"/>
      <c r="M26" s="918"/>
      <c r="N26" s="928"/>
      <c r="O26" s="928"/>
      <c r="P26" s="928"/>
    </row>
    <row r="27" spans="1:16" s="125" customFormat="1" ht="15.75" customHeight="1">
      <c r="A27" s="918" t="s">
        <v>69</v>
      </c>
      <c r="B27" s="918"/>
      <c r="C27" s="918"/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28"/>
      <c r="O27" s="928"/>
      <c r="P27" s="928"/>
    </row>
    <row r="28" spans="1:16" s="125" customFormat="1" ht="15.75" customHeight="1">
      <c r="A28" s="918" t="s">
        <v>48</v>
      </c>
      <c r="B28" s="918"/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  <c r="N28" s="928"/>
      <c r="O28" s="928"/>
      <c r="P28" s="928"/>
    </row>
    <row r="29" spans="1:16" s="125" customFormat="1" ht="17.25" customHeight="1">
      <c r="A29" s="918" t="s">
        <v>86</v>
      </c>
      <c r="B29" s="918"/>
      <c r="C29" s="918"/>
      <c r="D29" s="918"/>
      <c r="E29" s="918"/>
      <c r="F29" s="918"/>
      <c r="G29" s="918"/>
      <c r="H29" s="918"/>
      <c r="I29" s="918"/>
      <c r="J29" s="918"/>
      <c r="K29" s="918"/>
      <c r="L29" s="918"/>
      <c r="M29" s="918"/>
      <c r="N29" s="928"/>
      <c r="O29" s="928"/>
      <c r="P29" s="928"/>
    </row>
    <row r="30" spans="1:16" s="125" customFormat="1" ht="29.25" customHeight="1">
      <c r="A30" s="918" t="s">
        <v>87</v>
      </c>
      <c r="B30" s="918"/>
      <c r="C30" s="918"/>
      <c r="D30" s="918"/>
      <c r="E30" s="918"/>
      <c r="F30" s="918"/>
      <c r="G30" s="918"/>
      <c r="H30" s="918"/>
      <c r="I30" s="918"/>
      <c r="J30" s="918"/>
      <c r="K30" s="918"/>
      <c r="L30" s="918"/>
      <c r="M30" s="918"/>
      <c r="N30" s="928"/>
      <c r="O30" s="928"/>
      <c r="P30" s="928"/>
    </row>
    <row r="31" spans="1:16" s="125" customFormat="1" ht="15.75" customHeight="1">
      <c r="A31" s="918" t="s">
        <v>70</v>
      </c>
      <c r="B31" s="918"/>
      <c r="C31" s="918"/>
      <c r="D31" s="918"/>
      <c r="E31" s="918"/>
      <c r="F31" s="918"/>
      <c r="G31" s="918"/>
      <c r="H31" s="918"/>
      <c r="I31" s="918"/>
      <c r="J31" s="918"/>
      <c r="K31" s="918"/>
      <c r="L31" s="918"/>
      <c r="M31" s="918"/>
      <c r="N31" s="928"/>
      <c r="O31" s="928"/>
      <c r="P31" s="928"/>
    </row>
    <row r="32" spans="1:16" s="125" customFormat="1" ht="38.25" customHeight="1">
      <c r="A32" s="918" t="s">
        <v>229</v>
      </c>
      <c r="B32" s="918"/>
      <c r="C32" s="918"/>
      <c r="D32" s="918"/>
      <c r="E32" s="918"/>
      <c r="F32" s="918"/>
      <c r="G32" s="918"/>
      <c r="H32" s="918"/>
      <c r="I32" s="918"/>
      <c r="J32" s="918"/>
      <c r="K32" s="918"/>
      <c r="L32" s="918"/>
      <c r="M32" s="918"/>
      <c r="N32" s="928"/>
      <c r="O32" s="928"/>
      <c r="P32" s="928"/>
    </row>
    <row r="33" spans="1:16" s="125" customFormat="1" ht="35.25" customHeight="1">
      <c r="A33" s="918" t="s">
        <v>88</v>
      </c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M33" s="918"/>
      <c r="N33" s="928"/>
      <c r="O33" s="928"/>
      <c r="P33" s="928"/>
    </row>
    <row r="34" spans="1:16" s="125" customFormat="1" ht="5.25" customHeight="1">
      <c r="A34" s="918"/>
      <c r="B34" s="918"/>
      <c r="C34" s="918"/>
      <c r="D34" s="918"/>
      <c r="E34" s="918"/>
      <c r="F34" s="918"/>
      <c r="G34" s="918"/>
      <c r="H34" s="918"/>
      <c r="I34" s="918"/>
      <c r="J34" s="918"/>
      <c r="K34" s="918"/>
      <c r="L34" s="918"/>
      <c r="M34" s="918"/>
      <c r="N34" s="928"/>
      <c r="O34" s="928"/>
      <c r="P34" s="928"/>
    </row>
    <row r="35" spans="1:16" s="125" customFormat="1" ht="32.25" customHeight="1">
      <c r="A35" s="918" t="s">
        <v>89</v>
      </c>
      <c r="B35" s="918"/>
      <c r="C35" s="918"/>
      <c r="D35" s="918"/>
      <c r="E35" s="918"/>
      <c r="F35" s="918"/>
      <c r="G35" s="918"/>
      <c r="H35" s="918"/>
      <c r="I35" s="918"/>
      <c r="J35" s="918"/>
      <c r="K35" s="918"/>
      <c r="L35" s="918"/>
      <c r="M35" s="918"/>
      <c r="N35" s="928"/>
      <c r="O35" s="928"/>
      <c r="P35" s="928"/>
    </row>
    <row r="36" spans="1:16" ht="27" customHeight="1">
      <c r="A36" s="234" t="s">
        <v>182</v>
      </c>
    </row>
    <row r="37" spans="1:16" ht="18.75" customHeight="1">
      <c r="A37" s="452" t="s">
        <v>31</v>
      </c>
      <c r="D37" s="128"/>
    </row>
    <row r="38" spans="1:16" ht="5.25" customHeight="1" thickBot="1">
      <c r="B38" s="129"/>
      <c r="C38" s="129"/>
      <c r="D38" s="130"/>
      <c r="E38" s="131"/>
      <c r="F38" s="131"/>
      <c r="G38" s="131"/>
    </row>
    <row r="39" spans="1:16" ht="45.75" thickBot="1">
      <c r="A39" s="132" t="s">
        <v>18</v>
      </c>
      <c r="B39" s="133" t="s">
        <v>19</v>
      </c>
      <c r="C39" s="134" t="s">
        <v>20</v>
      </c>
      <c r="D39" s="135" t="s">
        <v>49</v>
      </c>
      <c r="E39" s="136" t="s">
        <v>50</v>
      </c>
      <c r="F39" s="136" t="s">
        <v>51</v>
      </c>
      <c r="G39" s="136" t="s">
        <v>52</v>
      </c>
      <c r="H39" s="136" t="s">
        <v>53</v>
      </c>
      <c r="I39" s="136" t="s">
        <v>54</v>
      </c>
      <c r="J39" s="137" t="s">
        <v>55</v>
      </c>
      <c r="O39" s="138"/>
    </row>
    <row r="40" spans="1:16">
      <c r="A40" s="139">
        <v>14</v>
      </c>
      <c r="B40" s="140">
        <v>30.5</v>
      </c>
      <c r="C40" s="141">
        <f t="shared" ref="C40:C45" si="0">E40/E41*C41</f>
        <v>17.495564754583089</v>
      </c>
      <c r="D40" s="142">
        <f>C40</f>
        <v>17.495564754583089</v>
      </c>
      <c r="E40" s="143">
        <f t="shared" ref="E40:G49" si="1">E$50-E$50*H40*($A$50-$A40)</f>
        <v>276450</v>
      </c>
      <c r="F40" s="144">
        <f t="shared" si="1"/>
        <v>260338</v>
      </c>
      <c r="G40" s="145">
        <f t="shared" si="1"/>
        <v>300000</v>
      </c>
      <c r="H40" s="146">
        <v>5.1499999999999997E-2</v>
      </c>
      <c r="I40" s="147">
        <v>5.0599999999999999E-2</v>
      </c>
      <c r="J40" s="148">
        <v>0.05</v>
      </c>
    </row>
    <row r="41" spans="1:16">
      <c r="A41" s="149">
        <v>15</v>
      </c>
      <c r="B41" s="150">
        <v>30.5</v>
      </c>
      <c r="C41" s="151">
        <f t="shared" si="0"/>
        <v>19.353341218214076</v>
      </c>
      <c r="D41" s="152">
        <f t="shared" ref="D41:D46" si="2">C41</f>
        <v>19.353341218214076</v>
      </c>
      <c r="E41" s="153">
        <f t="shared" si="1"/>
        <v>305805</v>
      </c>
      <c r="F41" s="154">
        <f t="shared" si="1"/>
        <v>287004.19999999995</v>
      </c>
      <c r="G41" s="155">
        <f t="shared" si="1"/>
        <v>330000</v>
      </c>
      <c r="H41" s="156">
        <v>5.1499999999999997E-2</v>
      </c>
      <c r="I41" s="157">
        <v>5.0599999999999999E-2</v>
      </c>
      <c r="J41" s="158">
        <v>0.05</v>
      </c>
    </row>
    <row r="42" spans="1:16">
      <c r="A42" s="149">
        <v>16</v>
      </c>
      <c r="B42" s="150">
        <v>30.5</v>
      </c>
      <c r="C42" s="151">
        <f t="shared" si="0"/>
        <v>21.211117681845064</v>
      </c>
      <c r="D42" s="152">
        <f t="shared" si="2"/>
        <v>21.211117681845064</v>
      </c>
      <c r="E42" s="153">
        <f t="shared" si="1"/>
        <v>335160</v>
      </c>
      <c r="F42" s="154">
        <f t="shared" si="1"/>
        <v>313670.40000000002</v>
      </c>
      <c r="G42" s="155">
        <f t="shared" si="1"/>
        <v>360000</v>
      </c>
      <c r="H42" s="156">
        <v>5.1499999999999997E-2</v>
      </c>
      <c r="I42" s="157">
        <v>5.0599999999999999E-2</v>
      </c>
      <c r="J42" s="158">
        <v>0.05</v>
      </c>
    </row>
    <row r="43" spans="1:16">
      <c r="A43" s="159">
        <v>17</v>
      </c>
      <c r="B43" s="160">
        <v>30.5</v>
      </c>
      <c r="C43" s="161">
        <f t="shared" si="0"/>
        <v>23.068894145476051</v>
      </c>
      <c r="D43" s="162">
        <f t="shared" si="2"/>
        <v>23.068894145476051</v>
      </c>
      <c r="E43" s="163">
        <f t="shared" si="1"/>
        <v>364515</v>
      </c>
      <c r="F43" s="164">
        <f t="shared" si="1"/>
        <v>340336.6</v>
      </c>
      <c r="G43" s="165">
        <f t="shared" si="1"/>
        <v>390000</v>
      </c>
      <c r="H43" s="166">
        <v>5.1499999999999997E-2</v>
      </c>
      <c r="I43" s="167">
        <v>5.0599999999999999E-2</v>
      </c>
      <c r="J43" s="168">
        <v>0.05</v>
      </c>
      <c r="K43" s="169"/>
      <c r="L43" s="169"/>
      <c r="M43" s="169"/>
    </row>
    <row r="44" spans="1:16">
      <c r="A44" s="170">
        <v>18</v>
      </c>
      <c r="B44" s="171">
        <v>30.5</v>
      </c>
      <c r="C44" s="172">
        <f t="shared" si="0"/>
        <v>24.926670609107038</v>
      </c>
      <c r="D44" s="173">
        <f t="shared" si="2"/>
        <v>24.926670609107038</v>
      </c>
      <c r="E44" s="174">
        <f t="shared" si="1"/>
        <v>393870</v>
      </c>
      <c r="F44" s="175">
        <f t="shared" si="1"/>
        <v>367002.8</v>
      </c>
      <c r="G44" s="176">
        <f t="shared" si="1"/>
        <v>420000</v>
      </c>
      <c r="H44" s="177">
        <v>5.1499999999999997E-2</v>
      </c>
      <c r="I44" s="178">
        <v>5.0599999999999999E-2</v>
      </c>
      <c r="J44" s="179">
        <v>0.05</v>
      </c>
    </row>
    <row r="45" spans="1:16">
      <c r="A45" s="170">
        <v>19</v>
      </c>
      <c r="B45" s="171">
        <v>30.5</v>
      </c>
      <c r="C45" s="172">
        <f t="shared" si="0"/>
        <v>26.784447072738025</v>
      </c>
      <c r="D45" s="173">
        <f t="shared" si="2"/>
        <v>26.784447072738025</v>
      </c>
      <c r="E45" s="174">
        <f t="shared" si="1"/>
        <v>423225</v>
      </c>
      <c r="F45" s="175">
        <f t="shared" si="1"/>
        <v>393669</v>
      </c>
      <c r="G45" s="176">
        <f t="shared" si="1"/>
        <v>450000</v>
      </c>
      <c r="H45" s="177">
        <v>5.1499999999999997E-2</v>
      </c>
      <c r="I45" s="178">
        <v>5.0599999999999999E-2</v>
      </c>
      <c r="J45" s="179">
        <v>0.05</v>
      </c>
    </row>
    <row r="46" spans="1:16">
      <c r="A46" s="170">
        <v>20</v>
      </c>
      <c r="B46" s="171">
        <v>30.5</v>
      </c>
      <c r="C46" s="172">
        <f>E46/E47*C47</f>
        <v>28.642223536369013</v>
      </c>
      <c r="D46" s="173">
        <f t="shared" si="2"/>
        <v>28.642223536369013</v>
      </c>
      <c r="E46" s="174">
        <f t="shared" si="1"/>
        <v>452580</v>
      </c>
      <c r="F46" s="175">
        <f t="shared" si="1"/>
        <v>420335.2</v>
      </c>
      <c r="G46" s="176">
        <f t="shared" si="1"/>
        <v>480000</v>
      </c>
      <c r="H46" s="177">
        <v>5.1499999999999997E-2</v>
      </c>
      <c r="I46" s="178">
        <v>5.0599999999999999E-2</v>
      </c>
      <c r="J46" s="179">
        <v>0.05</v>
      </c>
    </row>
    <row r="47" spans="1:16">
      <c r="A47" s="180">
        <v>21</v>
      </c>
      <c r="B47" s="181">
        <v>30.5</v>
      </c>
      <c r="C47" s="182">
        <v>30.5</v>
      </c>
      <c r="D47" s="183">
        <v>30.5</v>
      </c>
      <c r="E47" s="184">
        <f t="shared" si="1"/>
        <v>481935</v>
      </c>
      <c r="F47" s="185">
        <f t="shared" si="1"/>
        <v>447001.4</v>
      </c>
      <c r="G47" s="186">
        <f t="shared" si="1"/>
        <v>510000</v>
      </c>
      <c r="H47" s="187">
        <v>5.1499999999999997E-2</v>
      </c>
      <c r="I47" s="188">
        <v>5.0599999999999999E-2</v>
      </c>
      <c r="J47" s="189">
        <v>0.05</v>
      </c>
    </row>
    <row r="48" spans="1:16">
      <c r="A48" s="190">
        <v>22</v>
      </c>
      <c r="B48" s="191">
        <v>30.5</v>
      </c>
      <c r="C48" s="192">
        <f>E48/E49*C49</f>
        <v>32.292000000000002</v>
      </c>
      <c r="D48" s="193">
        <f>C48</f>
        <v>32.292000000000002</v>
      </c>
      <c r="E48" s="194">
        <f t="shared" si="1"/>
        <v>511290</v>
      </c>
      <c r="F48" s="195">
        <f t="shared" si="1"/>
        <v>473667.6</v>
      </c>
      <c r="G48" s="196">
        <f t="shared" si="1"/>
        <v>540000</v>
      </c>
      <c r="H48" s="197">
        <v>5.1499999999999997E-2</v>
      </c>
      <c r="I48" s="198">
        <v>5.0599999999999999E-2</v>
      </c>
      <c r="J48" s="199">
        <v>0.05</v>
      </c>
      <c r="L48" s="169"/>
      <c r="M48" s="169"/>
    </row>
    <row r="49" spans="1:14">
      <c r="A49" s="170">
        <v>23</v>
      </c>
      <c r="B49" s="171">
        <v>30.5</v>
      </c>
      <c r="C49" s="172">
        <f>E49/E50*C50</f>
        <v>34.146000000000001</v>
      </c>
      <c r="D49" s="173">
        <f>C49</f>
        <v>34.146000000000001</v>
      </c>
      <c r="E49" s="174">
        <f>E$50-E$50*H49*($A$50-$A49)</f>
        <v>540645</v>
      </c>
      <c r="F49" s="175">
        <f t="shared" si="1"/>
        <v>500333.8</v>
      </c>
      <c r="G49" s="176">
        <f t="shared" si="1"/>
        <v>570000</v>
      </c>
      <c r="H49" s="177">
        <v>5.1499999999999997E-2</v>
      </c>
      <c r="I49" s="178">
        <v>5.0599999999999999E-2</v>
      </c>
      <c r="J49" s="179">
        <v>0.05</v>
      </c>
    </row>
    <row r="50" spans="1:14" ht="16.5">
      <c r="A50" s="200">
        <v>24</v>
      </c>
      <c r="B50" s="201">
        <v>30.5</v>
      </c>
      <c r="C50" s="202">
        <v>36</v>
      </c>
      <c r="D50" s="203">
        <v>36</v>
      </c>
      <c r="E50" s="204">
        <v>570000</v>
      </c>
      <c r="F50" s="205">
        <v>527000</v>
      </c>
      <c r="G50" s="206">
        <v>600000</v>
      </c>
      <c r="H50" s="207">
        <v>0</v>
      </c>
      <c r="I50" s="208">
        <v>0</v>
      </c>
      <c r="J50" s="209">
        <v>0</v>
      </c>
      <c r="K50" s="210"/>
    </row>
    <row r="51" spans="1:14">
      <c r="A51" s="170">
        <v>25</v>
      </c>
      <c r="B51" s="171">
        <v>30.5</v>
      </c>
      <c r="C51" s="172">
        <f>E51/E50*C50</f>
        <v>37.502846299810244</v>
      </c>
      <c r="D51" s="173">
        <f>C51</f>
        <v>37.502846299810244</v>
      </c>
      <c r="E51" s="174">
        <f t="shared" ref="E51:G54" si="3">E$50-E$50*H51*($A$50-$A51)</f>
        <v>593795.06641366228</v>
      </c>
      <c r="F51" s="175">
        <f t="shared" si="3"/>
        <v>549000</v>
      </c>
      <c r="G51" s="176">
        <f>G$50-G$50*J51*($A$50-$A51)</f>
        <v>625047.43833017081</v>
      </c>
      <c r="H51" s="177">
        <v>4.1745730550284632E-2</v>
      </c>
      <c r="I51" s="178">
        <v>4.1745730550284632E-2</v>
      </c>
      <c r="J51" s="179">
        <v>4.1745730550284632E-2</v>
      </c>
      <c r="K51" s="169"/>
      <c r="L51" s="169"/>
      <c r="M51" s="169"/>
    </row>
    <row r="52" spans="1:14">
      <c r="A52" s="211">
        <v>26</v>
      </c>
      <c r="B52" s="191">
        <v>30.5</v>
      </c>
      <c r="C52" s="192">
        <f t="shared" ref="C52:C60" si="4">E52/E51*C51</f>
        <v>39.005692599620488</v>
      </c>
      <c r="D52" s="193">
        <f>C52</f>
        <v>39.005692599620488</v>
      </c>
      <c r="E52" s="194">
        <f t="shared" si="3"/>
        <v>617590.13282732444</v>
      </c>
      <c r="F52" s="195">
        <f t="shared" si="3"/>
        <v>571000</v>
      </c>
      <c r="G52" s="196">
        <f t="shared" si="3"/>
        <v>650094.87666034151</v>
      </c>
      <c r="H52" s="197">
        <v>4.1745730550284632E-2</v>
      </c>
      <c r="I52" s="198">
        <v>4.1745730550284632E-2</v>
      </c>
      <c r="J52" s="199">
        <v>4.1745730550284632E-2</v>
      </c>
    </row>
    <row r="53" spans="1:14">
      <c r="A53" s="170">
        <v>27</v>
      </c>
      <c r="B53" s="171">
        <v>30.5</v>
      </c>
      <c r="C53" s="172">
        <f t="shared" si="4"/>
        <v>40.508538899430732</v>
      </c>
      <c r="D53" s="173">
        <f>C53</f>
        <v>40.508538899430732</v>
      </c>
      <c r="E53" s="174">
        <f t="shared" si="3"/>
        <v>641385.19924098672</v>
      </c>
      <c r="F53" s="175">
        <f t="shared" si="3"/>
        <v>593000</v>
      </c>
      <c r="G53" s="176">
        <f t="shared" si="3"/>
        <v>675142.31499051233</v>
      </c>
      <c r="H53" s="177">
        <v>4.1745730550284632E-2</v>
      </c>
      <c r="I53" s="178">
        <v>4.1745730550284632E-2</v>
      </c>
      <c r="J53" s="179">
        <v>4.1745730550284632E-2</v>
      </c>
    </row>
    <row r="54" spans="1:14">
      <c r="A54" s="212">
        <v>28</v>
      </c>
      <c r="B54" s="213">
        <v>30.5</v>
      </c>
      <c r="C54" s="214">
        <f>E54/E53*C53</f>
        <v>42.011385199240976</v>
      </c>
      <c r="D54" s="215">
        <v>42</v>
      </c>
      <c r="E54" s="216">
        <f t="shared" si="3"/>
        <v>665180.265654649</v>
      </c>
      <c r="F54" s="217">
        <f t="shared" si="3"/>
        <v>615000</v>
      </c>
      <c r="G54" s="218">
        <f t="shared" si="3"/>
        <v>700189.75332068314</v>
      </c>
      <c r="H54" s="219">
        <v>4.1745730550284632E-2</v>
      </c>
      <c r="I54" s="220">
        <v>4.1745730550284632E-2</v>
      </c>
      <c r="J54" s="221">
        <v>4.1745730550284632E-2</v>
      </c>
    </row>
    <row r="55" spans="1:14">
      <c r="A55" s="170">
        <v>29</v>
      </c>
      <c r="B55" s="171">
        <v>30.5</v>
      </c>
      <c r="C55" s="172">
        <f t="shared" si="4"/>
        <v>42.011385199240976</v>
      </c>
      <c r="D55" s="173">
        <f t="shared" ref="D55:D60" si="5">G55/G54*D54</f>
        <v>43.502439024390249</v>
      </c>
      <c r="E55" s="174">
        <f>E54</f>
        <v>665180.265654649</v>
      </c>
      <c r="F55" s="175">
        <f>F54</f>
        <v>615000</v>
      </c>
      <c r="G55" s="176">
        <f>G$50-G$50*J55*($A$50-$A55)</f>
        <v>725237.19165085396</v>
      </c>
      <c r="H55" s="177"/>
      <c r="I55" s="178"/>
      <c r="J55" s="179">
        <v>4.1745730550284632E-2</v>
      </c>
    </row>
    <row r="56" spans="1:14">
      <c r="A56" s="212">
        <v>30</v>
      </c>
      <c r="B56" s="213">
        <v>30.5</v>
      </c>
      <c r="C56" s="214">
        <f t="shared" si="4"/>
        <v>42.011385199240976</v>
      </c>
      <c r="D56" s="215">
        <f t="shared" si="5"/>
        <v>45.004878048780483</v>
      </c>
      <c r="E56" s="174">
        <f>E55</f>
        <v>665180.265654649</v>
      </c>
      <c r="F56" s="175">
        <f>F55</f>
        <v>615000</v>
      </c>
      <c r="G56" s="218">
        <f>G$50-G$50*J56*($A$50-$A56)</f>
        <v>750284.62998102466</v>
      </c>
      <c r="H56" s="177"/>
      <c r="I56" s="178"/>
      <c r="J56" s="221">
        <v>4.1745730550284632E-2</v>
      </c>
      <c r="L56" s="222"/>
      <c r="N56" s="222"/>
    </row>
    <row r="57" spans="1:14">
      <c r="A57" s="170">
        <v>31</v>
      </c>
      <c r="B57" s="171">
        <v>30.5</v>
      </c>
      <c r="C57" s="172">
        <f t="shared" si="4"/>
        <v>42.011385199240976</v>
      </c>
      <c r="D57" s="173">
        <f t="shared" si="5"/>
        <v>45.004878048780483</v>
      </c>
      <c r="E57" s="174">
        <f t="shared" ref="E57:G60" si="6">E56</f>
        <v>665180.265654649</v>
      </c>
      <c r="F57" s="175">
        <f t="shared" si="6"/>
        <v>615000</v>
      </c>
      <c r="G57" s="176">
        <f>G56</f>
        <v>750284.62998102466</v>
      </c>
      <c r="H57" s="177"/>
      <c r="I57" s="178"/>
      <c r="J57" s="179"/>
    </row>
    <row r="58" spans="1:14">
      <c r="A58" s="170">
        <v>32</v>
      </c>
      <c r="B58" s="171">
        <v>30.5</v>
      </c>
      <c r="C58" s="172">
        <f t="shared" si="4"/>
        <v>42.011385199240976</v>
      </c>
      <c r="D58" s="173">
        <f t="shared" si="5"/>
        <v>45.004878048780483</v>
      </c>
      <c r="E58" s="174">
        <f t="shared" si="6"/>
        <v>665180.265654649</v>
      </c>
      <c r="F58" s="175">
        <f t="shared" si="6"/>
        <v>615000</v>
      </c>
      <c r="G58" s="176">
        <f>G57</f>
        <v>750284.62998102466</v>
      </c>
      <c r="H58" s="177"/>
      <c r="I58" s="178"/>
      <c r="J58" s="179"/>
    </row>
    <row r="59" spans="1:14">
      <c r="A59" s="170">
        <v>33</v>
      </c>
      <c r="B59" s="171">
        <v>30.5</v>
      </c>
      <c r="C59" s="172">
        <f t="shared" si="4"/>
        <v>42.011385199240976</v>
      </c>
      <c r="D59" s="173">
        <f t="shared" si="5"/>
        <v>45.004878048780483</v>
      </c>
      <c r="E59" s="174">
        <f t="shared" si="6"/>
        <v>665180.265654649</v>
      </c>
      <c r="F59" s="175">
        <f t="shared" si="6"/>
        <v>615000</v>
      </c>
      <c r="G59" s="176">
        <f t="shared" si="6"/>
        <v>750284.62998102466</v>
      </c>
      <c r="H59" s="177"/>
      <c r="I59" s="178"/>
      <c r="J59" s="179"/>
    </row>
    <row r="60" spans="1:14" ht="13.5" thickBot="1">
      <c r="A60" s="223">
        <v>34</v>
      </c>
      <c r="B60" s="224">
        <v>30.5</v>
      </c>
      <c r="C60" s="225">
        <f t="shared" si="4"/>
        <v>42.011385199240976</v>
      </c>
      <c r="D60" s="226">
        <f t="shared" si="5"/>
        <v>45.004878048780483</v>
      </c>
      <c r="E60" s="227">
        <f t="shared" si="6"/>
        <v>665180.265654649</v>
      </c>
      <c r="F60" s="228">
        <f t="shared" si="6"/>
        <v>615000</v>
      </c>
      <c r="G60" s="229">
        <f t="shared" si="6"/>
        <v>750284.62998102466</v>
      </c>
      <c r="H60" s="230"/>
      <c r="I60" s="231"/>
      <c r="J60" s="232"/>
    </row>
  </sheetData>
  <mergeCells count="66">
    <mergeCell ref="A6:M6"/>
    <mergeCell ref="N6:P6"/>
    <mergeCell ref="A2:M2"/>
    <mergeCell ref="A4:M4"/>
    <mergeCell ref="N4:P4"/>
    <mergeCell ref="A5:M5"/>
    <mergeCell ref="N5:P5"/>
    <mergeCell ref="A3:M3"/>
    <mergeCell ref="A7:M7"/>
    <mergeCell ref="N7:P7"/>
    <mergeCell ref="A8:M8"/>
    <mergeCell ref="A9:M9"/>
    <mergeCell ref="N9:P9"/>
    <mergeCell ref="A10:M10"/>
    <mergeCell ref="N10:P10"/>
    <mergeCell ref="A11:M11"/>
    <mergeCell ref="N11:P11"/>
    <mergeCell ref="A12:M12"/>
    <mergeCell ref="N12:P12"/>
    <mergeCell ref="A13:M13"/>
    <mergeCell ref="N13:P13"/>
    <mergeCell ref="A14:M14"/>
    <mergeCell ref="N14:P14"/>
    <mergeCell ref="A15:M15"/>
    <mergeCell ref="N15:P15"/>
    <mergeCell ref="A16:M16"/>
    <mergeCell ref="N16:P16"/>
    <mergeCell ref="A17:M17"/>
    <mergeCell ref="N17:P17"/>
    <mergeCell ref="A18:M18"/>
    <mergeCell ref="N18:P18"/>
    <mergeCell ref="A19:M19"/>
    <mergeCell ref="N19:P19"/>
    <mergeCell ref="A20:M20"/>
    <mergeCell ref="N20:P20"/>
    <mergeCell ref="A21:M21"/>
    <mergeCell ref="N21:P21"/>
    <mergeCell ref="A22:M22"/>
    <mergeCell ref="N22:P22"/>
    <mergeCell ref="A23:M23"/>
    <mergeCell ref="N23:P23"/>
    <mergeCell ref="A24:M24"/>
    <mergeCell ref="N24:P24"/>
    <mergeCell ref="N30:P30"/>
    <mergeCell ref="A25:M25"/>
    <mergeCell ref="N25:P25"/>
    <mergeCell ref="A26:M26"/>
    <mergeCell ref="N26:P26"/>
    <mergeCell ref="A27:M27"/>
    <mergeCell ref="N27:P27"/>
    <mergeCell ref="A34:M34"/>
    <mergeCell ref="N34:P34"/>
    <mergeCell ref="A35:M35"/>
    <mergeCell ref="N35:P35"/>
    <mergeCell ref="A1:M1"/>
    <mergeCell ref="A31:M31"/>
    <mergeCell ref="N31:P31"/>
    <mergeCell ref="A32:M32"/>
    <mergeCell ref="N32:P32"/>
    <mergeCell ref="A33:M33"/>
    <mergeCell ref="N33:P33"/>
    <mergeCell ref="A28:M28"/>
    <mergeCell ref="N28:P28"/>
    <mergeCell ref="A29:M29"/>
    <mergeCell ref="N29:P29"/>
    <mergeCell ref="A30:M30"/>
  </mergeCells>
  <pageMargins left="0.51181102362204722" right="0.31496062992125984" top="0.59055118110236227" bottom="0.39370078740157483" header="0.31496062992125984" footer="0.31496062992125984"/>
  <pageSetup paperSize="9" scale="70" orientation="portrait" horizontalDpi="4294967293" verticalDpi="0" r:id="rId1"/>
  <headerFooter>
    <oddHeader>&amp;R&amp;"Arial,tučné kurzíva"Příloha č. 2 k č.j. 4 906/2011-26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P60"/>
  <sheetViews>
    <sheetView zoomScale="80" zoomScaleNormal="80" workbookViewId="0">
      <selection activeCell="A9" sqref="A9:M9"/>
    </sheetView>
  </sheetViews>
  <sheetFormatPr defaultRowHeight="12.75"/>
  <cols>
    <col min="1" max="2" width="9.140625" style="127"/>
    <col min="3" max="4" width="11.28515625" style="127" customWidth="1"/>
    <col min="5" max="7" width="9.140625" style="127"/>
    <col min="8" max="10" width="10.42578125" style="127" customWidth="1"/>
    <col min="11" max="258" width="9.140625" style="127"/>
    <col min="259" max="260" width="11.28515625" style="127" customWidth="1"/>
    <col min="261" max="263" width="9.140625" style="127"/>
    <col min="264" max="266" width="10.42578125" style="127" customWidth="1"/>
    <col min="267" max="514" width="9.140625" style="127"/>
    <col min="515" max="516" width="11.28515625" style="127" customWidth="1"/>
    <col min="517" max="519" width="9.140625" style="127"/>
    <col min="520" max="522" width="10.42578125" style="127" customWidth="1"/>
    <col min="523" max="770" width="9.140625" style="127"/>
    <col min="771" max="772" width="11.28515625" style="127" customWidth="1"/>
    <col min="773" max="775" width="9.140625" style="127"/>
    <col min="776" max="778" width="10.42578125" style="127" customWidth="1"/>
    <col min="779" max="1026" width="9.140625" style="127"/>
    <col min="1027" max="1028" width="11.28515625" style="127" customWidth="1"/>
    <col min="1029" max="1031" width="9.140625" style="127"/>
    <col min="1032" max="1034" width="10.42578125" style="127" customWidth="1"/>
    <col min="1035" max="1282" width="9.140625" style="127"/>
    <col min="1283" max="1284" width="11.28515625" style="127" customWidth="1"/>
    <col min="1285" max="1287" width="9.140625" style="127"/>
    <col min="1288" max="1290" width="10.42578125" style="127" customWidth="1"/>
    <col min="1291" max="1538" width="9.140625" style="127"/>
    <col min="1539" max="1540" width="11.28515625" style="127" customWidth="1"/>
    <col min="1541" max="1543" width="9.140625" style="127"/>
    <col min="1544" max="1546" width="10.42578125" style="127" customWidth="1"/>
    <col min="1547" max="1794" width="9.140625" style="127"/>
    <col min="1795" max="1796" width="11.28515625" style="127" customWidth="1"/>
    <col min="1797" max="1799" width="9.140625" style="127"/>
    <col min="1800" max="1802" width="10.42578125" style="127" customWidth="1"/>
    <col min="1803" max="2050" width="9.140625" style="127"/>
    <col min="2051" max="2052" width="11.28515625" style="127" customWidth="1"/>
    <col min="2053" max="2055" width="9.140625" style="127"/>
    <col min="2056" max="2058" width="10.42578125" style="127" customWidth="1"/>
    <col min="2059" max="2306" width="9.140625" style="127"/>
    <col min="2307" max="2308" width="11.28515625" style="127" customWidth="1"/>
    <col min="2309" max="2311" width="9.140625" style="127"/>
    <col min="2312" max="2314" width="10.42578125" style="127" customWidth="1"/>
    <col min="2315" max="2562" width="9.140625" style="127"/>
    <col min="2563" max="2564" width="11.28515625" style="127" customWidth="1"/>
    <col min="2565" max="2567" width="9.140625" style="127"/>
    <col min="2568" max="2570" width="10.42578125" style="127" customWidth="1"/>
    <col min="2571" max="2818" width="9.140625" style="127"/>
    <col min="2819" max="2820" width="11.28515625" style="127" customWidth="1"/>
    <col min="2821" max="2823" width="9.140625" style="127"/>
    <col min="2824" max="2826" width="10.42578125" style="127" customWidth="1"/>
    <col min="2827" max="3074" width="9.140625" style="127"/>
    <col min="3075" max="3076" width="11.28515625" style="127" customWidth="1"/>
    <col min="3077" max="3079" width="9.140625" style="127"/>
    <col min="3080" max="3082" width="10.42578125" style="127" customWidth="1"/>
    <col min="3083" max="3330" width="9.140625" style="127"/>
    <col min="3331" max="3332" width="11.28515625" style="127" customWidth="1"/>
    <col min="3333" max="3335" width="9.140625" style="127"/>
    <col min="3336" max="3338" width="10.42578125" style="127" customWidth="1"/>
    <col min="3339" max="3586" width="9.140625" style="127"/>
    <col min="3587" max="3588" width="11.28515625" style="127" customWidth="1"/>
    <col min="3589" max="3591" width="9.140625" style="127"/>
    <col min="3592" max="3594" width="10.42578125" style="127" customWidth="1"/>
    <col min="3595" max="3842" width="9.140625" style="127"/>
    <col min="3843" max="3844" width="11.28515625" style="127" customWidth="1"/>
    <col min="3845" max="3847" width="9.140625" style="127"/>
    <col min="3848" max="3850" width="10.42578125" style="127" customWidth="1"/>
    <col min="3851" max="4098" width="9.140625" style="127"/>
    <col min="4099" max="4100" width="11.28515625" style="127" customWidth="1"/>
    <col min="4101" max="4103" width="9.140625" style="127"/>
    <col min="4104" max="4106" width="10.42578125" style="127" customWidth="1"/>
    <col min="4107" max="4354" width="9.140625" style="127"/>
    <col min="4355" max="4356" width="11.28515625" style="127" customWidth="1"/>
    <col min="4357" max="4359" width="9.140625" style="127"/>
    <col min="4360" max="4362" width="10.42578125" style="127" customWidth="1"/>
    <col min="4363" max="4610" width="9.140625" style="127"/>
    <col min="4611" max="4612" width="11.28515625" style="127" customWidth="1"/>
    <col min="4613" max="4615" width="9.140625" style="127"/>
    <col min="4616" max="4618" width="10.42578125" style="127" customWidth="1"/>
    <col min="4619" max="4866" width="9.140625" style="127"/>
    <col min="4867" max="4868" width="11.28515625" style="127" customWidth="1"/>
    <col min="4869" max="4871" width="9.140625" style="127"/>
    <col min="4872" max="4874" width="10.42578125" style="127" customWidth="1"/>
    <col min="4875" max="5122" width="9.140625" style="127"/>
    <col min="5123" max="5124" width="11.28515625" style="127" customWidth="1"/>
    <col min="5125" max="5127" width="9.140625" style="127"/>
    <col min="5128" max="5130" width="10.42578125" style="127" customWidth="1"/>
    <col min="5131" max="5378" width="9.140625" style="127"/>
    <col min="5379" max="5380" width="11.28515625" style="127" customWidth="1"/>
    <col min="5381" max="5383" width="9.140625" style="127"/>
    <col min="5384" max="5386" width="10.42578125" style="127" customWidth="1"/>
    <col min="5387" max="5634" width="9.140625" style="127"/>
    <col min="5635" max="5636" width="11.28515625" style="127" customWidth="1"/>
    <col min="5637" max="5639" width="9.140625" style="127"/>
    <col min="5640" max="5642" width="10.42578125" style="127" customWidth="1"/>
    <col min="5643" max="5890" width="9.140625" style="127"/>
    <col min="5891" max="5892" width="11.28515625" style="127" customWidth="1"/>
    <col min="5893" max="5895" width="9.140625" style="127"/>
    <col min="5896" max="5898" width="10.42578125" style="127" customWidth="1"/>
    <col min="5899" max="6146" width="9.140625" style="127"/>
    <col min="6147" max="6148" width="11.28515625" style="127" customWidth="1"/>
    <col min="6149" max="6151" width="9.140625" style="127"/>
    <col min="6152" max="6154" width="10.42578125" style="127" customWidth="1"/>
    <col min="6155" max="6402" width="9.140625" style="127"/>
    <col min="6403" max="6404" width="11.28515625" style="127" customWidth="1"/>
    <col min="6405" max="6407" width="9.140625" style="127"/>
    <col min="6408" max="6410" width="10.42578125" style="127" customWidth="1"/>
    <col min="6411" max="6658" width="9.140625" style="127"/>
    <col min="6659" max="6660" width="11.28515625" style="127" customWidth="1"/>
    <col min="6661" max="6663" width="9.140625" style="127"/>
    <col min="6664" max="6666" width="10.42578125" style="127" customWidth="1"/>
    <col min="6667" max="6914" width="9.140625" style="127"/>
    <col min="6915" max="6916" width="11.28515625" style="127" customWidth="1"/>
    <col min="6917" max="6919" width="9.140625" style="127"/>
    <col min="6920" max="6922" width="10.42578125" style="127" customWidth="1"/>
    <col min="6923" max="7170" width="9.140625" style="127"/>
    <col min="7171" max="7172" width="11.28515625" style="127" customWidth="1"/>
    <col min="7173" max="7175" width="9.140625" style="127"/>
    <col min="7176" max="7178" width="10.42578125" style="127" customWidth="1"/>
    <col min="7179" max="7426" width="9.140625" style="127"/>
    <col min="7427" max="7428" width="11.28515625" style="127" customWidth="1"/>
    <col min="7429" max="7431" width="9.140625" style="127"/>
    <col min="7432" max="7434" width="10.42578125" style="127" customWidth="1"/>
    <col min="7435" max="7682" width="9.140625" style="127"/>
    <col min="7683" max="7684" width="11.28515625" style="127" customWidth="1"/>
    <col min="7685" max="7687" width="9.140625" style="127"/>
    <col min="7688" max="7690" width="10.42578125" style="127" customWidth="1"/>
    <col min="7691" max="7938" width="9.140625" style="127"/>
    <col min="7939" max="7940" width="11.28515625" style="127" customWidth="1"/>
    <col min="7941" max="7943" width="9.140625" style="127"/>
    <col min="7944" max="7946" width="10.42578125" style="127" customWidth="1"/>
    <col min="7947" max="8194" width="9.140625" style="127"/>
    <col min="8195" max="8196" width="11.28515625" style="127" customWidth="1"/>
    <col min="8197" max="8199" width="9.140625" style="127"/>
    <col min="8200" max="8202" width="10.42578125" style="127" customWidth="1"/>
    <col min="8203" max="8450" width="9.140625" style="127"/>
    <col min="8451" max="8452" width="11.28515625" style="127" customWidth="1"/>
    <col min="8453" max="8455" width="9.140625" style="127"/>
    <col min="8456" max="8458" width="10.42578125" style="127" customWidth="1"/>
    <col min="8459" max="8706" width="9.140625" style="127"/>
    <col min="8707" max="8708" width="11.28515625" style="127" customWidth="1"/>
    <col min="8709" max="8711" width="9.140625" style="127"/>
    <col min="8712" max="8714" width="10.42578125" style="127" customWidth="1"/>
    <col min="8715" max="8962" width="9.140625" style="127"/>
    <col min="8963" max="8964" width="11.28515625" style="127" customWidth="1"/>
    <col min="8965" max="8967" width="9.140625" style="127"/>
    <col min="8968" max="8970" width="10.42578125" style="127" customWidth="1"/>
    <col min="8971" max="9218" width="9.140625" style="127"/>
    <col min="9219" max="9220" width="11.28515625" style="127" customWidth="1"/>
    <col min="9221" max="9223" width="9.140625" style="127"/>
    <col min="9224" max="9226" width="10.42578125" style="127" customWidth="1"/>
    <col min="9227" max="9474" width="9.140625" style="127"/>
    <col min="9475" max="9476" width="11.28515625" style="127" customWidth="1"/>
    <col min="9477" max="9479" width="9.140625" style="127"/>
    <col min="9480" max="9482" width="10.42578125" style="127" customWidth="1"/>
    <col min="9483" max="9730" width="9.140625" style="127"/>
    <col min="9731" max="9732" width="11.28515625" style="127" customWidth="1"/>
    <col min="9733" max="9735" width="9.140625" style="127"/>
    <col min="9736" max="9738" width="10.42578125" style="127" customWidth="1"/>
    <col min="9739" max="9986" width="9.140625" style="127"/>
    <col min="9987" max="9988" width="11.28515625" style="127" customWidth="1"/>
    <col min="9989" max="9991" width="9.140625" style="127"/>
    <col min="9992" max="9994" width="10.42578125" style="127" customWidth="1"/>
    <col min="9995" max="10242" width="9.140625" style="127"/>
    <col min="10243" max="10244" width="11.28515625" style="127" customWidth="1"/>
    <col min="10245" max="10247" width="9.140625" style="127"/>
    <col min="10248" max="10250" width="10.42578125" style="127" customWidth="1"/>
    <col min="10251" max="10498" width="9.140625" style="127"/>
    <col min="10499" max="10500" width="11.28515625" style="127" customWidth="1"/>
    <col min="10501" max="10503" width="9.140625" style="127"/>
    <col min="10504" max="10506" width="10.42578125" style="127" customWidth="1"/>
    <col min="10507" max="10754" width="9.140625" style="127"/>
    <col min="10755" max="10756" width="11.28515625" style="127" customWidth="1"/>
    <col min="10757" max="10759" width="9.140625" style="127"/>
    <col min="10760" max="10762" width="10.42578125" style="127" customWidth="1"/>
    <col min="10763" max="11010" width="9.140625" style="127"/>
    <col min="11011" max="11012" width="11.28515625" style="127" customWidth="1"/>
    <col min="11013" max="11015" width="9.140625" style="127"/>
    <col min="11016" max="11018" width="10.42578125" style="127" customWidth="1"/>
    <col min="11019" max="11266" width="9.140625" style="127"/>
    <col min="11267" max="11268" width="11.28515625" style="127" customWidth="1"/>
    <col min="11269" max="11271" width="9.140625" style="127"/>
    <col min="11272" max="11274" width="10.42578125" style="127" customWidth="1"/>
    <col min="11275" max="11522" width="9.140625" style="127"/>
    <col min="11523" max="11524" width="11.28515625" style="127" customWidth="1"/>
    <col min="11525" max="11527" width="9.140625" style="127"/>
    <col min="11528" max="11530" width="10.42578125" style="127" customWidth="1"/>
    <col min="11531" max="11778" width="9.140625" style="127"/>
    <col min="11779" max="11780" width="11.28515625" style="127" customWidth="1"/>
    <col min="11781" max="11783" width="9.140625" style="127"/>
    <col min="11784" max="11786" width="10.42578125" style="127" customWidth="1"/>
    <col min="11787" max="12034" width="9.140625" style="127"/>
    <col min="12035" max="12036" width="11.28515625" style="127" customWidth="1"/>
    <col min="12037" max="12039" width="9.140625" style="127"/>
    <col min="12040" max="12042" width="10.42578125" style="127" customWidth="1"/>
    <col min="12043" max="12290" width="9.140625" style="127"/>
    <col min="12291" max="12292" width="11.28515625" style="127" customWidth="1"/>
    <col min="12293" max="12295" width="9.140625" style="127"/>
    <col min="12296" max="12298" width="10.42578125" style="127" customWidth="1"/>
    <col min="12299" max="12546" width="9.140625" style="127"/>
    <col min="12547" max="12548" width="11.28515625" style="127" customWidth="1"/>
    <col min="12549" max="12551" width="9.140625" style="127"/>
    <col min="12552" max="12554" width="10.42578125" style="127" customWidth="1"/>
    <col min="12555" max="12802" width="9.140625" style="127"/>
    <col min="12803" max="12804" width="11.28515625" style="127" customWidth="1"/>
    <col min="12805" max="12807" width="9.140625" style="127"/>
    <col min="12808" max="12810" width="10.42578125" style="127" customWidth="1"/>
    <col min="12811" max="13058" width="9.140625" style="127"/>
    <col min="13059" max="13060" width="11.28515625" style="127" customWidth="1"/>
    <col min="13061" max="13063" width="9.140625" style="127"/>
    <col min="13064" max="13066" width="10.42578125" style="127" customWidth="1"/>
    <col min="13067" max="13314" width="9.140625" style="127"/>
    <col min="13315" max="13316" width="11.28515625" style="127" customWidth="1"/>
    <col min="13317" max="13319" width="9.140625" style="127"/>
    <col min="13320" max="13322" width="10.42578125" style="127" customWidth="1"/>
    <col min="13323" max="13570" width="9.140625" style="127"/>
    <col min="13571" max="13572" width="11.28515625" style="127" customWidth="1"/>
    <col min="13573" max="13575" width="9.140625" style="127"/>
    <col min="13576" max="13578" width="10.42578125" style="127" customWidth="1"/>
    <col min="13579" max="13826" width="9.140625" style="127"/>
    <col min="13827" max="13828" width="11.28515625" style="127" customWidth="1"/>
    <col min="13829" max="13831" width="9.140625" style="127"/>
    <col min="13832" max="13834" width="10.42578125" style="127" customWidth="1"/>
    <col min="13835" max="14082" width="9.140625" style="127"/>
    <col min="14083" max="14084" width="11.28515625" style="127" customWidth="1"/>
    <col min="14085" max="14087" width="9.140625" style="127"/>
    <col min="14088" max="14090" width="10.42578125" style="127" customWidth="1"/>
    <col min="14091" max="14338" width="9.140625" style="127"/>
    <col min="14339" max="14340" width="11.28515625" style="127" customWidth="1"/>
    <col min="14341" max="14343" width="9.140625" style="127"/>
    <col min="14344" max="14346" width="10.42578125" style="127" customWidth="1"/>
    <col min="14347" max="14594" width="9.140625" style="127"/>
    <col min="14595" max="14596" width="11.28515625" style="127" customWidth="1"/>
    <col min="14597" max="14599" width="9.140625" style="127"/>
    <col min="14600" max="14602" width="10.42578125" style="127" customWidth="1"/>
    <col min="14603" max="14850" width="9.140625" style="127"/>
    <col min="14851" max="14852" width="11.28515625" style="127" customWidth="1"/>
    <col min="14853" max="14855" width="9.140625" style="127"/>
    <col min="14856" max="14858" width="10.42578125" style="127" customWidth="1"/>
    <col min="14859" max="15106" width="9.140625" style="127"/>
    <col min="15107" max="15108" width="11.28515625" style="127" customWidth="1"/>
    <col min="15109" max="15111" width="9.140625" style="127"/>
    <col min="15112" max="15114" width="10.42578125" style="127" customWidth="1"/>
    <col min="15115" max="15362" width="9.140625" style="127"/>
    <col min="15363" max="15364" width="11.28515625" style="127" customWidth="1"/>
    <col min="15365" max="15367" width="9.140625" style="127"/>
    <col min="15368" max="15370" width="10.42578125" style="127" customWidth="1"/>
    <col min="15371" max="15618" width="9.140625" style="127"/>
    <col min="15619" max="15620" width="11.28515625" style="127" customWidth="1"/>
    <col min="15621" max="15623" width="9.140625" style="127"/>
    <col min="15624" max="15626" width="10.42578125" style="127" customWidth="1"/>
    <col min="15627" max="15874" width="9.140625" style="127"/>
    <col min="15875" max="15876" width="11.28515625" style="127" customWidth="1"/>
    <col min="15877" max="15879" width="9.140625" style="127"/>
    <col min="15880" max="15882" width="10.42578125" style="127" customWidth="1"/>
    <col min="15883" max="16130" width="9.140625" style="127"/>
    <col min="16131" max="16132" width="11.28515625" style="127" customWidth="1"/>
    <col min="16133" max="16135" width="9.140625" style="127"/>
    <col min="16136" max="16138" width="10.42578125" style="127" customWidth="1"/>
    <col min="16139" max="16384" width="9.140625" style="127"/>
  </cols>
  <sheetData>
    <row r="1" spans="1:16" s="125" customFormat="1" ht="20.25">
      <c r="A1" s="910" t="s">
        <v>168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</row>
    <row r="2" spans="1:16" s="125" customFormat="1" ht="21" customHeight="1">
      <c r="A2" s="911" t="s">
        <v>40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604"/>
      <c r="O2" s="604"/>
      <c r="P2" s="604"/>
    </row>
    <row r="3" spans="1:16" s="125" customFormat="1" ht="21" customHeight="1">
      <c r="A3" s="919" t="s">
        <v>240</v>
      </c>
      <c r="B3" s="919"/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604"/>
      <c r="O3" s="604"/>
      <c r="P3" s="604"/>
    </row>
    <row r="4" spans="1:16" s="125" customFormat="1" ht="15.75" customHeight="1">
      <c r="A4" s="918" t="s">
        <v>45</v>
      </c>
      <c r="B4" s="918"/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28"/>
      <c r="O4" s="928"/>
      <c r="P4" s="928"/>
    </row>
    <row r="5" spans="1:16" s="125" customFormat="1" ht="15.75" customHeight="1">
      <c r="A5" s="918" t="s">
        <v>280</v>
      </c>
      <c r="B5" s="918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28"/>
      <c r="O5" s="928"/>
      <c r="P5" s="928"/>
    </row>
    <row r="6" spans="1:16" s="125" customFormat="1" ht="15.75" customHeight="1">
      <c r="A6" s="918" t="s">
        <v>277</v>
      </c>
      <c r="B6" s="918"/>
      <c r="C6" s="918"/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28"/>
      <c r="O6" s="928"/>
      <c r="P6" s="928"/>
    </row>
    <row r="7" spans="1:16" s="125" customFormat="1" ht="31.5" customHeight="1">
      <c r="A7" s="918" t="s">
        <v>282</v>
      </c>
      <c r="B7" s="918"/>
      <c r="C7" s="918"/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28"/>
      <c r="O7" s="928"/>
      <c r="P7" s="928"/>
    </row>
    <row r="8" spans="1:16" s="342" customFormat="1" ht="30.75" customHeight="1">
      <c r="A8" s="912" t="s">
        <v>281</v>
      </c>
      <c r="B8" s="912"/>
      <c r="C8" s="912"/>
      <c r="D8" s="912"/>
      <c r="E8" s="912"/>
      <c r="F8" s="912"/>
      <c r="G8" s="912"/>
      <c r="H8" s="912"/>
      <c r="I8" s="912"/>
      <c r="J8" s="912"/>
      <c r="K8" s="912"/>
      <c r="L8" s="912"/>
      <c r="M8" s="912"/>
      <c r="N8" s="603"/>
    </row>
    <row r="9" spans="1:16" s="125" customFormat="1" ht="19.5" customHeight="1">
      <c r="A9" s="931" t="s">
        <v>46</v>
      </c>
      <c r="B9" s="931"/>
      <c r="C9" s="931"/>
      <c r="D9" s="931"/>
      <c r="E9" s="931"/>
      <c r="F9" s="931"/>
      <c r="G9" s="931"/>
      <c r="H9" s="931"/>
      <c r="I9" s="931"/>
      <c r="J9" s="931"/>
      <c r="K9" s="931"/>
      <c r="L9" s="931"/>
      <c r="M9" s="931"/>
      <c r="N9" s="928"/>
      <c r="O9" s="928"/>
      <c r="P9" s="928"/>
    </row>
    <row r="10" spans="1:16" s="125" customFormat="1" ht="2.25" customHeight="1">
      <c r="A10" s="918"/>
      <c r="B10" s="91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28"/>
      <c r="O10" s="928"/>
      <c r="P10" s="928"/>
    </row>
    <row r="11" spans="1:16" s="125" customFormat="1" ht="15.75" customHeight="1">
      <c r="A11" s="929" t="s">
        <v>79</v>
      </c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28"/>
      <c r="O11" s="928"/>
      <c r="P11" s="928"/>
    </row>
    <row r="12" spans="1:16" s="125" customFormat="1" ht="30.75" customHeight="1">
      <c r="A12" s="918" t="s">
        <v>80</v>
      </c>
      <c r="B12" s="918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  <c r="N12" s="928"/>
      <c r="O12" s="928"/>
      <c r="P12" s="928"/>
    </row>
    <row r="13" spans="1:16" s="125" customFormat="1" ht="15.75" customHeight="1">
      <c r="A13" s="918" t="s">
        <v>67</v>
      </c>
      <c r="B13" s="918"/>
      <c r="C13" s="918"/>
      <c r="D13" s="918"/>
      <c r="E13" s="918"/>
      <c r="F13" s="918"/>
      <c r="G13" s="918"/>
      <c r="H13" s="918"/>
      <c r="I13" s="918"/>
      <c r="J13" s="918"/>
      <c r="K13" s="918"/>
      <c r="L13" s="918"/>
      <c r="M13" s="918"/>
      <c r="N13" s="928"/>
      <c r="O13" s="928"/>
      <c r="P13" s="928"/>
    </row>
    <row r="14" spans="1:16" s="125" customFormat="1" ht="36.75" customHeight="1">
      <c r="A14" s="918" t="s">
        <v>227</v>
      </c>
      <c r="B14" s="918"/>
      <c r="C14" s="918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28"/>
      <c r="O14" s="928"/>
      <c r="P14" s="928"/>
    </row>
    <row r="15" spans="1:16" s="125" customFormat="1" ht="31.5" customHeight="1">
      <c r="A15" s="918" t="s">
        <v>81</v>
      </c>
      <c r="B15" s="918"/>
      <c r="C15" s="918"/>
      <c r="D15" s="918"/>
      <c r="E15" s="918"/>
      <c r="F15" s="918"/>
      <c r="G15" s="918"/>
      <c r="H15" s="918"/>
      <c r="I15" s="918"/>
      <c r="J15" s="918"/>
      <c r="K15" s="918"/>
      <c r="L15" s="918"/>
      <c r="M15" s="918"/>
      <c r="N15" s="928"/>
      <c r="O15" s="928"/>
      <c r="P15" s="928"/>
    </row>
    <row r="16" spans="1:16" s="125" customFormat="1" ht="6" customHeight="1">
      <c r="A16" s="918"/>
      <c r="B16" s="918"/>
      <c r="C16" s="918"/>
      <c r="D16" s="918"/>
      <c r="E16" s="918"/>
      <c r="F16" s="918"/>
      <c r="G16" s="918"/>
      <c r="H16" s="918"/>
      <c r="I16" s="918"/>
      <c r="J16" s="918"/>
      <c r="K16" s="918"/>
      <c r="L16" s="918"/>
      <c r="M16" s="918"/>
      <c r="N16" s="928"/>
      <c r="O16" s="928"/>
      <c r="P16" s="928"/>
    </row>
    <row r="17" spans="1:16" s="125" customFormat="1" ht="15.75" customHeight="1">
      <c r="A17" s="918" t="s">
        <v>71</v>
      </c>
      <c r="B17" s="918"/>
      <c r="C17" s="918"/>
      <c r="D17" s="918"/>
      <c r="E17" s="918"/>
      <c r="F17" s="918"/>
      <c r="G17" s="918"/>
      <c r="H17" s="918"/>
      <c r="I17" s="918"/>
      <c r="J17" s="918"/>
      <c r="K17" s="918"/>
      <c r="L17" s="918"/>
      <c r="M17" s="918"/>
      <c r="N17" s="928"/>
      <c r="O17" s="928"/>
      <c r="P17" s="928"/>
    </row>
    <row r="18" spans="1:16" s="125" customFormat="1" ht="1.5" customHeight="1">
      <c r="A18" s="918"/>
      <c r="B18" s="918"/>
      <c r="C18" s="918"/>
      <c r="D18" s="918"/>
      <c r="E18" s="918"/>
      <c r="F18" s="918"/>
      <c r="G18" s="918"/>
      <c r="H18" s="918"/>
      <c r="I18" s="918"/>
      <c r="J18" s="918"/>
      <c r="K18" s="918"/>
      <c r="L18" s="918"/>
      <c r="M18" s="918"/>
      <c r="N18" s="928"/>
      <c r="O18" s="928"/>
      <c r="P18" s="928"/>
    </row>
    <row r="19" spans="1:16" s="125" customFormat="1" ht="15.75" customHeight="1">
      <c r="A19" s="929" t="s">
        <v>82</v>
      </c>
      <c r="B19" s="918"/>
      <c r="C19" s="918"/>
      <c r="D19" s="918"/>
      <c r="E19" s="918"/>
      <c r="F19" s="918"/>
      <c r="G19" s="918"/>
      <c r="H19" s="918"/>
      <c r="I19" s="918"/>
      <c r="J19" s="918"/>
      <c r="K19" s="918"/>
      <c r="L19" s="918"/>
      <c r="M19" s="918"/>
      <c r="N19" s="928"/>
      <c r="O19" s="928"/>
      <c r="P19" s="928"/>
    </row>
    <row r="20" spans="1:16" s="125" customFormat="1" ht="33" customHeight="1">
      <c r="A20" s="918" t="s">
        <v>83</v>
      </c>
      <c r="B20" s="918"/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28"/>
      <c r="O20" s="928"/>
      <c r="P20" s="928"/>
    </row>
    <row r="21" spans="1:16" s="125" customFormat="1" ht="15.75" customHeight="1">
      <c r="A21" s="930" t="s">
        <v>84</v>
      </c>
      <c r="B21" s="930"/>
      <c r="C21" s="930"/>
      <c r="D21" s="930"/>
      <c r="E21" s="930"/>
      <c r="F21" s="930"/>
      <c r="G21" s="930"/>
      <c r="H21" s="930"/>
      <c r="I21" s="930"/>
      <c r="J21" s="930"/>
      <c r="K21" s="930"/>
      <c r="L21" s="930"/>
      <c r="M21" s="930"/>
      <c r="N21" s="928"/>
      <c r="O21" s="928"/>
      <c r="P21" s="928"/>
    </row>
    <row r="22" spans="1:16" s="125" customFormat="1" ht="30" customHeight="1">
      <c r="A22" s="918" t="s">
        <v>85</v>
      </c>
      <c r="B22" s="918"/>
      <c r="C22" s="918"/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28"/>
      <c r="O22" s="928"/>
      <c r="P22" s="928"/>
    </row>
    <row r="23" spans="1:16" s="125" customFormat="1" ht="15.75" customHeight="1">
      <c r="A23" s="918" t="s">
        <v>68</v>
      </c>
      <c r="B23" s="918"/>
      <c r="C23" s="918"/>
      <c r="D23" s="918"/>
      <c r="E23" s="918"/>
      <c r="F23" s="918"/>
      <c r="G23" s="918"/>
      <c r="H23" s="918"/>
      <c r="I23" s="918"/>
      <c r="J23" s="918"/>
      <c r="K23" s="918"/>
      <c r="L23" s="918"/>
      <c r="M23" s="918"/>
      <c r="N23" s="928"/>
      <c r="O23" s="928"/>
      <c r="P23" s="928"/>
    </row>
    <row r="24" spans="1:16" s="125" customFormat="1" ht="39.75" customHeight="1">
      <c r="A24" s="918" t="s">
        <v>228</v>
      </c>
      <c r="B24" s="918"/>
      <c r="C24" s="918"/>
      <c r="D24" s="918"/>
      <c r="E24" s="918"/>
      <c r="F24" s="918"/>
      <c r="G24" s="918"/>
      <c r="H24" s="918"/>
      <c r="I24" s="918"/>
      <c r="J24" s="918"/>
      <c r="K24" s="918"/>
      <c r="L24" s="918"/>
      <c r="M24" s="918"/>
      <c r="N24" s="928"/>
      <c r="O24" s="928"/>
      <c r="P24" s="928"/>
    </row>
    <row r="25" spans="1:16" s="125" customFormat="1" ht="30.75" customHeight="1">
      <c r="A25" s="918" t="s">
        <v>47</v>
      </c>
      <c r="B25" s="918"/>
      <c r="C25" s="918"/>
      <c r="D25" s="918"/>
      <c r="E25" s="918"/>
      <c r="F25" s="918"/>
      <c r="G25" s="918"/>
      <c r="H25" s="918"/>
      <c r="I25" s="918"/>
      <c r="J25" s="918"/>
      <c r="K25" s="918"/>
      <c r="L25" s="918"/>
      <c r="M25" s="918"/>
      <c r="N25" s="928"/>
      <c r="O25" s="928"/>
      <c r="P25" s="928"/>
    </row>
    <row r="26" spans="1:16" s="125" customFormat="1" ht="7.5" customHeight="1">
      <c r="A26" s="918"/>
      <c r="B26" s="918"/>
      <c r="C26" s="918"/>
      <c r="D26" s="918"/>
      <c r="E26" s="918"/>
      <c r="F26" s="918"/>
      <c r="G26" s="918"/>
      <c r="H26" s="918"/>
      <c r="I26" s="918"/>
      <c r="J26" s="918"/>
      <c r="K26" s="918"/>
      <c r="L26" s="918"/>
      <c r="M26" s="918"/>
      <c r="N26" s="928"/>
      <c r="O26" s="928"/>
      <c r="P26" s="928"/>
    </row>
    <row r="27" spans="1:16" s="125" customFormat="1" ht="15.75" customHeight="1">
      <c r="A27" s="918" t="s">
        <v>69</v>
      </c>
      <c r="B27" s="918"/>
      <c r="C27" s="918"/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28"/>
      <c r="O27" s="928"/>
      <c r="P27" s="928"/>
    </row>
    <row r="28" spans="1:16" s="125" customFormat="1" ht="15.75" customHeight="1">
      <c r="A28" s="918" t="s">
        <v>48</v>
      </c>
      <c r="B28" s="918"/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  <c r="N28" s="928"/>
      <c r="O28" s="928"/>
      <c r="P28" s="928"/>
    </row>
    <row r="29" spans="1:16" s="125" customFormat="1" ht="17.25" customHeight="1">
      <c r="A29" s="918" t="s">
        <v>86</v>
      </c>
      <c r="B29" s="918"/>
      <c r="C29" s="918"/>
      <c r="D29" s="918"/>
      <c r="E29" s="918"/>
      <c r="F29" s="918"/>
      <c r="G29" s="918"/>
      <c r="H29" s="918"/>
      <c r="I29" s="918"/>
      <c r="J29" s="918"/>
      <c r="K29" s="918"/>
      <c r="L29" s="918"/>
      <c r="M29" s="918"/>
      <c r="N29" s="928"/>
      <c r="O29" s="928"/>
      <c r="P29" s="928"/>
    </row>
    <row r="30" spans="1:16" s="125" customFormat="1" ht="29.25" customHeight="1">
      <c r="A30" s="918" t="s">
        <v>87</v>
      </c>
      <c r="B30" s="918"/>
      <c r="C30" s="918"/>
      <c r="D30" s="918"/>
      <c r="E30" s="918"/>
      <c r="F30" s="918"/>
      <c r="G30" s="918"/>
      <c r="H30" s="918"/>
      <c r="I30" s="918"/>
      <c r="J30" s="918"/>
      <c r="K30" s="918"/>
      <c r="L30" s="918"/>
      <c r="M30" s="918"/>
      <c r="N30" s="928"/>
      <c r="O30" s="928"/>
      <c r="P30" s="928"/>
    </row>
    <row r="31" spans="1:16" s="125" customFormat="1" ht="15.75" customHeight="1">
      <c r="A31" s="918" t="s">
        <v>70</v>
      </c>
      <c r="B31" s="918"/>
      <c r="C31" s="918"/>
      <c r="D31" s="918"/>
      <c r="E31" s="918"/>
      <c r="F31" s="918"/>
      <c r="G31" s="918"/>
      <c r="H31" s="918"/>
      <c r="I31" s="918"/>
      <c r="J31" s="918"/>
      <c r="K31" s="918"/>
      <c r="L31" s="918"/>
      <c r="M31" s="918"/>
      <c r="N31" s="928"/>
      <c r="O31" s="928"/>
      <c r="P31" s="928"/>
    </row>
    <row r="32" spans="1:16" s="125" customFormat="1" ht="38.25" customHeight="1">
      <c r="A32" s="918" t="s">
        <v>229</v>
      </c>
      <c r="B32" s="918"/>
      <c r="C32" s="918"/>
      <c r="D32" s="918"/>
      <c r="E32" s="918"/>
      <c r="F32" s="918"/>
      <c r="G32" s="918"/>
      <c r="H32" s="918"/>
      <c r="I32" s="918"/>
      <c r="J32" s="918"/>
      <c r="K32" s="918"/>
      <c r="L32" s="918"/>
      <c r="M32" s="918"/>
      <c r="N32" s="928"/>
      <c r="O32" s="928"/>
      <c r="P32" s="928"/>
    </row>
    <row r="33" spans="1:16" s="125" customFormat="1" ht="35.25" customHeight="1">
      <c r="A33" s="918" t="s">
        <v>88</v>
      </c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M33" s="918"/>
      <c r="N33" s="928"/>
      <c r="O33" s="928"/>
      <c r="P33" s="928"/>
    </row>
    <row r="34" spans="1:16" s="125" customFormat="1" ht="11.25" customHeight="1">
      <c r="A34" s="918"/>
      <c r="B34" s="918"/>
      <c r="C34" s="918"/>
      <c r="D34" s="918"/>
      <c r="E34" s="918"/>
      <c r="F34" s="918"/>
      <c r="G34" s="918"/>
      <c r="H34" s="918"/>
      <c r="I34" s="918"/>
      <c r="J34" s="918"/>
      <c r="K34" s="918"/>
      <c r="L34" s="918"/>
      <c r="M34" s="918"/>
      <c r="N34" s="928"/>
      <c r="O34" s="928"/>
      <c r="P34" s="928"/>
    </row>
    <row r="35" spans="1:16" s="125" customFormat="1" ht="32.25" customHeight="1">
      <c r="A35" s="918" t="s">
        <v>89</v>
      </c>
      <c r="B35" s="918"/>
      <c r="C35" s="918"/>
      <c r="D35" s="918"/>
      <c r="E35" s="918"/>
      <c r="F35" s="918"/>
      <c r="G35" s="918"/>
      <c r="H35" s="918"/>
      <c r="I35" s="918"/>
      <c r="J35" s="918"/>
      <c r="K35" s="918"/>
      <c r="L35" s="918"/>
      <c r="M35" s="918"/>
      <c r="N35" s="928"/>
      <c r="O35" s="928"/>
      <c r="P35" s="928"/>
    </row>
    <row r="36" spans="1:16" ht="27" customHeight="1">
      <c r="A36" s="234" t="s">
        <v>182</v>
      </c>
    </row>
    <row r="37" spans="1:16" ht="18.75" customHeight="1">
      <c r="A37" s="452" t="s">
        <v>31</v>
      </c>
      <c r="D37" s="128"/>
    </row>
    <row r="38" spans="1:16" ht="5.25" customHeight="1" thickBot="1">
      <c r="B38" s="129"/>
      <c r="C38" s="129"/>
      <c r="D38" s="130"/>
      <c r="E38" s="131"/>
      <c r="F38" s="131"/>
      <c r="G38" s="131"/>
    </row>
    <row r="39" spans="1:16" ht="45.75" thickBot="1">
      <c r="A39" s="132" t="s">
        <v>18</v>
      </c>
      <c r="B39" s="133" t="s">
        <v>19</v>
      </c>
      <c r="C39" s="134" t="s">
        <v>20</v>
      </c>
      <c r="D39" s="135" t="s">
        <v>49</v>
      </c>
      <c r="E39" s="136" t="s">
        <v>50</v>
      </c>
      <c r="F39" s="136" t="s">
        <v>51</v>
      </c>
      <c r="G39" s="136" t="s">
        <v>52</v>
      </c>
      <c r="H39" s="136" t="s">
        <v>53</v>
      </c>
      <c r="I39" s="136" t="s">
        <v>54</v>
      </c>
      <c r="J39" s="137" t="s">
        <v>55</v>
      </c>
      <c r="O39" s="138"/>
    </row>
    <row r="40" spans="1:16">
      <c r="A40" s="139">
        <v>14</v>
      </c>
      <c r="B40" s="140">
        <v>30.5</v>
      </c>
      <c r="C40" s="141">
        <v>8.2308000000000003</v>
      </c>
      <c r="D40" s="142">
        <v>8.2308000000000003</v>
      </c>
      <c r="E40" s="143">
        <f t="shared" ref="E40:G49" si="0">E$50-E$50*H40*($A$50-$A40)</f>
        <v>129960</v>
      </c>
      <c r="F40" s="144">
        <f t="shared" si="0"/>
        <v>127000</v>
      </c>
      <c r="G40" s="145">
        <f t="shared" si="0"/>
        <v>150000</v>
      </c>
      <c r="H40" s="651">
        <v>7.7200000000000005E-2</v>
      </c>
      <c r="I40" s="652">
        <v>7.5901328273244778E-2</v>
      </c>
      <c r="J40" s="653">
        <v>7.4999999999999997E-2</v>
      </c>
    </row>
    <row r="41" spans="1:16">
      <c r="A41" s="149">
        <v>15</v>
      </c>
      <c r="B41" s="150">
        <v>30.5</v>
      </c>
      <c r="C41" s="151">
        <v>11.017719999999999</v>
      </c>
      <c r="D41" s="152">
        <v>11.017719999999999</v>
      </c>
      <c r="E41" s="153">
        <f t="shared" si="0"/>
        <v>173964</v>
      </c>
      <c r="F41" s="154">
        <f t="shared" si="0"/>
        <v>167000</v>
      </c>
      <c r="G41" s="155">
        <f t="shared" si="0"/>
        <v>195000</v>
      </c>
      <c r="H41" s="654">
        <v>7.7200000000000005E-2</v>
      </c>
      <c r="I41" s="655">
        <v>7.5901328273244778E-2</v>
      </c>
      <c r="J41" s="656">
        <v>7.4999999999999997E-2</v>
      </c>
    </row>
    <row r="42" spans="1:16">
      <c r="A42" s="149">
        <v>16</v>
      </c>
      <c r="B42" s="150">
        <v>30.5</v>
      </c>
      <c r="C42" s="151">
        <v>13.804639999999999</v>
      </c>
      <c r="D42" s="152">
        <v>13.804639999999999</v>
      </c>
      <c r="E42" s="153">
        <f t="shared" si="0"/>
        <v>217968</v>
      </c>
      <c r="F42" s="154">
        <f t="shared" si="0"/>
        <v>207000</v>
      </c>
      <c r="G42" s="155">
        <f t="shared" si="0"/>
        <v>240000</v>
      </c>
      <c r="H42" s="654">
        <v>7.7200000000000005E-2</v>
      </c>
      <c r="I42" s="655">
        <v>7.5901328273244778E-2</v>
      </c>
      <c r="J42" s="656">
        <v>7.4999999999999997E-2</v>
      </c>
    </row>
    <row r="43" spans="1:16">
      <c r="A43" s="159">
        <v>17</v>
      </c>
      <c r="B43" s="160">
        <v>30.5</v>
      </c>
      <c r="C43" s="161">
        <v>16.591560000000001</v>
      </c>
      <c r="D43" s="162">
        <v>16.591560000000001</v>
      </c>
      <c r="E43" s="163">
        <f t="shared" si="0"/>
        <v>261972</v>
      </c>
      <c r="F43" s="164">
        <f t="shared" si="0"/>
        <v>247000</v>
      </c>
      <c r="G43" s="165">
        <f t="shared" si="0"/>
        <v>285000</v>
      </c>
      <c r="H43" s="657">
        <v>7.7200000000000005E-2</v>
      </c>
      <c r="I43" s="658">
        <v>7.5901328273244778E-2</v>
      </c>
      <c r="J43" s="659">
        <v>7.4999999999999997E-2</v>
      </c>
      <c r="K43" s="169"/>
      <c r="L43" s="169"/>
      <c r="M43" s="169"/>
    </row>
    <row r="44" spans="1:16">
      <c r="A44" s="170">
        <v>18</v>
      </c>
      <c r="B44" s="171">
        <v>30.5</v>
      </c>
      <c r="C44" s="172">
        <v>19.37848</v>
      </c>
      <c r="D44" s="173">
        <v>19.37848</v>
      </c>
      <c r="E44" s="174">
        <f t="shared" si="0"/>
        <v>305976</v>
      </c>
      <c r="F44" s="175">
        <f t="shared" si="0"/>
        <v>287000</v>
      </c>
      <c r="G44" s="176">
        <f t="shared" si="0"/>
        <v>330000</v>
      </c>
      <c r="H44" s="660">
        <v>7.7200000000000005E-2</v>
      </c>
      <c r="I44" s="661">
        <v>7.5901328273244778E-2</v>
      </c>
      <c r="J44" s="662">
        <v>7.4999999999999997E-2</v>
      </c>
    </row>
    <row r="45" spans="1:16">
      <c r="A45" s="170">
        <v>19</v>
      </c>
      <c r="B45" s="171">
        <v>30.5</v>
      </c>
      <c r="C45" s="172">
        <v>22.165400000000002</v>
      </c>
      <c r="D45" s="173">
        <v>22.165400000000002</v>
      </c>
      <c r="E45" s="174">
        <f t="shared" si="0"/>
        <v>349980</v>
      </c>
      <c r="F45" s="175">
        <f t="shared" si="0"/>
        <v>327000</v>
      </c>
      <c r="G45" s="176">
        <f t="shared" si="0"/>
        <v>375000</v>
      </c>
      <c r="H45" s="660">
        <v>7.7200000000000005E-2</v>
      </c>
      <c r="I45" s="661">
        <v>7.5901328273244778E-2</v>
      </c>
      <c r="J45" s="662">
        <v>7.4999999999999997E-2</v>
      </c>
    </row>
    <row r="46" spans="1:16">
      <c r="A46" s="170">
        <v>20</v>
      </c>
      <c r="B46" s="171">
        <v>30.5</v>
      </c>
      <c r="C46" s="172">
        <v>24.95232</v>
      </c>
      <c r="D46" s="173">
        <v>24.95232</v>
      </c>
      <c r="E46" s="174">
        <f t="shared" si="0"/>
        <v>393984</v>
      </c>
      <c r="F46" s="175">
        <f t="shared" si="0"/>
        <v>367000</v>
      </c>
      <c r="G46" s="176">
        <f t="shared" si="0"/>
        <v>420000</v>
      </c>
      <c r="H46" s="660">
        <v>7.7200000000000005E-2</v>
      </c>
      <c r="I46" s="661">
        <v>7.5901328273244778E-2</v>
      </c>
      <c r="J46" s="662">
        <v>7.4999999999999997E-2</v>
      </c>
    </row>
    <row r="47" spans="1:16">
      <c r="A47" s="170">
        <v>21</v>
      </c>
      <c r="B47" s="171">
        <v>30.5</v>
      </c>
      <c r="C47" s="172">
        <v>27.739239999999999</v>
      </c>
      <c r="D47" s="173">
        <v>27.739239999999999</v>
      </c>
      <c r="E47" s="174">
        <f t="shared" si="0"/>
        <v>437988</v>
      </c>
      <c r="F47" s="175">
        <f t="shared" si="0"/>
        <v>407000</v>
      </c>
      <c r="G47" s="176">
        <f t="shared" si="0"/>
        <v>465000</v>
      </c>
      <c r="H47" s="660">
        <v>7.7200000000000005E-2</v>
      </c>
      <c r="I47" s="661">
        <v>7.5901328273244778E-2</v>
      </c>
      <c r="J47" s="662">
        <v>7.4999999999999997E-2</v>
      </c>
    </row>
    <row r="48" spans="1:16">
      <c r="A48" s="180">
        <v>22</v>
      </c>
      <c r="B48" s="181">
        <v>30.5</v>
      </c>
      <c r="C48" s="182">
        <v>30.526160000000001</v>
      </c>
      <c r="D48" s="183">
        <v>30.526160000000001</v>
      </c>
      <c r="E48" s="184">
        <f t="shared" si="0"/>
        <v>481992</v>
      </c>
      <c r="F48" s="185">
        <f t="shared" si="0"/>
        <v>447000</v>
      </c>
      <c r="G48" s="186">
        <f t="shared" si="0"/>
        <v>510000</v>
      </c>
      <c r="H48" s="619">
        <v>7.7200000000000005E-2</v>
      </c>
      <c r="I48" s="620">
        <v>7.5901328273244778E-2</v>
      </c>
      <c r="J48" s="621">
        <v>7.4999999999999997E-2</v>
      </c>
      <c r="L48" s="169"/>
      <c r="M48" s="169"/>
    </row>
    <row r="49" spans="1:14">
      <c r="A49" s="170">
        <v>23</v>
      </c>
      <c r="B49" s="171">
        <v>30.5</v>
      </c>
      <c r="C49" s="172">
        <v>33.313079999999999</v>
      </c>
      <c r="D49" s="173">
        <v>33.313079999999999</v>
      </c>
      <c r="E49" s="174">
        <f>E$50-E$50*H49*($A$50-$A49)</f>
        <v>525996</v>
      </c>
      <c r="F49" s="175">
        <f t="shared" si="0"/>
        <v>487000</v>
      </c>
      <c r="G49" s="176">
        <f t="shared" si="0"/>
        <v>555000</v>
      </c>
      <c r="H49" s="660">
        <v>7.7200000000000005E-2</v>
      </c>
      <c r="I49" s="661">
        <v>7.5901328273244778E-2</v>
      </c>
      <c r="J49" s="662">
        <v>7.4999999999999997E-2</v>
      </c>
    </row>
    <row r="50" spans="1:14" ht="16.5">
      <c r="A50" s="200">
        <v>24</v>
      </c>
      <c r="B50" s="201">
        <v>30.5</v>
      </c>
      <c r="C50" s="202">
        <v>36</v>
      </c>
      <c r="D50" s="203">
        <v>36</v>
      </c>
      <c r="E50" s="204">
        <v>570000</v>
      </c>
      <c r="F50" s="205">
        <v>527000</v>
      </c>
      <c r="G50" s="206">
        <v>600000</v>
      </c>
      <c r="H50" s="663">
        <v>7.7200000000000005E-2</v>
      </c>
      <c r="I50" s="664">
        <v>7.5901328273244778E-2</v>
      </c>
      <c r="J50" s="665">
        <v>7.4999999999999997E-2</v>
      </c>
      <c r="K50" s="210"/>
    </row>
    <row r="51" spans="1:14">
      <c r="A51" s="669">
        <v>25</v>
      </c>
      <c r="B51" s="670">
        <v>30.5</v>
      </c>
      <c r="C51" s="671">
        <v>37.607020872865277</v>
      </c>
      <c r="D51" s="672">
        <v>37.607020872865277</v>
      </c>
      <c r="E51" s="673">
        <f t="shared" ref="E51:G54" si="1">E$50-E$50*H51*($A$50-$A51)</f>
        <v>593795.06641366228</v>
      </c>
      <c r="F51" s="674">
        <f t="shared" si="1"/>
        <v>549000</v>
      </c>
      <c r="G51" s="675">
        <f>G$50-G$50*J51*($A$50-$A51)</f>
        <v>625047.43833017081</v>
      </c>
      <c r="H51" s="660">
        <v>4.1745730550284632E-2</v>
      </c>
      <c r="I51" s="661">
        <v>4.1745730550284632E-2</v>
      </c>
      <c r="J51" s="662">
        <v>4.1745730550284632E-2</v>
      </c>
      <c r="K51" s="169"/>
      <c r="L51" s="169"/>
      <c r="M51" s="169"/>
    </row>
    <row r="52" spans="1:14">
      <c r="A52" s="634">
        <v>26</v>
      </c>
      <c r="B52" s="635">
        <v>30.5</v>
      </c>
      <c r="C52" s="630">
        <v>39.114041745730546</v>
      </c>
      <c r="D52" s="631">
        <v>39.114041745730546</v>
      </c>
      <c r="E52" s="636">
        <f t="shared" si="1"/>
        <v>617590.13282732444</v>
      </c>
      <c r="F52" s="637">
        <f t="shared" si="1"/>
        <v>571000</v>
      </c>
      <c r="G52" s="638">
        <f t="shared" si="1"/>
        <v>650094.87666034151</v>
      </c>
      <c r="H52" s="666">
        <v>4.1745730550284632E-2</v>
      </c>
      <c r="I52" s="667">
        <v>4.1745730550284632E-2</v>
      </c>
      <c r="J52" s="668">
        <v>4.1745730550284632E-2</v>
      </c>
    </row>
    <row r="53" spans="1:14">
      <c r="A53" s="669">
        <v>27</v>
      </c>
      <c r="B53" s="670">
        <v>30.5</v>
      </c>
      <c r="C53" s="671">
        <v>39.114041745730546</v>
      </c>
      <c r="D53" s="672">
        <v>40.621062618595822</v>
      </c>
      <c r="E53" s="673">
        <f>E52</f>
        <v>617590.13282732444</v>
      </c>
      <c r="F53" s="674">
        <f>F52</f>
        <v>571000</v>
      </c>
      <c r="G53" s="675">
        <f t="shared" si="1"/>
        <v>675142.31499051233</v>
      </c>
      <c r="H53" s="660"/>
      <c r="I53" s="661"/>
      <c r="J53" s="662">
        <v>4.1745730550284632E-2</v>
      </c>
    </row>
    <row r="54" spans="1:14">
      <c r="A54" s="634">
        <v>28</v>
      </c>
      <c r="B54" s="635">
        <v>30.5</v>
      </c>
      <c r="C54" s="630">
        <v>39.114041745730546</v>
      </c>
      <c r="D54" s="631">
        <v>42.128083491461098</v>
      </c>
      <c r="E54" s="673">
        <f t="shared" ref="E54:E60" si="2">E53</f>
        <v>617590.13282732444</v>
      </c>
      <c r="F54" s="674">
        <f t="shared" ref="F54:F60" si="3">F53</f>
        <v>571000</v>
      </c>
      <c r="G54" s="638">
        <f t="shared" si="1"/>
        <v>700189.75332068314</v>
      </c>
      <c r="H54" s="660"/>
      <c r="I54" s="661"/>
      <c r="J54" s="668">
        <v>4.1745730550284632E-2</v>
      </c>
    </row>
    <row r="55" spans="1:14">
      <c r="A55" s="669">
        <v>29</v>
      </c>
      <c r="B55" s="670">
        <v>30.5</v>
      </c>
      <c r="C55" s="671">
        <v>39.114041745730546</v>
      </c>
      <c r="D55" s="672">
        <v>42.128083491461098</v>
      </c>
      <c r="E55" s="673">
        <f t="shared" si="2"/>
        <v>617590.13282732444</v>
      </c>
      <c r="F55" s="674">
        <f t="shared" si="3"/>
        <v>571000</v>
      </c>
      <c r="G55" s="675">
        <f>G54</f>
        <v>700189.75332068314</v>
      </c>
      <c r="H55" s="177"/>
      <c r="I55" s="178"/>
      <c r="J55" s="179"/>
    </row>
    <row r="56" spans="1:14">
      <c r="A56" s="669">
        <v>30</v>
      </c>
      <c r="B56" s="670">
        <v>30.5</v>
      </c>
      <c r="C56" s="671">
        <v>39.114041745730546</v>
      </c>
      <c r="D56" s="672">
        <v>42.128083491461098</v>
      </c>
      <c r="E56" s="673">
        <f t="shared" si="2"/>
        <v>617590.13282732444</v>
      </c>
      <c r="F56" s="674">
        <f t="shared" si="3"/>
        <v>571000</v>
      </c>
      <c r="G56" s="675">
        <f t="shared" ref="G56:G60" si="4">G55</f>
        <v>700189.75332068314</v>
      </c>
      <c r="H56" s="177"/>
      <c r="I56" s="178"/>
      <c r="J56" s="179"/>
      <c r="L56" s="222"/>
      <c r="N56" s="222"/>
    </row>
    <row r="57" spans="1:14">
      <c r="A57" s="669">
        <v>31</v>
      </c>
      <c r="B57" s="670">
        <v>30.5</v>
      </c>
      <c r="C57" s="671">
        <v>39.114041745730546</v>
      </c>
      <c r="D57" s="672">
        <v>42.128083491461098</v>
      </c>
      <c r="E57" s="673">
        <f t="shared" si="2"/>
        <v>617590.13282732444</v>
      </c>
      <c r="F57" s="674">
        <f t="shared" si="3"/>
        <v>571000</v>
      </c>
      <c r="G57" s="675">
        <f t="shared" si="4"/>
        <v>700189.75332068314</v>
      </c>
      <c r="H57" s="177"/>
      <c r="I57" s="178"/>
      <c r="J57" s="179"/>
    </row>
    <row r="58" spans="1:14">
      <c r="A58" s="669">
        <v>32</v>
      </c>
      <c r="B58" s="670">
        <v>30.5</v>
      </c>
      <c r="C58" s="671">
        <v>39.114041745730546</v>
      </c>
      <c r="D58" s="672">
        <v>42.128083491461098</v>
      </c>
      <c r="E58" s="673">
        <f t="shared" si="2"/>
        <v>617590.13282732444</v>
      </c>
      <c r="F58" s="674">
        <f t="shared" si="3"/>
        <v>571000</v>
      </c>
      <c r="G58" s="675">
        <f t="shared" si="4"/>
        <v>700189.75332068314</v>
      </c>
      <c r="H58" s="177"/>
      <c r="I58" s="178"/>
      <c r="J58" s="179"/>
    </row>
    <row r="59" spans="1:14">
      <c r="A59" s="669">
        <v>33</v>
      </c>
      <c r="B59" s="670">
        <v>30.5</v>
      </c>
      <c r="C59" s="671">
        <v>39.114041745730546</v>
      </c>
      <c r="D59" s="672">
        <v>42.128083491461098</v>
      </c>
      <c r="E59" s="673">
        <f t="shared" si="2"/>
        <v>617590.13282732444</v>
      </c>
      <c r="F59" s="674">
        <f t="shared" si="3"/>
        <v>571000</v>
      </c>
      <c r="G59" s="675">
        <f t="shared" si="4"/>
        <v>700189.75332068314</v>
      </c>
      <c r="H59" s="177"/>
      <c r="I59" s="178"/>
      <c r="J59" s="179"/>
    </row>
    <row r="60" spans="1:14" ht="13.5" thickBot="1">
      <c r="A60" s="676">
        <v>34</v>
      </c>
      <c r="B60" s="677">
        <v>30.5</v>
      </c>
      <c r="C60" s="678">
        <v>39.114041745730546</v>
      </c>
      <c r="D60" s="679">
        <v>42.128083491461098</v>
      </c>
      <c r="E60" s="680">
        <f t="shared" si="2"/>
        <v>617590.13282732444</v>
      </c>
      <c r="F60" s="681">
        <f t="shared" si="3"/>
        <v>571000</v>
      </c>
      <c r="G60" s="682">
        <f t="shared" si="4"/>
        <v>700189.75332068314</v>
      </c>
      <c r="H60" s="230"/>
      <c r="I60" s="231"/>
      <c r="J60" s="232"/>
    </row>
  </sheetData>
  <mergeCells count="66">
    <mergeCell ref="A1:M1"/>
    <mergeCell ref="A2:M2"/>
    <mergeCell ref="A4:M4"/>
    <mergeCell ref="N4:P4"/>
    <mergeCell ref="A5:M5"/>
    <mergeCell ref="N5:P5"/>
    <mergeCell ref="A3:M3"/>
    <mergeCell ref="A6:M6"/>
    <mergeCell ref="N6:P6"/>
    <mergeCell ref="A7:M7"/>
    <mergeCell ref="N7:P7"/>
    <mergeCell ref="A8:M8"/>
    <mergeCell ref="A9:M9"/>
    <mergeCell ref="N9:P9"/>
    <mergeCell ref="A10:M10"/>
    <mergeCell ref="N10:P10"/>
    <mergeCell ref="A11:M11"/>
    <mergeCell ref="N11:P11"/>
    <mergeCell ref="A12:M12"/>
    <mergeCell ref="N12:P12"/>
    <mergeCell ref="A13:M13"/>
    <mergeCell ref="N13:P13"/>
    <mergeCell ref="A14:M14"/>
    <mergeCell ref="N14:P14"/>
    <mergeCell ref="A15:M15"/>
    <mergeCell ref="N15:P15"/>
    <mergeCell ref="A16:M16"/>
    <mergeCell ref="N16:P16"/>
    <mergeCell ref="A17:M17"/>
    <mergeCell ref="N17:P17"/>
    <mergeCell ref="A18:M18"/>
    <mergeCell ref="N18:P18"/>
    <mergeCell ref="A19:M19"/>
    <mergeCell ref="N19:P19"/>
    <mergeCell ref="A20:M20"/>
    <mergeCell ref="N20:P20"/>
    <mergeCell ref="A21:M21"/>
    <mergeCell ref="N21:P21"/>
    <mergeCell ref="A22:M22"/>
    <mergeCell ref="N22:P22"/>
    <mergeCell ref="A23:M23"/>
    <mergeCell ref="N23:P23"/>
    <mergeCell ref="A24:M24"/>
    <mergeCell ref="N24:P24"/>
    <mergeCell ref="A25:M25"/>
    <mergeCell ref="N25:P25"/>
    <mergeCell ref="A26:M26"/>
    <mergeCell ref="N26:P26"/>
    <mergeCell ref="A27:M27"/>
    <mergeCell ref="N27:P27"/>
    <mergeCell ref="A28:M28"/>
    <mergeCell ref="N28:P28"/>
    <mergeCell ref="A29:M29"/>
    <mergeCell ref="N29:P29"/>
    <mergeCell ref="A30:M30"/>
    <mergeCell ref="N30:P30"/>
    <mergeCell ref="A31:M31"/>
    <mergeCell ref="N31:P31"/>
    <mergeCell ref="A32:M32"/>
    <mergeCell ref="N32:P32"/>
    <mergeCell ref="A33:M33"/>
    <mergeCell ref="N33:P33"/>
    <mergeCell ref="A34:M34"/>
    <mergeCell ref="N34:P34"/>
    <mergeCell ref="A35:M35"/>
    <mergeCell ref="N35:P35"/>
  </mergeCells>
  <pageMargins left="0.51181102362204722" right="0.31496062992125984" top="0.59055118110236227" bottom="0.39370078740157483" header="0.31496062992125984" footer="0.31496062992125984"/>
  <pageSetup paperSize="9" scale="70" orientation="portrait" horizontalDpi="4294967293" verticalDpi="0" r:id="rId1"/>
  <headerFooter>
    <oddHeader>&amp;R&amp;"Arial,tučné kurzíva"Příloha č. 2 k č.j. 4 906/2011-26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W2318"/>
  <sheetViews>
    <sheetView zoomScale="60" zoomScaleNormal="60" workbookViewId="0">
      <pane ySplit="4" topLeftCell="A2261" activePane="bottomLeft" state="frozen"/>
      <selection pane="bottomLeft" activeCell="U2278" sqref="U2278"/>
    </sheetView>
  </sheetViews>
  <sheetFormatPr defaultRowHeight="15"/>
  <cols>
    <col min="1" max="1" width="17.28515625" style="874" customWidth="1"/>
    <col min="2" max="2" width="11.5703125" style="831" customWidth="1"/>
    <col min="3" max="3" width="11.85546875" style="831" customWidth="1"/>
    <col min="4" max="4" width="13.140625" style="831" customWidth="1"/>
    <col min="5" max="5" width="10.42578125" style="831" customWidth="1"/>
    <col min="6" max="6" width="15.42578125" style="831" hidden="1" customWidth="1"/>
    <col min="7" max="7" width="20.140625" style="831" customWidth="1"/>
    <col min="8" max="8" width="14" style="831" hidden="1" customWidth="1"/>
    <col min="9" max="9" width="20.5703125" style="831" customWidth="1"/>
    <col min="10" max="10" width="14.85546875" style="831" hidden="1" customWidth="1"/>
    <col min="11" max="11" width="18.5703125" style="831" bestFit="1" customWidth="1"/>
    <col min="12" max="12" width="12.42578125" style="831" customWidth="1"/>
    <col min="13" max="13" width="17.42578125" style="831" hidden="1" customWidth="1"/>
    <col min="14" max="14" width="19.85546875" style="831" customWidth="1"/>
    <col min="15" max="15" width="17.42578125" style="831" hidden="1" customWidth="1"/>
    <col min="16" max="16" width="19.5703125" style="831" customWidth="1"/>
    <col min="17" max="17" width="13" style="831" customWidth="1"/>
    <col min="18" max="18" width="17.42578125" style="831" customWidth="1"/>
    <col min="19" max="256" width="9.140625" style="831"/>
    <col min="257" max="257" width="10.5703125" style="831" customWidth="1"/>
    <col min="258" max="258" width="10.85546875" style="831" customWidth="1"/>
    <col min="259" max="259" width="11.140625" style="831" customWidth="1"/>
    <col min="260" max="260" width="13.140625" style="831" customWidth="1"/>
    <col min="261" max="261" width="10" style="831" customWidth="1"/>
    <col min="262" max="262" width="15.42578125" style="831" customWidth="1"/>
    <col min="263" max="263" width="19.85546875" style="831" bestFit="1" customWidth="1"/>
    <col min="264" max="264" width="14" style="831" customWidth="1"/>
    <col min="265" max="265" width="19.85546875" style="831" bestFit="1" customWidth="1"/>
    <col min="266" max="266" width="14.85546875" style="831" customWidth="1"/>
    <col min="267" max="267" width="18.5703125" style="831" bestFit="1" customWidth="1"/>
    <col min="268" max="268" width="13.140625" style="831" customWidth="1"/>
    <col min="269" max="274" width="17.42578125" style="831" customWidth="1"/>
    <col min="275" max="512" width="9.140625" style="831"/>
    <col min="513" max="513" width="10.5703125" style="831" customWidth="1"/>
    <col min="514" max="514" width="10.85546875" style="831" customWidth="1"/>
    <col min="515" max="515" width="11.140625" style="831" customWidth="1"/>
    <col min="516" max="516" width="13.140625" style="831" customWidth="1"/>
    <col min="517" max="517" width="10" style="831" customWidth="1"/>
    <col min="518" max="518" width="15.42578125" style="831" customWidth="1"/>
    <col min="519" max="519" width="19.85546875" style="831" bestFit="1" customWidth="1"/>
    <col min="520" max="520" width="14" style="831" customWidth="1"/>
    <col min="521" max="521" width="19.85546875" style="831" bestFit="1" customWidth="1"/>
    <col min="522" max="522" width="14.85546875" style="831" customWidth="1"/>
    <col min="523" max="523" width="18.5703125" style="831" bestFit="1" customWidth="1"/>
    <col min="524" max="524" width="13.140625" style="831" customWidth="1"/>
    <col min="525" max="530" width="17.42578125" style="831" customWidth="1"/>
    <col min="531" max="768" width="9.140625" style="831"/>
    <col min="769" max="769" width="10.5703125" style="831" customWidth="1"/>
    <col min="770" max="770" width="10.85546875" style="831" customWidth="1"/>
    <col min="771" max="771" width="11.140625" style="831" customWidth="1"/>
    <col min="772" max="772" width="13.140625" style="831" customWidth="1"/>
    <col min="773" max="773" width="10" style="831" customWidth="1"/>
    <col min="774" max="774" width="15.42578125" style="831" customWidth="1"/>
    <col min="775" max="775" width="19.85546875" style="831" bestFit="1" customWidth="1"/>
    <col min="776" max="776" width="14" style="831" customWidth="1"/>
    <col min="777" max="777" width="19.85546875" style="831" bestFit="1" customWidth="1"/>
    <col min="778" max="778" width="14.85546875" style="831" customWidth="1"/>
    <col min="779" max="779" width="18.5703125" style="831" bestFit="1" customWidth="1"/>
    <col min="780" max="780" width="13.140625" style="831" customWidth="1"/>
    <col min="781" max="786" width="17.42578125" style="831" customWidth="1"/>
    <col min="787" max="1024" width="9.140625" style="831"/>
    <col min="1025" max="1025" width="10.5703125" style="831" customWidth="1"/>
    <col min="1026" max="1026" width="10.85546875" style="831" customWidth="1"/>
    <col min="1027" max="1027" width="11.140625" style="831" customWidth="1"/>
    <col min="1028" max="1028" width="13.140625" style="831" customWidth="1"/>
    <col min="1029" max="1029" width="10" style="831" customWidth="1"/>
    <col min="1030" max="1030" width="15.42578125" style="831" customWidth="1"/>
    <col min="1031" max="1031" width="19.85546875" style="831" bestFit="1" customWidth="1"/>
    <col min="1032" max="1032" width="14" style="831" customWidth="1"/>
    <col min="1033" max="1033" width="19.85546875" style="831" bestFit="1" customWidth="1"/>
    <col min="1034" max="1034" width="14.85546875" style="831" customWidth="1"/>
    <col min="1035" max="1035" width="18.5703125" style="831" bestFit="1" customWidth="1"/>
    <col min="1036" max="1036" width="13.140625" style="831" customWidth="1"/>
    <col min="1037" max="1042" width="17.42578125" style="831" customWidth="1"/>
    <col min="1043" max="1280" width="9.140625" style="831"/>
    <col min="1281" max="1281" width="10.5703125" style="831" customWidth="1"/>
    <col min="1282" max="1282" width="10.85546875" style="831" customWidth="1"/>
    <col min="1283" max="1283" width="11.140625" style="831" customWidth="1"/>
    <col min="1284" max="1284" width="13.140625" style="831" customWidth="1"/>
    <col min="1285" max="1285" width="10" style="831" customWidth="1"/>
    <col min="1286" max="1286" width="15.42578125" style="831" customWidth="1"/>
    <col min="1287" max="1287" width="19.85546875" style="831" bestFit="1" customWidth="1"/>
    <col min="1288" max="1288" width="14" style="831" customWidth="1"/>
    <col min="1289" max="1289" width="19.85546875" style="831" bestFit="1" customWidth="1"/>
    <col min="1290" max="1290" width="14.85546875" style="831" customWidth="1"/>
    <col min="1291" max="1291" width="18.5703125" style="831" bestFit="1" customWidth="1"/>
    <col min="1292" max="1292" width="13.140625" style="831" customWidth="1"/>
    <col min="1293" max="1298" width="17.42578125" style="831" customWidth="1"/>
    <col min="1299" max="1536" width="9.140625" style="831"/>
    <col min="1537" max="1537" width="10.5703125" style="831" customWidth="1"/>
    <col min="1538" max="1538" width="10.85546875" style="831" customWidth="1"/>
    <col min="1539" max="1539" width="11.140625" style="831" customWidth="1"/>
    <col min="1540" max="1540" width="13.140625" style="831" customWidth="1"/>
    <col min="1541" max="1541" width="10" style="831" customWidth="1"/>
    <col min="1542" max="1542" width="15.42578125" style="831" customWidth="1"/>
    <col min="1543" max="1543" width="19.85546875" style="831" bestFit="1" customWidth="1"/>
    <col min="1544" max="1544" width="14" style="831" customWidth="1"/>
    <col min="1545" max="1545" width="19.85546875" style="831" bestFit="1" customWidth="1"/>
    <col min="1546" max="1546" width="14.85546875" style="831" customWidth="1"/>
    <col min="1547" max="1547" width="18.5703125" style="831" bestFit="1" customWidth="1"/>
    <col min="1548" max="1548" width="13.140625" style="831" customWidth="1"/>
    <col min="1549" max="1554" width="17.42578125" style="831" customWidth="1"/>
    <col min="1555" max="1792" width="9.140625" style="831"/>
    <col min="1793" max="1793" width="10.5703125" style="831" customWidth="1"/>
    <col min="1794" max="1794" width="10.85546875" style="831" customWidth="1"/>
    <col min="1795" max="1795" width="11.140625" style="831" customWidth="1"/>
    <col min="1796" max="1796" width="13.140625" style="831" customWidth="1"/>
    <col min="1797" max="1797" width="10" style="831" customWidth="1"/>
    <col min="1798" max="1798" width="15.42578125" style="831" customWidth="1"/>
    <col min="1799" max="1799" width="19.85546875" style="831" bestFit="1" customWidth="1"/>
    <col min="1800" max="1800" width="14" style="831" customWidth="1"/>
    <col min="1801" max="1801" width="19.85546875" style="831" bestFit="1" customWidth="1"/>
    <col min="1802" max="1802" width="14.85546875" style="831" customWidth="1"/>
    <col min="1803" max="1803" width="18.5703125" style="831" bestFit="1" customWidth="1"/>
    <col min="1804" max="1804" width="13.140625" style="831" customWidth="1"/>
    <col min="1805" max="1810" width="17.42578125" style="831" customWidth="1"/>
    <col min="1811" max="2048" width="9.140625" style="831"/>
    <col min="2049" max="2049" width="10.5703125" style="831" customWidth="1"/>
    <col min="2050" max="2050" width="10.85546875" style="831" customWidth="1"/>
    <col min="2051" max="2051" width="11.140625" style="831" customWidth="1"/>
    <col min="2052" max="2052" width="13.140625" style="831" customWidth="1"/>
    <col min="2053" max="2053" width="10" style="831" customWidth="1"/>
    <col min="2054" max="2054" width="15.42578125" style="831" customWidth="1"/>
    <col min="2055" max="2055" width="19.85546875" style="831" bestFit="1" customWidth="1"/>
    <col min="2056" max="2056" width="14" style="831" customWidth="1"/>
    <col min="2057" max="2057" width="19.85546875" style="831" bestFit="1" customWidth="1"/>
    <col min="2058" max="2058" width="14.85546875" style="831" customWidth="1"/>
    <col min="2059" max="2059" width="18.5703125" style="831" bestFit="1" customWidth="1"/>
    <col min="2060" max="2060" width="13.140625" style="831" customWidth="1"/>
    <col min="2061" max="2066" width="17.42578125" style="831" customWidth="1"/>
    <col min="2067" max="2304" width="9.140625" style="831"/>
    <col min="2305" max="2305" width="10.5703125" style="831" customWidth="1"/>
    <col min="2306" max="2306" width="10.85546875" style="831" customWidth="1"/>
    <col min="2307" max="2307" width="11.140625" style="831" customWidth="1"/>
    <col min="2308" max="2308" width="13.140625" style="831" customWidth="1"/>
    <col min="2309" max="2309" width="10" style="831" customWidth="1"/>
    <col min="2310" max="2310" width="15.42578125" style="831" customWidth="1"/>
    <col min="2311" max="2311" width="19.85546875" style="831" bestFit="1" customWidth="1"/>
    <col min="2312" max="2312" width="14" style="831" customWidth="1"/>
    <col min="2313" max="2313" width="19.85546875" style="831" bestFit="1" customWidth="1"/>
    <col min="2314" max="2314" width="14.85546875" style="831" customWidth="1"/>
    <col min="2315" max="2315" width="18.5703125" style="831" bestFit="1" customWidth="1"/>
    <col min="2316" max="2316" width="13.140625" style="831" customWidth="1"/>
    <col min="2317" max="2322" width="17.42578125" style="831" customWidth="1"/>
    <col min="2323" max="2560" width="9.140625" style="831"/>
    <col min="2561" max="2561" width="10.5703125" style="831" customWidth="1"/>
    <col min="2562" max="2562" width="10.85546875" style="831" customWidth="1"/>
    <col min="2563" max="2563" width="11.140625" style="831" customWidth="1"/>
    <col min="2564" max="2564" width="13.140625" style="831" customWidth="1"/>
    <col min="2565" max="2565" width="10" style="831" customWidth="1"/>
    <col min="2566" max="2566" width="15.42578125" style="831" customWidth="1"/>
    <col min="2567" max="2567" width="19.85546875" style="831" bestFit="1" customWidth="1"/>
    <col min="2568" max="2568" width="14" style="831" customWidth="1"/>
    <col min="2569" max="2569" width="19.85546875" style="831" bestFit="1" customWidth="1"/>
    <col min="2570" max="2570" width="14.85546875" style="831" customWidth="1"/>
    <col min="2571" max="2571" width="18.5703125" style="831" bestFit="1" customWidth="1"/>
    <col min="2572" max="2572" width="13.140625" style="831" customWidth="1"/>
    <col min="2573" max="2578" width="17.42578125" style="831" customWidth="1"/>
    <col min="2579" max="2816" width="9.140625" style="831"/>
    <col min="2817" max="2817" width="10.5703125" style="831" customWidth="1"/>
    <col min="2818" max="2818" width="10.85546875" style="831" customWidth="1"/>
    <col min="2819" max="2819" width="11.140625" style="831" customWidth="1"/>
    <col min="2820" max="2820" width="13.140625" style="831" customWidth="1"/>
    <col min="2821" max="2821" width="10" style="831" customWidth="1"/>
    <col min="2822" max="2822" width="15.42578125" style="831" customWidth="1"/>
    <col min="2823" max="2823" width="19.85546875" style="831" bestFit="1" customWidth="1"/>
    <col min="2824" max="2824" width="14" style="831" customWidth="1"/>
    <col min="2825" max="2825" width="19.85546875" style="831" bestFit="1" customWidth="1"/>
    <col min="2826" max="2826" width="14.85546875" style="831" customWidth="1"/>
    <col min="2827" max="2827" width="18.5703125" style="831" bestFit="1" customWidth="1"/>
    <col min="2828" max="2828" width="13.140625" style="831" customWidth="1"/>
    <col min="2829" max="2834" width="17.42578125" style="831" customWidth="1"/>
    <col min="2835" max="3072" width="9.140625" style="831"/>
    <col min="3073" max="3073" width="10.5703125" style="831" customWidth="1"/>
    <col min="3074" max="3074" width="10.85546875" style="831" customWidth="1"/>
    <col min="3075" max="3075" width="11.140625" style="831" customWidth="1"/>
    <col min="3076" max="3076" width="13.140625" style="831" customWidth="1"/>
    <col min="3077" max="3077" width="10" style="831" customWidth="1"/>
    <col min="3078" max="3078" width="15.42578125" style="831" customWidth="1"/>
    <col min="3079" max="3079" width="19.85546875" style="831" bestFit="1" customWidth="1"/>
    <col min="3080" max="3080" width="14" style="831" customWidth="1"/>
    <col min="3081" max="3081" width="19.85546875" style="831" bestFit="1" customWidth="1"/>
    <col min="3082" max="3082" width="14.85546875" style="831" customWidth="1"/>
    <col min="3083" max="3083" width="18.5703125" style="831" bestFit="1" customWidth="1"/>
    <col min="3084" max="3084" width="13.140625" style="831" customWidth="1"/>
    <col min="3085" max="3090" width="17.42578125" style="831" customWidth="1"/>
    <col min="3091" max="3328" width="9.140625" style="831"/>
    <col min="3329" max="3329" width="10.5703125" style="831" customWidth="1"/>
    <col min="3330" max="3330" width="10.85546875" style="831" customWidth="1"/>
    <col min="3331" max="3331" width="11.140625" style="831" customWidth="1"/>
    <col min="3332" max="3332" width="13.140625" style="831" customWidth="1"/>
    <col min="3333" max="3333" width="10" style="831" customWidth="1"/>
    <col min="3334" max="3334" width="15.42578125" style="831" customWidth="1"/>
    <col min="3335" max="3335" width="19.85546875" style="831" bestFit="1" customWidth="1"/>
    <col min="3336" max="3336" width="14" style="831" customWidth="1"/>
    <col min="3337" max="3337" width="19.85546875" style="831" bestFit="1" customWidth="1"/>
    <col min="3338" max="3338" width="14.85546875" style="831" customWidth="1"/>
    <col min="3339" max="3339" width="18.5703125" style="831" bestFit="1" customWidth="1"/>
    <col min="3340" max="3340" width="13.140625" style="831" customWidth="1"/>
    <col min="3341" max="3346" width="17.42578125" style="831" customWidth="1"/>
    <col min="3347" max="3584" width="9.140625" style="831"/>
    <col min="3585" max="3585" width="10.5703125" style="831" customWidth="1"/>
    <col min="3586" max="3586" width="10.85546875" style="831" customWidth="1"/>
    <col min="3587" max="3587" width="11.140625" style="831" customWidth="1"/>
    <col min="3588" max="3588" width="13.140625" style="831" customWidth="1"/>
    <col min="3589" max="3589" width="10" style="831" customWidth="1"/>
    <col min="3590" max="3590" width="15.42578125" style="831" customWidth="1"/>
    <col min="3591" max="3591" width="19.85546875" style="831" bestFit="1" customWidth="1"/>
    <col min="3592" max="3592" width="14" style="831" customWidth="1"/>
    <col min="3593" max="3593" width="19.85546875" style="831" bestFit="1" customWidth="1"/>
    <col min="3594" max="3594" width="14.85546875" style="831" customWidth="1"/>
    <col min="3595" max="3595" width="18.5703125" style="831" bestFit="1" customWidth="1"/>
    <col min="3596" max="3596" width="13.140625" style="831" customWidth="1"/>
    <col min="3597" max="3602" width="17.42578125" style="831" customWidth="1"/>
    <col min="3603" max="3840" width="9.140625" style="831"/>
    <col min="3841" max="3841" width="10.5703125" style="831" customWidth="1"/>
    <col min="3842" max="3842" width="10.85546875" style="831" customWidth="1"/>
    <col min="3843" max="3843" width="11.140625" style="831" customWidth="1"/>
    <col min="3844" max="3844" width="13.140625" style="831" customWidth="1"/>
    <col min="3845" max="3845" width="10" style="831" customWidth="1"/>
    <col min="3846" max="3846" width="15.42578125" style="831" customWidth="1"/>
    <col min="3847" max="3847" width="19.85546875" style="831" bestFit="1" customWidth="1"/>
    <col min="3848" max="3848" width="14" style="831" customWidth="1"/>
    <col min="3849" max="3849" width="19.85546875" style="831" bestFit="1" customWidth="1"/>
    <col min="3850" max="3850" width="14.85546875" style="831" customWidth="1"/>
    <col min="3851" max="3851" width="18.5703125" style="831" bestFit="1" customWidth="1"/>
    <col min="3852" max="3852" width="13.140625" style="831" customWidth="1"/>
    <col min="3853" max="3858" width="17.42578125" style="831" customWidth="1"/>
    <col min="3859" max="4096" width="9.140625" style="831"/>
    <col min="4097" max="4097" width="10.5703125" style="831" customWidth="1"/>
    <col min="4098" max="4098" width="10.85546875" style="831" customWidth="1"/>
    <col min="4099" max="4099" width="11.140625" style="831" customWidth="1"/>
    <col min="4100" max="4100" width="13.140625" style="831" customWidth="1"/>
    <col min="4101" max="4101" width="10" style="831" customWidth="1"/>
    <col min="4102" max="4102" width="15.42578125" style="831" customWidth="1"/>
    <col min="4103" max="4103" width="19.85546875" style="831" bestFit="1" customWidth="1"/>
    <col min="4104" max="4104" width="14" style="831" customWidth="1"/>
    <col min="4105" max="4105" width="19.85546875" style="831" bestFit="1" customWidth="1"/>
    <col min="4106" max="4106" width="14.85546875" style="831" customWidth="1"/>
    <col min="4107" max="4107" width="18.5703125" style="831" bestFit="1" customWidth="1"/>
    <col min="4108" max="4108" width="13.140625" style="831" customWidth="1"/>
    <col min="4109" max="4114" width="17.42578125" style="831" customWidth="1"/>
    <col min="4115" max="4352" width="9.140625" style="831"/>
    <col min="4353" max="4353" width="10.5703125" style="831" customWidth="1"/>
    <col min="4354" max="4354" width="10.85546875" style="831" customWidth="1"/>
    <col min="4355" max="4355" width="11.140625" style="831" customWidth="1"/>
    <col min="4356" max="4356" width="13.140625" style="831" customWidth="1"/>
    <col min="4357" max="4357" width="10" style="831" customWidth="1"/>
    <col min="4358" max="4358" width="15.42578125" style="831" customWidth="1"/>
    <col min="4359" max="4359" width="19.85546875" style="831" bestFit="1" customWidth="1"/>
    <col min="4360" max="4360" width="14" style="831" customWidth="1"/>
    <col min="4361" max="4361" width="19.85546875" style="831" bestFit="1" customWidth="1"/>
    <col min="4362" max="4362" width="14.85546875" style="831" customWidth="1"/>
    <col min="4363" max="4363" width="18.5703125" style="831" bestFit="1" customWidth="1"/>
    <col min="4364" max="4364" width="13.140625" style="831" customWidth="1"/>
    <col min="4365" max="4370" width="17.42578125" style="831" customWidth="1"/>
    <col min="4371" max="4608" width="9.140625" style="831"/>
    <col min="4609" max="4609" width="10.5703125" style="831" customWidth="1"/>
    <col min="4610" max="4610" width="10.85546875" style="831" customWidth="1"/>
    <col min="4611" max="4611" width="11.140625" style="831" customWidth="1"/>
    <col min="4612" max="4612" width="13.140625" style="831" customWidth="1"/>
    <col min="4613" max="4613" width="10" style="831" customWidth="1"/>
    <col min="4614" max="4614" width="15.42578125" style="831" customWidth="1"/>
    <col min="4615" max="4615" width="19.85546875" style="831" bestFit="1" customWidth="1"/>
    <col min="4616" max="4616" width="14" style="831" customWidth="1"/>
    <col min="4617" max="4617" width="19.85546875" style="831" bestFit="1" customWidth="1"/>
    <col min="4618" max="4618" width="14.85546875" style="831" customWidth="1"/>
    <col min="4619" max="4619" width="18.5703125" style="831" bestFit="1" customWidth="1"/>
    <col min="4620" max="4620" width="13.140625" style="831" customWidth="1"/>
    <col min="4621" max="4626" width="17.42578125" style="831" customWidth="1"/>
    <col min="4627" max="4864" width="9.140625" style="831"/>
    <col min="4865" max="4865" width="10.5703125" style="831" customWidth="1"/>
    <col min="4866" max="4866" width="10.85546875" style="831" customWidth="1"/>
    <col min="4867" max="4867" width="11.140625" style="831" customWidth="1"/>
    <col min="4868" max="4868" width="13.140625" style="831" customWidth="1"/>
    <col min="4869" max="4869" width="10" style="831" customWidth="1"/>
    <col min="4870" max="4870" width="15.42578125" style="831" customWidth="1"/>
    <col min="4871" max="4871" width="19.85546875" style="831" bestFit="1" customWidth="1"/>
    <col min="4872" max="4872" width="14" style="831" customWidth="1"/>
    <col min="4873" max="4873" width="19.85546875" style="831" bestFit="1" customWidth="1"/>
    <col min="4874" max="4874" width="14.85546875" style="831" customWidth="1"/>
    <col min="4875" max="4875" width="18.5703125" style="831" bestFit="1" customWidth="1"/>
    <col min="4876" max="4876" width="13.140625" style="831" customWidth="1"/>
    <col min="4877" max="4882" width="17.42578125" style="831" customWidth="1"/>
    <col min="4883" max="5120" width="9.140625" style="831"/>
    <col min="5121" max="5121" width="10.5703125" style="831" customWidth="1"/>
    <col min="5122" max="5122" width="10.85546875" style="831" customWidth="1"/>
    <col min="5123" max="5123" width="11.140625" style="831" customWidth="1"/>
    <col min="5124" max="5124" width="13.140625" style="831" customWidth="1"/>
    <col min="5125" max="5125" width="10" style="831" customWidth="1"/>
    <col min="5126" max="5126" width="15.42578125" style="831" customWidth="1"/>
    <col min="5127" max="5127" width="19.85546875" style="831" bestFit="1" customWidth="1"/>
    <col min="5128" max="5128" width="14" style="831" customWidth="1"/>
    <col min="5129" max="5129" width="19.85546875" style="831" bestFit="1" customWidth="1"/>
    <col min="5130" max="5130" width="14.85546875" style="831" customWidth="1"/>
    <col min="5131" max="5131" width="18.5703125" style="831" bestFit="1" customWidth="1"/>
    <col min="5132" max="5132" width="13.140625" style="831" customWidth="1"/>
    <col min="5133" max="5138" width="17.42578125" style="831" customWidth="1"/>
    <col min="5139" max="5376" width="9.140625" style="831"/>
    <col min="5377" max="5377" width="10.5703125" style="831" customWidth="1"/>
    <col min="5378" max="5378" width="10.85546875" style="831" customWidth="1"/>
    <col min="5379" max="5379" width="11.140625" style="831" customWidth="1"/>
    <col min="5380" max="5380" width="13.140625" style="831" customWidth="1"/>
    <col min="5381" max="5381" width="10" style="831" customWidth="1"/>
    <col min="5382" max="5382" width="15.42578125" style="831" customWidth="1"/>
    <col min="5383" max="5383" width="19.85546875" style="831" bestFit="1" customWidth="1"/>
    <col min="5384" max="5384" width="14" style="831" customWidth="1"/>
    <col min="5385" max="5385" width="19.85546875" style="831" bestFit="1" customWidth="1"/>
    <col min="5386" max="5386" width="14.85546875" style="831" customWidth="1"/>
    <col min="5387" max="5387" width="18.5703125" style="831" bestFit="1" customWidth="1"/>
    <col min="5388" max="5388" width="13.140625" style="831" customWidth="1"/>
    <col min="5389" max="5394" width="17.42578125" style="831" customWidth="1"/>
    <col min="5395" max="5632" width="9.140625" style="831"/>
    <col min="5633" max="5633" width="10.5703125" style="831" customWidth="1"/>
    <col min="5634" max="5634" width="10.85546875" style="831" customWidth="1"/>
    <col min="5635" max="5635" width="11.140625" style="831" customWidth="1"/>
    <col min="5636" max="5636" width="13.140625" style="831" customWidth="1"/>
    <col min="5637" max="5637" width="10" style="831" customWidth="1"/>
    <col min="5638" max="5638" width="15.42578125" style="831" customWidth="1"/>
    <col min="5639" max="5639" width="19.85546875" style="831" bestFit="1" customWidth="1"/>
    <col min="5640" max="5640" width="14" style="831" customWidth="1"/>
    <col min="5641" max="5641" width="19.85546875" style="831" bestFit="1" customWidth="1"/>
    <col min="5642" max="5642" width="14.85546875" style="831" customWidth="1"/>
    <col min="5643" max="5643" width="18.5703125" style="831" bestFit="1" customWidth="1"/>
    <col min="5644" max="5644" width="13.140625" style="831" customWidth="1"/>
    <col min="5645" max="5650" width="17.42578125" style="831" customWidth="1"/>
    <col min="5651" max="5888" width="9.140625" style="831"/>
    <col min="5889" max="5889" width="10.5703125" style="831" customWidth="1"/>
    <col min="5890" max="5890" width="10.85546875" style="831" customWidth="1"/>
    <col min="5891" max="5891" width="11.140625" style="831" customWidth="1"/>
    <col min="5892" max="5892" width="13.140625" style="831" customWidth="1"/>
    <col min="5893" max="5893" width="10" style="831" customWidth="1"/>
    <col min="5894" max="5894" width="15.42578125" style="831" customWidth="1"/>
    <col min="5895" max="5895" width="19.85546875" style="831" bestFit="1" customWidth="1"/>
    <col min="5896" max="5896" width="14" style="831" customWidth="1"/>
    <col min="5897" max="5897" width="19.85546875" style="831" bestFit="1" customWidth="1"/>
    <col min="5898" max="5898" width="14.85546875" style="831" customWidth="1"/>
    <col min="5899" max="5899" width="18.5703125" style="831" bestFit="1" customWidth="1"/>
    <col min="5900" max="5900" width="13.140625" style="831" customWidth="1"/>
    <col min="5901" max="5906" width="17.42578125" style="831" customWidth="1"/>
    <col min="5907" max="6144" width="9.140625" style="831"/>
    <col min="6145" max="6145" width="10.5703125" style="831" customWidth="1"/>
    <col min="6146" max="6146" width="10.85546875" style="831" customWidth="1"/>
    <col min="6147" max="6147" width="11.140625" style="831" customWidth="1"/>
    <col min="6148" max="6148" width="13.140625" style="831" customWidth="1"/>
    <col min="6149" max="6149" width="10" style="831" customWidth="1"/>
    <col min="6150" max="6150" width="15.42578125" style="831" customWidth="1"/>
    <col min="6151" max="6151" width="19.85546875" style="831" bestFit="1" customWidth="1"/>
    <col min="6152" max="6152" width="14" style="831" customWidth="1"/>
    <col min="6153" max="6153" width="19.85546875" style="831" bestFit="1" customWidth="1"/>
    <col min="6154" max="6154" width="14.85546875" style="831" customWidth="1"/>
    <col min="6155" max="6155" width="18.5703125" style="831" bestFit="1" customWidth="1"/>
    <col min="6156" max="6156" width="13.140625" style="831" customWidth="1"/>
    <col min="6157" max="6162" width="17.42578125" style="831" customWidth="1"/>
    <col min="6163" max="6400" width="9.140625" style="831"/>
    <col min="6401" max="6401" width="10.5703125" style="831" customWidth="1"/>
    <col min="6402" max="6402" width="10.85546875" style="831" customWidth="1"/>
    <col min="6403" max="6403" width="11.140625" style="831" customWidth="1"/>
    <col min="6404" max="6404" width="13.140625" style="831" customWidth="1"/>
    <col min="6405" max="6405" width="10" style="831" customWidth="1"/>
    <col min="6406" max="6406" width="15.42578125" style="831" customWidth="1"/>
    <col min="6407" max="6407" width="19.85546875" style="831" bestFit="1" customWidth="1"/>
    <col min="6408" max="6408" width="14" style="831" customWidth="1"/>
    <col min="6409" max="6409" width="19.85546875" style="831" bestFit="1" customWidth="1"/>
    <col min="6410" max="6410" width="14.85546875" style="831" customWidth="1"/>
    <col min="6411" max="6411" width="18.5703125" style="831" bestFit="1" customWidth="1"/>
    <col min="6412" max="6412" width="13.140625" style="831" customWidth="1"/>
    <col min="6413" max="6418" width="17.42578125" style="831" customWidth="1"/>
    <col min="6419" max="6656" width="9.140625" style="831"/>
    <col min="6657" max="6657" width="10.5703125" style="831" customWidth="1"/>
    <col min="6658" max="6658" width="10.85546875" style="831" customWidth="1"/>
    <col min="6659" max="6659" width="11.140625" style="831" customWidth="1"/>
    <col min="6660" max="6660" width="13.140625" style="831" customWidth="1"/>
    <col min="6661" max="6661" width="10" style="831" customWidth="1"/>
    <col min="6662" max="6662" width="15.42578125" style="831" customWidth="1"/>
    <col min="6663" max="6663" width="19.85546875" style="831" bestFit="1" customWidth="1"/>
    <col min="6664" max="6664" width="14" style="831" customWidth="1"/>
    <col min="6665" max="6665" width="19.85546875" style="831" bestFit="1" customWidth="1"/>
    <col min="6666" max="6666" width="14.85546875" style="831" customWidth="1"/>
    <col min="6667" max="6667" width="18.5703125" style="831" bestFit="1" customWidth="1"/>
    <col min="6668" max="6668" width="13.140625" style="831" customWidth="1"/>
    <col min="6669" max="6674" width="17.42578125" style="831" customWidth="1"/>
    <col min="6675" max="6912" width="9.140625" style="831"/>
    <col min="6913" max="6913" width="10.5703125" style="831" customWidth="1"/>
    <col min="6914" max="6914" width="10.85546875" style="831" customWidth="1"/>
    <col min="6915" max="6915" width="11.140625" style="831" customWidth="1"/>
    <col min="6916" max="6916" width="13.140625" style="831" customWidth="1"/>
    <col min="6917" max="6917" width="10" style="831" customWidth="1"/>
    <col min="6918" max="6918" width="15.42578125" style="831" customWidth="1"/>
    <col min="6919" max="6919" width="19.85546875" style="831" bestFit="1" customWidth="1"/>
    <col min="6920" max="6920" width="14" style="831" customWidth="1"/>
    <col min="6921" max="6921" width="19.85546875" style="831" bestFit="1" customWidth="1"/>
    <col min="6922" max="6922" width="14.85546875" style="831" customWidth="1"/>
    <col min="6923" max="6923" width="18.5703125" style="831" bestFit="1" customWidth="1"/>
    <col min="6924" max="6924" width="13.140625" style="831" customWidth="1"/>
    <col min="6925" max="6930" width="17.42578125" style="831" customWidth="1"/>
    <col min="6931" max="7168" width="9.140625" style="831"/>
    <col min="7169" max="7169" width="10.5703125" style="831" customWidth="1"/>
    <col min="7170" max="7170" width="10.85546875" style="831" customWidth="1"/>
    <col min="7171" max="7171" width="11.140625" style="831" customWidth="1"/>
    <col min="7172" max="7172" width="13.140625" style="831" customWidth="1"/>
    <col min="7173" max="7173" width="10" style="831" customWidth="1"/>
    <col min="7174" max="7174" width="15.42578125" style="831" customWidth="1"/>
    <col min="7175" max="7175" width="19.85546875" style="831" bestFit="1" customWidth="1"/>
    <col min="7176" max="7176" width="14" style="831" customWidth="1"/>
    <col min="7177" max="7177" width="19.85546875" style="831" bestFit="1" customWidth="1"/>
    <col min="7178" max="7178" width="14.85546875" style="831" customWidth="1"/>
    <col min="7179" max="7179" width="18.5703125" style="831" bestFit="1" customWidth="1"/>
    <col min="7180" max="7180" width="13.140625" style="831" customWidth="1"/>
    <col min="7181" max="7186" width="17.42578125" style="831" customWidth="1"/>
    <col min="7187" max="7424" width="9.140625" style="831"/>
    <col min="7425" max="7425" width="10.5703125" style="831" customWidth="1"/>
    <col min="7426" max="7426" width="10.85546875" style="831" customWidth="1"/>
    <col min="7427" max="7427" width="11.140625" style="831" customWidth="1"/>
    <col min="7428" max="7428" width="13.140625" style="831" customWidth="1"/>
    <col min="7429" max="7429" width="10" style="831" customWidth="1"/>
    <col min="7430" max="7430" width="15.42578125" style="831" customWidth="1"/>
    <col min="7431" max="7431" width="19.85546875" style="831" bestFit="1" customWidth="1"/>
    <col min="7432" max="7432" width="14" style="831" customWidth="1"/>
    <col min="7433" max="7433" width="19.85546875" style="831" bestFit="1" customWidth="1"/>
    <col min="7434" max="7434" width="14.85546875" style="831" customWidth="1"/>
    <col min="7435" max="7435" width="18.5703125" style="831" bestFit="1" customWidth="1"/>
    <col min="7436" max="7436" width="13.140625" style="831" customWidth="1"/>
    <col min="7437" max="7442" width="17.42578125" style="831" customWidth="1"/>
    <col min="7443" max="7680" width="9.140625" style="831"/>
    <col min="7681" max="7681" width="10.5703125" style="831" customWidth="1"/>
    <col min="7682" max="7682" width="10.85546875" style="831" customWidth="1"/>
    <col min="7683" max="7683" width="11.140625" style="831" customWidth="1"/>
    <col min="7684" max="7684" width="13.140625" style="831" customWidth="1"/>
    <col min="7685" max="7685" width="10" style="831" customWidth="1"/>
    <col min="7686" max="7686" width="15.42578125" style="831" customWidth="1"/>
    <col min="7687" max="7687" width="19.85546875" style="831" bestFit="1" customWidth="1"/>
    <col min="7688" max="7688" width="14" style="831" customWidth="1"/>
    <col min="7689" max="7689" width="19.85546875" style="831" bestFit="1" customWidth="1"/>
    <col min="7690" max="7690" width="14.85546875" style="831" customWidth="1"/>
    <col min="7691" max="7691" width="18.5703125" style="831" bestFit="1" customWidth="1"/>
    <col min="7692" max="7692" width="13.140625" style="831" customWidth="1"/>
    <col min="7693" max="7698" width="17.42578125" style="831" customWidth="1"/>
    <col min="7699" max="7936" width="9.140625" style="831"/>
    <col min="7937" max="7937" width="10.5703125" style="831" customWidth="1"/>
    <col min="7938" max="7938" width="10.85546875" style="831" customWidth="1"/>
    <col min="7939" max="7939" width="11.140625" style="831" customWidth="1"/>
    <col min="7940" max="7940" width="13.140625" style="831" customWidth="1"/>
    <col min="7941" max="7941" width="10" style="831" customWidth="1"/>
    <col min="7942" max="7942" width="15.42578125" style="831" customWidth="1"/>
    <col min="7943" max="7943" width="19.85546875" style="831" bestFit="1" customWidth="1"/>
    <col min="7944" max="7944" width="14" style="831" customWidth="1"/>
    <col min="7945" max="7945" width="19.85546875" style="831" bestFit="1" customWidth="1"/>
    <col min="7946" max="7946" width="14.85546875" style="831" customWidth="1"/>
    <col min="7947" max="7947" width="18.5703125" style="831" bestFit="1" customWidth="1"/>
    <col min="7948" max="7948" width="13.140625" style="831" customWidth="1"/>
    <col min="7949" max="7954" width="17.42578125" style="831" customWidth="1"/>
    <col min="7955" max="8192" width="9.140625" style="831"/>
    <col min="8193" max="8193" width="10.5703125" style="831" customWidth="1"/>
    <col min="8194" max="8194" width="10.85546875" style="831" customWidth="1"/>
    <col min="8195" max="8195" width="11.140625" style="831" customWidth="1"/>
    <col min="8196" max="8196" width="13.140625" style="831" customWidth="1"/>
    <col min="8197" max="8197" width="10" style="831" customWidth="1"/>
    <col min="8198" max="8198" width="15.42578125" style="831" customWidth="1"/>
    <col min="8199" max="8199" width="19.85546875" style="831" bestFit="1" customWidth="1"/>
    <col min="8200" max="8200" width="14" style="831" customWidth="1"/>
    <col min="8201" max="8201" width="19.85546875" style="831" bestFit="1" customWidth="1"/>
    <col min="8202" max="8202" width="14.85546875" style="831" customWidth="1"/>
    <col min="8203" max="8203" width="18.5703125" style="831" bestFit="1" customWidth="1"/>
    <col min="8204" max="8204" width="13.140625" style="831" customWidth="1"/>
    <col min="8205" max="8210" width="17.42578125" style="831" customWidth="1"/>
    <col min="8211" max="8448" width="9.140625" style="831"/>
    <col min="8449" max="8449" width="10.5703125" style="831" customWidth="1"/>
    <col min="8450" max="8450" width="10.85546875" style="831" customWidth="1"/>
    <col min="8451" max="8451" width="11.140625" style="831" customWidth="1"/>
    <col min="8452" max="8452" width="13.140625" style="831" customWidth="1"/>
    <col min="8453" max="8453" width="10" style="831" customWidth="1"/>
    <col min="8454" max="8454" width="15.42578125" style="831" customWidth="1"/>
    <col min="8455" max="8455" width="19.85546875" style="831" bestFit="1" customWidth="1"/>
    <col min="8456" max="8456" width="14" style="831" customWidth="1"/>
    <col min="8457" max="8457" width="19.85546875" style="831" bestFit="1" customWidth="1"/>
    <col min="8458" max="8458" width="14.85546875" style="831" customWidth="1"/>
    <col min="8459" max="8459" width="18.5703125" style="831" bestFit="1" customWidth="1"/>
    <col min="8460" max="8460" width="13.140625" style="831" customWidth="1"/>
    <col min="8461" max="8466" width="17.42578125" style="831" customWidth="1"/>
    <col min="8467" max="8704" width="9.140625" style="831"/>
    <col min="8705" max="8705" width="10.5703125" style="831" customWidth="1"/>
    <col min="8706" max="8706" width="10.85546875" style="831" customWidth="1"/>
    <col min="8707" max="8707" width="11.140625" style="831" customWidth="1"/>
    <col min="8708" max="8708" width="13.140625" style="831" customWidth="1"/>
    <col min="8709" max="8709" width="10" style="831" customWidth="1"/>
    <col min="8710" max="8710" width="15.42578125" style="831" customWidth="1"/>
    <col min="8711" max="8711" width="19.85546875" style="831" bestFit="1" customWidth="1"/>
    <col min="8712" max="8712" width="14" style="831" customWidth="1"/>
    <col min="8713" max="8713" width="19.85546875" style="831" bestFit="1" customWidth="1"/>
    <col min="8714" max="8714" width="14.85546875" style="831" customWidth="1"/>
    <col min="8715" max="8715" width="18.5703125" style="831" bestFit="1" customWidth="1"/>
    <col min="8716" max="8716" width="13.140625" style="831" customWidth="1"/>
    <col min="8717" max="8722" width="17.42578125" style="831" customWidth="1"/>
    <col min="8723" max="8960" width="9.140625" style="831"/>
    <col min="8961" max="8961" width="10.5703125" style="831" customWidth="1"/>
    <col min="8962" max="8962" width="10.85546875" style="831" customWidth="1"/>
    <col min="8963" max="8963" width="11.140625" style="831" customWidth="1"/>
    <col min="8964" max="8964" width="13.140625" style="831" customWidth="1"/>
    <col min="8965" max="8965" width="10" style="831" customWidth="1"/>
    <col min="8966" max="8966" width="15.42578125" style="831" customWidth="1"/>
    <col min="8967" max="8967" width="19.85546875" style="831" bestFit="1" customWidth="1"/>
    <col min="8968" max="8968" width="14" style="831" customWidth="1"/>
    <col min="8969" max="8969" width="19.85546875" style="831" bestFit="1" customWidth="1"/>
    <col min="8970" max="8970" width="14.85546875" style="831" customWidth="1"/>
    <col min="8971" max="8971" width="18.5703125" style="831" bestFit="1" customWidth="1"/>
    <col min="8972" max="8972" width="13.140625" style="831" customWidth="1"/>
    <col min="8973" max="8978" width="17.42578125" style="831" customWidth="1"/>
    <col min="8979" max="9216" width="9.140625" style="831"/>
    <col min="9217" max="9217" width="10.5703125" style="831" customWidth="1"/>
    <col min="9218" max="9218" width="10.85546875" style="831" customWidth="1"/>
    <col min="9219" max="9219" width="11.140625" style="831" customWidth="1"/>
    <col min="9220" max="9220" width="13.140625" style="831" customWidth="1"/>
    <col min="9221" max="9221" width="10" style="831" customWidth="1"/>
    <col min="9222" max="9222" width="15.42578125" style="831" customWidth="1"/>
    <col min="9223" max="9223" width="19.85546875" style="831" bestFit="1" customWidth="1"/>
    <col min="9224" max="9224" width="14" style="831" customWidth="1"/>
    <col min="9225" max="9225" width="19.85546875" style="831" bestFit="1" customWidth="1"/>
    <col min="9226" max="9226" width="14.85546875" style="831" customWidth="1"/>
    <col min="9227" max="9227" width="18.5703125" style="831" bestFit="1" customWidth="1"/>
    <col min="9228" max="9228" width="13.140625" style="831" customWidth="1"/>
    <col min="9229" max="9234" width="17.42578125" style="831" customWidth="1"/>
    <col min="9235" max="9472" width="9.140625" style="831"/>
    <col min="9473" max="9473" width="10.5703125" style="831" customWidth="1"/>
    <col min="9474" max="9474" width="10.85546875" style="831" customWidth="1"/>
    <col min="9475" max="9475" width="11.140625" style="831" customWidth="1"/>
    <col min="9476" max="9476" width="13.140625" style="831" customWidth="1"/>
    <col min="9477" max="9477" width="10" style="831" customWidth="1"/>
    <col min="9478" max="9478" width="15.42578125" style="831" customWidth="1"/>
    <col min="9479" max="9479" width="19.85546875" style="831" bestFit="1" customWidth="1"/>
    <col min="9480" max="9480" width="14" style="831" customWidth="1"/>
    <col min="9481" max="9481" width="19.85546875" style="831" bestFit="1" customWidth="1"/>
    <col min="9482" max="9482" width="14.85546875" style="831" customWidth="1"/>
    <col min="9483" max="9483" width="18.5703125" style="831" bestFit="1" customWidth="1"/>
    <col min="9484" max="9484" width="13.140625" style="831" customWidth="1"/>
    <col min="9485" max="9490" width="17.42578125" style="831" customWidth="1"/>
    <col min="9491" max="9728" width="9.140625" style="831"/>
    <col min="9729" max="9729" width="10.5703125" style="831" customWidth="1"/>
    <col min="9730" max="9730" width="10.85546875" style="831" customWidth="1"/>
    <col min="9731" max="9731" width="11.140625" style="831" customWidth="1"/>
    <col min="9732" max="9732" width="13.140625" style="831" customWidth="1"/>
    <col min="9733" max="9733" width="10" style="831" customWidth="1"/>
    <col min="9734" max="9734" width="15.42578125" style="831" customWidth="1"/>
    <col min="9735" max="9735" width="19.85546875" style="831" bestFit="1" customWidth="1"/>
    <col min="9736" max="9736" width="14" style="831" customWidth="1"/>
    <col min="9737" max="9737" width="19.85546875" style="831" bestFit="1" customWidth="1"/>
    <col min="9738" max="9738" width="14.85546875" style="831" customWidth="1"/>
    <col min="9739" max="9739" width="18.5703125" style="831" bestFit="1" customWidth="1"/>
    <col min="9740" max="9740" width="13.140625" style="831" customWidth="1"/>
    <col min="9741" max="9746" width="17.42578125" style="831" customWidth="1"/>
    <col min="9747" max="9984" width="9.140625" style="831"/>
    <col min="9985" max="9985" width="10.5703125" style="831" customWidth="1"/>
    <col min="9986" max="9986" width="10.85546875" style="831" customWidth="1"/>
    <col min="9987" max="9987" width="11.140625" style="831" customWidth="1"/>
    <col min="9988" max="9988" width="13.140625" style="831" customWidth="1"/>
    <col min="9989" max="9989" width="10" style="831" customWidth="1"/>
    <col min="9990" max="9990" width="15.42578125" style="831" customWidth="1"/>
    <col min="9991" max="9991" width="19.85546875" style="831" bestFit="1" customWidth="1"/>
    <col min="9992" max="9992" width="14" style="831" customWidth="1"/>
    <col min="9993" max="9993" width="19.85546875" style="831" bestFit="1" customWidth="1"/>
    <col min="9994" max="9994" width="14.85546875" style="831" customWidth="1"/>
    <col min="9995" max="9995" width="18.5703125" style="831" bestFit="1" customWidth="1"/>
    <col min="9996" max="9996" width="13.140625" style="831" customWidth="1"/>
    <col min="9997" max="10002" width="17.42578125" style="831" customWidth="1"/>
    <col min="10003" max="10240" width="9.140625" style="831"/>
    <col min="10241" max="10241" width="10.5703125" style="831" customWidth="1"/>
    <col min="10242" max="10242" width="10.85546875" style="831" customWidth="1"/>
    <col min="10243" max="10243" width="11.140625" style="831" customWidth="1"/>
    <col min="10244" max="10244" width="13.140625" style="831" customWidth="1"/>
    <col min="10245" max="10245" width="10" style="831" customWidth="1"/>
    <col min="10246" max="10246" width="15.42578125" style="831" customWidth="1"/>
    <col min="10247" max="10247" width="19.85546875" style="831" bestFit="1" customWidth="1"/>
    <col min="10248" max="10248" width="14" style="831" customWidth="1"/>
    <col min="10249" max="10249" width="19.85546875" style="831" bestFit="1" customWidth="1"/>
    <col min="10250" max="10250" width="14.85546875" style="831" customWidth="1"/>
    <col min="10251" max="10251" width="18.5703125" style="831" bestFit="1" customWidth="1"/>
    <col min="10252" max="10252" width="13.140625" style="831" customWidth="1"/>
    <col min="10253" max="10258" width="17.42578125" style="831" customWidth="1"/>
    <col min="10259" max="10496" width="9.140625" style="831"/>
    <col min="10497" max="10497" width="10.5703125" style="831" customWidth="1"/>
    <col min="10498" max="10498" width="10.85546875" style="831" customWidth="1"/>
    <col min="10499" max="10499" width="11.140625" style="831" customWidth="1"/>
    <col min="10500" max="10500" width="13.140625" style="831" customWidth="1"/>
    <col min="10501" max="10501" width="10" style="831" customWidth="1"/>
    <col min="10502" max="10502" width="15.42578125" style="831" customWidth="1"/>
    <col min="10503" max="10503" width="19.85546875" style="831" bestFit="1" customWidth="1"/>
    <col min="10504" max="10504" width="14" style="831" customWidth="1"/>
    <col min="10505" max="10505" width="19.85546875" style="831" bestFit="1" customWidth="1"/>
    <col min="10506" max="10506" width="14.85546875" style="831" customWidth="1"/>
    <col min="10507" max="10507" width="18.5703125" style="831" bestFit="1" customWidth="1"/>
    <col min="10508" max="10508" width="13.140625" style="831" customWidth="1"/>
    <col min="10509" max="10514" width="17.42578125" style="831" customWidth="1"/>
    <col min="10515" max="10752" width="9.140625" style="831"/>
    <col min="10753" max="10753" width="10.5703125" style="831" customWidth="1"/>
    <col min="10754" max="10754" width="10.85546875" style="831" customWidth="1"/>
    <col min="10755" max="10755" width="11.140625" style="831" customWidth="1"/>
    <col min="10756" max="10756" width="13.140625" style="831" customWidth="1"/>
    <col min="10757" max="10757" width="10" style="831" customWidth="1"/>
    <col min="10758" max="10758" width="15.42578125" style="831" customWidth="1"/>
    <col min="10759" max="10759" width="19.85546875" style="831" bestFit="1" customWidth="1"/>
    <col min="10760" max="10760" width="14" style="831" customWidth="1"/>
    <col min="10761" max="10761" width="19.85546875" style="831" bestFit="1" customWidth="1"/>
    <col min="10762" max="10762" width="14.85546875" style="831" customWidth="1"/>
    <col min="10763" max="10763" width="18.5703125" style="831" bestFit="1" customWidth="1"/>
    <col min="10764" max="10764" width="13.140625" style="831" customWidth="1"/>
    <col min="10765" max="10770" width="17.42578125" style="831" customWidth="1"/>
    <col min="10771" max="11008" width="9.140625" style="831"/>
    <col min="11009" max="11009" width="10.5703125" style="831" customWidth="1"/>
    <col min="11010" max="11010" width="10.85546875" style="831" customWidth="1"/>
    <col min="11011" max="11011" width="11.140625" style="831" customWidth="1"/>
    <col min="11012" max="11012" width="13.140625" style="831" customWidth="1"/>
    <col min="11013" max="11013" width="10" style="831" customWidth="1"/>
    <col min="11014" max="11014" width="15.42578125" style="831" customWidth="1"/>
    <col min="11015" max="11015" width="19.85546875" style="831" bestFit="1" customWidth="1"/>
    <col min="11016" max="11016" width="14" style="831" customWidth="1"/>
    <col min="11017" max="11017" width="19.85546875" style="831" bestFit="1" customWidth="1"/>
    <col min="11018" max="11018" width="14.85546875" style="831" customWidth="1"/>
    <col min="11019" max="11019" width="18.5703125" style="831" bestFit="1" customWidth="1"/>
    <col min="11020" max="11020" width="13.140625" style="831" customWidth="1"/>
    <col min="11021" max="11026" width="17.42578125" style="831" customWidth="1"/>
    <col min="11027" max="11264" width="9.140625" style="831"/>
    <col min="11265" max="11265" width="10.5703125" style="831" customWidth="1"/>
    <col min="11266" max="11266" width="10.85546875" style="831" customWidth="1"/>
    <col min="11267" max="11267" width="11.140625" style="831" customWidth="1"/>
    <col min="11268" max="11268" width="13.140625" style="831" customWidth="1"/>
    <col min="11269" max="11269" width="10" style="831" customWidth="1"/>
    <col min="11270" max="11270" width="15.42578125" style="831" customWidth="1"/>
    <col min="11271" max="11271" width="19.85546875" style="831" bestFit="1" customWidth="1"/>
    <col min="11272" max="11272" width="14" style="831" customWidth="1"/>
    <col min="11273" max="11273" width="19.85546875" style="831" bestFit="1" customWidth="1"/>
    <col min="11274" max="11274" width="14.85546875" style="831" customWidth="1"/>
    <col min="11275" max="11275" width="18.5703125" style="831" bestFit="1" customWidth="1"/>
    <col min="11276" max="11276" width="13.140625" style="831" customWidth="1"/>
    <col min="11277" max="11282" width="17.42578125" style="831" customWidth="1"/>
    <col min="11283" max="11520" width="9.140625" style="831"/>
    <col min="11521" max="11521" width="10.5703125" style="831" customWidth="1"/>
    <col min="11522" max="11522" width="10.85546875" style="831" customWidth="1"/>
    <col min="11523" max="11523" width="11.140625" style="831" customWidth="1"/>
    <col min="11524" max="11524" width="13.140625" style="831" customWidth="1"/>
    <col min="11525" max="11525" width="10" style="831" customWidth="1"/>
    <col min="11526" max="11526" width="15.42578125" style="831" customWidth="1"/>
    <col min="11527" max="11527" width="19.85546875" style="831" bestFit="1" customWidth="1"/>
    <col min="11528" max="11528" width="14" style="831" customWidth="1"/>
    <col min="11529" max="11529" width="19.85546875" style="831" bestFit="1" customWidth="1"/>
    <col min="11530" max="11530" width="14.85546875" style="831" customWidth="1"/>
    <col min="11531" max="11531" width="18.5703125" style="831" bestFit="1" customWidth="1"/>
    <col min="11532" max="11532" width="13.140625" style="831" customWidth="1"/>
    <col min="11533" max="11538" width="17.42578125" style="831" customWidth="1"/>
    <col min="11539" max="11776" width="9.140625" style="831"/>
    <col min="11777" max="11777" width="10.5703125" style="831" customWidth="1"/>
    <col min="11778" max="11778" width="10.85546875" style="831" customWidth="1"/>
    <col min="11779" max="11779" width="11.140625" style="831" customWidth="1"/>
    <col min="11780" max="11780" width="13.140625" style="831" customWidth="1"/>
    <col min="11781" max="11781" width="10" style="831" customWidth="1"/>
    <col min="11782" max="11782" width="15.42578125" style="831" customWidth="1"/>
    <col min="11783" max="11783" width="19.85546875" style="831" bestFit="1" customWidth="1"/>
    <col min="11784" max="11784" width="14" style="831" customWidth="1"/>
    <col min="11785" max="11785" width="19.85546875" style="831" bestFit="1" customWidth="1"/>
    <col min="11786" max="11786" width="14.85546875" style="831" customWidth="1"/>
    <col min="11787" max="11787" width="18.5703125" style="831" bestFit="1" customWidth="1"/>
    <col min="11788" max="11788" width="13.140625" style="831" customWidth="1"/>
    <col min="11789" max="11794" width="17.42578125" style="831" customWidth="1"/>
    <col min="11795" max="12032" width="9.140625" style="831"/>
    <col min="12033" max="12033" width="10.5703125" style="831" customWidth="1"/>
    <col min="12034" max="12034" width="10.85546875" style="831" customWidth="1"/>
    <col min="12035" max="12035" width="11.140625" style="831" customWidth="1"/>
    <col min="12036" max="12036" width="13.140625" style="831" customWidth="1"/>
    <col min="12037" max="12037" width="10" style="831" customWidth="1"/>
    <col min="12038" max="12038" width="15.42578125" style="831" customWidth="1"/>
    <col min="12039" max="12039" width="19.85546875" style="831" bestFit="1" customWidth="1"/>
    <col min="12040" max="12040" width="14" style="831" customWidth="1"/>
    <col min="12041" max="12041" width="19.85546875" style="831" bestFit="1" customWidth="1"/>
    <col min="12042" max="12042" width="14.85546875" style="831" customWidth="1"/>
    <col min="12043" max="12043" width="18.5703125" style="831" bestFit="1" customWidth="1"/>
    <col min="12044" max="12044" width="13.140625" style="831" customWidth="1"/>
    <col min="12045" max="12050" width="17.42578125" style="831" customWidth="1"/>
    <col min="12051" max="12288" width="9.140625" style="831"/>
    <col min="12289" max="12289" width="10.5703125" style="831" customWidth="1"/>
    <col min="12290" max="12290" width="10.85546875" style="831" customWidth="1"/>
    <col min="12291" max="12291" width="11.140625" style="831" customWidth="1"/>
    <col min="12292" max="12292" width="13.140625" style="831" customWidth="1"/>
    <col min="12293" max="12293" width="10" style="831" customWidth="1"/>
    <col min="12294" max="12294" width="15.42578125" style="831" customWidth="1"/>
    <col min="12295" max="12295" width="19.85546875" style="831" bestFit="1" customWidth="1"/>
    <col min="12296" max="12296" width="14" style="831" customWidth="1"/>
    <col min="12297" max="12297" width="19.85546875" style="831" bestFit="1" customWidth="1"/>
    <col min="12298" max="12298" width="14.85546875" style="831" customWidth="1"/>
    <col min="12299" max="12299" width="18.5703125" style="831" bestFit="1" customWidth="1"/>
    <col min="12300" max="12300" width="13.140625" style="831" customWidth="1"/>
    <col min="12301" max="12306" width="17.42578125" style="831" customWidth="1"/>
    <col min="12307" max="12544" width="9.140625" style="831"/>
    <col min="12545" max="12545" width="10.5703125" style="831" customWidth="1"/>
    <col min="12546" max="12546" width="10.85546875" style="831" customWidth="1"/>
    <col min="12547" max="12547" width="11.140625" style="831" customWidth="1"/>
    <col min="12548" max="12548" width="13.140625" style="831" customWidth="1"/>
    <col min="12549" max="12549" width="10" style="831" customWidth="1"/>
    <col min="12550" max="12550" width="15.42578125" style="831" customWidth="1"/>
    <col min="12551" max="12551" width="19.85546875" style="831" bestFit="1" customWidth="1"/>
    <col min="12552" max="12552" width="14" style="831" customWidth="1"/>
    <col min="12553" max="12553" width="19.85546875" style="831" bestFit="1" customWidth="1"/>
    <col min="12554" max="12554" width="14.85546875" style="831" customWidth="1"/>
    <col min="12555" max="12555" width="18.5703125" style="831" bestFit="1" customWidth="1"/>
    <col min="12556" max="12556" width="13.140625" style="831" customWidth="1"/>
    <col min="12557" max="12562" width="17.42578125" style="831" customWidth="1"/>
    <col min="12563" max="12800" width="9.140625" style="831"/>
    <col min="12801" max="12801" width="10.5703125" style="831" customWidth="1"/>
    <col min="12802" max="12802" width="10.85546875" style="831" customWidth="1"/>
    <col min="12803" max="12803" width="11.140625" style="831" customWidth="1"/>
    <col min="12804" max="12804" width="13.140625" style="831" customWidth="1"/>
    <col min="12805" max="12805" width="10" style="831" customWidth="1"/>
    <col min="12806" max="12806" width="15.42578125" style="831" customWidth="1"/>
    <col min="12807" max="12807" width="19.85546875" style="831" bestFit="1" customWidth="1"/>
    <col min="12808" max="12808" width="14" style="831" customWidth="1"/>
    <col min="12809" max="12809" width="19.85546875" style="831" bestFit="1" customWidth="1"/>
    <col min="12810" max="12810" width="14.85546875" style="831" customWidth="1"/>
    <col min="12811" max="12811" width="18.5703125" style="831" bestFit="1" customWidth="1"/>
    <col min="12812" max="12812" width="13.140625" style="831" customWidth="1"/>
    <col min="12813" max="12818" width="17.42578125" style="831" customWidth="1"/>
    <col min="12819" max="13056" width="9.140625" style="831"/>
    <col min="13057" max="13057" width="10.5703125" style="831" customWidth="1"/>
    <col min="13058" max="13058" width="10.85546875" style="831" customWidth="1"/>
    <col min="13059" max="13059" width="11.140625" style="831" customWidth="1"/>
    <col min="13060" max="13060" width="13.140625" style="831" customWidth="1"/>
    <col min="13061" max="13061" width="10" style="831" customWidth="1"/>
    <col min="13062" max="13062" width="15.42578125" style="831" customWidth="1"/>
    <col min="13063" max="13063" width="19.85546875" style="831" bestFit="1" customWidth="1"/>
    <col min="13064" max="13064" width="14" style="831" customWidth="1"/>
    <col min="13065" max="13065" width="19.85546875" style="831" bestFit="1" customWidth="1"/>
    <col min="13066" max="13066" width="14.85546875" style="831" customWidth="1"/>
    <col min="13067" max="13067" width="18.5703125" style="831" bestFit="1" customWidth="1"/>
    <col min="13068" max="13068" width="13.140625" style="831" customWidth="1"/>
    <col min="13069" max="13074" width="17.42578125" style="831" customWidth="1"/>
    <col min="13075" max="13312" width="9.140625" style="831"/>
    <col min="13313" max="13313" width="10.5703125" style="831" customWidth="1"/>
    <col min="13314" max="13314" width="10.85546875" style="831" customWidth="1"/>
    <col min="13315" max="13315" width="11.140625" style="831" customWidth="1"/>
    <col min="13316" max="13316" width="13.140625" style="831" customWidth="1"/>
    <col min="13317" max="13317" width="10" style="831" customWidth="1"/>
    <col min="13318" max="13318" width="15.42578125" style="831" customWidth="1"/>
    <col min="13319" max="13319" width="19.85546875" style="831" bestFit="1" customWidth="1"/>
    <col min="13320" max="13320" width="14" style="831" customWidth="1"/>
    <col min="13321" max="13321" width="19.85546875" style="831" bestFit="1" customWidth="1"/>
    <col min="13322" max="13322" width="14.85546875" style="831" customWidth="1"/>
    <col min="13323" max="13323" width="18.5703125" style="831" bestFit="1" customWidth="1"/>
    <col min="13324" max="13324" width="13.140625" style="831" customWidth="1"/>
    <col min="13325" max="13330" width="17.42578125" style="831" customWidth="1"/>
    <col min="13331" max="13568" width="9.140625" style="831"/>
    <col min="13569" max="13569" width="10.5703125" style="831" customWidth="1"/>
    <col min="13570" max="13570" width="10.85546875" style="831" customWidth="1"/>
    <col min="13571" max="13571" width="11.140625" style="831" customWidth="1"/>
    <col min="13572" max="13572" width="13.140625" style="831" customWidth="1"/>
    <col min="13573" max="13573" width="10" style="831" customWidth="1"/>
    <col min="13574" max="13574" width="15.42578125" style="831" customWidth="1"/>
    <col min="13575" max="13575" width="19.85546875" style="831" bestFit="1" customWidth="1"/>
    <col min="13576" max="13576" width="14" style="831" customWidth="1"/>
    <col min="13577" max="13577" width="19.85546875" style="831" bestFit="1" customWidth="1"/>
    <col min="13578" max="13578" width="14.85546875" style="831" customWidth="1"/>
    <col min="13579" max="13579" width="18.5703125" style="831" bestFit="1" customWidth="1"/>
    <col min="13580" max="13580" width="13.140625" style="831" customWidth="1"/>
    <col min="13581" max="13586" width="17.42578125" style="831" customWidth="1"/>
    <col min="13587" max="13824" width="9.140625" style="831"/>
    <col min="13825" max="13825" width="10.5703125" style="831" customWidth="1"/>
    <col min="13826" max="13826" width="10.85546875" style="831" customWidth="1"/>
    <col min="13827" max="13827" width="11.140625" style="831" customWidth="1"/>
    <col min="13828" max="13828" width="13.140625" style="831" customWidth="1"/>
    <col min="13829" max="13829" width="10" style="831" customWidth="1"/>
    <col min="13830" max="13830" width="15.42578125" style="831" customWidth="1"/>
    <col min="13831" max="13831" width="19.85546875" style="831" bestFit="1" customWidth="1"/>
    <col min="13832" max="13832" width="14" style="831" customWidth="1"/>
    <col min="13833" max="13833" width="19.85546875" style="831" bestFit="1" customWidth="1"/>
    <col min="13834" max="13834" width="14.85546875" style="831" customWidth="1"/>
    <col min="13835" max="13835" width="18.5703125" style="831" bestFit="1" customWidth="1"/>
    <col min="13836" max="13836" width="13.140625" style="831" customWidth="1"/>
    <col min="13837" max="13842" width="17.42578125" style="831" customWidth="1"/>
    <col min="13843" max="14080" width="9.140625" style="831"/>
    <col min="14081" max="14081" width="10.5703125" style="831" customWidth="1"/>
    <col min="14082" max="14082" width="10.85546875" style="831" customWidth="1"/>
    <col min="14083" max="14083" width="11.140625" style="831" customWidth="1"/>
    <col min="14084" max="14084" width="13.140625" style="831" customWidth="1"/>
    <col min="14085" max="14085" width="10" style="831" customWidth="1"/>
    <col min="14086" max="14086" width="15.42578125" style="831" customWidth="1"/>
    <col min="14087" max="14087" width="19.85546875" style="831" bestFit="1" customWidth="1"/>
    <col min="14088" max="14088" width="14" style="831" customWidth="1"/>
    <col min="14089" max="14089" width="19.85546875" style="831" bestFit="1" customWidth="1"/>
    <col min="14090" max="14090" width="14.85546875" style="831" customWidth="1"/>
    <col min="14091" max="14091" width="18.5703125" style="831" bestFit="1" customWidth="1"/>
    <col min="14092" max="14092" width="13.140625" style="831" customWidth="1"/>
    <col min="14093" max="14098" width="17.42578125" style="831" customWidth="1"/>
    <col min="14099" max="14336" width="9.140625" style="831"/>
    <col min="14337" max="14337" width="10.5703125" style="831" customWidth="1"/>
    <col min="14338" max="14338" width="10.85546875" style="831" customWidth="1"/>
    <col min="14339" max="14339" width="11.140625" style="831" customWidth="1"/>
    <col min="14340" max="14340" width="13.140625" style="831" customWidth="1"/>
    <col min="14341" max="14341" width="10" style="831" customWidth="1"/>
    <col min="14342" max="14342" width="15.42578125" style="831" customWidth="1"/>
    <col min="14343" max="14343" width="19.85546875" style="831" bestFit="1" customWidth="1"/>
    <col min="14344" max="14344" width="14" style="831" customWidth="1"/>
    <col min="14345" max="14345" width="19.85546875" style="831" bestFit="1" customWidth="1"/>
    <col min="14346" max="14346" width="14.85546875" style="831" customWidth="1"/>
    <col min="14347" max="14347" width="18.5703125" style="831" bestFit="1" customWidth="1"/>
    <col min="14348" max="14348" width="13.140625" style="831" customWidth="1"/>
    <col min="14349" max="14354" width="17.42578125" style="831" customWidth="1"/>
    <col min="14355" max="14592" width="9.140625" style="831"/>
    <col min="14593" max="14593" width="10.5703125" style="831" customWidth="1"/>
    <col min="14594" max="14594" width="10.85546875" style="831" customWidth="1"/>
    <col min="14595" max="14595" width="11.140625" style="831" customWidth="1"/>
    <col min="14596" max="14596" width="13.140625" style="831" customWidth="1"/>
    <col min="14597" max="14597" width="10" style="831" customWidth="1"/>
    <col min="14598" max="14598" width="15.42578125" style="831" customWidth="1"/>
    <col min="14599" max="14599" width="19.85546875" style="831" bestFit="1" customWidth="1"/>
    <col min="14600" max="14600" width="14" style="831" customWidth="1"/>
    <col min="14601" max="14601" width="19.85546875" style="831" bestFit="1" customWidth="1"/>
    <col min="14602" max="14602" width="14.85546875" style="831" customWidth="1"/>
    <col min="14603" max="14603" width="18.5703125" style="831" bestFit="1" customWidth="1"/>
    <col min="14604" max="14604" width="13.140625" style="831" customWidth="1"/>
    <col min="14605" max="14610" width="17.42578125" style="831" customWidth="1"/>
    <col min="14611" max="14848" width="9.140625" style="831"/>
    <col min="14849" max="14849" width="10.5703125" style="831" customWidth="1"/>
    <col min="14850" max="14850" width="10.85546875" style="831" customWidth="1"/>
    <col min="14851" max="14851" width="11.140625" style="831" customWidth="1"/>
    <col min="14852" max="14852" width="13.140625" style="831" customWidth="1"/>
    <col min="14853" max="14853" width="10" style="831" customWidth="1"/>
    <col min="14854" max="14854" width="15.42578125" style="831" customWidth="1"/>
    <col min="14855" max="14855" width="19.85546875" style="831" bestFit="1" customWidth="1"/>
    <col min="14856" max="14856" width="14" style="831" customWidth="1"/>
    <col min="14857" max="14857" width="19.85546875" style="831" bestFit="1" customWidth="1"/>
    <col min="14858" max="14858" width="14.85546875" style="831" customWidth="1"/>
    <col min="14859" max="14859" width="18.5703125" style="831" bestFit="1" customWidth="1"/>
    <col min="14860" max="14860" width="13.140625" style="831" customWidth="1"/>
    <col min="14861" max="14866" width="17.42578125" style="831" customWidth="1"/>
    <col min="14867" max="15104" width="9.140625" style="831"/>
    <col min="15105" max="15105" width="10.5703125" style="831" customWidth="1"/>
    <col min="15106" max="15106" width="10.85546875" style="831" customWidth="1"/>
    <col min="15107" max="15107" width="11.140625" style="831" customWidth="1"/>
    <col min="15108" max="15108" width="13.140625" style="831" customWidth="1"/>
    <col min="15109" max="15109" width="10" style="831" customWidth="1"/>
    <col min="15110" max="15110" width="15.42578125" style="831" customWidth="1"/>
    <col min="15111" max="15111" width="19.85546875" style="831" bestFit="1" customWidth="1"/>
    <col min="15112" max="15112" width="14" style="831" customWidth="1"/>
    <col min="15113" max="15113" width="19.85546875" style="831" bestFit="1" customWidth="1"/>
    <col min="15114" max="15114" width="14.85546875" style="831" customWidth="1"/>
    <col min="15115" max="15115" width="18.5703125" style="831" bestFit="1" customWidth="1"/>
    <col min="15116" max="15116" width="13.140625" style="831" customWidth="1"/>
    <col min="15117" max="15122" width="17.42578125" style="831" customWidth="1"/>
    <col min="15123" max="15360" width="9.140625" style="831"/>
    <col min="15361" max="15361" width="10.5703125" style="831" customWidth="1"/>
    <col min="15362" max="15362" width="10.85546875" style="831" customWidth="1"/>
    <col min="15363" max="15363" width="11.140625" style="831" customWidth="1"/>
    <col min="15364" max="15364" width="13.140625" style="831" customWidth="1"/>
    <col min="15365" max="15365" width="10" style="831" customWidth="1"/>
    <col min="15366" max="15366" width="15.42578125" style="831" customWidth="1"/>
    <col min="15367" max="15367" width="19.85546875" style="831" bestFit="1" customWidth="1"/>
    <col min="15368" max="15368" width="14" style="831" customWidth="1"/>
    <col min="15369" max="15369" width="19.85546875" style="831" bestFit="1" customWidth="1"/>
    <col min="15370" max="15370" width="14.85546875" style="831" customWidth="1"/>
    <col min="15371" max="15371" width="18.5703125" style="831" bestFit="1" customWidth="1"/>
    <col min="15372" max="15372" width="13.140625" style="831" customWidth="1"/>
    <col min="15373" max="15378" width="17.42578125" style="831" customWidth="1"/>
    <col min="15379" max="15616" width="9.140625" style="831"/>
    <col min="15617" max="15617" width="10.5703125" style="831" customWidth="1"/>
    <col min="15618" max="15618" width="10.85546875" style="831" customWidth="1"/>
    <col min="15619" max="15619" width="11.140625" style="831" customWidth="1"/>
    <col min="15620" max="15620" width="13.140625" style="831" customWidth="1"/>
    <col min="15621" max="15621" width="10" style="831" customWidth="1"/>
    <col min="15622" max="15622" width="15.42578125" style="831" customWidth="1"/>
    <col min="15623" max="15623" width="19.85546875" style="831" bestFit="1" customWidth="1"/>
    <col min="15624" max="15624" width="14" style="831" customWidth="1"/>
    <col min="15625" max="15625" width="19.85546875" style="831" bestFit="1" customWidth="1"/>
    <col min="15626" max="15626" width="14.85546875" style="831" customWidth="1"/>
    <col min="15627" max="15627" width="18.5703125" style="831" bestFit="1" customWidth="1"/>
    <col min="15628" max="15628" width="13.140625" style="831" customWidth="1"/>
    <col min="15629" max="15634" width="17.42578125" style="831" customWidth="1"/>
    <col min="15635" max="15872" width="9.140625" style="831"/>
    <col min="15873" max="15873" width="10.5703125" style="831" customWidth="1"/>
    <col min="15874" max="15874" width="10.85546875" style="831" customWidth="1"/>
    <col min="15875" max="15875" width="11.140625" style="831" customWidth="1"/>
    <col min="15876" max="15876" width="13.140625" style="831" customWidth="1"/>
    <col min="15877" max="15877" width="10" style="831" customWidth="1"/>
    <col min="15878" max="15878" width="15.42578125" style="831" customWidth="1"/>
    <col min="15879" max="15879" width="19.85546875" style="831" bestFit="1" customWidth="1"/>
    <col min="15880" max="15880" width="14" style="831" customWidth="1"/>
    <col min="15881" max="15881" width="19.85546875" style="831" bestFit="1" customWidth="1"/>
    <col min="15882" max="15882" width="14.85546875" style="831" customWidth="1"/>
    <col min="15883" max="15883" width="18.5703125" style="831" bestFit="1" customWidth="1"/>
    <col min="15884" max="15884" width="13.140625" style="831" customWidth="1"/>
    <col min="15885" max="15890" width="17.42578125" style="831" customWidth="1"/>
    <col min="15891" max="16128" width="9.140625" style="831"/>
    <col min="16129" max="16129" width="10.5703125" style="831" customWidth="1"/>
    <col min="16130" max="16130" width="10.85546875" style="831" customWidth="1"/>
    <col min="16131" max="16131" width="11.140625" style="831" customWidth="1"/>
    <col min="16132" max="16132" width="13.140625" style="831" customWidth="1"/>
    <col min="16133" max="16133" width="10" style="831" customWidth="1"/>
    <col min="16134" max="16134" width="15.42578125" style="831" customWidth="1"/>
    <col min="16135" max="16135" width="19.85546875" style="831" bestFit="1" customWidth="1"/>
    <col min="16136" max="16136" width="14" style="831" customWidth="1"/>
    <col min="16137" max="16137" width="19.85546875" style="831" bestFit="1" customWidth="1"/>
    <col min="16138" max="16138" width="14.85546875" style="831" customWidth="1"/>
    <col min="16139" max="16139" width="18.5703125" style="831" bestFit="1" customWidth="1"/>
    <col min="16140" max="16140" width="13.140625" style="831" customWidth="1"/>
    <col min="16141" max="16146" width="17.42578125" style="831" customWidth="1"/>
    <col min="16147" max="16384" width="9.140625" style="831"/>
  </cols>
  <sheetData>
    <row r="1" spans="1:23" ht="30">
      <c r="A1" s="941" t="s">
        <v>56</v>
      </c>
      <c r="B1" s="941"/>
      <c r="C1" s="941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830"/>
      <c r="S1" s="830"/>
      <c r="T1" s="830"/>
      <c r="U1" s="830"/>
      <c r="V1" s="830"/>
      <c r="W1" s="830"/>
    </row>
    <row r="2" spans="1:23" ht="9" customHeight="1" thickBot="1">
      <c r="A2" s="869"/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0"/>
      <c r="N2" s="830"/>
      <c r="O2" s="830"/>
      <c r="P2" s="830"/>
      <c r="Q2" s="830"/>
      <c r="R2" s="830"/>
      <c r="S2" s="830"/>
      <c r="T2" s="830"/>
      <c r="U2" s="830"/>
      <c r="V2" s="830"/>
      <c r="W2" s="830"/>
    </row>
    <row r="3" spans="1:23" ht="24" thickBot="1">
      <c r="A3" s="938"/>
      <c r="B3" s="939"/>
      <c r="C3" s="939"/>
      <c r="D3" s="939"/>
      <c r="E3" s="939"/>
      <c r="F3" s="939"/>
      <c r="G3" s="940"/>
      <c r="H3" s="932" t="s">
        <v>239</v>
      </c>
      <c r="I3" s="933"/>
      <c r="J3" s="933"/>
      <c r="K3" s="933"/>
      <c r="L3" s="934"/>
      <c r="M3" s="935" t="s">
        <v>240</v>
      </c>
      <c r="N3" s="936"/>
      <c r="O3" s="936"/>
      <c r="P3" s="936"/>
      <c r="Q3" s="937"/>
      <c r="R3" s="830"/>
      <c r="S3" s="830"/>
      <c r="T3" s="830"/>
      <c r="U3" s="830"/>
      <c r="V3" s="830"/>
      <c r="W3" s="830"/>
    </row>
    <row r="4" spans="1:23" ht="158.25" customHeight="1" thickBot="1">
      <c r="A4" s="875" t="s">
        <v>57</v>
      </c>
      <c r="B4" s="876" t="s">
        <v>23</v>
      </c>
      <c r="C4" s="876" t="s">
        <v>24</v>
      </c>
      <c r="D4" s="877" t="s">
        <v>58</v>
      </c>
      <c r="E4" s="878" t="s">
        <v>25</v>
      </c>
      <c r="F4" s="485" t="s">
        <v>185</v>
      </c>
      <c r="G4" s="485" t="s">
        <v>258</v>
      </c>
      <c r="H4" s="834" t="s">
        <v>186</v>
      </c>
      <c r="I4" s="802" t="s">
        <v>254</v>
      </c>
      <c r="J4" s="878" t="s">
        <v>162</v>
      </c>
      <c r="K4" s="879" t="s">
        <v>163</v>
      </c>
      <c r="L4" s="880" t="s">
        <v>26</v>
      </c>
      <c r="M4" s="835" t="s">
        <v>186</v>
      </c>
      <c r="N4" s="807" t="s">
        <v>254</v>
      </c>
      <c r="O4" s="878" t="s">
        <v>162</v>
      </c>
      <c r="P4" s="879" t="s">
        <v>163</v>
      </c>
      <c r="Q4" s="880" t="s">
        <v>26</v>
      </c>
      <c r="R4" s="830"/>
      <c r="S4" s="830"/>
      <c r="T4" s="830"/>
      <c r="U4" s="830"/>
      <c r="V4" s="830"/>
      <c r="W4" s="830"/>
    </row>
    <row r="5" spans="1:23" ht="27" thickBot="1">
      <c r="A5" s="893" t="s">
        <v>59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5"/>
      <c r="M5" s="894"/>
      <c r="N5" s="894"/>
      <c r="O5" s="894"/>
      <c r="P5" s="894"/>
      <c r="Q5" s="895"/>
      <c r="R5" s="830"/>
      <c r="S5" s="830"/>
      <c r="T5" s="830"/>
      <c r="U5" s="830"/>
      <c r="V5" s="830"/>
      <c r="W5" s="830"/>
    </row>
    <row r="6" spans="1:23" ht="23.25">
      <c r="A6" s="883">
        <v>1</v>
      </c>
      <c r="B6" s="884">
        <v>1</v>
      </c>
      <c r="C6" s="884">
        <v>7</v>
      </c>
      <c r="D6" s="885">
        <v>30402</v>
      </c>
      <c r="E6" s="886">
        <v>7</v>
      </c>
      <c r="F6" s="887">
        <v>212814</v>
      </c>
      <c r="G6" s="888">
        <v>212814</v>
      </c>
      <c r="H6" s="896">
        <v>90000</v>
      </c>
      <c r="I6" s="898">
        <v>90000</v>
      </c>
      <c r="J6" s="899">
        <v>-122814</v>
      </c>
      <c r="K6" s="899">
        <v>-122814</v>
      </c>
      <c r="L6" s="900">
        <v>-57.709549183794302</v>
      </c>
      <c r="M6" s="889">
        <v>0</v>
      </c>
      <c r="N6" s="890">
        <v>0</v>
      </c>
      <c r="O6" s="891">
        <v>-212814</v>
      </c>
      <c r="P6" s="891">
        <v>-212814</v>
      </c>
      <c r="Q6" s="892">
        <v>-100</v>
      </c>
      <c r="S6" s="845"/>
      <c r="T6" s="846"/>
      <c r="U6" s="847"/>
    </row>
    <row r="7" spans="1:23" ht="23.25">
      <c r="A7" s="870">
        <v>2</v>
      </c>
      <c r="B7" s="836">
        <v>1</v>
      </c>
      <c r="C7" s="836">
        <v>22</v>
      </c>
      <c r="D7" s="837">
        <v>28247.047434656339</v>
      </c>
      <c r="E7" s="838">
        <v>22</v>
      </c>
      <c r="F7" s="839">
        <v>621435.0435624395</v>
      </c>
      <c r="G7" s="840">
        <v>621435.0435624395</v>
      </c>
      <c r="H7" s="897">
        <v>540000</v>
      </c>
      <c r="I7" s="901">
        <v>540000</v>
      </c>
      <c r="J7" s="843">
        <v>-81435.043562439503</v>
      </c>
      <c r="K7" s="843">
        <v>-81435.043562439503</v>
      </c>
      <c r="L7" s="844">
        <v>-13.104353287771616</v>
      </c>
      <c r="M7" s="841">
        <v>510000</v>
      </c>
      <c r="N7" s="842">
        <v>510000</v>
      </c>
      <c r="O7" s="843">
        <v>-111435.0435624395</v>
      </c>
      <c r="P7" s="843">
        <v>-111435.0435624395</v>
      </c>
      <c r="Q7" s="844">
        <v>-17.93188921622874</v>
      </c>
      <c r="S7" s="845"/>
      <c r="T7" s="846"/>
      <c r="U7" s="847"/>
    </row>
    <row r="8" spans="1:23" ht="23.25">
      <c r="A8" s="870">
        <v>3</v>
      </c>
      <c r="B8" s="836">
        <v>2</v>
      </c>
      <c r="C8" s="836">
        <v>22</v>
      </c>
      <c r="D8" s="837">
        <v>28247.047434656339</v>
      </c>
      <c r="E8" s="838">
        <v>11</v>
      </c>
      <c r="F8" s="839">
        <v>310717.52178121975</v>
      </c>
      <c r="G8" s="840">
        <v>621435.0435624395</v>
      </c>
      <c r="H8" s="897">
        <v>210000</v>
      </c>
      <c r="I8" s="901">
        <v>420000</v>
      </c>
      <c r="J8" s="843">
        <v>-100717.52178121975</v>
      </c>
      <c r="K8" s="843">
        <v>-201435.0435624395</v>
      </c>
      <c r="L8" s="844">
        <v>-32.414497001600139</v>
      </c>
      <c r="M8" s="841">
        <v>15000</v>
      </c>
      <c r="N8" s="842">
        <v>30000</v>
      </c>
      <c r="O8" s="843">
        <v>-295717.52178121975</v>
      </c>
      <c r="P8" s="843">
        <v>-591435.0435624395</v>
      </c>
      <c r="Q8" s="844">
        <v>-95.172464071542862</v>
      </c>
      <c r="S8" s="845"/>
      <c r="T8" s="846"/>
      <c r="U8" s="847"/>
    </row>
    <row r="9" spans="1:23" ht="23.25">
      <c r="A9" s="870">
        <v>4</v>
      </c>
      <c r="B9" s="836">
        <v>2</v>
      </c>
      <c r="C9" s="836">
        <v>24</v>
      </c>
      <c r="D9" s="837">
        <v>30402</v>
      </c>
      <c r="E9" s="838">
        <v>12</v>
      </c>
      <c r="F9" s="839">
        <v>364824</v>
      </c>
      <c r="G9" s="840">
        <v>729648</v>
      </c>
      <c r="H9" s="897">
        <v>240000</v>
      </c>
      <c r="I9" s="901">
        <v>480000</v>
      </c>
      <c r="J9" s="843">
        <v>-124824</v>
      </c>
      <c r="K9" s="843">
        <v>-249648</v>
      </c>
      <c r="L9" s="844">
        <v>-34.214854285902234</v>
      </c>
      <c r="M9" s="841">
        <v>60000</v>
      </c>
      <c r="N9" s="842">
        <v>120000</v>
      </c>
      <c r="O9" s="843">
        <v>-304824</v>
      </c>
      <c r="P9" s="843">
        <v>-609648</v>
      </c>
      <c r="Q9" s="844">
        <v>-83.553713571475555</v>
      </c>
      <c r="S9" s="845"/>
      <c r="T9" s="846"/>
      <c r="U9" s="847"/>
    </row>
    <row r="10" spans="1:23" ht="23.25">
      <c r="A10" s="870">
        <v>5</v>
      </c>
      <c r="B10" s="836">
        <v>3</v>
      </c>
      <c r="C10" s="836">
        <v>18</v>
      </c>
      <c r="D10" s="837">
        <v>30507</v>
      </c>
      <c r="E10" s="838">
        <v>6</v>
      </c>
      <c r="F10" s="839">
        <v>183042</v>
      </c>
      <c r="G10" s="840">
        <v>549126</v>
      </c>
      <c r="H10" s="897">
        <v>60000</v>
      </c>
      <c r="I10" s="901">
        <v>180000</v>
      </c>
      <c r="J10" s="843">
        <v>-123042</v>
      </c>
      <c r="K10" s="843">
        <v>-369126</v>
      </c>
      <c r="L10" s="844">
        <v>-67.220637886386726</v>
      </c>
      <c r="M10" s="841">
        <v>0</v>
      </c>
      <c r="N10" s="842">
        <v>0</v>
      </c>
      <c r="O10" s="843">
        <v>-183042</v>
      </c>
      <c r="P10" s="843">
        <v>-549126</v>
      </c>
      <c r="Q10" s="844">
        <v>-100</v>
      </c>
      <c r="S10" s="845"/>
      <c r="T10" s="846"/>
      <c r="U10" s="847"/>
    </row>
    <row r="11" spans="1:23" ht="23.25">
      <c r="A11" s="870">
        <v>6</v>
      </c>
      <c r="B11" s="836">
        <v>3</v>
      </c>
      <c r="C11" s="836">
        <v>23</v>
      </c>
      <c r="D11" s="837">
        <v>28616.81</v>
      </c>
      <c r="E11" s="838">
        <v>7.666666666666667</v>
      </c>
      <c r="F11" s="839">
        <v>219395.54333333333</v>
      </c>
      <c r="G11" s="840">
        <v>658186.63</v>
      </c>
      <c r="H11" s="897">
        <v>110000.00000000006</v>
      </c>
      <c r="I11" s="901">
        <v>330000.00000000017</v>
      </c>
      <c r="J11" s="843">
        <v>-109395.54333333328</v>
      </c>
      <c r="K11" s="843">
        <v>-328186.62999999983</v>
      </c>
      <c r="L11" s="844">
        <v>-49.862244998808293</v>
      </c>
      <c r="M11" s="841">
        <v>0</v>
      </c>
      <c r="N11" s="842">
        <v>0</v>
      </c>
      <c r="O11" s="843">
        <v>-219395.54333333333</v>
      </c>
      <c r="P11" s="843">
        <v>-658186.63</v>
      </c>
      <c r="Q11" s="844">
        <v>-100</v>
      </c>
      <c r="S11" s="845"/>
      <c r="T11" s="846"/>
      <c r="U11" s="847"/>
    </row>
    <row r="12" spans="1:23" ht="23.25">
      <c r="A12" s="870">
        <v>7</v>
      </c>
      <c r="B12" s="836">
        <v>3</v>
      </c>
      <c r="C12" s="836">
        <v>23</v>
      </c>
      <c r="D12" s="837">
        <v>31039.084617804339</v>
      </c>
      <c r="E12" s="838">
        <v>7.666666666666667</v>
      </c>
      <c r="F12" s="839">
        <v>237966.31540316661</v>
      </c>
      <c r="G12" s="840">
        <v>713898.94620949985</v>
      </c>
      <c r="H12" s="897">
        <v>110000.00000000006</v>
      </c>
      <c r="I12" s="901">
        <v>330000.00000000017</v>
      </c>
      <c r="J12" s="843">
        <v>-127966.31540316655</v>
      </c>
      <c r="K12" s="843">
        <v>-383898.94620949967</v>
      </c>
      <c r="L12" s="844">
        <v>-53.774970287859368</v>
      </c>
      <c r="M12" s="841">
        <v>0</v>
      </c>
      <c r="N12" s="842">
        <v>0</v>
      </c>
      <c r="O12" s="843">
        <v>-237966.31540316661</v>
      </c>
      <c r="P12" s="843">
        <v>-713898.94620949985</v>
      </c>
      <c r="Q12" s="844">
        <v>-100</v>
      </c>
      <c r="S12" s="845"/>
      <c r="T12" s="846"/>
      <c r="U12" s="847"/>
    </row>
    <row r="13" spans="1:23" ht="23.25">
      <c r="A13" s="870">
        <v>8</v>
      </c>
      <c r="B13" s="836">
        <v>3</v>
      </c>
      <c r="C13" s="836">
        <v>23</v>
      </c>
      <c r="D13" s="837">
        <v>31039.084617804339</v>
      </c>
      <c r="E13" s="838">
        <v>7.666666666666667</v>
      </c>
      <c r="F13" s="839">
        <v>237966.31540316661</v>
      </c>
      <c r="G13" s="840">
        <v>713898.94620949985</v>
      </c>
      <c r="H13" s="897">
        <v>110000.00000000006</v>
      </c>
      <c r="I13" s="901">
        <v>330000.00000000017</v>
      </c>
      <c r="J13" s="843">
        <v>-127966.31540316655</v>
      </c>
      <c r="K13" s="843">
        <v>-383898.94620949967</v>
      </c>
      <c r="L13" s="844">
        <v>-53.774970287859368</v>
      </c>
      <c r="M13" s="841">
        <v>0</v>
      </c>
      <c r="N13" s="842">
        <v>0</v>
      </c>
      <c r="O13" s="843">
        <v>-237966.31540316661</v>
      </c>
      <c r="P13" s="843">
        <v>-713898.94620949985</v>
      </c>
      <c r="Q13" s="844">
        <v>-100</v>
      </c>
      <c r="S13" s="845"/>
      <c r="T13" s="846"/>
      <c r="U13" s="847"/>
    </row>
    <row r="14" spans="1:23" ht="23.25">
      <c r="A14" s="870">
        <v>9</v>
      </c>
      <c r="B14" s="836">
        <v>3</v>
      </c>
      <c r="C14" s="836">
        <v>23</v>
      </c>
      <c r="D14" s="837">
        <v>31039.084617804339</v>
      </c>
      <c r="E14" s="838">
        <v>7.666666666666667</v>
      </c>
      <c r="F14" s="839">
        <v>237966.31540316661</v>
      </c>
      <c r="G14" s="840">
        <v>713898.94620949985</v>
      </c>
      <c r="H14" s="897">
        <v>110000.00000000006</v>
      </c>
      <c r="I14" s="901">
        <v>330000.00000000017</v>
      </c>
      <c r="J14" s="843">
        <v>-127966.31540316655</v>
      </c>
      <c r="K14" s="843">
        <v>-383898.94620949967</v>
      </c>
      <c r="L14" s="844">
        <v>-53.774970287859368</v>
      </c>
      <c r="M14" s="841">
        <v>0</v>
      </c>
      <c r="N14" s="842">
        <v>0</v>
      </c>
      <c r="O14" s="843">
        <v>-237966.31540316661</v>
      </c>
      <c r="P14" s="843">
        <v>-713898.94620949985</v>
      </c>
      <c r="Q14" s="844">
        <v>-100</v>
      </c>
      <c r="S14" s="845"/>
      <c r="T14" s="846"/>
      <c r="U14" s="847"/>
    </row>
    <row r="15" spans="1:23" ht="23.25">
      <c r="A15" s="870">
        <v>10</v>
      </c>
      <c r="B15" s="836">
        <v>3</v>
      </c>
      <c r="C15" s="836">
        <v>29</v>
      </c>
      <c r="D15" s="837">
        <v>31529.80972515856</v>
      </c>
      <c r="E15" s="838">
        <v>9.6666666666666661</v>
      </c>
      <c r="F15" s="839">
        <v>304788.16067653272</v>
      </c>
      <c r="G15" s="840">
        <v>914364.48202959821</v>
      </c>
      <c r="H15" s="897">
        <v>170000</v>
      </c>
      <c r="I15" s="901">
        <v>510000</v>
      </c>
      <c r="J15" s="843">
        <v>-134788.16067653272</v>
      </c>
      <c r="K15" s="843">
        <v>-404364.48202959821</v>
      </c>
      <c r="L15" s="844">
        <v>-44.223555264530589</v>
      </c>
      <c r="M15" s="841">
        <v>0</v>
      </c>
      <c r="N15" s="842">
        <v>0</v>
      </c>
      <c r="O15" s="843">
        <v>-304788.16067653272</v>
      </c>
      <c r="P15" s="843">
        <v>-914364.48202959821</v>
      </c>
      <c r="Q15" s="844">
        <v>-100</v>
      </c>
      <c r="S15" s="845"/>
      <c r="T15" s="846"/>
      <c r="U15" s="847"/>
    </row>
    <row r="16" spans="1:23" ht="23.25" hidden="1">
      <c r="A16" s="870">
        <v>11</v>
      </c>
      <c r="B16" s="836">
        <v>3</v>
      </c>
      <c r="C16" s="836">
        <v>31</v>
      </c>
      <c r="D16" s="837">
        <v>31529.80972515856</v>
      </c>
      <c r="E16" s="838">
        <v>10.333333333333334</v>
      </c>
      <c r="F16" s="839">
        <v>325808.03382663842</v>
      </c>
      <c r="G16" s="840">
        <v>977424.10147991532</v>
      </c>
      <c r="H16" s="897">
        <v>190000</v>
      </c>
      <c r="I16" s="901">
        <v>570000</v>
      </c>
      <c r="J16" s="843">
        <v>-135808.03382663842</v>
      </c>
      <c r="K16" s="843">
        <v>-407424.10147991532</v>
      </c>
      <c r="L16" s="844">
        <v>-41.683451519461769</v>
      </c>
      <c r="M16" s="841">
        <v>0</v>
      </c>
      <c r="N16" s="842">
        <v>0</v>
      </c>
      <c r="O16" s="843">
        <v>-325808.03382663842</v>
      </c>
      <c r="P16" s="843">
        <v>-977424.10147991532</v>
      </c>
      <c r="Q16" s="844">
        <v>-100</v>
      </c>
      <c r="S16" s="845"/>
      <c r="T16" s="846"/>
      <c r="U16" s="847"/>
    </row>
    <row r="17" spans="1:21" ht="23.25" hidden="1">
      <c r="A17" s="870">
        <v>12</v>
      </c>
      <c r="B17" s="836">
        <v>3</v>
      </c>
      <c r="C17" s="836">
        <v>33</v>
      </c>
      <c r="D17" s="837">
        <v>30792.95154185022</v>
      </c>
      <c r="E17" s="838">
        <v>11</v>
      </c>
      <c r="F17" s="839">
        <v>338722.46696035244</v>
      </c>
      <c r="G17" s="840">
        <v>1016167.4008810573</v>
      </c>
      <c r="H17" s="897">
        <v>210000</v>
      </c>
      <c r="I17" s="901">
        <v>630000</v>
      </c>
      <c r="J17" s="843">
        <v>-128722.46696035244</v>
      </c>
      <c r="K17" s="843">
        <v>-386167.40088105726</v>
      </c>
      <c r="L17" s="844">
        <v>-38.002341006632854</v>
      </c>
      <c r="M17" s="841">
        <v>15000</v>
      </c>
      <c r="N17" s="842">
        <v>45000</v>
      </c>
      <c r="O17" s="843">
        <v>-323722.46696035244</v>
      </c>
      <c r="P17" s="843">
        <v>-971167.40088105726</v>
      </c>
      <c r="Q17" s="844">
        <v>-95.571595786188055</v>
      </c>
      <c r="S17" s="845"/>
      <c r="T17" s="846"/>
      <c r="U17" s="847"/>
    </row>
    <row r="18" spans="1:21" ht="23.25" hidden="1">
      <c r="A18" s="870">
        <v>13</v>
      </c>
      <c r="B18" s="848">
        <v>3</v>
      </c>
      <c r="C18" s="848">
        <v>33</v>
      </c>
      <c r="D18" s="837">
        <v>31529.80972515856</v>
      </c>
      <c r="E18" s="838">
        <v>11</v>
      </c>
      <c r="F18" s="839">
        <v>346827.90697674418</v>
      </c>
      <c r="G18" s="840">
        <v>1040483.7209302326</v>
      </c>
      <c r="H18" s="897">
        <v>210000</v>
      </c>
      <c r="I18" s="901">
        <v>630000</v>
      </c>
      <c r="J18" s="843">
        <v>-136827.90697674418</v>
      </c>
      <c r="K18" s="843">
        <v>-410483.72093023255</v>
      </c>
      <c r="L18" s="844">
        <v>-39.451239137431607</v>
      </c>
      <c r="M18" s="841">
        <v>15000</v>
      </c>
      <c r="N18" s="842">
        <v>45000</v>
      </c>
      <c r="O18" s="843">
        <v>-331827.90697674418</v>
      </c>
      <c r="P18" s="843">
        <v>-995483.72093023255</v>
      </c>
      <c r="Q18" s="844">
        <v>-95.675088509816547</v>
      </c>
      <c r="S18" s="845"/>
      <c r="T18" s="846"/>
      <c r="U18" s="847"/>
    </row>
    <row r="19" spans="1:21" ht="23.25" hidden="1">
      <c r="A19" s="870">
        <v>14</v>
      </c>
      <c r="B19" s="836">
        <v>3</v>
      </c>
      <c r="C19" s="836">
        <v>34</v>
      </c>
      <c r="D19" s="837">
        <v>31039.084617804339</v>
      </c>
      <c r="E19" s="838">
        <v>11.333333333333334</v>
      </c>
      <c r="F19" s="839">
        <v>351776.29233511584</v>
      </c>
      <c r="G19" s="840">
        <v>1055328.8770053475</v>
      </c>
      <c r="H19" s="897">
        <v>220000</v>
      </c>
      <c r="I19" s="901">
        <v>660000</v>
      </c>
      <c r="J19" s="843">
        <v>-131776.29233511584</v>
      </c>
      <c r="K19" s="843">
        <v>-395328.87700534752</v>
      </c>
      <c r="L19" s="844">
        <v>-37.460253918868581</v>
      </c>
      <c r="M19" s="841">
        <v>30000</v>
      </c>
      <c r="N19" s="842">
        <v>90000</v>
      </c>
      <c r="O19" s="843">
        <v>-321776.29233511584</v>
      </c>
      <c r="P19" s="843">
        <v>-965328.87700534752</v>
      </c>
      <c r="Q19" s="844">
        <v>-91.471852807118438</v>
      </c>
      <c r="S19" s="845"/>
      <c r="T19" s="846"/>
      <c r="U19" s="847"/>
    </row>
    <row r="20" spans="1:21" ht="23.25" hidden="1">
      <c r="A20" s="870">
        <v>15</v>
      </c>
      <c r="B20" s="836">
        <v>3</v>
      </c>
      <c r="C20" s="836">
        <v>35</v>
      </c>
      <c r="D20" s="837">
        <v>31323</v>
      </c>
      <c r="E20" s="838">
        <v>11.666666666666666</v>
      </c>
      <c r="F20" s="839">
        <v>365435</v>
      </c>
      <c r="G20" s="840">
        <v>1096305</v>
      </c>
      <c r="H20" s="897">
        <v>230000</v>
      </c>
      <c r="I20" s="901">
        <v>690000</v>
      </c>
      <c r="J20" s="843">
        <v>-135435</v>
      </c>
      <c r="K20" s="843">
        <v>-406305</v>
      </c>
      <c r="L20" s="844">
        <v>-37.06131049297413</v>
      </c>
      <c r="M20" s="841">
        <v>45000</v>
      </c>
      <c r="N20" s="842">
        <v>135000</v>
      </c>
      <c r="O20" s="843">
        <v>-320435</v>
      </c>
      <c r="P20" s="843">
        <v>-961305</v>
      </c>
      <c r="Q20" s="844">
        <v>-87.685908574712329</v>
      </c>
      <c r="S20" s="845"/>
      <c r="T20" s="846"/>
      <c r="U20" s="847"/>
    </row>
    <row r="21" spans="1:21" ht="23.25" hidden="1">
      <c r="A21" s="870">
        <v>16</v>
      </c>
      <c r="B21" s="836">
        <v>3</v>
      </c>
      <c r="C21" s="836">
        <v>35</v>
      </c>
      <c r="D21" s="837">
        <v>31529.80972515856</v>
      </c>
      <c r="E21" s="838">
        <v>11.666666666666666</v>
      </c>
      <c r="F21" s="839">
        <v>367847.78012684989</v>
      </c>
      <c r="G21" s="840">
        <v>1103543.3403805497</v>
      </c>
      <c r="H21" s="897">
        <v>230000</v>
      </c>
      <c r="I21" s="901">
        <v>690000</v>
      </c>
      <c r="J21" s="843">
        <v>-137847.78012684989</v>
      </c>
      <c r="K21" s="843">
        <v>-413543.34038054966</v>
      </c>
      <c r="L21" s="844">
        <v>-37.474136741919175</v>
      </c>
      <c r="M21" s="841">
        <v>45000</v>
      </c>
      <c r="N21" s="842">
        <v>135000</v>
      </c>
      <c r="O21" s="843">
        <v>-322847.78012684989</v>
      </c>
      <c r="P21" s="843">
        <v>-968543.34038054966</v>
      </c>
      <c r="Q21" s="844">
        <v>-87.76667892776679</v>
      </c>
      <c r="S21" s="845"/>
      <c r="T21" s="846"/>
      <c r="U21" s="847"/>
    </row>
    <row r="22" spans="1:21" ht="23.25" hidden="1">
      <c r="A22" s="870">
        <v>17</v>
      </c>
      <c r="B22" s="836">
        <v>3</v>
      </c>
      <c r="C22" s="836">
        <v>36</v>
      </c>
      <c r="D22" s="837">
        <v>31529.80972515856</v>
      </c>
      <c r="E22" s="838">
        <v>12</v>
      </c>
      <c r="F22" s="839">
        <v>378357.71670190274</v>
      </c>
      <c r="G22" s="840">
        <v>1135073.1501057083</v>
      </c>
      <c r="H22" s="897">
        <v>240000</v>
      </c>
      <c r="I22" s="901">
        <v>720000</v>
      </c>
      <c r="J22" s="843">
        <v>-138357.71670190274</v>
      </c>
      <c r="K22" s="843">
        <v>-415073.15010570828</v>
      </c>
      <c r="L22" s="844">
        <v>-36.567964810642636</v>
      </c>
      <c r="M22" s="841">
        <v>60000</v>
      </c>
      <c r="N22" s="842">
        <v>180000</v>
      </c>
      <c r="O22" s="843">
        <v>-318357.71670190274</v>
      </c>
      <c r="P22" s="843">
        <v>-955073.15010570828</v>
      </c>
      <c r="Q22" s="844">
        <v>-84.141991202660662</v>
      </c>
      <c r="S22" s="845"/>
      <c r="T22" s="846"/>
      <c r="U22" s="847"/>
    </row>
    <row r="23" spans="1:21" ht="23.25" hidden="1">
      <c r="A23" s="870">
        <v>18</v>
      </c>
      <c r="B23" s="836">
        <v>3</v>
      </c>
      <c r="C23" s="836">
        <v>39</v>
      </c>
      <c r="D23" s="837">
        <v>31070</v>
      </c>
      <c r="E23" s="838">
        <v>13</v>
      </c>
      <c r="F23" s="839">
        <v>403910</v>
      </c>
      <c r="G23" s="840">
        <v>1211730</v>
      </c>
      <c r="H23" s="897">
        <v>270000</v>
      </c>
      <c r="I23" s="901">
        <v>810000</v>
      </c>
      <c r="J23" s="843">
        <v>-133910</v>
      </c>
      <c r="K23" s="843">
        <v>-401730</v>
      </c>
      <c r="L23" s="844">
        <v>-33.153425268005236</v>
      </c>
      <c r="M23" s="841">
        <v>105000</v>
      </c>
      <c r="N23" s="842">
        <v>315000</v>
      </c>
      <c r="O23" s="843">
        <v>-298910</v>
      </c>
      <c r="P23" s="843">
        <v>-896730</v>
      </c>
      <c r="Q23" s="844">
        <v>-74.004109826446481</v>
      </c>
      <c r="S23" s="845"/>
      <c r="T23" s="846"/>
      <c r="U23" s="847"/>
    </row>
    <row r="24" spans="1:21" ht="23.25" hidden="1">
      <c r="A24" s="870">
        <v>19</v>
      </c>
      <c r="B24" s="836">
        <v>3</v>
      </c>
      <c r="C24" s="836">
        <v>39</v>
      </c>
      <c r="D24" s="837">
        <v>31529.80972515856</v>
      </c>
      <c r="E24" s="838">
        <v>13</v>
      </c>
      <c r="F24" s="839">
        <v>409887.5264270613</v>
      </c>
      <c r="G24" s="840">
        <v>1229662.5792811839</v>
      </c>
      <c r="H24" s="897">
        <v>270000</v>
      </c>
      <c r="I24" s="901">
        <v>810000</v>
      </c>
      <c r="J24" s="843">
        <v>-139887.5264270613</v>
      </c>
      <c r="K24" s="843">
        <v>-419662.57928118389</v>
      </c>
      <c r="L24" s="844">
        <v>-34.128271149513495</v>
      </c>
      <c r="M24" s="841">
        <v>105000</v>
      </c>
      <c r="N24" s="842">
        <v>315000</v>
      </c>
      <c r="O24" s="843">
        <v>-304887.5264270613</v>
      </c>
      <c r="P24" s="843">
        <v>-914662.57928118389</v>
      </c>
      <c r="Q24" s="844">
        <v>-74.383216558144142</v>
      </c>
      <c r="S24" s="845"/>
      <c r="T24" s="846"/>
      <c r="U24" s="847"/>
    </row>
    <row r="25" spans="1:21" ht="23.25" hidden="1">
      <c r="A25" s="870">
        <v>20</v>
      </c>
      <c r="B25" s="836">
        <v>3</v>
      </c>
      <c r="C25" s="836">
        <v>42</v>
      </c>
      <c r="D25" s="837">
        <v>31039.084617804339</v>
      </c>
      <c r="E25" s="838">
        <v>14</v>
      </c>
      <c r="F25" s="839">
        <v>434547.18464926071</v>
      </c>
      <c r="G25" s="840">
        <v>1303641.5539477821</v>
      </c>
      <c r="H25" s="897">
        <v>300000</v>
      </c>
      <c r="I25" s="901">
        <v>900000</v>
      </c>
      <c r="J25" s="843">
        <v>-134547.18464926071</v>
      </c>
      <c r="K25" s="843">
        <v>-403641.55394778214</v>
      </c>
      <c r="L25" s="844">
        <v>-30.962617962387398</v>
      </c>
      <c r="M25" s="841">
        <v>150000</v>
      </c>
      <c r="N25" s="842">
        <v>450000</v>
      </c>
      <c r="O25" s="843">
        <v>-284547.18464926071</v>
      </c>
      <c r="P25" s="843">
        <v>-853641.55394778214</v>
      </c>
      <c r="Q25" s="844">
        <v>-65.481308981193706</v>
      </c>
      <c r="S25" s="845"/>
      <c r="T25" s="846"/>
      <c r="U25" s="847"/>
    </row>
    <row r="26" spans="1:21" ht="23.25" hidden="1">
      <c r="A26" s="870">
        <v>21</v>
      </c>
      <c r="B26" s="836">
        <v>3</v>
      </c>
      <c r="C26" s="836">
        <v>46</v>
      </c>
      <c r="D26" s="837">
        <v>31529.80972515856</v>
      </c>
      <c r="E26" s="838">
        <v>15.333333333333334</v>
      </c>
      <c r="F26" s="839">
        <v>483457.08245243126</v>
      </c>
      <c r="G26" s="840">
        <v>1450371.2473572937</v>
      </c>
      <c r="H26" s="897">
        <v>340000</v>
      </c>
      <c r="I26" s="901">
        <v>1020000</v>
      </c>
      <c r="J26" s="843">
        <v>-143457.08245243126</v>
      </c>
      <c r="K26" s="843">
        <v>-430371.24735729373</v>
      </c>
      <c r="L26" s="844">
        <v>-29.673178377016825</v>
      </c>
      <c r="M26" s="841">
        <v>210000</v>
      </c>
      <c r="N26" s="842">
        <v>630000</v>
      </c>
      <c r="O26" s="843">
        <v>-273457.08245243126</v>
      </c>
      <c r="P26" s="843">
        <v>-820371.24735729373</v>
      </c>
      <c r="Q26" s="844">
        <v>-56.562845468157455</v>
      </c>
      <c r="S26" s="845"/>
      <c r="T26" s="846"/>
      <c r="U26" s="847"/>
    </row>
    <row r="27" spans="1:21" ht="19.5" customHeight="1">
      <c r="A27" s="871" t="s">
        <v>60</v>
      </c>
      <c r="B27" s="836"/>
      <c r="C27" s="836"/>
      <c r="D27" s="837"/>
      <c r="E27" s="838"/>
      <c r="F27" s="839"/>
      <c r="G27" s="840"/>
      <c r="H27" s="897"/>
      <c r="I27" s="901"/>
      <c r="J27" s="843"/>
      <c r="K27" s="843"/>
      <c r="L27" s="844"/>
      <c r="M27" s="841"/>
      <c r="N27" s="842"/>
      <c r="O27" s="843"/>
      <c r="P27" s="843"/>
      <c r="Q27" s="844"/>
      <c r="S27" s="845"/>
      <c r="T27" s="846"/>
      <c r="U27" s="847"/>
    </row>
    <row r="28" spans="1:21" ht="23.25">
      <c r="A28" s="870">
        <v>22</v>
      </c>
      <c r="B28" s="836">
        <v>3</v>
      </c>
      <c r="C28" s="836">
        <v>50</v>
      </c>
      <c r="D28" s="837">
        <v>31529.80972515856</v>
      </c>
      <c r="E28" s="838">
        <v>16.666666666666668</v>
      </c>
      <c r="F28" s="839">
        <v>525496.82875264261</v>
      </c>
      <c r="G28" s="840">
        <v>1576490.486257928</v>
      </c>
      <c r="H28" s="897">
        <v>380000</v>
      </c>
      <c r="I28" s="901">
        <v>1140000</v>
      </c>
      <c r="J28" s="843">
        <v>-145496.82875264261</v>
      </c>
      <c r="K28" s="843">
        <v>-436490.48625792796</v>
      </c>
      <c r="L28" s="844">
        <v>-27.6874798841326</v>
      </c>
      <c r="M28" s="841">
        <v>270000.00000000006</v>
      </c>
      <c r="N28" s="842">
        <v>810000.00000000023</v>
      </c>
      <c r="O28" s="843">
        <v>-255496.82875264256</v>
      </c>
      <c r="P28" s="843">
        <v>-766490.48625792773</v>
      </c>
      <c r="Q28" s="844">
        <v>-48.620051496620512</v>
      </c>
      <c r="S28" s="845"/>
      <c r="T28" s="846"/>
      <c r="U28" s="847"/>
    </row>
    <row r="29" spans="1:21" ht="23.25">
      <c r="A29" s="870">
        <v>23</v>
      </c>
      <c r="B29" s="836">
        <v>3</v>
      </c>
      <c r="C29" s="836">
        <v>55</v>
      </c>
      <c r="D29" s="837">
        <v>30507</v>
      </c>
      <c r="E29" s="838">
        <v>18.333333333333332</v>
      </c>
      <c r="F29" s="839">
        <v>559295</v>
      </c>
      <c r="G29" s="840">
        <v>1677885</v>
      </c>
      <c r="H29" s="897">
        <v>430000</v>
      </c>
      <c r="I29" s="901">
        <v>1290000</v>
      </c>
      <c r="J29" s="843">
        <v>-129295</v>
      </c>
      <c r="K29" s="843">
        <v>-387885</v>
      </c>
      <c r="L29" s="844">
        <v>-23.117496133525236</v>
      </c>
      <c r="M29" s="841">
        <v>344999.99999999994</v>
      </c>
      <c r="N29" s="842">
        <v>1034999.9999999998</v>
      </c>
      <c r="O29" s="843">
        <v>-214295.00000000006</v>
      </c>
      <c r="P29" s="843">
        <v>-642885.00000000023</v>
      </c>
      <c r="Q29" s="844">
        <v>-38.315200386200502</v>
      </c>
      <c r="S29" s="845"/>
      <c r="T29" s="846"/>
      <c r="U29" s="847"/>
    </row>
    <row r="30" spans="1:21" ht="23.25">
      <c r="A30" s="870">
        <v>24</v>
      </c>
      <c r="B30" s="836">
        <v>4</v>
      </c>
      <c r="C30" s="836">
        <v>22</v>
      </c>
      <c r="D30" s="837">
        <v>30402</v>
      </c>
      <c r="E30" s="838">
        <v>5.5</v>
      </c>
      <c r="F30" s="839">
        <v>167211</v>
      </c>
      <c r="G30" s="840">
        <v>668844</v>
      </c>
      <c r="H30" s="897">
        <v>45000</v>
      </c>
      <c r="I30" s="901">
        <v>180000</v>
      </c>
      <c r="J30" s="843">
        <v>-122211</v>
      </c>
      <c r="K30" s="843">
        <v>-488844</v>
      </c>
      <c r="L30" s="844">
        <v>-73.087894935141833</v>
      </c>
      <c r="M30" s="841">
        <v>0</v>
      </c>
      <c r="N30" s="842">
        <v>0</v>
      </c>
      <c r="O30" s="843">
        <v>-167211</v>
      </c>
      <c r="P30" s="843">
        <v>-668844</v>
      </c>
      <c r="Q30" s="844">
        <v>-100</v>
      </c>
      <c r="S30" s="845"/>
      <c r="T30" s="846"/>
      <c r="U30" s="847"/>
    </row>
    <row r="31" spans="1:21" ht="23.25">
      <c r="A31" s="870">
        <v>25</v>
      </c>
      <c r="B31" s="836">
        <v>4</v>
      </c>
      <c r="C31" s="836">
        <v>25</v>
      </c>
      <c r="D31" s="837">
        <v>31529.80972515856</v>
      </c>
      <c r="E31" s="838">
        <v>6.25</v>
      </c>
      <c r="F31" s="839">
        <v>197061.31078224099</v>
      </c>
      <c r="G31" s="840">
        <v>788245.24312896398</v>
      </c>
      <c r="H31" s="897">
        <v>67500</v>
      </c>
      <c r="I31" s="901">
        <v>270000</v>
      </c>
      <c r="J31" s="843">
        <v>-129561.31078224099</v>
      </c>
      <c r="K31" s="843">
        <v>-518245.24312896398</v>
      </c>
      <c r="L31" s="844">
        <v>-65.746700997747013</v>
      </c>
      <c r="M31" s="841">
        <v>0</v>
      </c>
      <c r="N31" s="842">
        <v>0</v>
      </c>
      <c r="O31" s="843">
        <v>-197061.31078224099</v>
      </c>
      <c r="P31" s="843">
        <v>-788245.24312896398</v>
      </c>
      <c r="Q31" s="844">
        <v>-100</v>
      </c>
      <c r="S31" s="845"/>
      <c r="T31" s="846"/>
      <c r="U31" s="847"/>
    </row>
    <row r="32" spans="1:21" ht="23.25">
      <c r="A32" s="870">
        <v>26</v>
      </c>
      <c r="B32" s="836">
        <v>4</v>
      </c>
      <c r="C32" s="836">
        <v>25</v>
      </c>
      <c r="D32" s="837">
        <v>32241</v>
      </c>
      <c r="E32" s="838">
        <v>6.25</v>
      </c>
      <c r="F32" s="839">
        <v>201506.25</v>
      </c>
      <c r="G32" s="840">
        <v>806025</v>
      </c>
      <c r="H32" s="897">
        <v>67500</v>
      </c>
      <c r="I32" s="901">
        <v>270000</v>
      </c>
      <c r="J32" s="843">
        <v>-134006.25</v>
      </c>
      <c r="K32" s="843">
        <v>-536025</v>
      </c>
      <c r="L32" s="844">
        <v>-66.502279705964455</v>
      </c>
      <c r="M32" s="841">
        <v>0</v>
      </c>
      <c r="N32" s="842">
        <v>0</v>
      </c>
      <c r="O32" s="843">
        <v>-201506.25</v>
      </c>
      <c r="P32" s="843">
        <v>-806025</v>
      </c>
      <c r="Q32" s="844">
        <v>-100</v>
      </c>
      <c r="S32" s="845"/>
      <c r="T32" s="846"/>
      <c r="U32" s="847"/>
    </row>
    <row r="33" spans="1:21" ht="23.25">
      <c r="A33" s="870">
        <v>27</v>
      </c>
      <c r="B33" s="836">
        <v>4</v>
      </c>
      <c r="C33" s="836">
        <v>27</v>
      </c>
      <c r="D33" s="837">
        <v>29959</v>
      </c>
      <c r="E33" s="838">
        <v>6.75</v>
      </c>
      <c r="F33" s="839">
        <v>202223.25</v>
      </c>
      <c r="G33" s="840">
        <v>808893</v>
      </c>
      <c r="H33" s="897">
        <v>82500</v>
      </c>
      <c r="I33" s="901">
        <v>330000</v>
      </c>
      <c r="J33" s="843">
        <v>-119723.25</v>
      </c>
      <c r="K33" s="843">
        <v>-478893</v>
      </c>
      <c r="L33" s="844">
        <v>-59.203504048125026</v>
      </c>
      <c r="M33" s="841">
        <v>0</v>
      </c>
      <c r="N33" s="842">
        <v>0</v>
      </c>
      <c r="O33" s="843">
        <v>-202223.25</v>
      </c>
      <c r="P33" s="843">
        <v>-808893</v>
      </c>
      <c r="Q33" s="844">
        <v>-100</v>
      </c>
      <c r="S33" s="845"/>
      <c r="T33" s="846"/>
      <c r="U33" s="847"/>
    </row>
    <row r="34" spans="1:21" ht="23.25">
      <c r="A34" s="870">
        <v>28</v>
      </c>
      <c r="B34" s="848">
        <v>4</v>
      </c>
      <c r="C34" s="848">
        <v>28</v>
      </c>
      <c r="D34" s="837">
        <v>28616.81</v>
      </c>
      <c r="E34" s="838">
        <v>7</v>
      </c>
      <c r="F34" s="839">
        <v>200317.67</v>
      </c>
      <c r="G34" s="840">
        <v>801270.68</v>
      </c>
      <c r="H34" s="897">
        <v>90000</v>
      </c>
      <c r="I34" s="901">
        <v>360000</v>
      </c>
      <c r="J34" s="843">
        <v>-110317.67000000001</v>
      </c>
      <c r="K34" s="843">
        <v>-441270.68000000005</v>
      </c>
      <c r="L34" s="844">
        <v>-55.071362401529534</v>
      </c>
      <c r="M34" s="841">
        <v>0</v>
      </c>
      <c r="N34" s="842">
        <v>0</v>
      </c>
      <c r="O34" s="843">
        <v>-200317.67</v>
      </c>
      <c r="P34" s="843">
        <v>-801270.68</v>
      </c>
      <c r="Q34" s="844">
        <v>-100</v>
      </c>
      <c r="S34" s="845"/>
      <c r="T34" s="846"/>
      <c r="U34" s="847"/>
    </row>
    <row r="35" spans="1:21" ht="23.25">
      <c r="A35" s="870">
        <v>29</v>
      </c>
      <c r="B35" s="836">
        <v>4</v>
      </c>
      <c r="C35" s="836">
        <v>29</v>
      </c>
      <c r="D35" s="837">
        <v>29552</v>
      </c>
      <c r="E35" s="838">
        <v>7.25</v>
      </c>
      <c r="F35" s="839">
        <v>214252</v>
      </c>
      <c r="G35" s="840">
        <v>857008</v>
      </c>
      <c r="H35" s="897">
        <v>97500</v>
      </c>
      <c r="I35" s="901">
        <v>390000</v>
      </c>
      <c r="J35" s="843">
        <v>-116752</v>
      </c>
      <c r="K35" s="843">
        <v>-467008</v>
      </c>
      <c r="L35" s="844">
        <v>-54.492840206859213</v>
      </c>
      <c r="M35" s="841">
        <v>0</v>
      </c>
      <c r="N35" s="842">
        <v>0</v>
      </c>
      <c r="O35" s="843">
        <v>-214252</v>
      </c>
      <c r="P35" s="843">
        <v>-857008</v>
      </c>
      <c r="Q35" s="844">
        <v>-100</v>
      </c>
      <c r="S35" s="845"/>
      <c r="T35" s="846"/>
      <c r="U35" s="847"/>
    </row>
    <row r="36" spans="1:21" ht="23.25" hidden="1">
      <c r="A36" s="870">
        <v>30</v>
      </c>
      <c r="B36" s="836">
        <v>4</v>
      </c>
      <c r="C36" s="836">
        <v>30</v>
      </c>
      <c r="D36" s="837">
        <v>31070</v>
      </c>
      <c r="E36" s="838">
        <v>7.5</v>
      </c>
      <c r="F36" s="839">
        <v>233025</v>
      </c>
      <c r="G36" s="840">
        <v>932100</v>
      </c>
      <c r="H36" s="897">
        <v>105000</v>
      </c>
      <c r="I36" s="901">
        <v>420000</v>
      </c>
      <c r="J36" s="843">
        <v>-128025</v>
      </c>
      <c r="K36" s="843">
        <v>-512100</v>
      </c>
      <c r="L36" s="844">
        <v>-54.94045703250724</v>
      </c>
      <c r="M36" s="841">
        <v>0</v>
      </c>
      <c r="N36" s="842">
        <v>0</v>
      </c>
      <c r="O36" s="843">
        <v>-233025</v>
      </c>
      <c r="P36" s="843">
        <v>-932100</v>
      </c>
      <c r="Q36" s="844">
        <v>-100</v>
      </c>
      <c r="S36" s="845"/>
      <c r="T36" s="846"/>
      <c r="U36" s="847"/>
    </row>
    <row r="37" spans="1:21" ht="23.25" hidden="1">
      <c r="A37" s="870">
        <v>31</v>
      </c>
      <c r="B37" s="836">
        <v>4</v>
      </c>
      <c r="C37" s="836">
        <v>31</v>
      </c>
      <c r="D37" s="837">
        <v>28616.81</v>
      </c>
      <c r="E37" s="838">
        <v>7.75</v>
      </c>
      <c r="F37" s="839">
        <v>221780.2775</v>
      </c>
      <c r="G37" s="840">
        <v>887121.11</v>
      </c>
      <c r="H37" s="897">
        <v>112500</v>
      </c>
      <c r="I37" s="901">
        <v>450000</v>
      </c>
      <c r="J37" s="843">
        <v>-109280.2775</v>
      </c>
      <c r="K37" s="843">
        <v>-437121.11</v>
      </c>
      <c r="L37" s="844">
        <v>-49.274118840436564</v>
      </c>
      <c r="M37" s="841">
        <v>0</v>
      </c>
      <c r="N37" s="842">
        <v>0</v>
      </c>
      <c r="O37" s="843">
        <v>-221780.2775</v>
      </c>
      <c r="P37" s="843">
        <v>-887121.11</v>
      </c>
      <c r="Q37" s="844">
        <v>-100</v>
      </c>
      <c r="S37" s="845"/>
      <c r="T37" s="846"/>
      <c r="U37" s="847"/>
    </row>
    <row r="38" spans="1:21" ht="23.25" hidden="1">
      <c r="A38" s="870">
        <v>32</v>
      </c>
      <c r="B38" s="836">
        <v>4</v>
      </c>
      <c r="C38" s="836">
        <v>31</v>
      </c>
      <c r="D38" s="837">
        <v>31070</v>
      </c>
      <c r="E38" s="838">
        <v>7.75</v>
      </c>
      <c r="F38" s="839">
        <v>240792.5</v>
      </c>
      <c r="G38" s="840">
        <v>963170</v>
      </c>
      <c r="H38" s="897">
        <v>112500</v>
      </c>
      <c r="I38" s="901">
        <v>450000</v>
      </c>
      <c r="J38" s="843">
        <v>-128292.5</v>
      </c>
      <c r="K38" s="843">
        <v>-513170</v>
      </c>
      <c r="L38" s="844">
        <v>-53.279275724949905</v>
      </c>
      <c r="M38" s="841">
        <v>0</v>
      </c>
      <c r="N38" s="842">
        <v>0</v>
      </c>
      <c r="O38" s="843">
        <v>-240792.5</v>
      </c>
      <c r="P38" s="843">
        <v>-963170</v>
      </c>
      <c r="Q38" s="844">
        <v>-100</v>
      </c>
      <c r="S38" s="845"/>
      <c r="T38" s="846"/>
      <c r="U38" s="847"/>
    </row>
    <row r="39" spans="1:21" ht="23.25" hidden="1">
      <c r="A39" s="870">
        <v>33</v>
      </c>
      <c r="B39" s="848">
        <v>4</v>
      </c>
      <c r="C39" s="848">
        <v>31</v>
      </c>
      <c r="D39" s="837">
        <v>31070</v>
      </c>
      <c r="E39" s="838">
        <v>7.75</v>
      </c>
      <c r="F39" s="839">
        <v>240792.5</v>
      </c>
      <c r="G39" s="840">
        <v>963170</v>
      </c>
      <c r="H39" s="897">
        <v>112500</v>
      </c>
      <c r="I39" s="901">
        <v>450000</v>
      </c>
      <c r="J39" s="843">
        <v>-128292.5</v>
      </c>
      <c r="K39" s="843">
        <v>-513170</v>
      </c>
      <c r="L39" s="844">
        <v>-53.279275724949905</v>
      </c>
      <c r="M39" s="841">
        <v>0</v>
      </c>
      <c r="N39" s="842">
        <v>0</v>
      </c>
      <c r="O39" s="843">
        <v>-240792.5</v>
      </c>
      <c r="P39" s="843">
        <v>-963170</v>
      </c>
      <c r="Q39" s="844">
        <v>-100</v>
      </c>
      <c r="S39" s="845"/>
      <c r="T39" s="846"/>
      <c r="U39" s="847"/>
    </row>
    <row r="40" spans="1:21" ht="23.25" hidden="1">
      <c r="A40" s="870">
        <v>34</v>
      </c>
      <c r="B40" s="836">
        <v>4</v>
      </c>
      <c r="C40" s="836">
        <v>31</v>
      </c>
      <c r="D40" s="837">
        <v>32953.080568720376</v>
      </c>
      <c r="E40" s="838">
        <v>7.75</v>
      </c>
      <c r="F40" s="839">
        <v>255386.37440758292</v>
      </c>
      <c r="G40" s="840">
        <v>1021545.4976303317</v>
      </c>
      <c r="H40" s="897">
        <v>112500</v>
      </c>
      <c r="I40" s="901">
        <v>450000</v>
      </c>
      <c r="J40" s="843">
        <v>-142886.37440758292</v>
      </c>
      <c r="K40" s="843">
        <v>-571545.49763033167</v>
      </c>
      <c r="L40" s="844">
        <v>-55.94909859190215</v>
      </c>
      <c r="M40" s="841">
        <v>0</v>
      </c>
      <c r="N40" s="842">
        <v>0</v>
      </c>
      <c r="O40" s="843">
        <v>-255386.37440758292</v>
      </c>
      <c r="P40" s="843">
        <v>-1021545.4976303317</v>
      </c>
      <c r="Q40" s="844">
        <v>-100</v>
      </c>
      <c r="S40" s="845"/>
      <c r="T40" s="846"/>
      <c r="U40" s="847"/>
    </row>
    <row r="41" spans="1:21" ht="23.25" hidden="1">
      <c r="A41" s="870">
        <v>35</v>
      </c>
      <c r="B41" s="836">
        <v>4</v>
      </c>
      <c r="C41" s="836">
        <v>32</v>
      </c>
      <c r="D41" s="837">
        <v>28616.81</v>
      </c>
      <c r="E41" s="838">
        <v>8</v>
      </c>
      <c r="F41" s="839">
        <v>228934.48</v>
      </c>
      <c r="G41" s="840">
        <v>915737.92</v>
      </c>
      <c r="H41" s="897">
        <v>120000</v>
      </c>
      <c r="I41" s="901">
        <v>480000</v>
      </c>
      <c r="J41" s="843">
        <v>-108934.48000000001</v>
      </c>
      <c r="K41" s="843">
        <v>-435737.92000000004</v>
      </c>
      <c r="L41" s="844">
        <v>-47.583256135117793</v>
      </c>
      <c r="M41" s="841">
        <v>0</v>
      </c>
      <c r="N41" s="842">
        <v>0</v>
      </c>
      <c r="O41" s="843">
        <v>-228934.48</v>
      </c>
      <c r="P41" s="843">
        <v>-915737.92</v>
      </c>
      <c r="Q41" s="844">
        <v>-100</v>
      </c>
      <c r="S41" s="845"/>
      <c r="T41" s="846"/>
      <c r="U41" s="847"/>
    </row>
    <row r="42" spans="1:21" ht="23.25" hidden="1">
      <c r="A42" s="870">
        <v>36</v>
      </c>
      <c r="B42" s="836">
        <v>4</v>
      </c>
      <c r="C42" s="836">
        <v>32</v>
      </c>
      <c r="D42" s="837">
        <v>30402</v>
      </c>
      <c r="E42" s="838">
        <v>8</v>
      </c>
      <c r="F42" s="839">
        <v>243216</v>
      </c>
      <c r="G42" s="840">
        <v>972864</v>
      </c>
      <c r="H42" s="897">
        <v>120000</v>
      </c>
      <c r="I42" s="901">
        <v>480000</v>
      </c>
      <c r="J42" s="843">
        <v>-123216</v>
      </c>
      <c r="K42" s="843">
        <v>-492864</v>
      </c>
      <c r="L42" s="844">
        <v>-50.661140714426686</v>
      </c>
      <c r="M42" s="841">
        <v>0</v>
      </c>
      <c r="N42" s="842">
        <v>0</v>
      </c>
      <c r="O42" s="843">
        <v>-243216</v>
      </c>
      <c r="P42" s="843">
        <v>-972864</v>
      </c>
      <c r="Q42" s="844">
        <v>-100</v>
      </c>
      <c r="S42" s="845"/>
      <c r="T42" s="846"/>
      <c r="U42" s="847"/>
    </row>
    <row r="43" spans="1:21" ht="23.25" hidden="1">
      <c r="A43" s="870">
        <v>37</v>
      </c>
      <c r="B43" s="848">
        <v>4</v>
      </c>
      <c r="C43" s="848">
        <v>32</v>
      </c>
      <c r="D43" s="837">
        <v>31529.80972515856</v>
      </c>
      <c r="E43" s="838">
        <v>8</v>
      </c>
      <c r="F43" s="839">
        <v>252238.47780126848</v>
      </c>
      <c r="G43" s="840">
        <v>1008953.9112050739</v>
      </c>
      <c r="H43" s="897">
        <v>120000</v>
      </c>
      <c r="I43" s="901">
        <v>480000</v>
      </c>
      <c r="J43" s="843">
        <v>-132238.47780126848</v>
      </c>
      <c r="K43" s="843">
        <v>-528953.91120507393</v>
      </c>
      <c r="L43" s="844">
        <v>-52.425973607981973</v>
      </c>
      <c r="M43" s="841">
        <v>0</v>
      </c>
      <c r="N43" s="842">
        <v>0</v>
      </c>
      <c r="O43" s="843">
        <v>-252238.47780126848</v>
      </c>
      <c r="P43" s="843">
        <v>-1008953.9112050739</v>
      </c>
      <c r="Q43" s="844">
        <v>-100</v>
      </c>
      <c r="S43" s="845"/>
      <c r="T43" s="846"/>
      <c r="U43" s="847"/>
    </row>
    <row r="44" spans="1:21" ht="23.25" hidden="1">
      <c r="A44" s="870">
        <v>38</v>
      </c>
      <c r="B44" s="848">
        <v>4</v>
      </c>
      <c r="C44" s="848">
        <v>33</v>
      </c>
      <c r="D44" s="837">
        <v>30278</v>
      </c>
      <c r="E44" s="838">
        <v>8.25</v>
      </c>
      <c r="F44" s="839">
        <v>249793.5</v>
      </c>
      <c r="G44" s="840">
        <v>999174</v>
      </c>
      <c r="H44" s="897">
        <v>127500</v>
      </c>
      <c r="I44" s="901">
        <v>510000</v>
      </c>
      <c r="J44" s="843">
        <v>-122293.5</v>
      </c>
      <c r="K44" s="843">
        <v>-489174</v>
      </c>
      <c r="L44" s="844">
        <v>-48.957839175158682</v>
      </c>
      <c r="M44" s="841">
        <v>0</v>
      </c>
      <c r="N44" s="842">
        <v>0</v>
      </c>
      <c r="O44" s="843">
        <v>-249793.5</v>
      </c>
      <c r="P44" s="843">
        <v>-999174</v>
      </c>
      <c r="Q44" s="844">
        <v>-100</v>
      </c>
      <c r="S44" s="845"/>
      <c r="T44" s="846"/>
      <c r="U44" s="847"/>
    </row>
    <row r="45" spans="1:21" ht="23.25" hidden="1">
      <c r="A45" s="870">
        <v>39</v>
      </c>
      <c r="B45" s="836">
        <v>4</v>
      </c>
      <c r="C45" s="836">
        <v>33</v>
      </c>
      <c r="D45" s="837">
        <v>30507</v>
      </c>
      <c r="E45" s="838">
        <v>8.25</v>
      </c>
      <c r="F45" s="839">
        <v>251682.75</v>
      </c>
      <c r="G45" s="840">
        <v>1006731</v>
      </c>
      <c r="H45" s="897">
        <v>127500</v>
      </c>
      <c r="I45" s="901">
        <v>510000</v>
      </c>
      <c r="J45" s="843">
        <v>-124182.75</v>
      </c>
      <c r="K45" s="843">
        <v>-496731</v>
      </c>
      <c r="L45" s="844">
        <v>-49.34098582441586</v>
      </c>
      <c r="M45" s="841">
        <v>0</v>
      </c>
      <c r="N45" s="842">
        <v>0</v>
      </c>
      <c r="O45" s="843">
        <v>-251682.75</v>
      </c>
      <c r="P45" s="843">
        <v>-1006731</v>
      </c>
      <c r="Q45" s="844">
        <v>-100</v>
      </c>
      <c r="S45" s="845"/>
      <c r="T45" s="846"/>
      <c r="U45" s="847"/>
    </row>
    <row r="46" spans="1:21" ht="23.25" hidden="1">
      <c r="A46" s="870">
        <v>40</v>
      </c>
      <c r="B46" s="836">
        <v>4</v>
      </c>
      <c r="C46" s="836">
        <v>33</v>
      </c>
      <c r="D46" s="837">
        <v>30507</v>
      </c>
      <c r="E46" s="838">
        <v>8.25</v>
      </c>
      <c r="F46" s="839">
        <v>251682.75</v>
      </c>
      <c r="G46" s="840">
        <v>1006731</v>
      </c>
      <c r="H46" s="897">
        <v>127500</v>
      </c>
      <c r="I46" s="901">
        <v>510000</v>
      </c>
      <c r="J46" s="843">
        <v>-124182.75</v>
      </c>
      <c r="K46" s="843">
        <v>-496731</v>
      </c>
      <c r="L46" s="844">
        <v>-49.34098582441586</v>
      </c>
      <c r="M46" s="841">
        <v>0</v>
      </c>
      <c r="N46" s="842">
        <v>0</v>
      </c>
      <c r="O46" s="843">
        <v>-251682.75</v>
      </c>
      <c r="P46" s="843">
        <v>-1006731</v>
      </c>
      <c r="Q46" s="844">
        <v>-100</v>
      </c>
      <c r="S46" s="845"/>
      <c r="T46" s="846"/>
      <c r="U46" s="847"/>
    </row>
    <row r="47" spans="1:21" ht="23.25" hidden="1">
      <c r="A47" s="870">
        <v>41</v>
      </c>
      <c r="B47" s="836">
        <v>4</v>
      </c>
      <c r="C47" s="836">
        <v>33</v>
      </c>
      <c r="D47" s="837">
        <v>30507</v>
      </c>
      <c r="E47" s="838">
        <v>8.25</v>
      </c>
      <c r="F47" s="839">
        <v>251682.75</v>
      </c>
      <c r="G47" s="840">
        <v>1006731</v>
      </c>
      <c r="H47" s="897">
        <v>127500</v>
      </c>
      <c r="I47" s="901">
        <v>510000</v>
      </c>
      <c r="J47" s="843">
        <v>-124182.75</v>
      </c>
      <c r="K47" s="843">
        <v>-496731</v>
      </c>
      <c r="L47" s="844">
        <v>-49.34098582441586</v>
      </c>
      <c r="M47" s="841">
        <v>0</v>
      </c>
      <c r="N47" s="842">
        <v>0</v>
      </c>
      <c r="O47" s="843">
        <v>-251682.75</v>
      </c>
      <c r="P47" s="843">
        <v>-1006731</v>
      </c>
      <c r="Q47" s="844">
        <v>-100</v>
      </c>
      <c r="S47" s="845"/>
      <c r="T47" s="846"/>
      <c r="U47" s="847"/>
    </row>
    <row r="48" spans="1:21" ht="23.25" hidden="1">
      <c r="A48" s="870">
        <v>42</v>
      </c>
      <c r="B48" s="836">
        <v>4</v>
      </c>
      <c r="C48" s="836">
        <v>33</v>
      </c>
      <c r="D48" s="837">
        <v>31323</v>
      </c>
      <c r="E48" s="838">
        <v>8.25</v>
      </c>
      <c r="F48" s="839">
        <v>258414.75</v>
      </c>
      <c r="G48" s="840">
        <v>1033659</v>
      </c>
      <c r="H48" s="897">
        <v>127500</v>
      </c>
      <c r="I48" s="901">
        <v>510000</v>
      </c>
      <c r="J48" s="843">
        <v>-130914.75</v>
      </c>
      <c r="K48" s="843">
        <v>-523659</v>
      </c>
      <c r="L48" s="844">
        <v>-50.660711124268254</v>
      </c>
      <c r="M48" s="841">
        <v>0</v>
      </c>
      <c r="N48" s="842">
        <v>0</v>
      </c>
      <c r="O48" s="843">
        <v>-258414.75</v>
      </c>
      <c r="P48" s="843">
        <v>-1033659</v>
      </c>
      <c r="Q48" s="844">
        <v>-100</v>
      </c>
      <c r="S48" s="845"/>
      <c r="T48" s="846"/>
      <c r="U48" s="847"/>
    </row>
    <row r="49" spans="1:21" ht="23.25" hidden="1">
      <c r="A49" s="870">
        <v>43</v>
      </c>
      <c r="B49" s="836">
        <v>4</v>
      </c>
      <c r="C49" s="836">
        <v>33</v>
      </c>
      <c r="D49" s="837">
        <v>31529.80972515856</v>
      </c>
      <c r="E49" s="838">
        <v>8.25</v>
      </c>
      <c r="F49" s="839">
        <v>260120.93023255814</v>
      </c>
      <c r="G49" s="840">
        <v>1040483.7209302326</v>
      </c>
      <c r="H49" s="897">
        <v>127500</v>
      </c>
      <c r="I49" s="901">
        <v>510000</v>
      </c>
      <c r="J49" s="843">
        <v>-132620.93023255814</v>
      </c>
      <c r="K49" s="843">
        <v>-530483.72093023255</v>
      </c>
      <c r="L49" s="844">
        <v>-50.984336444587491</v>
      </c>
      <c r="M49" s="841">
        <v>0</v>
      </c>
      <c r="N49" s="842">
        <v>0</v>
      </c>
      <c r="O49" s="843">
        <v>-260120.93023255814</v>
      </c>
      <c r="P49" s="843">
        <v>-1040483.7209302326</v>
      </c>
      <c r="Q49" s="844">
        <v>-100</v>
      </c>
      <c r="S49" s="845"/>
      <c r="T49" s="846"/>
      <c r="U49" s="847"/>
    </row>
    <row r="50" spans="1:21" ht="23.25" hidden="1">
      <c r="A50" s="870">
        <v>44</v>
      </c>
      <c r="B50" s="836">
        <v>4</v>
      </c>
      <c r="C50" s="836">
        <v>34</v>
      </c>
      <c r="D50" s="837">
        <v>29552</v>
      </c>
      <c r="E50" s="838">
        <v>8.5</v>
      </c>
      <c r="F50" s="839">
        <v>251192</v>
      </c>
      <c r="G50" s="840">
        <v>1004768</v>
      </c>
      <c r="H50" s="897">
        <v>135000</v>
      </c>
      <c r="I50" s="901">
        <v>540000</v>
      </c>
      <c r="J50" s="843">
        <v>-116192</v>
      </c>
      <c r="K50" s="843">
        <v>-464768</v>
      </c>
      <c r="L50" s="844">
        <v>-46.256250199050932</v>
      </c>
      <c r="M50" s="841">
        <v>0</v>
      </c>
      <c r="N50" s="842">
        <v>0</v>
      </c>
      <c r="O50" s="843">
        <v>-251192</v>
      </c>
      <c r="P50" s="843">
        <v>-1004768</v>
      </c>
      <c r="Q50" s="844">
        <v>-100</v>
      </c>
      <c r="S50" s="845"/>
      <c r="T50" s="846"/>
      <c r="U50" s="847"/>
    </row>
    <row r="51" spans="1:21" ht="23.25" hidden="1">
      <c r="A51" s="870">
        <v>45</v>
      </c>
      <c r="B51" s="836">
        <v>4</v>
      </c>
      <c r="C51" s="836">
        <v>34</v>
      </c>
      <c r="D51" s="837">
        <v>29959</v>
      </c>
      <c r="E51" s="838">
        <v>8.5</v>
      </c>
      <c r="F51" s="839">
        <v>254651.5</v>
      </c>
      <c r="G51" s="840">
        <v>1018606</v>
      </c>
      <c r="H51" s="897">
        <v>135000</v>
      </c>
      <c r="I51" s="901">
        <v>540000</v>
      </c>
      <c r="J51" s="843">
        <v>-119651.5</v>
      </c>
      <c r="K51" s="843">
        <v>-478606</v>
      </c>
      <c r="L51" s="844">
        <v>-46.986371570558191</v>
      </c>
      <c r="M51" s="841">
        <v>0</v>
      </c>
      <c r="N51" s="842">
        <v>0</v>
      </c>
      <c r="O51" s="843">
        <v>-254651.5</v>
      </c>
      <c r="P51" s="843">
        <v>-1018606</v>
      </c>
      <c r="Q51" s="844">
        <v>-100</v>
      </c>
      <c r="S51" s="845"/>
      <c r="T51" s="846"/>
      <c r="U51" s="847"/>
    </row>
    <row r="52" spans="1:21" ht="23.25" hidden="1">
      <c r="A52" s="870">
        <v>46</v>
      </c>
      <c r="B52" s="848">
        <v>4</v>
      </c>
      <c r="C52" s="848">
        <v>34</v>
      </c>
      <c r="D52" s="837">
        <v>30278</v>
      </c>
      <c r="E52" s="838">
        <v>8.5</v>
      </c>
      <c r="F52" s="839">
        <v>257363</v>
      </c>
      <c r="G52" s="840">
        <v>1029452</v>
      </c>
      <c r="H52" s="897">
        <v>135000</v>
      </c>
      <c r="I52" s="901">
        <v>540000</v>
      </c>
      <c r="J52" s="843">
        <v>-122363</v>
      </c>
      <c r="K52" s="843">
        <v>-489452</v>
      </c>
      <c r="L52" s="844">
        <v>-47.544907387619816</v>
      </c>
      <c r="M52" s="841">
        <v>0</v>
      </c>
      <c r="N52" s="842">
        <v>0</v>
      </c>
      <c r="O52" s="843">
        <v>-257363</v>
      </c>
      <c r="P52" s="843">
        <v>-1029452</v>
      </c>
      <c r="Q52" s="844">
        <v>-100</v>
      </c>
      <c r="S52" s="845"/>
      <c r="T52" s="846"/>
      <c r="U52" s="847"/>
    </row>
    <row r="53" spans="1:21" ht="23.25" hidden="1">
      <c r="A53" s="870">
        <v>47</v>
      </c>
      <c r="B53" s="836">
        <v>4</v>
      </c>
      <c r="C53" s="836">
        <v>34</v>
      </c>
      <c r="D53" s="837">
        <v>31529.80972515856</v>
      </c>
      <c r="E53" s="838">
        <v>8.5</v>
      </c>
      <c r="F53" s="839">
        <v>268003.38266384776</v>
      </c>
      <c r="G53" s="840">
        <v>1072013.530655391</v>
      </c>
      <c r="H53" s="897">
        <v>135000</v>
      </c>
      <c r="I53" s="901">
        <v>540000</v>
      </c>
      <c r="J53" s="843">
        <v>-133003.38266384776</v>
      </c>
      <c r="K53" s="843">
        <v>-532013.53065539105</v>
      </c>
      <c r="L53" s="844">
        <v>-49.627501467275025</v>
      </c>
      <c r="M53" s="841">
        <v>0</v>
      </c>
      <c r="N53" s="842">
        <v>0</v>
      </c>
      <c r="O53" s="843">
        <v>-268003.38266384776</v>
      </c>
      <c r="P53" s="843">
        <v>-1072013.530655391</v>
      </c>
      <c r="Q53" s="844">
        <v>-100</v>
      </c>
      <c r="S53" s="845"/>
      <c r="T53" s="846"/>
      <c r="U53" s="847"/>
    </row>
    <row r="54" spans="1:21" ht="23.25" hidden="1">
      <c r="A54" s="870">
        <v>48</v>
      </c>
      <c r="B54" s="836">
        <v>4</v>
      </c>
      <c r="C54" s="836">
        <v>35</v>
      </c>
      <c r="D54" s="837">
        <v>28616.81</v>
      </c>
      <c r="E54" s="838">
        <v>8.75</v>
      </c>
      <c r="F54" s="839">
        <v>250397.08750000002</v>
      </c>
      <c r="G54" s="840">
        <v>1001588.3500000001</v>
      </c>
      <c r="H54" s="897">
        <v>142500</v>
      </c>
      <c r="I54" s="901">
        <v>570000</v>
      </c>
      <c r="J54" s="843">
        <v>-107897.08750000002</v>
      </c>
      <c r="K54" s="843">
        <v>-431588.35000000009</v>
      </c>
      <c r="L54" s="844">
        <v>-43.090392375270746</v>
      </c>
      <c r="M54" s="841">
        <v>0</v>
      </c>
      <c r="N54" s="842">
        <v>0</v>
      </c>
      <c r="O54" s="843">
        <v>-250397.08750000002</v>
      </c>
      <c r="P54" s="843">
        <v>-1001588.3500000001</v>
      </c>
      <c r="Q54" s="844">
        <v>-100</v>
      </c>
      <c r="S54" s="845"/>
      <c r="T54" s="846"/>
      <c r="U54" s="847"/>
    </row>
    <row r="55" spans="1:21" ht="23.25" hidden="1">
      <c r="A55" s="870">
        <v>49</v>
      </c>
      <c r="B55" s="848">
        <v>4</v>
      </c>
      <c r="C55" s="848">
        <v>35</v>
      </c>
      <c r="D55" s="837">
        <v>30278</v>
      </c>
      <c r="E55" s="838">
        <v>8.75</v>
      </c>
      <c r="F55" s="839">
        <v>264932.5</v>
      </c>
      <c r="G55" s="840">
        <v>1059730</v>
      </c>
      <c r="H55" s="897">
        <v>142500</v>
      </c>
      <c r="I55" s="901">
        <v>570000</v>
      </c>
      <c r="J55" s="843">
        <v>-122432.5</v>
      </c>
      <c r="K55" s="843">
        <v>-489730</v>
      </c>
      <c r="L55" s="844">
        <v>-46.212714559368898</v>
      </c>
      <c r="M55" s="841">
        <v>0</v>
      </c>
      <c r="N55" s="842">
        <v>0</v>
      </c>
      <c r="O55" s="843">
        <v>-264932.5</v>
      </c>
      <c r="P55" s="843">
        <v>-1059730</v>
      </c>
      <c r="Q55" s="844">
        <v>-100</v>
      </c>
      <c r="S55" s="845"/>
      <c r="T55" s="846"/>
      <c r="U55" s="847"/>
    </row>
    <row r="56" spans="1:21" ht="23.25" hidden="1">
      <c r="A56" s="870">
        <v>50</v>
      </c>
      <c r="B56" s="836">
        <v>4</v>
      </c>
      <c r="C56" s="836">
        <v>35</v>
      </c>
      <c r="D56" s="837">
        <v>30278</v>
      </c>
      <c r="E56" s="838">
        <v>8.75</v>
      </c>
      <c r="F56" s="839">
        <v>264932.5</v>
      </c>
      <c r="G56" s="840">
        <v>1059730</v>
      </c>
      <c r="H56" s="897">
        <v>142500</v>
      </c>
      <c r="I56" s="901">
        <v>570000</v>
      </c>
      <c r="J56" s="843">
        <v>-122432.5</v>
      </c>
      <c r="K56" s="843">
        <v>-489730</v>
      </c>
      <c r="L56" s="844">
        <v>-46.212714559368898</v>
      </c>
      <c r="M56" s="841">
        <v>0</v>
      </c>
      <c r="N56" s="842">
        <v>0</v>
      </c>
      <c r="O56" s="843">
        <v>-264932.5</v>
      </c>
      <c r="P56" s="843">
        <v>-1059730</v>
      </c>
      <c r="Q56" s="844">
        <v>-100</v>
      </c>
      <c r="S56" s="845"/>
      <c r="T56" s="846"/>
      <c r="U56" s="847"/>
    </row>
    <row r="57" spans="1:21" ht="23.25" hidden="1">
      <c r="A57" s="870">
        <v>51</v>
      </c>
      <c r="B57" s="836">
        <v>4</v>
      </c>
      <c r="C57" s="836">
        <v>35</v>
      </c>
      <c r="D57" s="837">
        <v>30402</v>
      </c>
      <c r="E57" s="838">
        <v>8.75</v>
      </c>
      <c r="F57" s="839">
        <v>266017.5</v>
      </c>
      <c r="G57" s="840">
        <v>1064070</v>
      </c>
      <c r="H57" s="897">
        <v>142500</v>
      </c>
      <c r="I57" s="901">
        <v>570000</v>
      </c>
      <c r="J57" s="843">
        <v>-123517.5</v>
      </c>
      <c r="K57" s="843">
        <v>-494070</v>
      </c>
      <c r="L57" s="844">
        <v>-46.432095632806117</v>
      </c>
      <c r="M57" s="841">
        <v>0</v>
      </c>
      <c r="N57" s="842">
        <v>0</v>
      </c>
      <c r="O57" s="843">
        <v>-266017.5</v>
      </c>
      <c r="P57" s="843">
        <v>-1064070</v>
      </c>
      <c r="Q57" s="844">
        <v>-100</v>
      </c>
      <c r="S57" s="845"/>
      <c r="T57" s="846"/>
      <c r="U57" s="847"/>
    </row>
    <row r="58" spans="1:21" ht="23.25" hidden="1">
      <c r="A58" s="870">
        <v>52</v>
      </c>
      <c r="B58" s="836">
        <v>4</v>
      </c>
      <c r="C58" s="836">
        <v>35</v>
      </c>
      <c r="D58" s="837">
        <v>30402</v>
      </c>
      <c r="E58" s="838">
        <v>8.75</v>
      </c>
      <c r="F58" s="839">
        <v>266017.5</v>
      </c>
      <c r="G58" s="840">
        <v>1064070</v>
      </c>
      <c r="H58" s="897">
        <v>142500</v>
      </c>
      <c r="I58" s="901">
        <v>570000</v>
      </c>
      <c r="J58" s="843">
        <v>-123517.5</v>
      </c>
      <c r="K58" s="843">
        <v>-494070</v>
      </c>
      <c r="L58" s="844">
        <v>-46.432095632806117</v>
      </c>
      <c r="M58" s="841">
        <v>0</v>
      </c>
      <c r="N58" s="842">
        <v>0</v>
      </c>
      <c r="O58" s="843">
        <v>-266017.5</v>
      </c>
      <c r="P58" s="843">
        <v>-1064070</v>
      </c>
      <c r="Q58" s="844">
        <v>-100</v>
      </c>
      <c r="S58" s="845"/>
      <c r="T58" s="846"/>
      <c r="U58" s="847"/>
    </row>
    <row r="59" spans="1:21" ht="23.25" hidden="1">
      <c r="A59" s="870">
        <v>53</v>
      </c>
      <c r="B59" s="848">
        <v>4</v>
      </c>
      <c r="C59" s="848">
        <v>35</v>
      </c>
      <c r="D59" s="837">
        <v>30507</v>
      </c>
      <c r="E59" s="838">
        <v>8.75</v>
      </c>
      <c r="F59" s="839">
        <v>266936.25</v>
      </c>
      <c r="G59" s="840">
        <v>1067745</v>
      </c>
      <c r="H59" s="897">
        <v>142500</v>
      </c>
      <c r="I59" s="901">
        <v>570000</v>
      </c>
      <c r="J59" s="843">
        <v>-124436.25</v>
      </c>
      <c r="K59" s="843">
        <v>-497745</v>
      </c>
      <c r="L59" s="844">
        <v>-46.616467414972675</v>
      </c>
      <c r="M59" s="841">
        <v>0</v>
      </c>
      <c r="N59" s="842">
        <v>0</v>
      </c>
      <c r="O59" s="843">
        <v>-266936.25</v>
      </c>
      <c r="P59" s="843">
        <v>-1067745</v>
      </c>
      <c r="Q59" s="844">
        <v>-100</v>
      </c>
      <c r="S59" s="845"/>
      <c r="T59" s="846"/>
      <c r="U59" s="847"/>
    </row>
    <row r="60" spans="1:21" ht="23.25" hidden="1">
      <c r="A60" s="870">
        <v>54</v>
      </c>
      <c r="B60" s="836">
        <v>4</v>
      </c>
      <c r="C60" s="836">
        <v>35</v>
      </c>
      <c r="D60" s="837">
        <v>30792.95154185022</v>
      </c>
      <c r="E60" s="838">
        <v>8.75</v>
      </c>
      <c r="F60" s="839">
        <v>269438.3259911894</v>
      </c>
      <c r="G60" s="840">
        <v>1077753.3039647576</v>
      </c>
      <c r="H60" s="897">
        <v>142500</v>
      </c>
      <c r="I60" s="901">
        <v>570000</v>
      </c>
      <c r="J60" s="843">
        <v>-126938.3259911894</v>
      </c>
      <c r="K60" s="843">
        <v>-507753.30396475759</v>
      </c>
      <c r="L60" s="844">
        <v>-47.112201103617402</v>
      </c>
      <c r="M60" s="841">
        <v>0</v>
      </c>
      <c r="N60" s="842">
        <v>0</v>
      </c>
      <c r="O60" s="843">
        <v>-269438.3259911894</v>
      </c>
      <c r="P60" s="843">
        <v>-1077753.3039647576</v>
      </c>
      <c r="Q60" s="844">
        <v>-100</v>
      </c>
      <c r="S60" s="845"/>
      <c r="T60" s="846"/>
      <c r="U60" s="847"/>
    </row>
    <row r="61" spans="1:21" ht="23.25" hidden="1">
      <c r="A61" s="870">
        <v>55</v>
      </c>
      <c r="B61" s="848">
        <v>4</v>
      </c>
      <c r="C61" s="848">
        <v>35</v>
      </c>
      <c r="D61" s="837">
        <v>31070</v>
      </c>
      <c r="E61" s="838">
        <v>8.75</v>
      </c>
      <c r="F61" s="839">
        <v>271862.5</v>
      </c>
      <c r="G61" s="840">
        <v>1087450</v>
      </c>
      <c r="H61" s="897">
        <v>142500</v>
      </c>
      <c r="I61" s="901">
        <v>570000</v>
      </c>
      <c r="J61" s="843">
        <v>-129362.5</v>
      </c>
      <c r="K61" s="843">
        <v>-517450</v>
      </c>
      <c r="L61" s="844">
        <v>-47.583796956181892</v>
      </c>
      <c r="M61" s="841">
        <v>0</v>
      </c>
      <c r="N61" s="842">
        <v>0</v>
      </c>
      <c r="O61" s="843">
        <v>-271862.5</v>
      </c>
      <c r="P61" s="843">
        <v>-1087450</v>
      </c>
      <c r="Q61" s="844">
        <v>-100</v>
      </c>
      <c r="S61" s="845"/>
      <c r="T61" s="846"/>
      <c r="U61" s="847"/>
    </row>
    <row r="62" spans="1:21" ht="23.25" hidden="1">
      <c r="A62" s="870">
        <v>56</v>
      </c>
      <c r="B62" s="848">
        <v>4</v>
      </c>
      <c r="C62" s="848">
        <v>36</v>
      </c>
      <c r="D62" s="837">
        <v>30278</v>
      </c>
      <c r="E62" s="838">
        <v>9</v>
      </c>
      <c r="F62" s="839">
        <v>272502</v>
      </c>
      <c r="G62" s="840">
        <v>1090008</v>
      </c>
      <c r="H62" s="897">
        <v>150000</v>
      </c>
      <c r="I62" s="901">
        <v>600000</v>
      </c>
      <c r="J62" s="843">
        <v>-122502</v>
      </c>
      <c r="K62" s="843">
        <v>-490008</v>
      </c>
      <c r="L62" s="844">
        <v>-44.954532443798577</v>
      </c>
      <c r="M62" s="841">
        <v>0</v>
      </c>
      <c r="N62" s="842">
        <v>0</v>
      </c>
      <c r="O62" s="843">
        <v>-272502</v>
      </c>
      <c r="P62" s="843">
        <v>-1090008</v>
      </c>
      <c r="Q62" s="844">
        <v>-100</v>
      </c>
      <c r="S62" s="845"/>
      <c r="T62" s="846"/>
      <c r="U62" s="847"/>
    </row>
    <row r="63" spans="1:21" ht="23.25" hidden="1">
      <c r="A63" s="870">
        <v>57</v>
      </c>
      <c r="B63" s="848">
        <v>4</v>
      </c>
      <c r="C63" s="848">
        <v>36</v>
      </c>
      <c r="D63" s="837">
        <v>30402</v>
      </c>
      <c r="E63" s="838">
        <v>9</v>
      </c>
      <c r="F63" s="839">
        <v>273618</v>
      </c>
      <c r="G63" s="840">
        <v>1094472</v>
      </c>
      <c r="H63" s="897">
        <v>150000</v>
      </c>
      <c r="I63" s="901">
        <v>600000</v>
      </c>
      <c r="J63" s="843">
        <v>-123618</v>
      </c>
      <c r="K63" s="843">
        <v>-494472</v>
      </c>
      <c r="L63" s="844">
        <v>-45.179045238251867</v>
      </c>
      <c r="M63" s="841">
        <v>0</v>
      </c>
      <c r="N63" s="842">
        <v>0</v>
      </c>
      <c r="O63" s="843">
        <v>-273618</v>
      </c>
      <c r="P63" s="843">
        <v>-1094472</v>
      </c>
      <c r="Q63" s="844">
        <v>-100</v>
      </c>
      <c r="S63" s="845"/>
      <c r="T63" s="846"/>
      <c r="U63" s="847"/>
    </row>
    <row r="64" spans="1:21" ht="23.25" hidden="1">
      <c r="A64" s="870">
        <v>58</v>
      </c>
      <c r="B64" s="848">
        <v>4</v>
      </c>
      <c r="C64" s="848">
        <v>36</v>
      </c>
      <c r="D64" s="837">
        <v>30792.95154185022</v>
      </c>
      <c r="E64" s="838">
        <v>9</v>
      </c>
      <c r="F64" s="839">
        <v>277136.56387665198</v>
      </c>
      <c r="G64" s="840">
        <v>1108546.2555066079</v>
      </c>
      <c r="H64" s="897">
        <v>150000</v>
      </c>
      <c r="I64" s="901">
        <v>600000</v>
      </c>
      <c r="J64" s="843">
        <v>-127136.56387665198</v>
      </c>
      <c r="K64" s="843">
        <v>-508546.25550660794</v>
      </c>
      <c r="L64" s="844">
        <v>-45.875059608965188</v>
      </c>
      <c r="M64" s="841">
        <v>0</v>
      </c>
      <c r="N64" s="842">
        <v>0</v>
      </c>
      <c r="O64" s="843">
        <v>-277136.56387665198</v>
      </c>
      <c r="P64" s="843">
        <v>-1108546.2555066079</v>
      </c>
      <c r="Q64" s="844">
        <v>-100</v>
      </c>
      <c r="S64" s="845"/>
      <c r="T64" s="846"/>
      <c r="U64" s="847"/>
    </row>
    <row r="65" spans="1:21" ht="23.25" hidden="1">
      <c r="A65" s="870">
        <v>59</v>
      </c>
      <c r="B65" s="848">
        <v>4</v>
      </c>
      <c r="C65" s="848">
        <v>36</v>
      </c>
      <c r="D65" s="837">
        <v>31070</v>
      </c>
      <c r="E65" s="838">
        <v>9</v>
      </c>
      <c r="F65" s="839">
        <v>279630</v>
      </c>
      <c r="G65" s="840">
        <v>1118520</v>
      </c>
      <c r="H65" s="897">
        <v>150000</v>
      </c>
      <c r="I65" s="901">
        <v>600000</v>
      </c>
      <c r="J65" s="843">
        <v>-129630</v>
      </c>
      <c r="K65" s="843">
        <v>-518520</v>
      </c>
      <c r="L65" s="844">
        <v>-46.357686943461005</v>
      </c>
      <c r="M65" s="841">
        <v>0</v>
      </c>
      <c r="N65" s="842">
        <v>0</v>
      </c>
      <c r="O65" s="843">
        <v>-279630</v>
      </c>
      <c r="P65" s="843">
        <v>-1118520</v>
      </c>
      <c r="Q65" s="844">
        <v>-100</v>
      </c>
      <c r="S65" s="845"/>
      <c r="T65" s="846"/>
      <c r="U65" s="847"/>
    </row>
    <row r="66" spans="1:21" ht="23.25" hidden="1">
      <c r="A66" s="870">
        <v>60</v>
      </c>
      <c r="B66" s="848">
        <v>4</v>
      </c>
      <c r="C66" s="848">
        <v>36</v>
      </c>
      <c r="D66" s="837">
        <v>31529.80972515856</v>
      </c>
      <c r="E66" s="838">
        <v>9</v>
      </c>
      <c r="F66" s="839">
        <v>283768.28752642707</v>
      </c>
      <c r="G66" s="840">
        <v>1135073.1501057083</v>
      </c>
      <c r="H66" s="897">
        <v>150000</v>
      </c>
      <c r="I66" s="901">
        <v>600000</v>
      </c>
      <c r="J66" s="843">
        <v>-133768.28752642707</v>
      </c>
      <c r="K66" s="843">
        <v>-535073.15010570828</v>
      </c>
      <c r="L66" s="844">
        <v>-47.139970675535523</v>
      </c>
      <c r="M66" s="841">
        <v>0</v>
      </c>
      <c r="N66" s="842">
        <v>0</v>
      </c>
      <c r="O66" s="843">
        <v>-283768.28752642707</v>
      </c>
      <c r="P66" s="843">
        <v>-1135073.1501057083</v>
      </c>
      <c r="Q66" s="844">
        <v>-100</v>
      </c>
      <c r="S66" s="845"/>
      <c r="T66" s="846"/>
      <c r="U66" s="847"/>
    </row>
    <row r="67" spans="1:21" ht="23.25" hidden="1">
      <c r="A67" s="870">
        <v>61</v>
      </c>
      <c r="B67" s="848">
        <v>4</v>
      </c>
      <c r="C67" s="848">
        <v>36</v>
      </c>
      <c r="D67" s="837">
        <v>32953.080568720376</v>
      </c>
      <c r="E67" s="838">
        <v>9</v>
      </c>
      <c r="F67" s="839">
        <v>296577.72511848336</v>
      </c>
      <c r="G67" s="840">
        <v>1186310.9004739334</v>
      </c>
      <c r="H67" s="897">
        <v>150000</v>
      </c>
      <c r="I67" s="901">
        <v>600000</v>
      </c>
      <c r="J67" s="843">
        <v>-146577.72511848336</v>
      </c>
      <c r="K67" s="843">
        <v>-586310.90047393343</v>
      </c>
      <c r="L67" s="844">
        <v>-49.423039124035796</v>
      </c>
      <c r="M67" s="841">
        <v>0</v>
      </c>
      <c r="N67" s="842">
        <v>0</v>
      </c>
      <c r="O67" s="843">
        <v>-296577.72511848336</v>
      </c>
      <c r="P67" s="843">
        <v>-1186310.9004739334</v>
      </c>
      <c r="Q67" s="844">
        <v>-100</v>
      </c>
      <c r="S67" s="845"/>
      <c r="T67" s="846"/>
      <c r="U67" s="847"/>
    </row>
    <row r="68" spans="1:21" ht="23.25" hidden="1">
      <c r="A68" s="870">
        <v>62</v>
      </c>
      <c r="B68" s="836">
        <v>4</v>
      </c>
      <c r="C68" s="836">
        <v>37</v>
      </c>
      <c r="D68" s="837">
        <v>28616.81</v>
      </c>
      <c r="E68" s="838">
        <v>9.25</v>
      </c>
      <c r="F68" s="839">
        <v>264705.49249999999</v>
      </c>
      <c r="G68" s="840">
        <v>1058821.97</v>
      </c>
      <c r="H68" s="897">
        <v>157500</v>
      </c>
      <c r="I68" s="901">
        <v>630000</v>
      </c>
      <c r="J68" s="843">
        <v>-107205.49249999999</v>
      </c>
      <c r="K68" s="843">
        <v>-428821.97</v>
      </c>
      <c r="L68" s="844">
        <v>-40.499912369593162</v>
      </c>
      <c r="M68" s="841">
        <v>0</v>
      </c>
      <c r="N68" s="842">
        <v>0</v>
      </c>
      <c r="O68" s="843">
        <v>-264705.49249999999</v>
      </c>
      <c r="P68" s="843">
        <v>-1058821.97</v>
      </c>
      <c r="Q68" s="844">
        <v>-100</v>
      </c>
      <c r="S68" s="845"/>
      <c r="T68" s="846"/>
      <c r="U68" s="847"/>
    </row>
    <row r="69" spans="1:21" ht="23.25" hidden="1">
      <c r="A69" s="870">
        <v>63</v>
      </c>
      <c r="B69" s="836">
        <v>4</v>
      </c>
      <c r="C69" s="836">
        <v>37</v>
      </c>
      <c r="D69" s="837">
        <v>28616.81</v>
      </c>
      <c r="E69" s="838">
        <v>9.25</v>
      </c>
      <c r="F69" s="839">
        <v>264705.49249999999</v>
      </c>
      <c r="G69" s="840">
        <v>1058821.97</v>
      </c>
      <c r="H69" s="897">
        <v>157500</v>
      </c>
      <c r="I69" s="901">
        <v>630000</v>
      </c>
      <c r="J69" s="843">
        <v>-107205.49249999999</v>
      </c>
      <c r="K69" s="843">
        <v>-428821.97</v>
      </c>
      <c r="L69" s="844">
        <v>-40.499912369593162</v>
      </c>
      <c r="M69" s="841">
        <v>0</v>
      </c>
      <c r="N69" s="842">
        <v>0</v>
      </c>
      <c r="O69" s="843">
        <v>-264705.49249999999</v>
      </c>
      <c r="P69" s="843">
        <v>-1058821.97</v>
      </c>
      <c r="Q69" s="844">
        <v>-100</v>
      </c>
      <c r="S69" s="845"/>
      <c r="T69" s="846"/>
      <c r="U69" s="847"/>
    </row>
    <row r="70" spans="1:21" ht="23.25" hidden="1">
      <c r="A70" s="870">
        <v>64</v>
      </c>
      <c r="B70" s="848">
        <v>4</v>
      </c>
      <c r="C70" s="848">
        <v>37</v>
      </c>
      <c r="D70" s="837">
        <v>29552</v>
      </c>
      <c r="E70" s="838">
        <v>9.25</v>
      </c>
      <c r="F70" s="839">
        <v>273356</v>
      </c>
      <c r="G70" s="840">
        <v>1093424</v>
      </c>
      <c r="H70" s="897">
        <v>157500</v>
      </c>
      <c r="I70" s="901">
        <v>630000</v>
      </c>
      <c r="J70" s="843">
        <v>-115856</v>
      </c>
      <c r="K70" s="843">
        <v>-463424</v>
      </c>
      <c r="L70" s="844">
        <v>-42.382826789973514</v>
      </c>
      <c r="M70" s="841">
        <v>0</v>
      </c>
      <c r="N70" s="842">
        <v>0</v>
      </c>
      <c r="O70" s="843">
        <v>-273356</v>
      </c>
      <c r="P70" s="843">
        <v>-1093424</v>
      </c>
      <c r="Q70" s="844">
        <v>-100</v>
      </c>
      <c r="S70" s="845"/>
      <c r="T70" s="846"/>
      <c r="U70" s="847"/>
    </row>
    <row r="71" spans="1:21" ht="23.25" hidden="1">
      <c r="A71" s="870">
        <v>65</v>
      </c>
      <c r="B71" s="836">
        <v>4</v>
      </c>
      <c r="C71" s="836">
        <v>37</v>
      </c>
      <c r="D71" s="837">
        <v>30792.95154185022</v>
      </c>
      <c r="E71" s="838">
        <v>9.25</v>
      </c>
      <c r="F71" s="839">
        <v>284834.80176211451</v>
      </c>
      <c r="G71" s="840">
        <v>1139339.207048458</v>
      </c>
      <c r="H71" s="897">
        <v>157500</v>
      </c>
      <c r="I71" s="901">
        <v>630000</v>
      </c>
      <c r="J71" s="843">
        <v>-127334.80176211451</v>
      </c>
      <c r="K71" s="843">
        <v>-509339.20704845805</v>
      </c>
      <c r="L71" s="844">
        <v>-44.704790627537406</v>
      </c>
      <c r="M71" s="841">
        <v>0</v>
      </c>
      <c r="N71" s="842">
        <v>0</v>
      </c>
      <c r="O71" s="843">
        <v>-284834.80176211451</v>
      </c>
      <c r="P71" s="843">
        <v>-1139339.207048458</v>
      </c>
      <c r="Q71" s="844">
        <v>-100</v>
      </c>
      <c r="S71" s="845"/>
      <c r="T71" s="846"/>
      <c r="U71" s="847"/>
    </row>
    <row r="72" spans="1:21" ht="23.25" hidden="1">
      <c r="A72" s="870">
        <v>66</v>
      </c>
      <c r="B72" s="836">
        <v>4</v>
      </c>
      <c r="C72" s="836">
        <v>37</v>
      </c>
      <c r="D72" s="837">
        <v>31070</v>
      </c>
      <c r="E72" s="838">
        <v>9.25</v>
      </c>
      <c r="F72" s="839">
        <v>287397.5</v>
      </c>
      <c r="G72" s="840">
        <v>1149590</v>
      </c>
      <c r="H72" s="897">
        <v>157500</v>
      </c>
      <c r="I72" s="901">
        <v>630000</v>
      </c>
      <c r="J72" s="843">
        <v>-129897.5</v>
      </c>
      <c r="K72" s="843">
        <v>-519590</v>
      </c>
      <c r="L72" s="844">
        <v>-45.19785314764394</v>
      </c>
      <c r="M72" s="841">
        <v>0</v>
      </c>
      <c r="N72" s="842">
        <v>0</v>
      </c>
      <c r="O72" s="843">
        <v>-287397.5</v>
      </c>
      <c r="P72" s="843">
        <v>-1149590</v>
      </c>
      <c r="Q72" s="844">
        <v>-100</v>
      </c>
      <c r="S72" s="845"/>
      <c r="T72" s="846"/>
      <c r="U72" s="847"/>
    </row>
    <row r="73" spans="1:21" ht="23.25" hidden="1">
      <c r="A73" s="870">
        <v>67</v>
      </c>
      <c r="B73" s="848">
        <v>4</v>
      </c>
      <c r="C73" s="848">
        <v>37</v>
      </c>
      <c r="D73" s="837">
        <v>31529.80972515856</v>
      </c>
      <c r="E73" s="838">
        <v>9.25</v>
      </c>
      <c r="F73" s="839">
        <v>291650.73995771667</v>
      </c>
      <c r="G73" s="840">
        <v>1166602.9598308667</v>
      </c>
      <c r="H73" s="897">
        <v>157500</v>
      </c>
      <c r="I73" s="901">
        <v>630000</v>
      </c>
      <c r="J73" s="843">
        <v>-134150.73995771667</v>
      </c>
      <c r="K73" s="843">
        <v>-536602.95983086666</v>
      </c>
      <c r="L73" s="844">
        <v>-45.997051122574128</v>
      </c>
      <c r="M73" s="841">
        <v>0</v>
      </c>
      <c r="N73" s="842">
        <v>0</v>
      </c>
      <c r="O73" s="843">
        <v>-291650.73995771667</v>
      </c>
      <c r="P73" s="843">
        <v>-1166602.9598308667</v>
      </c>
      <c r="Q73" s="844">
        <v>-100</v>
      </c>
      <c r="S73" s="845"/>
      <c r="T73" s="846"/>
      <c r="U73" s="847"/>
    </row>
    <row r="74" spans="1:21" ht="23.25" hidden="1">
      <c r="A74" s="870">
        <v>68</v>
      </c>
      <c r="B74" s="836">
        <v>4</v>
      </c>
      <c r="C74" s="836">
        <v>37</v>
      </c>
      <c r="D74" s="837">
        <v>32953.080568720376</v>
      </c>
      <c r="E74" s="838">
        <v>9.25</v>
      </c>
      <c r="F74" s="839">
        <v>304815.99526066345</v>
      </c>
      <c r="G74" s="840">
        <v>1219263.9810426538</v>
      </c>
      <c r="H74" s="897">
        <v>157500</v>
      </c>
      <c r="I74" s="901">
        <v>630000</v>
      </c>
      <c r="J74" s="843">
        <v>-147315.99526066345</v>
      </c>
      <c r="K74" s="843">
        <v>-589263.98104265379</v>
      </c>
      <c r="L74" s="844">
        <v>-48.329483213204142</v>
      </c>
      <c r="M74" s="841">
        <v>0</v>
      </c>
      <c r="N74" s="842">
        <v>0</v>
      </c>
      <c r="O74" s="843">
        <v>-304815.99526066345</v>
      </c>
      <c r="P74" s="843">
        <v>-1219263.9810426538</v>
      </c>
      <c r="Q74" s="844">
        <v>-100</v>
      </c>
      <c r="S74" s="845"/>
      <c r="T74" s="846"/>
      <c r="U74" s="847"/>
    </row>
    <row r="75" spans="1:21" ht="23.25" hidden="1">
      <c r="A75" s="870">
        <v>69</v>
      </c>
      <c r="B75" s="836">
        <v>4</v>
      </c>
      <c r="C75" s="836">
        <v>38</v>
      </c>
      <c r="D75" s="837">
        <v>29552</v>
      </c>
      <c r="E75" s="838">
        <v>9.5</v>
      </c>
      <c r="F75" s="839">
        <v>280744</v>
      </c>
      <c r="G75" s="840">
        <v>1122976</v>
      </c>
      <c r="H75" s="897">
        <v>165000</v>
      </c>
      <c r="I75" s="901">
        <v>660000</v>
      </c>
      <c r="J75" s="843">
        <v>-115744</v>
      </c>
      <c r="K75" s="843">
        <v>-462976</v>
      </c>
      <c r="L75" s="844">
        <v>-41.227595246915335</v>
      </c>
      <c r="M75" s="841">
        <v>0</v>
      </c>
      <c r="N75" s="842">
        <v>0</v>
      </c>
      <c r="O75" s="843">
        <v>-280744</v>
      </c>
      <c r="P75" s="843">
        <v>-1122976</v>
      </c>
      <c r="Q75" s="844">
        <v>-100</v>
      </c>
      <c r="S75" s="845"/>
      <c r="T75" s="846"/>
      <c r="U75" s="847"/>
    </row>
    <row r="76" spans="1:21" ht="23.25" hidden="1">
      <c r="A76" s="870">
        <v>70</v>
      </c>
      <c r="B76" s="848">
        <v>4</v>
      </c>
      <c r="C76" s="848">
        <v>38</v>
      </c>
      <c r="D76" s="837">
        <v>31070</v>
      </c>
      <c r="E76" s="838">
        <v>9.5</v>
      </c>
      <c r="F76" s="839">
        <v>295165</v>
      </c>
      <c r="G76" s="840">
        <v>1180660</v>
      </c>
      <c r="H76" s="897">
        <v>165000</v>
      </c>
      <c r="I76" s="901">
        <v>660000</v>
      </c>
      <c r="J76" s="843">
        <v>-130165</v>
      </c>
      <c r="K76" s="843">
        <v>-520660</v>
      </c>
      <c r="L76" s="844">
        <v>-44.099063235817262</v>
      </c>
      <c r="M76" s="841">
        <v>0</v>
      </c>
      <c r="N76" s="842">
        <v>0</v>
      </c>
      <c r="O76" s="843">
        <v>-295165</v>
      </c>
      <c r="P76" s="843">
        <v>-1180660</v>
      </c>
      <c r="Q76" s="844">
        <v>-100</v>
      </c>
      <c r="S76" s="845"/>
      <c r="T76" s="846"/>
      <c r="U76" s="847"/>
    </row>
    <row r="77" spans="1:21" ht="23.25" hidden="1">
      <c r="A77" s="870">
        <v>71</v>
      </c>
      <c r="B77" s="836">
        <v>4</v>
      </c>
      <c r="C77" s="836">
        <v>38</v>
      </c>
      <c r="D77" s="837">
        <v>31323</v>
      </c>
      <c r="E77" s="838">
        <v>9.5</v>
      </c>
      <c r="F77" s="839">
        <v>297568.5</v>
      </c>
      <c r="G77" s="840">
        <v>1190274</v>
      </c>
      <c r="H77" s="897">
        <v>165000</v>
      </c>
      <c r="I77" s="901">
        <v>660000</v>
      </c>
      <c r="J77" s="843">
        <v>-132568.5</v>
      </c>
      <c r="K77" s="843">
        <v>-530274</v>
      </c>
      <c r="L77" s="844">
        <v>-44.550582470926855</v>
      </c>
      <c r="M77" s="841">
        <v>0</v>
      </c>
      <c r="N77" s="842">
        <v>0</v>
      </c>
      <c r="O77" s="843">
        <v>-297568.5</v>
      </c>
      <c r="P77" s="843">
        <v>-1190274</v>
      </c>
      <c r="Q77" s="844">
        <v>-100</v>
      </c>
      <c r="S77" s="845"/>
      <c r="T77" s="846"/>
      <c r="U77" s="847"/>
    </row>
    <row r="78" spans="1:21" ht="23.25" hidden="1">
      <c r="A78" s="870">
        <v>72</v>
      </c>
      <c r="B78" s="836">
        <v>4</v>
      </c>
      <c r="C78" s="836">
        <v>38</v>
      </c>
      <c r="D78" s="837">
        <v>31529.80972515856</v>
      </c>
      <c r="E78" s="838">
        <v>9.5</v>
      </c>
      <c r="F78" s="839">
        <v>299533.19238900632</v>
      </c>
      <c r="G78" s="840">
        <v>1198132.7695560253</v>
      </c>
      <c r="H78" s="897">
        <v>165000</v>
      </c>
      <c r="I78" s="901">
        <v>660000</v>
      </c>
      <c r="J78" s="843">
        <v>-134533.19238900632</v>
      </c>
      <c r="K78" s="843">
        <v>-538132.76955602528</v>
      </c>
      <c r="L78" s="844">
        <v>-44.914285230294915</v>
      </c>
      <c r="M78" s="841">
        <v>0</v>
      </c>
      <c r="N78" s="842">
        <v>0</v>
      </c>
      <c r="O78" s="843">
        <v>-299533.19238900632</v>
      </c>
      <c r="P78" s="843">
        <v>-1198132.7695560253</v>
      </c>
      <c r="Q78" s="844">
        <v>-100</v>
      </c>
      <c r="S78" s="845"/>
      <c r="T78" s="846"/>
      <c r="U78" s="847"/>
    </row>
    <row r="79" spans="1:21" ht="23.25" hidden="1">
      <c r="A79" s="870">
        <v>73</v>
      </c>
      <c r="B79" s="836">
        <v>4</v>
      </c>
      <c r="C79" s="836">
        <v>38</v>
      </c>
      <c r="D79" s="837">
        <v>32241</v>
      </c>
      <c r="E79" s="838">
        <v>9.5</v>
      </c>
      <c r="F79" s="839">
        <v>306289.5</v>
      </c>
      <c r="G79" s="840">
        <v>1225158</v>
      </c>
      <c r="H79" s="897">
        <v>165000</v>
      </c>
      <c r="I79" s="901">
        <v>660000</v>
      </c>
      <c r="J79" s="843">
        <v>-141289.5</v>
      </c>
      <c r="K79" s="843">
        <v>-565158</v>
      </c>
      <c r="L79" s="844">
        <v>-46.129397187954538</v>
      </c>
      <c r="M79" s="841">
        <v>0</v>
      </c>
      <c r="N79" s="842">
        <v>0</v>
      </c>
      <c r="O79" s="843">
        <v>-306289.5</v>
      </c>
      <c r="P79" s="843">
        <v>-1225158</v>
      </c>
      <c r="Q79" s="844">
        <v>-100</v>
      </c>
      <c r="S79" s="845"/>
      <c r="T79" s="846"/>
      <c r="U79" s="847"/>
    </row>
    <row r="80" spans="1:21" ht="23.25" hidden="1">
      <c r="A80" s="870">
        <v>74</v>
      </c>
      <c r="B80" s="836">
        <v>4</v>
      </c>
      <c r="C80" s="836">
        <v>39</v>
      </c>
      <c r="D80" s="837">
        <v>29959</v>
      </c>
      <c r="E80" s="838">
        <v>9.75</v>
      </c>
      <c r="F80" s="839">
        <v>292100.25</v>
      </c>
      <c r="G80" s="840">
        <v>1168401</v>
      </c>
      <c r="H80" s="897">
        <v>172500</v>
      </c>
      <c r="I80" s="901">
        <v>690000</v>
      </c>
      <c r="J80" s="843">
        <v>-119600.25</v>
      </c>
      <c r="K80" s="843">
        <v>-478401</v>
      </c>
      <c r="L80" s="844">
        <v>-40.944932433299876</v>
      </c>
      <c r="M80" s="841">
        <v>0</v>
      </c>
      <c r="N80" s="842">
        <v>0</v>
      </c>
      <c r="O80" s="843">
        <v>-292100.25</v>
      </c>
      <c r="P80" s="843">
        <v>-1168401</v>
      </c>
      <c r="Q80" s="844">
        <v>-100</v>
      </c>
      <c r="S80" s="845"/>
      <c r="T80" s="846"/>
      <c r="U80" s="847"/>
    </row>
    <row r="81" spans="1:21" ht="23.25" hidden="1">
      <c r="A81" s="870">
        <v>75</v>
      </c>
      <c r="B81" s="836">
        <v>4</v>
      </c>
      <c r="C81" s="836">
        <v>39</v>
      </c>
      <c r="D81" s="837">
        <v>29959</v>
      </c>
      <c r="E81" s="838">
        <v>9.75</v>
      </c>
      <c r="F81" s="839">
        <v>292100.25</v>
      </c>
      <c r="G81" s="840">
        <v>1168401</v>
      </c>
      <c r="H81" s="897">
        <v>172500</v>
      </c>
      <c r="I81" s="901">
        <v>690000</v>
      </c>
      <c r="J81" s="843">
        <v>-119600.25</v>
      </c>
      <c r="K81" s="843">
        <v>-478401</v>
      </c>
      <c r="L81" s="844">
        <v>-40.944932433299876</v>
      </c>
      <c r="M81" s="841">
        <v>0</v>
      </c>
      <c r="N81" s="842">
        <v>0</v>
      </c>
      <c r="O81" s="843">
        <v>-292100.25</v>
      </c>
      <c r="P81" s="843">
        <v>-1168401</v>
      </c>
      <c r="Q81" s="844">
        <v>-100</v>
      </c>
      <c r="S81" s="845"/>
      <c r="T81" s="846"/>
      <c r="U81" s="847"/>
    </row>
    <row r="82" spans="1:21" ht="23.25" hidden="1">
      <c r="A82" s="870">
        <v>76</v>
      </c>
      <c r="B82" s="848">
        <v>4</v>
      </c>
      <c r="C82" s="848">
        <v>39</v>
      </c>
      <c r="D82" s="837">
        <v>30278</v>
      </c>
      <c r="E82" s="838">
        <v>9.75</v>
      </c>
      <c r="F82" s="839">
        <v>295210.5</v>
      </c>
      <c r="G82" s="840">
        <v>1180842</v>
      </c>
      <c r="H82" s="897">
        <v>172500</v>
      </c>
      <c r="I82" s="901">
        <v>690000</v>
      </c>
      <c r="J82" s="843">
        <v>-122710.5</v>
      </c>
      <c r="K82" s="843">
        <v>-490842</v>
      </c>
      <c r="L82" s="844">
        <v>-41.567119055724646</v>
      </c>
      <c r="M82" s="841">
        <v>0</v>
      </c>
      <c r="N82" s="842">
        <v>0</v>
      </c>
      <c r="O82" s="843">
        <v>-295210.5</v>
      </c>
      <c r="P82" s="843">
        <v>-1180842</v>
      </c>
      <c r="Q82" s="844">
        <v>-100</v>
      </c>
      <c r="S82" s="845"/>
      <c r="T82" s="846"/>
      <c r="U82" s="847"/>
    </row>
    <row r="83" spans="1:21" ht="23.25" hidden="1">
      <c r="A83" s="870">
        <v>77</v>
      </c>
      <c r="B83" s="836">
        <v>4</v>
      </c>
      <c r="C83" s="836">
        <v>39</v>
      </c>
      <c r="D83" s="837">
        <v>30507</v>
      </c>
      <c r="E83" s="838">
        <v>9.75</v>
      </c>
      <c r="F83" s="839">
        <v>297443.25</v>
      </c>
      <c r="G83" s="840">
        <v>1189773</v>
      </c>
      <c r="H83" s="897">
        <v>172500</v>
      </c>
      <c r="I83" s="901">
        <v>690000</v>
      </c>
      <c r="J83" s="843">
        <v>-124943.25</v>
      </c>
      <c r="K83" s="843">
        <v>-499773</v>
      </c>
      <c r="L83" s="844">
        <v>-42.00574395283806</v>
      </c>
      <c r="M83" s="841">
        <v>0</v>
      </c>
      <c r="N83" s="842">
        <v>0</v>
      </c>
      <c r="O83" s="843">
        <v>-297443.25</v>
      </c>
      <c r="P83" s="843">
        <v>-1189773</v>
      </c>
      <c r="Q83" s="844">
        <v>-100</v>
      </c>
      <c r="S83" s="845"/>
      <c r="T83" s="846"/>
      <c r="U83" s="847"/>
    </row>
    <row r="84" spans="1:21" ht="21" customHeight="1">
      <c r="A84" s="871" t="s">
        <v>60</v>
      </c>
      <c r="B84" s="836"/>
      <c r="C84" s="836"/>
      <c r="D84" s="837"/>
      <c r="E84" s="838"/>
      <c r="F84" s="839"/>
      <c r="G84" s="840"/>
      <c r="H84" s="897"/>
      <c r="I84" s="901"/>
      <c r="J84" s="843"/>
      <c r="K84" s="843"/>
      <c r="L84" s="844"/>
      <c r="M84" s="841"/>
      <c r="N84" s="842"/>
      <c r="O84" s="843"/>
      <c r="P84" s="843"/>
      <c r="Q84" s="844"/>
      <c r="S84" s="845"/>
      <c r="T84" s="846"/>
      <c r="U84" s="847"/>
    </row>
    <row r="85" spans="1:21" ht="23.25">
      <c r="A85" s="870">
        <v>78</v>
      </c>
      <c r="B85" s="836">
        <v>4</v>
      </c>
      <c r="C85" s="836">
        <v>39</v>
      </c>
      <c r="D85" s="837">
        <v>31529.80972515856</v>
      </c>
      <c r="E85" s="838">
        <v>9.75</v>
      </c>
      <c r="F85" s="839">
        <v>307415.64482029597</v>
      </c>
      <c r="G85" s="840">
        <v>1229662.5792811839</v>
      </c>
      <c r="H85" s="897">
        <v>172500</v>
      </c>
      <c r="I85" s="901">
        <v>690000</v>
      </c>
      <c r="J85" s="843">
        <v>-134915.64482029597</v>
      </c>
      <c r="K85" s="843">
        <v>-539662.57928118389</v>
      </c>
      <c r="L85" s="844">
        <v>-43.887045794030023</v>
      </c>
      <c r="M85" s="841">
        <v>0</v>
      </c>
      <c r="N85" s="842">
        <v>0</v>
      </c>
      <c r="O85" s="843">
        <v>-307415.64482029597</v>
      </c>
      <c r="P85" s="843">
        <v>-1229662.5792811839</v>
      </c>
      <c r="Q85" s="844">
        <v>-100</v>
      </c>
      <c r="S85" s="845"/>
      <c r="T85" s="846"/>
      <c r="U85" s="847"/>
    </row>
    <row r="86" spans="1:21" ht="23.25">
      <c r="A86" s="870">
        <v>79</v>
      </c>
      <c r="B86" s="836">
        <v>4</v>
      </c>
      <c r="C86" s="836">
        <v>40</v>
      </c>
      <c r="D86" s="837">
        <v>28616.81</v>
      </c>
      <c r="E86" s="838">
        <v>10</v>
      </c>
      <c r="F86" s="839">
        <v>286168.10000000003</v>
      </c>
      <c r="G86" s="840">
        <v>1144672.4000000001</v>
      </c>
      <c r="H86" s="897">
        <v>180000</v>
      </c>
      <c r="I86" s="901">
        <v>720000</v>
      </c>
      <c r="J86" s="843">
        <v>-106168.10000000003</v>
      </c>
      <c r="K86" s="843">
        <v>-424672.40000000014</v>
      </c>
      <c r="L86" s="844">
        <v>-37.099907362141352</v>
      </c>
      <c r="M86" s="841">
        <v>0</v>
      </c>
      <c r="N86" s="842">
        <v>0</v>
      </c>
      <c r="O86" s="843">
        <v>-286168.10000000003</v>
      </c>
      <c r="P86" s="843">
        <v>-1144672.4000000001</v>
      </c>
      <c r="Q86" s="844">
        <v>-100</v>
      </c>
      <c r="S86" s="845"/>
      <c r="T86" s="846"/>
      <c r="U86" s="847"/>
    </row>
    <row r="87" spans="1:21" ht="23.25">
      <c r="A87" s="870">
        <v>80</v>
      </c>
      <c r="B87" s="836">
        <v>4</v>
      </c>
      <c r="C87" s="836">
        <v>40</v>
      </c>
      <c r="D87" s="837">
        <v>28616.81</v>
      </c>
      <c r="E87" s="838">
        <v>10</v>
      </c>
      <c r="F87" s="839">
        <v>286168.10000000003</v>
      </c>
      <c r="G87" s="840">
        <v>1144672.4000000001</v>
      </c>
      <c r="H87" s="897">
        <v>180000</v>
      </c>
      <c r="I87" s="901">
        <v>720000</v>
      </c>
      <c r="J87" s="843">
        <v>-106168.10000000003</v>
      </c>
      <c r="K87" s="843">
        <v>-424672.40000000014</v>
      </c>
      <c r="L87" s="844">
        <v>-37.099907362141352</v>
      </c>
      <c r="M87" s="841">
        <v>0</v>
      </c>
      <c r="N87" s="842">
        <v>0</v>
      </c>
      <c r="O87" s="843">
        <v>-286168.10000000003</v>
      </c>
      <c r="P87" s="843">
        <v>-1144672.4000000001</v>
      </c>
      <c r="Q87" s="844">
        <v>-100</v>
      </c>
      <c r="S87" s="845"/>
      <c r="T87" s="846"/>
      <c r="U87" s="847"/>
    </row>
    <row r="88" spans="1:21" ht="23.25" hidden="1">
      <c r="A88" s="870">
        <v>81</v>
      </c>
      <c r="B88" s="836">
        <v>4</v>
      </c>
      <c r="C88" s="836">
        <v>40</v>
      </c>
      <c r="D88" s="837">
        <v>30278</v>
      </c>
      <c r="E88" s="838">
        <v>10</v>
      </c>
      <c r="F88" s="839">
        <v>302780</v>
      </c>
      <c r="G88" s="840">
        <v>1211120</v>
      </c>
      <c r="H88" s="897">
        <v>180000</v>
      </c>
      <c r="I88" s="901">
        <v>720000</v>
      </c>
      <c r="J88" s="843">
        <v>-122780</v>
      </c>
      <c r="K88" s="843">
        <v>-491120</v>
      </c>
      <c r="L88" s="844">
        <v>-40.550895039302461</v>
      </c>
      <c r="M88" s="841">
        <v>0</v>
      </c>
      <c r="N88" s="842">
        <v>0</v>
      </c>
      <c r="O88" s="843">
        <v>-302780</v>
      </c>
      <c r="P88" s="843">
        <v>-1211120</v>
      </c>
      <c r="Q88" s="844">
        <v>-100</v>
      </c>
      <c r="S88" s="845"/>
      <c r="T88" s="846"/>
      <c r="U88" s="847"/>
    </row>
    <row r="89" spans="1:21" ht="23.25" hidden="1">
      <c r="A89" s="870">
        <v>82</v>
      </c>
      <c r="B89" s="836">
        <v>4</v>
      </c>
      <c r="C89" s="836">
        <v>40</v>
      </c>
      <c r="D89" s="837">
        <v>30507</v>
      </c>
      <c r="E89" s="838">
        <v>10</v>
      </c>
      <c r="F89" s="839">
        <v>305070</v>
      </c>
      <c r="G89" s="840">
        <v>1220280</v>
      </c>
      <c r="H89" s="897">
        <v>180000</v>
      </c>
      <c r="I89" s="901">
        <v>720000</v>
      </c>
      <c r="J89" s="843">
        <v>-125070</v>
      </c>
      <c r="K89" s="843">
        <v>-500280</v>
      </c>
      <c r="L89" s="844">
        <v>-40.997148195496116</v>
      </c>
      <c r="M89" s="841">
        <v>0</v>
      </c>
      <c r="N89" s="842">
        <v>0</v>
      </c>
      <c r="O89" s="843">
        <v>-305070</v>
      </c>
      <c r="P89" s="843">
        <v>-1220280</v>
      </c>
      <c r="Q89" s="844">
        <v>-100</v>
      </c>
      <c r="S89" s="845"/>
      <c r="T89" s="846"/>
      <c r="U89" s="847"/>
    </row>
    <row r="90" spans="1:21" ht="23.25" hidden="1">
      <c r="A90" s="870">
        <v>83</v>
      </c>
      <c r="B90" s="836">
        <v>4</v>
      </c>
      <c r="C90" s="836">
        <v>40</v>
      </c>
      <c r="D90" s="837">
        <v>30507</v>
      </c>
      <c r="E90" s="838">
        <v>10</v>
      </c>
      <c r="F90" s="839">
        <v>305070</v>
      </c>
      <c r="G90" s="840">
        <v>1220280</v>
      </c>
      <c r="H90" s="897">
        <v>180000</v>
      </c>
      <c r="I90" s="901">
        <v>720000</v>
      </c>
      <c r="J90" s="843">
        <v>-125070</v>
      </c>
      <c r="K90" s="843">
        <v>-500280</v>
      </c>
      <c r="L90" s="844">
        <v>-40.997148195496116</v>
      </c>
      <c r="M90" s="841">
        <v>0</v>
      </c>
      <c r="N90" s="842">
        <v>0</v>
      </c>
      <c r="O90" s="843">
        <v>-305070</v>
      </c>
      <c r="P90" s="843">
        <v>-1220280</v>
      </c>
      <c r="Q90" s="844">
        <v>-100</v>
      </c>
      <c r="S90" s="845"/>
      <c r="T90" s="846"/>
      <c r="U90" s="847"/>
    </row>
    <row r="91" spans="1:21" ht="23.25" hidden="1">
      <c r="A91" s="870">
        <v>84</v>
      </c>
      <c r="B91" s="836">
        <v>4</v>
      </c>
      <c r="C91" s="836">
        <v>40</v>
      </c>
      <c r="D91" s="837">
        <v>31039.084617804339</v>
      </c>
      <c r="E91" s="838">
        <v>10</v>
      </c>
      <c r="F91" s="839">
        <v>310390.8461780434</v>
      </c>
      <c r="G91" s="840">
        <v>1241563.3847121736</v>
      </c>
      <c r="H91" s="897">
        <v>180000</v>
      </c>
      <c r="I91" s="901">
        <v>720000</v>
      </c>
      <c r="J91" s="843">
        <v>-130390.8461780434</v>
      </c>
      <c r="K91" s="843">
        <v>-521563.3847121736</v>
      </c>
      <c r="L91" s="844">
        <v>-42.008599088405418</v>
      </c>
      <c r="M91" s="841">
        <v>0</v>
      </c>
      <c r="N91" s="842">
        <v>0</v>
      </c>
      <c r="O91" s="843">
        <v>-310390.8461780434</v>
      </c>
      <c r="P91" s="843">
        <v>-1241563.3847121736</v>
      </c>
      <c r="Q91" s="844">
        <v>-100</v>
      </c>
      <c r="S91" s="845"/>
      <c r="T91" s="846"/>
      <c r="U91" s="847"/>
    </row>
    <row r="92" spans="1:21" ht="23.25" hidden="1">
      <c r="A92" s="870">
        <v>85</v>
      </c>
      <c r="B92" s="848">
        <v>4</v>
      </c>
      <c r="C92" s="848">
        <v>40</v>
      </c>
      <c r="D92" s="837">
        <v>31070</v>
      </c>
      <c r="E92" s="838">
        <v>10</v>
      </c>
      <c r="F92" s="839">
        <v>310700</v>
      </c>
      <c r="G92" s="840">
        <v>1242800</v>
      </c>
      <c r="H92" s="897">
        <v>180000</v>
      </c>
      <c r="I92" s="901">
        <v>720000</v>
      </c>
      <c r="J92" s="843">
        <v>-130700</v>
      </c>
      <c r="K92" s="843">
        <v>-522800</v>
      </c>
      <c r="L92" s="844">
        <v>-42.066301898937887</v>
      </c>
      <c r="M92" s="841">
        <v>0</v>
      </c>
      <c r="N92" s="842">
        <v>0</v>
      </c>
      <c r="O92" s="843">
        <v>-310700</v>
      </c>
      <c r="P92" s="843">
        <v>-1242800</v>
      </c>
      <c r="Q92" s="844">
        <v>-100</v>
      </c>
      <c r="S92" s="845"/>
      <c r="T92" s="846"/>
      <c r="U92" s="847"/>
    </row>
    <row r="93" spans="1:21" ht="23.25" hidden="1">
      <c r="A93" s="870">
        <v>86</v>
      </c>
      <c r="B93" s="848">
        <v>4</v>
      </c>
      <c r="C93" s="848">
        <v>40</v>
      </c>
      <c r="D93" s="837">
        <v>31529.80972515856</v>
      </c>
      <c r="E93" s="838">
        <v>10</v>
      </c>
      <c r="F93" s="839">
        <v>315298.09725158563</v>
      </c>
      <c r="G93" s="840">
        <v>1261192.3890063425</v>
      </c>
      <c r="H93" s="897">
        <v>180000</v>
      </c>
      <c r="I93" s="901">
        <v>720000</v>
      </c>
      <c r="J93" s="843">
        <v>-135298.09725158563</v>
      </c>
      <c r="K93" s="843">
        <v>-541192.38900634251</v>
      </c>
      <c r="L93" s="844">
        <v>-42.911168329578373</v>
      </c>
      <c r="M93" s="841">
        <v>0</v>
      </c>
      <c r="N93" s="842">
        <v>0</v>
      </c>
      <c r="O93" s="843">
        <v>-315298.09725158563</v>
      </c>
      <c r="P93" s="843">
        <v>-1261192.3890063425</v>
      </c>
      <c r="Q93" s="844">
        <v>-100</v>
      </c>
      <c r="S93" s="845"/>
      <c r="T93" s="846"/>
      <c r="U93" s="847"/>
    </row>
    <row r="94" spans="1:21" ht="23.25" hidden="1">
      <c r="A94" s="870">
        <v>87</v>
      </c>
      <c r="B94" s="836">
        <v>4</v>
      </c>
      <c r="C94" s="836">
        <v>40</v>
      </c>
      <c r="D94" s="837">
        <v>32241</v>
      </c>
      <c r="E94" s="838">
        <v>10</v>
      </c>
      <c r="F94" s="839">
        <v>322410</v>
      </c>
      <c r="G94" s="840">
        <v>1289640</v>
      </c>
      <c r="H94" s="897">
        <v>180000</v>
      </c>
      <c r="I94" s="901">
        <v>720000</v>
      </c>
      <c r="J94" s="843">
        <v>-142410</v>
      </c>
      <c r="K94" s="843">
        <v>-569640</v>
      </c>
      <c r="L94" s="844">
        <v>-44.170466176607427</v>
      </c>
      <c r="M94" s="841">
        <v>0</v>
      </c>
      <c r="N94" s="842">
        <v>0</v>
      </c>
      <c r="O94" s="843">
        <v>-322410</v>
      </c>
      <c r="P94" s="843">
        <v>-1289640</v>
      </c>
      <c r="Q94" s="844">
        <v>-100</v>
      </c>
      <c r="S94" s="845"/>
      <c r="T94" s="846"/>
      <c r="U94" s="847"/>
    </row>
    <row r="95" spans="1:21" ht="23.25" hidden="1">
      <c r="A95" s="870">
        <v>88</v>
      </c>
      <c r="B95" s="848">
        <v>4</v>
      </c>
      <c r="C95" s="848">
        <v>41</v>
      </c>
      <c r="D95" s="837">
        <v>28616.81</v>
      </c>
      <c r="E95" s="838">
        <v>10.25</v>
      </c>
      <c r="F95" s="839">
        <v>293322.30249999999</v>
      </c>
      <c r="G95" s="840">
        <v>1173289.21</v>
      </c>
      <c r="H95" s="897">
        <v>187500</v>
      </c>
      <c r="I95" s="901">
        <v>750000</v>
      </c>
      <c r="J95" s="843">
        <v>-105822.30249999999</v>
      </c>
      <c r="K95" s="843">
        <v>-423289.20999999996</v>
      </c>
      <c r="L95" s="844">
        <v>-36.077141628192422</v>
      </c>
      <c r="M95" s="841">
        <v>0</v>
      </c>
      <c r="N95" s="842">
        <v>0</v>
      </c>
      <c r="O95" s="843">
        <v>-293322.30249999999</v>
      </c>
      <c r="P95" s="843">
        <v>-1173289.21</v>
      </c>
      <c r="Q95" s="844">
        <v>-100</v>
      </c>
      <c r="S95" s="845"/>
      <c r="T95" s="846"/>
      <c r="U95" s="847"/>
    </row>
    <row r="96" spans="1:21" ht="23.25" hidden="1">
      <c r="A96" s="870">
        <v>89</v>
      </c>
      <c r="B96" s="836">
        <v>4</v>
      </c>
      <c r="C96" s="836">
        <v>41</v>
      </c>
      <c r="D96" s="837">
        <v>29552</v>
      </c>
      <c r="E96" s="838">
        <v>10.25</v>
      </c>
      <c r="F96" s="839">
        <v>302908</v>
      </c>
      <c r="G96" s="840">
        <v>1211632</v>
      </c>
      <c r="H96" s="897">
        <v>187500</v>
      </c>
      <c r="I96" s="901">
        <v>750000</v>
      </c>
      <c r="J96" s="843">
        <v>-115408</v>
      </c>
      <c r="K96" s="843">
        <v>-461632</v>
      </c>
      <c r="L96" s="844">
        <v>-38.100017166928566</v>
      </c>
      <c r="M96" s="841">
        <v>0</v>
      </c>
      <c r="N96" s="842">
        <v>0</v>
      </c>
      <c r="O96" s="843">
        <v>-302908</v>
      </c>
      <c r="P96" s="843">
        <v>-1211632</v>
      </c>
      <c r="Q96" s="844">
        <v>-100</v>
      </c>
      <c r="S96" s="845"/>
      <c r="T96" s="846"/>
      <c r="U96" s="847"/>
    </row>
    <row r="97" spans="1:21" ht="23.25" hidden="1">
      <c r="A97" s="870">
        <v>90</v>
      </c>
      <c r="B97" s="836">
        <v>4</v>
      </c>
      <c r="C97" s="836">
        <v>41</v>
      </c>
      <c r="D97" s="837">
        <v>29959</v>
      </c>
      <c r="E97" s="838">
        <v>10.25</v>
      </c>
      <c r="F97" s="839">
        <v>307079.75</v>
      </c>
      <c r="G97" s="840">
        <v>1228319</v>
      </c>
      <c r="H97" s="897">
        <v>187500</v>
      </c>
      <c r="I97" s="901">
        <v>750000</v>
      </c>
      <c r="J97" s="843">
        <v>-119579.75</v>
      </c>
      <c r="K97" s="843">
        <v>-478319</v>
      </c>
      <c r="L97" s="844">
        <v>-38.940942865819061</v>
      </c>
      <c r="M97" s="841">
        <v>0</v>
      </c>
      <c r="N97" s="842">
        <v>0</v>
      </c>
      <c r="O97" s="843">
        <v>-307079.75</v>
      </c>
      <c r="P97" s="843">
        <v>-1228319</v>
      </c>
      <c r="Q97" s="844">
        <v>-100</v>
      </c>
      <c r="S97" s="845"/>
      <c r="T97" s="846"/>
      <c r="U97" s="847"/>
    </row>
    <row r="98" spans="1:21" ht="23.25" hidden="1">
      <c r="A98" s="870">
        <v>91</v>
      </c>
      <c r="B98" s="836">
        <v>4</v>
      </c>
      <c r="C98" s="836">
        <v>41</v>
      </c>
      <c r="D98" s="837">
        <v>30507</v>
      </c>
      <c r="E98" s="838">
        <v>10.25</v>
      </c>
      <c r="F98" s="839">
        <v>312696.75</v>
      </c>
      <c r="G98" s="840">
        <v>1250787</v>
      </c>
      <c r="H98" s="897">
        <v>187500</v>
      </c>
      <c r="I98" s="901">
        <v>750000</v>
      </c>
      <c r="J98" s="843">
        <v>-125196.75</v>
      </c>
      <c r="K98" s="843">
        <v>-500787</v>
      </c>
      <c r="L98" s="844">
        <v>-40.037752231195242</v>
      </c>
      <c r="M98" s="841">
        <v>0</v>
      </c>
      <c r="N98" s="842">
        <v>0</v>
      </c>
      <c r="O98" s="843">
        <v>-312696.75</v>
      </c>
      <c r="P98" s="843">
        <v>-1250787</v>
      </c>
      <c r="Q98" s="844">
        <v>-100</v>
      </c>
      <c r="S98" s="845"/>
      <c r="T98" s="846"/>
      <c r="U98" s="847"/>
    </row>
    <row r="99" spans="1:21" ht="23.25" hidden="1">
      <c r="A99" s="870">
        <v>92</v>
      </c>
      <c r="B99" s="836">
        <v>4</v>
      </c>
      <c r="C99" s="836">
        <v>41</v>
      </c>
      <c r="D99" s="837">
        <v>31529.80972515856</v>
      </c>
      <c r="E99" s="838">
        <v>10.25</v>
      </c>
      <c r="F99" s="839">
        <v>323180.54968287522</v>
      </c>
      <c r="G99" s="840">
        <v>1292722.1987315009</v>
      </c>
      <c r="H99" s="897">
        <v>187500</v>
      </c>
      <c r="I99" s="901">
        <v>750000</v>
      </c>
      <c r="J99" s="843">
        <v>-135680.54968287522</v>
      </c>
      <c r="K99" s="843">
        <v>-542722.19873150089</v>
      </c>
      <c r="L99" s="844">
        <v>-41.982894643880456</v>
      </c>
      <c r="M99" s="841">
        <v>0</v>
      </c>
      <c r="N99" s="842">
        <v>0</v>
      </c>
      <c r="O99" s="843">
        <v>-323180.54968287522</v>
      </c>
      <c r="P99" s="843">
        <v>-1292722.1987315009</v>
      </c>
      <c r="Q99" s="844">
        <v>-100</v>
      </c>
      <c r="S99" s="845"/>
      <c r="T99" s="846"/>
      <c r="U99" s="847"/>
    </row>
    <row r="100" spans="1:21" ht="23.25" hidden="1">
      <c r="A100" s="870">
        <v>93</v>
      </c>
      <c r="B100" s="836">
        <v>4</v>
      </c>
      <c r="C100" s="836">
        <v>41</v>
      </c>
      <c r="D100" s="837">
        <v>31529.80972515856</v>
      </c>
      <c r="E100" s="838">
        <v>10.25</v>
      </c>
      <c r="F100" s="839">
        <v>323180.54968287522</v>
      </c>
      <c r="G100" s="840">
        <v>1292722.1987315009</v>
      </c>
      <c r="H100" s="897">
        <v>187500</v>
      </c>
      <c r="I100" s="901">
        <v>750000</v>
      </c>
      <c r="J100" s="843">
        <v>-135680.54968287522</v>
      </c>
      <c r="K100" s="843">
        <v>-542722.19873150089</v>
      </c>
      <c r="L100" s="844">
        <v>-41.982894643880456</v>
      </c>
      <c r="M100" s="841">
        <v>0</v>
      </c>
      <c r="N100" s="842">
        <v>0</v>
      </c>
      <c r="O100" s="843">
        <v>-323180.54968287522</v>
      </c>
      <c r="P100" s="843">
        <v>-1292722.1987315009</v>
      </c>
      <c r="Q100" s="844">
        <v>-100</v>
      </c>
      <c r="S100" s="845"/>
      <c r="T100" s="846"/>
      <c r="U100" s="847"/>
    </row>
    <row r="101" spans="1:21" ht="23.25" hidden="1">
      <c r="A101" s="870">
        <v>94</v>
      </c>
      <c r="B101" s="836">
        <v>4</v>
      </c>
      <c r="C101" s="836">
        <v>41</v>
      </c>
      <c r="D101" s="837">
        <v>32241</v>
      </c>
      <c r="E101" s="838">
        <v>10.25</v>
      </c>
      <c r="F101" s="839">
        <v>330470.25</v>
      </c>
      <c r="G101" s="840">
        <v>1321881</v>
      </c>
      <c r="H101" s="897">
        <v>187500</v>
      </c>
      <c r="I101" s="901">
        <v>750000</v>
      </c>
      <c r="J101" s="843">
        <v>-142970.25</v>
      </c>
      <c r="K101" s="843">
        <v>-571881</v>
      </c>
      <c r="L101" s="844">
        <v>-43.262668878666076</v>
      </c>
      <c r="M101" s="841">
        <v>0</v>
      </c>
      <c r="N101" s="842">
        <v>0</v>
      </c>
      <c r="O101" s="843">
        <v>-330470.25</v>
      </c>
      <c r="P101" s="843">
        <v>-1321881</v>
      </c>
      <c r="Q101" s="844">
        <v>-100</v>
      </c>
      <c r="S101" s="845"/>
      <c r="T101" s="846"/>
      <c r="U101" s="847"/>
    </row>
    <row r="102" spans="1:21" ht="23.25" hidden="1">
      <c r="A102" s="870">
        <v>95</v>
      </c>
      <c r="B102" s="848">
        <v>4</v>
      </c>
      <c r="C102" s="848">
        <v>41</v>
      </c>
      <c r="D102" s="837">
        <v>32953.080568720376</v>
      </c>
      <c r="E102" s="838">
        <v>10.25</v>
      </c>
      <c r="F102" s="839">
        <v>337769.07582938386</v>
      </c>
      <c r="G102" s="840">
        <v>1351076.3033175354</v>
      </c>
      <c r="H102" s="897">
        <v>187500</v>
      </c>
      <c r="I102" s="901">
        <v>750000</v>
      </c>
      <c r="J102" s="843">
        <v>-150269.07582938386</v>
      </c>
      <c r="K102" s="843">
        <v>-601076.30331753544</v>
      </c>
      <c r="L102" s="844">
        <v>-44.488701477600266</v>
      </c>
      <c r="M102" s="841">
        <v>0</v>
      </c>
      <c r="N102" s="842">
        <v>0</v>
      </c>
      <c r="O102" s="843">
        <v>-337769.07582938386</v>
      </c>
      <c r="P102" s="843">
        <v>-1351076.3033175354</v>
      </c>
      <c r="Q102" s="844">
        <v>-100</v>
      </c>
      <c r="S102" s="845"/>
      <c r="T102" s="846"/>
      <c r="U102" s="847"/>
    </row>
    <row r="103" spans="1:21" ht="23.25" hidden="1">
      <c r="A103" s="870">
        <v>96</v>
      </c>
      <c r="B103" s="848">
        <v>4</v>
      </c>
      <c r="C103" s="848">
        <v>42</v>
      </c>
      <c r="D103" s="837">
        <v>28616.81</v>
      </c>
      <c r="E103" s="838">
        <v>10.5</v>
      </c>
      <c r="F103" s="839">
        <v>300476.505</v>
      </c>
      <c r="G103" s="840">
        <v>1201906.02</v>
      </c>
      <c r="H103" s="897">
        <v>195000</v>
      </c>
      <c r="I103" s="901">
        <v>780000</v>
      </c>
      <c r="J103" s="843">
        <v>-105476.505</v>
      </c>
      <c r="K103" s="843">
        <v>-421906.02</v>
      </c>
      <c r="L103" s="844">
        <v>-35.103079024431551</v>
      </c>
      <c r="M103" s="841">
        <v>0</v>
      </c>
      <c r="N103" s="842">
        <v>0</v>
      </c>
      <c r="O103" s="843">
        <v>-300476.505</v>
      </c>
      <c r="P103" s="843">
        <v>-1201906.02</v>
      </c>
      <c r="Q103" s="844">
        <v>-100</v>
      </c>
      <c r="S103" s="845"/>
      <c r="T103" s="846"/>
      <c r="U103" s="847"/>
    </row>
    <row r="104" spans="1:21" ht="23.25" hidden="1">
      <c r="A104" s="870">
        <v>97</v>
      </c>
      <c r="B104" s="836">
        <v>4</v>
      </c>
      <c r="C104" s="836">
        <v>42</v>
      </c>
      <c r="D104" s="837">
        <v>30402</v>
      </c>
      <c r="E104" s="838">
        <v>10.5</v>
      </c>
      <c r="F104" s="839">
        <v>319221</v>
      </c>
      <c r="G104" s="840">
        <v>1276884</v>
      </c>
      <c r="H104" s="897">
        <v>195000</v>
      </c>
      <c r="I104" s="901">
        <v>780000</v>
      </c>
      <c r="J104" s="843">
        <v>-124221</v>
      </c>
      <c r="K104" s="843">
        <v>-496884</v>
      </c>
      <c r="L104" s="844">
        <v>-38.913793265480656</v>
      </c>
      <c r="M104" s="841">
        <v>0</v>
      </c>
      <c r="N104" s="842">
        <v>0</v>
      </c>
      <c r="O104" s="843">
        <v>-319221</v>
      </c>
      <c r="P104" s="843">
        <v>-1276884</v>
      </c>
      <c r="Q104" s="844">
        <v>-100</v>
      </c>
      <c r="S104" s="845"/>
      <c r="T104" s="846"/>
      <c r="U104" s="847"/>
    </row>
    <row r="105" spans="1:21" ht="23.25" hidden="1">
      <c r="A105" s="870">
        <v>98</v>
      </c>
      <c r="B105" s="836">
        <v>4</v>
      </c>
      <c r="C105" s="836">
        <v>42</v>
      </c>
      <c r="D105" s="837">
        <v>32953.080568720376</v>
      </c>
      <c r="E105" s="838">
        <v>10.5</v>
      </c>
      <c r="F105" s="839">
        <v>346007.34597156395</v>
      </c>
      <c r="G105" s="840">
        <v>1384029.3838862558</v>
      </c>
      <c r="H105" s="897">
        <v>195000</v>
      </c>
      <c r="I105" s="901">
        <v>780000</v>
      </c>
      <c r="J105" s="843">
        <v>-151007.34597156395</v>
      </c>
      <c r="K105" s="843">
        <v>-604029.38388625579</v>
      </c>
      <c r="L105" s="844">
        <v>-43.642815023925607</v>
      </c>
      <c r="M105" s="841">
        <v>0</v>
      </c>
      <c r="N105" s="842">
        <v>0</v>
      </c>
      <c r="O105" s="843">
        <v>-346007.34597156395</v>
      </c>
      <c r="P105" s="843">
        <v>-1384029.3838862558</v>
      </c>
      <c r="Q105" s="844">
        <v>-100</v>
      </c>
      <c r="S105" s="845"/>
      <c r="T105" s="846"/>
      <c r="U105" s="847"/>
    </row>
    <row r="106" spans="1:21" ht="23.25" hidden="1">
      <c r="A106" s="870">
        <v>99</v>
      </c>
      <c r="B106" s="836">
        <v>4</v>
      </c>
      <c r="C106" s="836">
        <v>43</v>
      </c>
      <c r="D106" s="837">
        <v>29959</v>
      </c>
      <c r="E106" s="838">
        <v>10.75</v>
      </c>
      <c r="F106" s="839">
        <v>322059.25</v>
      </c>
      <c r="G106" s="840">
        <v>1288237</v>
      </c>
      <c r="H106" s="897">
        <v>202500</v>
      </c>
      <c r="I106" s="901">
        <v>810000</v>
      </c>
      <c r="J106" s="843">
        <v>-119559.25</v>
      </c>
      <c r="K106" s="843">
        <v>-478237</v>
      </c>
      <c r="L106" s="844">
        <v>-37.123370932522512</v>
      </c>
      <c r="M106" s="841">
        <v>3750</v>
      </c>
      <c r="N106" s="842">
        <v>15000</v>
      </c>
      <c r="O106" s="843">
        <v>-318309.25</v>
      </c>
      <c r="P106" s="843">
        <v>-1273237</v>
      </c>
      <c r="Q106" s="844">
        <v>-98.835617980231902</v>
      </c>
      <c r="S106" s="845"/>
      <c r="T106" s="846"/>
      <c r="U106" s="847"/>
    </row>
    <row r="107" spans="1:21" ht="23.25" hidden="1">
      <c r="A107" s="870">
        <v>100</v>
      </c>
      <c r="B107" s="836">
        <v>4</v>
      </c>
      <c r="C107" s="836">
        <v>43</v>
      </c>
      <c r="D107" s="837">
        <v>29959</v>
      </c>
      <c r="E107" s="838">
        <v>10.75</v>
      </c>
      <c r="F107" s="839">
        <v>322059.25</v>
      </c>
      <c r="G107" s="840">
        <v>1288237</v>
      </c>
      <c r="H107" s="897">
        <v>202500</v>
      </c>
      <c r="I107" s="901">
        <v>810000</v>
      </c>
      <c r="J107" s="843">
        <v>-119559.25</v>
      </c>
      <c r="K107" s="843">
        <v>-478237</v>
      </c>
      <c r="L107" s="844">
        <v>-37.123370932522512</v>
      </c>
      <c r="M107" s="841">
        <v>3750</v>
      </c>
      <c r="N107" s="842">
        <v>15000</v>
      </c>
      <c r="O107" s="843">
        <v>-318309.25</v>
      </c>
      <c r="P107" s="843">
        <v>-1273237</v>
      </c>
      <c r="Q107" s="844">
        <v>-98.835617980231902</v>
      </c>
      <c r="S107" s="845"/>
      <c r="T107" s="846"/>
      <c r="U107" s="847"/>
    </row>
    <row r="108" spans="1:21" ht="23.25" hidden="1">
      <c r="A108" s="870">
        <v>101</v>
      </c>
      <c r="B108" s="836">
        <v>4</v>
      </c>
      <c r="C108" s="836">
        <v>43</v>
      </c>
      <c r="D108" s="837">
        <v>29959</v>
      </c>
      <c r="E108" s="838">
        <v>10.75</v>
      </c>
      <c r="F108" s="839">
        <v>322059.25</v>
      </c>
      <c r="G108" s="840">
        <v>1288237</v>
      </c>
      <c r="H108" s="897">
        <v>202500</v>
      </c>
      <c r="I108" s="901">
        <v>810000</v>
      </c>
      <c r="J108" s="843">
        <v>-119559.25</v>
      </c>
      <c r="K108" s="843">
        <v>-478237</v>
      </c>
      <c r="L108" s="844">
        <v>-37.123370932522512</v>
      </c>
      <c r="M108" s="841">
        <v>3750</v>
      </c>
      <c r="N108" s="842">
        <v>15000</v>
      </c>
      <c r="O108" s="843">
        <v>-318309.25</v>
      </c>
      <c r="P108" s="843">
        <v>-1273237</v>
      </c>
      <c r="Q108" s="844">
        <v>-98.835617980231902</v>
      </c>
      <c r="S108" s="845"/>
      <c r="T108" s="846"/>
      <c r="U108" s="847"/>
    </row>
    <row r="109" spans="1:21" ht="23.25" hidden="1">
      <c r="A109" s="870">
        <v>102</v>
      </c>
      <c r="B109" s="836">
        <v>4</v>
      </c>
      <c r="C109" s="836">
        <v>43</v>
      </c>
      <c r="D109" s="837">
        <v>30278</v>
      </c>
      <c r="E109" s="838">
        <v>10.75</v>
      </c>
      <c r="F109" s="839">
        <v>325488.5</v>
      </c>
      <c r="G109" s="840">
        <v>1301954</v>
      </c>
      <c r="H109" s="897">
        <v>202500</v>
      </c>
      <c r="I109" s="901">
        <v>810000</v>
      </c>
      <c r="J109" s="843">
        <v>-122988.5</v>
      </c>
      <c r="K109" s="843">
        <v>-491954</v>
      </c>
      <c r="L109" s="844">
        <v>-37.785820389967697</v>
      </c>
      <c r="M109" s="841">
        <v>3750</v>
      </c>
      <c r="N109" s="842">
        <v>15000</v>
      </c>
      <c r="O109" s="843">
        <v>-321738.5</v>
      </c>
      <c r="P109" s="843">
        <v>-1286954</v>
      </c>
      <c r="Q109" s="844">
        <v>-98.847885562777179</v>
      </c>
      <c r="S109" s="845"/>
      <c r="T109" s="846"/>
      <c r="U109" s="847"/>
    </row>
    <row r="110" spans="1:21" ht="23.25" hidden="1">
      <c r="A110" s="870">
        <v>103</v>
      </c>
      <c r="B110" s="848">
        <v>4</v>
      </c>
      <c r="C110" s="848">
        <v>43</v>
      </c>
      <c r="D110" s="837">
        <v>30278</v>
      </c>
      <c r="E110" s="838">
        <v>10.75</v>
      </c>
      <c r="F110" s="839">
        <v>325488.5</v>
      </c>
      <c r="G110" s="840">
        <v>1301954</v>
      </c>
      <c r="H110" s="897">
        <v>202500</v>
      </c>
      <c r="I110" s="901">
        <v>810000</v>
      </c>
      <c r="J110" s="843">
        <v>-122988.5</v>
      </c>
      <c r="K110" s="843">
        <v>-491954</v>
      </c>
      <c r="L110" s="844">
        <v>-37.785820389967697</v>
      </c>
      <c r="M110" s="841">
        <v>3750</v>
      </c>
      <c r="N110" s="842">
        <v>15000</v>
      </c>
      <c r="O110" s="843">
        <v>-321738.5</v>
      </c>
      <c r="P110" s="843">
        <v>-1286954</v>
      </c>
      <c r="Q110" s="844">
        <v>-98.847885562777179</v>
      </c>
      <c r="S110" s="845"/>
      <c r="T110" s="846"/>
      <c r="U110" s="847"/>
    </row>
    <row r="111" spans="1:21" ht="23.25" hidden="1">
      <c r="A111" s="870">
        <v>104</v>
      </c>
      <c r="B111" s="848">
        <v>4</v>
      </c>
      <c r="C111" s="848">
        <v>43</v>
      </c>
      <c r="D111" s="837">
        <v>30402</v>
      </c>
      <c r="E111" s="838">
        <v>10.75</v>
      </c>
      <c r="F111" s="839">
        <v>326821.5</v>
      </c>
      <c r="G111" s="840">
        <v>1307286</v>
      </c>
      <c r="H111" s="897">
        <v>202500</v>
      </c>
      <c r="I111" s="901">
        <v>810000</v>
      </c>
      <c r="J111" s="843">
        <v>-124321.5</v>
      </c>
      <c r="K111" s="843">
        <v>-497286</v>
      </c>
      <c r="L111" s="844">
        <v>-38.039572059977687</v>
      </c>
      <c r="M111" s="841">
        <v>3750</v>
      </c>
      <c r="N111" s="842">
        <v>15000</v>
      </c>
      <c r="O111" s="843">
        <v>-323071.5</v>
      </c>
      <c r="P111" s="843">
        <v>-1292286</v>
      </c>
      <c r="Q111" s="844">
        <v>-98.852584667777364</v>
      </c>
      <c r="S111" s="845"/>
      <c r="T111" s="846"/>
      <c r="U111" s="847"/>
    </row>
    <row r="112" spans="1:21" ht="23.25" hidden="1">
      <c r="A112" s="870">
        <v>105</v>
      </c>
      <c r="B112" s="848">
        <v>4</v>
      </c>
      <c r="C112" s="848">
        <v>43</v>
      </c>
      <c r="D112" s="837">
        <v>30507</v>
      </c>
      <c r="E112" s="838">
        <v>10.75</v>
      </c>
      <c r="F112" s="839">
        <v>327950.25</v>
      </c>
      <c r="G112" s="840">
        <v>1311801</v>
      </c>
      <c r="H112" s="897">
        <v>202500</v>
      </c>
      <c r="I112" s="901">
        <v>810000</v>
      </c>
      <c r="J112" s="843">
        <v>-125450.25</v>
      </c>
      <c r="K112" s="843">
        <v>-501801</v>
      </c>
      <c r="L112" s="844">
        <v>-38.252829506914544</v>
      </c>
      <c r="M112" s="841">
        <v>3750</v>
      </c>
      <c r="N112" s="842">
        <v>15000</v>
      </c>
      <c r="O112" s="843">
        <v>-324200.25</v>
      </c>
      <c r="P112" s="843">
        <v>-1296801</v>
      </c>
      <c r="Q112" s="844">
        <v>-98.856533879757677</v>
      </c>
      <c r="S112" s="845"/>
      <c r="T112" s="846"/>
      <c r="U112" s="847"/>
    </row>
    <row r="113" spans="1:21" ht="23.25" hidden="1">
      <c r="A113" s="870">
        <v>106</v>
      </c>
      <c r="B113" s="836">
        <v>4</v>
      </c>
      <c r="C113" s="836">
        <v>43</v>
      </c>
      <c r="D113" s="837">
        <v>31070</v>
      </c>
      <c r="E113" s="838">
        <v>10.75</v>
      </c>
      <c r="F113" s="839">
        <v>334002.5</v>
      </c>
      <c r="G113" s="840">
        <v>1336010</v>
      </c>
      <c r="H113" s="897">
        <v>202500</v>
      </c>
      <c r="I113" s="901">
        <v>810000</v>
      </c>
      <c r="J113" s="843">
        <v>-131502.5</v>
      </c>
      <c r="K113" s="843">
        <v>-526010</v>
      </c>
      <c r="L113" s="844">
        <v>-39.371711289586152</v>
      </c>
      <c r="M113" s="841">
        <v>3750</v>
      </c>
      <c r="N113" s="842">
        <v>15000</v>
      </c>
      <c r="O113" s="843">
        <v>-330252.5</v>
      </c>
      <c r="P113" s="843">
        <v>-1321010</v>
      </c>
      <c r="Q113" s="844">
        <v>-98.877253912770115</v>
      </c>
      <c r="S113" s="845"/>
      <c r="T113" s="846"/>
      <c r="U113" s="847"/>
    </row>
    <row r="114" spans="1:21" ht="23.25" hidden="1">
      <c r="A114" s="870">
        <v>107</v>
      </c>
      <c r="B114" s="848">
        <v>4</v>
      </c>
      <c r="C114" s="848">
        <v>43</v>
      </c>
      <c r="D114" s="837">
        <v>31529.80972515856</v>
      </c>
      <c r="E114" s="838">
        <v>10.75</v>
      </c>
      <c r="F114" s="839">
        <v>338945.45454545453</v>
      </c>
      <c r="G114" s="840">
        <v>1355781.8181818181</v>
      </c>
      <c r="H114" s="897">
        <v>202500</v>
      </c>
      <c r="I114" s="901">
        <v>810000</v>
      </c>
      <c r="J114" s="843">
        <v>-136445.45454545453</v>
      </c>
      <c r="K114" s="843">
        <v>-545781.81818181812</v>
      </c>
      <c r="L114" s="844">
        <v>-40.255873833279686</v>
      </c>
      <c r="M114" s="841">
        <v>3750</v>
      </c>
      <c r="N114" s="842">
        <v>15000</v>
      </c>
      <c r="O114" s="843">
        <v>-335195.45454545453</v>
      </c>
      <c r="P114" s="843">
        <v>-1340781.8181818181</v>
      </c>
      <c r="Q114" s="844">
        <v>-98.89362729320888</v>
      </c>
      <c r="S114" s="845"/>
      <c r="T114" s="846"/>
      <c r="U114" s="847"/>
    </row>
    <row r="115" spans="1:21" ht="23.25" hidden="1">
      <c r="A115" s="870">
        <v>108</v>
      </c>
      <c r="B115" s="848">
        <v>4</v>
      </c>
      <c r="C115" s="848">
        <v>43</v>
      </c>
      <c r="D115" s="837">
        <v>32953.080568720376</v>
      </c>
      <c r="E115" s="838">
        <v>10.75</v>
      </c>
      <c r="F115" s="839">
        <v>354245.61611374404</v>
      </c>
      <c r="G115" s="840">
        <v>1416982.4644549761</v>
      </c>
      <c r="H115" s="897">
        <v>202500</v>
      </c>
      <c r="I115" s="901">
        <v>810000</v>
      </c>
      <c r="J115" s="843">
        <v>-151745.61611374404</v>
      </c>
      <c r="K115" s="843">
        <v>-606982.46445497614</v>
      </c>
      <c r="L115" s="844">
        <v>-42.836272126235805</v>
      </c>
      <c r="M115" s="841">
        <v>3750</v>
      </c>
      <c r="N115" s="842">
        <v>15000</v>
      </c>
      <c r="O115" s="843">
        <v>-350495.61611374404</v>
      </c>
      <c r="P115" s="843">
        <v>-1401982.4644549761</v>
      </c>
      <c r="Q115" s="844">
        <v>-98.941412446782138</v>
      </c>
      <c r="S115" s="845"/>
      <c r="T115" s="846"/>
      <c r="U115" s="847"/>
    </row>
    <row r="116" spans="1:21" ht="23.25" hidden="1">
      <c r="A116" s="870">
        <v>109</v>
      </c>
      <c r="B116" s="848">
        <v>4</v>
      </c>
      <c r="C116" s="848">
        <v>44</v>
      </c>
      <c r="D116" s="837">
        <v>29552</v>
      </c>
      <c r="E116" s="838">
        <v>11</v>
      </c>
      <c r="F116" s="839">
        <v>325072</v>
      </c>
      <c r="G116" s="840">
        <v>1300288</v>
      </c>
      <c r="H116" s="897">
        <v>210000</v>
      </c>
      <c r="I116" s="901">
        <v>840000</v>
      </c>
      <c r="J116" s="843">
        <v>-115072</v>
      </c>
      <c r="K116" s="843">
        <v>-460288</v>
      </c>
      <c r="L116" s="844">
        <v>-35.398927006939999</v>
      </c>
      <c r="M116" s="841">
        <v>15000</v>
      </c>
      <c r="N116" s="842">
        <v>60000</v>
      </c>
      <c r="O116" s="843">
        <v>-310072</v>
      </c>
      <c r="P116" s="843">
        <v>-1240288</v>
      </c>
      <c r="Q116" s="844">
        <v>-95.385637643352851</v>
      </c>
      <c r="S116" s="845"/>
      <c r="T116" s="846"/>
      <c r="U116" s="847"/>
    </row>
    <row r="117" spans="1:21" ht="23.25" hidden="1">
      <c r="A117" s="870">
        <v>110</v>
      </c>
      <c r="B117" s="848">
        <v>4</v>
      </c>
      <c r="C117" s="848">
        <v>44</v>
      </c>
      <c r="D117" s="837">
        <v>29552</v>
      </c>
      <c r="E117" s="838">
        <v>11</v>
      </c>
      <c r="F117" s="839">
        <v>325072</v>
      </c>
      <c r="G117" s="840">
        <v>1300288</v>
      </c>
      <c r="H117" s="897">
        <v>210000</v>
      </c>
      <c r="I117" s="901">
        <v>840000</v>
      </c>
      <c r="J117" s="843">
        <v>-115072</v>
      </c>
      <c r="K117" s="843">
        <v>-460288</v>
      </c>
      <c r="L117" s="844">
        <v>-35.398927006939999</v>
      </c>
      <c r="M117" s="841">
        <v>15000</v>
      </c>
      <c r="N117" s="842">
        <v>60000</v>
      </c>
      <c r="O117" s="843">
        <v>-310072</v>
      </c>
      <c r="P117" s="843">
        <v>-1240288</v>
      </c>
      <c r="Q117" s="844">
        <v>-95.385637643352851</v>
      </c>
      <c r="S117" s="845"/>
      <c r="T117" s="846"/>
      <c r="U117" s="847"/>
    </row>
    <row r="118" spans="1:21" ht="23.25" hidden="1">
      <c r="A118" s="870">
        <v>111</v>
      </c>
      <c r="B118" s="836">
        <v>4</v>
      </c>
      <c r="C118" s="836">
        <v>44</v>
      </c>
      <c r="D118" s="837">
        <v>30507</v>
      </c>
      <c r="E118" s="838">
        <v>11</v>
      </c>
      <c r="F118" s="839">
        <v>335577</v>
      </c>
      <c r="G118" s="840">
        <v>1342308</v>
      </c>
      <c r="H118" s="897">
        <v>210000</v>
      </c>
      <c r="I118" s="901">
        <v>840000</v>
      </c>
      <c r="J118" s="843">
        <v>-125577</v>
      </c>
      <c r="K118" s="843">
        <v>-502308</v>
      </c>
      <c r="L118" s="844">
        <v>-37.421217783101945</v>
      </c>
      <c r="M118" s="841">
        <v>15000</v>
      </c>
      <c r="N118" s="842">
        <v>60000</v>
      </c>
      <c r="O118" s="843">
        <v>-320577</v>
      </c>
      <c r="P118" s="843">
        <v>-1282308</v>
      </c>
      <c r="Q118" s="844">
        <v>-95.530086984507278</v>
      </c>
      <c r="S118" s="845"/>
      <c r="T118" s="846"/>
      <c r="U118" s="847"/>
    </row>
    <row r="119" spans="1:21" ht="23.25" hidden="1">
      <c r="A119" s="870">
        <v>112</v>
      </c>
      <c r="B119" s="836">
        <v>4</v>
      </c>
      <c r="C119" s="836">
        <v>44</v>
      </c>
      <c r="D119" s="837">
        <v>30507</v>
      </c>
      <c r="E119" s="838">
        <v>11</v>
      </c>
      <c r="F119" s="839">
        <v>335577</v>
      </c>
      <c r="G119" s="840">
        <v>1342308</v>
      </c>
      <c r="H119" s="897">
        <v>210000</v>
      </c>
      <c r="I119" s="901">
        <v>840000</v>
      </c>
      <c r="J119" s="843">
        <v>-125577</v>
      </c>
      <c r="K119" s="843">
        <v>-502308</v>
      </c>
      <c r="L119" s="844">
        <v>-37.421217783101945</v>
      </c>
      <c r="M119" s="841">
        <v>15000</v>
      </c>
      <c r="N119" s="842">
        <v>60000</v>
      </c>
      <c r="O119" s="843">
        <v>-320577</v>
      </c>
      <c r="P119" s="843">
        <v>-1282308</v>
      </c>
      <c r="Q119" s="844">
        <v>-95.530086984507278</v>
      </c>
      <c r="S119" s="845"/>
      <c r="T119" s="846"/>
      <c r="U119" s="847"/>
    </row>
    <row r="120" spans="1:21" ht="23.25" hidden="1">
      <c r="A120" s="870">
        <v>113</v>
      </c>
      <c r="B120" s="848">
        <v>4</v>
      </c>
      <c r="C120" s="848">
        <v>44</v>
      </c>
      <c r="D120" s="837">
        <v>30792.95154185022</v>
      </c>
      <c r="E120" s="838">
        <v>11</v>
      </c>
      <c r="F120" s="839">
        <v>338722.46696035244</v>
      </c>
      <c r="G120" s="840">
        <v>1354889.8678414098</v>
      </c>
      <c r="H120" s="897">
        <v>210000</v>
      </c>
      <c r="I120" s="901">
        <v>840000</v>
      </c>
      <c r="J120" s="843">
        <v>-128722.46696035244</v>
      </c>
      <c r="K120" s="843">
        <v>-514889.86784140975</v>
      </c>
      <c r="L120" s="844">
        <v>-38.002341006632854</v>
      </c>
      <c r="M120" s="841">
        <v>15000</v>
      </c>
      <c r="N120" s="842">
        <v>60000</v>
      </c>
      <c r="O120" s="843">
        <v>-323722.46696035244</v>
      </c>
      <c r="P120" s="843">
        <v>-1294889.8678414098</v>
      </c>
      <c r="Q120" s="844">
        <v>-95.571595786188055</v>
      </c>
      <c r="S120" s="845"/>
      <c r="T120" s="846"/>
      <c r="U120" s="847"/>
    </row>
    <row r="121" spans="1:21" ht="23.25" hidden="1">
      <c r="A121" s="870">
        <v>114</v>
      </c>
      <c r="B121" s="836">
        <v>4</v>
      </c>
      <c r="C121" s="836">
        <v>44</v>
      </c>
      <c r="D121" s="837">
        <v>31039.084617804339</v>
      </c>
      <c r="E121" s="838">
        <v>11</v>
      </c>
      <c r="F121" s="839">
        <v>341429.93079584773</v>
      </c>
      <c r="G121" s="840">
        <v>1365719.7231833909</v>
      </c>
      <c r="H121" s="897">
        <v>210000</v>
      </c>
      <c r="I121" s="901">
        <v>840000</v>
      </c>
      <c r="J121" s="843">
        <v>-131429.93079584773</v>
      </c>
      <c r="K121" s="843">
        <v>-525719.72318339092</v>
      </c>
      <c r="L121" s="844">
        <v>-38.493968730126959</v>
      </c>
      <c r="M121" s="841">
        <v>15000</v>
      </c>
      <c r="N121" s="842">
        <v>60000</v>
      </c>
      <c r="O121" s="843">
        <v>-326429.93079584773</v>
      </c>
      <c r="P121" s="843">
        <v>-1305719.7231833909</v>
      </c>
      <c r="Q121" s="844">
        <v>-95.60671205215192</v>
      </c>
      <c r="S121" s="845"/>
      <c r="T121" s="846"/>
      <c r="U121" s="847"/>
    </row>
    <row r="122" spans="1:21" ht="23.25" hidden="1">
      <c r="A122" s="870">
        <v>115</v>
      </c>
      <c r="B122" s="836">
        <v>4</v>
      </c>
      <c r="C122" s="836">
        <v>44</v>
      </c>
      <c r="D122" s="837">
        <v>31039.084617804339</v>
      </c>
      <c r="E122" s="838">
        <v>11</v>
      </c>
      <c r="F122" s="839">
        <v>341429.93079584773</v>
      </c>
      <c r="G122" s="840">
        <v>1365719.7231833909</v>
      </c>
      <c r="H122" s="897">
        <v>210000</v>
      </c>
      <c r="I122" s="901">
        <v>840000</v>
      </c>
      <c r="J122" s="843">
        <v>-131429.93079584773</v>
      </c>
      <c r="K122" s="843">
        <v>-525719.72318339092</v>
      </c>
      <c r="L122" s="844">
        <v>-38.493968730126959</v>
      </c>
      <c r="M122" s="841">
        <v>15000</v>
      </c>
      <c r="N122" s="842">
        <v>60000</v>
      </c>
      <c r="O122" s="843">
        <v>-326429.93079584773</v>
      </c>
      <c r="P122" s="843">
        <v>-1305719.7231833909</v>
      </c>
      <c r="Q122" s="844">
        <v>-95.60671205215192</v>
      </c>
      <c r="S122" s="845"/>
      <c r="T122" s="846"/>
      <c r="U122" s="847"/>
    </row>
    <row r="123" spans="1:21" ht="23.25" hidden="1">
      <c r="A123" s="870">
        <v>116</v>
      </c>
      <c r="B123" s="848">
        <v>4</v>
      </c>
      <c r="C123" s="848">
        <v>44</v>
      </c>
      <c r="D123" s="837">
        <v>31070</v>
      </c>
      <c r="E123" s="838">
        <v>11</v>
      </c>
      <c r="F123" s="839">
        <v>341770</v>
      </c>
      <c r="G123" s="840">
        <v>1367080</v>
      </c>
      <c r="H123" s="897">
        <v>210000</v>
      </c>
      <c r="I123" s="901">
        <v>840000</v>
      </c>
      <c r="J123" s="843">
        <v>-131770</v>
      </c>
      <c r="K123" s="843">
        <v>-527080</v>
      </c>
      <c r="L123" s="844">
        <v>-38.5551686806917</v>
      </c>
      <c r="M123" s="841">
        <v>15000</v>
      </c>
      <c r="N123" s="842">
        <v>60000</v>
      </c>
      <c r="O123" s="843">
        <v>-326770</v>
      </c>
      <c r="P123" s="843">
        <v>-1307080</v>
      </c>
      <c r="Q123" s="844">
        <v>-95.611083477192267</v>
      </c>
      <c r="S123" s="845"/>
      <c r="T123" s="846"/>
      <c r="U123" s="847"/>
    </row>
    <row r="124" spans="1:21" ht="23.25" hidden="1">
      <c r="A124" s="870">
        <v>117</v>
      </c>
      <c r="B124" s="848">
        <v>4</v>
      </c>
      <c r="C124" s="848">
        <v>44</v>
      </c>
      <c r="D124" s="837">
        <v>31323</v>
      </c>
      <c r="E124" s="838">
        <v>11</v>
      </c>
      <c r="F124" s="839">
        <v>344553</v>
      </c>
      <c r="G124" s="840">
        <v>1378212</v>
      </c>
      <c r="H124" s="897">
        <v>210000</v>
      </c>
      <c r="I124" s="901">
        <v>840000</v>
      </c>
      <c r="J124" s="843">
        <v>-134553</v>
      </c>
      <c r="K124" s="843">
        <v>-538212</v>
      </c>
      <c r="L124" s="844">
        <v>-39.05146668291961</v>
      </c>
      <c r="M124" s="841">
        <v>15000</v>
      </c>
      <c r="N124" s="842">
        <v>60000</v>
      </c>
      <c r="O124" s="843">
        <v>-329553</v>
      </c>
      <c r="P124" s="843">
        <v>-1318212</v>
      </c>
      <c r="Q124" s="844">
        <v>-95.646533334494251</v>
      </c>
      <c r="S124" s="845"/>
      <c r="T124" s="846"/>
      <c r="U124" s="847"/>
    </row>
    <row r="125" spans="1:21" ht="23.25" hidden="1">
      <c r="A125" s="870">
        <v>118</v>
      </c>
      <c r="B125" s="836">
        <v>4</v>
      </c>
      <c r="C125" s="836">
        <v>44</v>
      </c>
      <c r="D125" s="837">
        <v>31323</v>
      </c>
      <c r="E125" s="838">
        <v>11</v>
      </c>
      <c r="F125" s="839">
        <v>344553</v>
      </c>
      <c r="G125" s="840">
        <v>1378212</v>
      </c>
      <c r="H125" s="897">
        <v>210000</v>
      </c>
      <c r="I125" s="901">
        <v>840000</v>
      </c>
      <c r="J125" s="843">
        <v>-134553</v>
      </c>
      <c r="K125" s="843">
        <v>-538212</v>
      </c>
      <c r="L125" s="844">
        <v>-39.05146668291961</v>
      </c>
      <c r="M125" s="841">
        <v>15000</v>
      </c>
      <c r="N125" s="842">
        <v>60000</v>
      </c>
      <c r="O125" s="843">
        <v>-329553</v>
      </c>
      <c r="P125" s="843">
        <v>-1318212</v>
      </c>
      <c r="Q125" s="844">
        <v>-95.646533334494251</v>
      </c>
      <c r="S125" s="845"/>
      <c r="T125" s="846"/>
      <c r="U125" s="847"/>
    </row>
    <row r="126" spans="1:21" ht="23.25" hidden="1">
      <c r="A126" s="870">
        <v>119</v>
      </c>
      <c r="B126" s="836">
        <v>4</v>
      </c>
      <c r="C126" s="836">
        <v>44</v>
      </c>
      <c r="D126" s="837">
        <v>31323</v>
      </c>
      <c r="E126" s="838">
        <v>11</v>
      </c>
      <c r="F126" s="839">
        <v>344553</v>
      </c>
      <c r="G126" s="840">
        <v>1378212</v>
      </c>
      <c r="H126" s="897">
        <v>210000</v>
      </c>
      <c r="I126" s="901">
        <v>840000</v>
      </c>
      <c r="J126" s="843">
        <v>-134553</v>
      </c>
      <c r="K126" s="843">
        <v>-538212</v>
      </c>
      <c r="L126" s="844">
        <v>-39.05146668291961</v>
      </c>
      <c r="M126" s="841">
        <v>15000</v>
      </c>
      <c r="N126" s="842">
        <v>60000</v>
      </c>
      <c r="O126" s="843">
        <v>-329553</v>
      </c>
      <c r="P126" s="843">
        <v>-1318212</v>
      </c>
      <c r="Q126" s="844">
        <v>-95.646533334494251</v>
      </c>
      <c r="S126" s="845"/>
      <c r="T126" s="846"/>
      <c r="U126" s="847"/>
    </row>
    <row r="127" spans="1:21" ht="23.25" hidden="1">
      <c r="A127" s="870">
        <v>120</v>
      </c>
      <c r="B127" s="836">
        <v>4</v>
      </c>
      <c r="C127" s="836">
        <v>44</v>
      </c>
      <c r="D127" s="837">
        <v>31323</v>
      </c>
      <c r="E127" s="838">
        <v>11</v>
      </c>
      <c r="F127" s="839">
        <v>344553</v>
      </c>
      <c r="G127" s="840">
        <v>1378212</v>
      </c>
      <c r="H127" s="897">
        <v>210000</v>
      </c>
      <c r="I127" s="901">
        <v>840000</v>
      </c>
      <c r="J127" s="843">
        <v>-134553</v>
      </c>
      <c r="K127" s="843">
        <v>-538212</v>
      </c>
      <c r="L127" s="844">
        <v>-39.05146668291961</v>
      </c>
      <c r="M127" s="841">
        <v>15000</v>
      </c>
      <c r="N127" s="842">
        <v>60000</v>
      </c>
      <c r="O127" s="843">
        <v>-329553</v>
      </c>
      <c r="P127" s="843">
        <v>-1318212</v>
      </c>
      <c r="Q127" s="844">
        <v>-95.646533334494251</v>
      </c>
      <c r="S127" s="845"/>
      <c r="T127" s="846"/>
      <c r="U127" s="847"/>
    </row>
    <row r="128" spans="1:21" ht="23.25" hidden="1">
      <c r="A128" s="870">
        <v>121</v>
      </c>
      <c r="B128" s="836">
        <v>4</v>
      </c>
      <c r="C128" s="836">
        <v>44</v>
      </c>
      <c r="D128" s="837">
        <v>31529.80972515856</v>
      </c>
      <c r="E128" s="838">
        <v>11</v>
      </c>
      <c r="F128" s="839">
        <v>346827.90697674418</v>
      </c>
      <c r="G128" s="840">
        <v>1387311.6279069767</v>
      </c>
      <c r="H128" s="897">
        <v>210000</v>
      </c>
      <c r="I128" s="901">
        <v>840000</v>
      </c>
      <c r="J128" s="843">
        <v>-136827.90697674418</v>
      </c>
      <c r="K128" s="843">
        <v>-547311.62790697673</v>
      </c>
      <c r="L128" s="844">
        <v>-39.451239137431607</v>
      </c>
      <c r="M128" s="841">
        <v>15000</v>
      </c>
      <c r="N128" s="842">
        <v>60000</v>
      </c>
      <c r="O128" s="843">
        <v>-331827.90697674418</v>
      </c>
      <c r="P128" s="843">
        <v>-1327311.6279069767</v>
      </c>
      <c r="Q128" s="844">
        <v>-95.675088509816547</v>
      </c>
      <c r="S128" s="845"/>
      <c r="T128" s="846"/>
      <c r="U128" s="847"/>
    </row>
    <row r="129" spans="1:21" ht="23.25" hidden="1">
      <c r="A129" s="870">
        <v>122</v>
      </c>
      <c r="B129" s="836">
        <v>4</v>
      </c>
      <c r="C129" s="836">
        <v>44</v>
      </c>
      <c r="D129" s="837">
        <v>31529.80972515856</v>
      </c>
      <c r="E129" s="838">
        <v>11</v>
      </c>
      <c r="F129" s="839">
        <v>346827.90697674418</v>
      </c>
      <c r="G129" s="840">
        <v>1387311.6279069767</v>
      </c>
      <c r="H129" s="897">
        <v>210000</v>
      </c>
      <c r="I129" s="901">
        <v>840000</v>
      </c>
      <c r="J129" s="843">
        <v>-136827.90697674418</v>
      </c>
      <c r="K129" s="843">
        <v>-547311.62790697673</v>
      </c>
      <c r="L129" s="844">
        <v>-39.451239137431607</v>
      </c>
      <c r="M129" s="841">
        <v>15000</v>
      </c>
      <c r="N129" s="842">
        <v>60000</v>
      </c>
      <c r="O129" s="843">
        <v>-331827.90697674418</v>
      </c>
      <c r="P129" s="843">
        <v>-1327311.6279069767</v>
      </c>
      <c r="Q129" s="844">
        <v>-95.675088509816547</v>
      </c>
      <c r="S129" s="845"/>
      <c r="T129" s="846"/>
      <c r="U129" s="847"/>
    </row>
    <row r="130" spans="1:21" ht="23.25" hidden="1">
      <c r="A130" s="870">
        <v>123</v>
      </c>
      <c r="B130" s="836">
        <v>4</v>
      </c>
      <c r="C130" s="836">
        <v>45</v>
      </c>
      <c r="D130" s="837">
        <v>29552</v>
      </c>
      <c r="E130" s="838">
        <v>11.25</v>
      </c>
      <c r="F130" s="839">
        <v>332460</v>
      </c>
      <c r="G130" s="840">
        <v>1329840</v>
      </c>
      <c r="H130" s="897">
        <v>217500</v>
      </c>
      <c r="I130" s="901">
        <v>870000</v>
      </c>
      <c r="J130" s="843">
        <v>-114960</v>
      </c>
      <c r="K130" s="843">
        <v>-459840</v>
      </c>
      <c r="L130" s="844">
        <v>-34.578595921313834</v>
      </c>
      <c r="M130" s="841">
        <v>26250</v>
      </c>
      <c r="N130" s="842">
        <v>105000</v>
      </c>
      <c r="O130" s="843">
        <v>-306210</v>
      </c>
      <c r="P130" s="843">
        <v>-1224840</v>
      </c>
      <c r="Q130" s="844">
        <v>-92.104313300848219</v>
      </c>
      <c r="S130" s="845"/>
      <c r="T130" s="846"/>
      <c r="U130" s="847"/>
    </row>
    <row r="131" spans="1:21" ht="23.25" hidden="1">
      <c r="A131" s="870">
        <v>124</v>
      </c>
      <c r="B131" s="836">
        <v>4</v>
      </c>
      <c r="C131" s="836">
        <v>45</v>
      </c>
      <c r="D131" s="837">
        <v>30402</v>
      </c>
      <c r="E131" s="838">
        <v>11.25</v>
      </c>
      <c r="F131" s="839">
        <v>342022.5</v>
      </c>
      <c r="G131" s="840">
        <v>1368090</v>
      </c>
      <c r="H131" s="897">
        <v>217500</v>
      </c>
      <c r="I131" s="901">
        <v>870000</v>
      </c>
      <c r="J131" s="843">
        <v>-124522.5</v>
      </c>
      <c r="K131" s="843">
        <v>-498090</v>
      </c>
      <c r="L131" s="844">
        <v>-36.407692476372169</v>
      </c>
      <c r="M131" s="841">
        <v>26250</v>
      </c>
      <c r="N131" s="842">
        <v>105000</v>
      </c>
      <c r="O131" s="843">
        <v>-315772.5</v>
      </c>
      <c r="P131" s="843">
        <v>-1263090</v>
      </c>
      <c r="Q131" s="844">
        <v>-92.325066333355267</v>
      </c>
      <c r="S131" s="845"/>
      <c r="T131" s="846"/>
      <c r="U131" s="847"/>
    </row>
    <row r="132" spans="1:21" ht="23.25" hidden="1">
      <c r="A132" s="870">
        <v>125</v>
      </c>
      <c r="B132" s="836">
        <v>4</v>
      </c>
      <c r="C132" s="836">
        <v>45</v>
      </c>
      <c r="D132" s="837">
        <v>30507</v>
      </c>
      <c r="E132" s="838">
        <v>11.25</v>
      </c>
      <c r="F132" s="839">
        <v>343203.75</v>
      </c>
      <c r="G132" s="840">
        <v>1372815</v>
      </c>
      <c r="H132" s="897">
        <v>217500</v>
      </c>
      <c r="I132" s="901">
        <v>870000</v>
      </c>
      <c r="J132" s="843">
        <v>-125703.75</v>
      </c>
      <c r="K132" s="843">
        <v>-502815</v>
      </c>
      <c r="L132" s="844">
        <v>-36.626566580347678</v>
      </c>
      <c r="M132" s="841">
        <v>26250</v>
      </c>
      <c r="N132" s="842">
        <v>105000</v>
      </c>
      <c r="O132" s="843">
        <v>-316953.75</v>
      </c>
      <c r="P132" s="843">
        <v>-1267815</v>
      </c>
      <c r="Q132" s="844">
        <v>-92.35148217349024</v>
      </c>
      <c r="S132" s="845"/>
      <c r="T132" s="846"/>
      <c r="U132" s="847"/>
    </row>
    <row r="133" spans="1:21" ht="23.25" hidden="1">
      <c r="A133" s="870">
        <v>126</v>
      </c>
      <c r="B133" s="836">
        <v>4</v>
      </c>
      <c r="C133" s="836">
        <v>45</v>
      </c>
      <c r="D133" s="837">
        <v>30507</v>
      </c>
      <c r="E133" s="838">
        <v>11.25</v>
      </c>
      <c r="F133" s="839">
        <v>343203.75</v>
      </c>
      <c r="G133" s="840">
        <v>1372815</v>
      </c>
      <c r="H133" s="897">
        <v>217500</v>
      </c>
      <c r="I133" s="901">
        <v>870000</v>
      </c>
      <c r="J133" s="843">
        <v>-125703.75</v>
      </c>
      <c r="K133" s="843">
        <v>-502815</v>
      </c>
      <c r="L133" s="844">
        <v>-36.626566580347678</v>
      </c>
      <c r="M133" s="841">
        <v>26250</v>
      </c>
      <c r="N133" s="842">
        <v>105000</v>
      </c>
      <c r="O133" s="843">
        <v>-316953.75</v>
      </c>
      <c r="P133" s="843">
        <v>-1267815</v>
      </c>
      <c r="Q133" s="844">
        <v>-92.35148217349024</v>
      </c>
      <c r="S133" s="845"/>
      <c r="T133" s="846"/>
      <c r="U133" s="847"/>
    </row>
    <row r="134" spans="1:21" ht="23.25" hidden="1">
      <c r="A134" s="870">
        <v>127</v>
      </c>
      <c r="B134" s="836">
        <v>4</v>
      </c>
      <c r="C134" s="836">
        <v>45</v>
      </c>
      <c r="D134" s="837">
        <v>31323</v>
      </c>
      <c r="E134" s="838">
        <v>11.25</v>
      </c>
      <c r="F134" s="839">
        <v>352383.75</v>
      </c>
      <c r="G134" s="840">
        <v>1409535</v>
      </c>
      <c r="H134" s="897">
        <v>217500</v>
      </c>
      <c r="I134" s="901">
        <v>870000</v>
      </c>
      <c r="J134" s="843">
        <v>-134883.75</v>
      </c>
      <c r="K134" s="843">
        <v>-539535</v>
      </c>
      <c r="L134" s="844">
        <v>-38.277517053496368</v>
      </c>
      <c r="M134" s="841">
        <v>26250</v>
      </c>
      <c r="N134" s="842">
        <v>105000</v>
      </c>
      <c r="O134" s="843">
        <v>-326133.75</v>
      </c>
      <c r="P134" s="843">
        <v>-1304535</v>
      </c>
      <c r="Q134" s="844">
        <v>-92.550734816801281</v>
      </c>
      <c r="S134" s="845"/>
      <c r="T134" s="846"/>
      <c r="U134" s="847"/>
    </row>
    <row r="135" spans="1:21" ht="23.25" hidden="1">
      <c r="A135" s="870">
        <v>128</v>
      </c>
      <c r="B135" s="836">
        <v>4</v>
      </c>
      <c r="C135" s="836">
        <v>45</v>
      </c>
      <c r="D135" s="837">
        <v>31323</v>
      </c>
      <c r="E135" s="838">
        <v>11.25</v>
      </c>
      <c r="F135" s="839">
        <v>352383.75</v>
      </c>
      <c r="G135" s="840">
        <v>1409535</v>
      </c>
      <c r="H135" s="897">
        <v>217500</v>
      </c>
      <c r="I135" s="901">
        <v>870000</v>
      </c>
      <c r="J135" s="843">
        <v>-134883.75</v>
      </c>
      <c r="K135" s="843">
        <v>-539535</v>
      </c>
      <c r="L135" s="844">
        <v>-38.277517053496368</v>
      </c>
      <c r="M135" s="841">
        <v>26250</v>
      </c>
      <c r="N135" s="842">
        <v>105000</v>
      </c>
      <c r="O135" s="843">
        <v>-326133.75</v>
      </c>
      <c r="P135" s="843">
        <v>-1304535</v>
      </c>
      <c r="Q135" s="844">
        <v>-92.550734816801281</v>
      </c>
      <c r="S135" s="845"/>
      <c r="T135" s="846"/>
      <c r="U135" s="847"/>
    </row>
    <row r="136" spans="1:21" ht="23.25" hidden="1">
      <c r="A136" s="870">
        <v>129</v>
      </c>
      <c r="B136" s="836">
        <v>4</v>
      </c>
      <c r="C136" s="836">
        <v>45</v>
      </c>
      <c r="D136" s="837">
        <v>31529.80972515856</v>
      </c>
      <c r="E136" s="838">
        <v>11.25</v>
      </c>
      <c r="F136" s="839">
        <v>354710.35940803378</v>
      </c>
      <c r="G136" s="840">
        <v>1418841.4376321351</v>
      </c>
      <c r="H136" s="897">
        <v>217500</v>
      </c>
      <c r="I136" s="901">
        <v>870000</v>
      </c>
      <c r="J136" s="843">
        <v>-137210.35940803378</v>
      </c>
      <c r="K136" s="843">
        <v>-548841.43763213512</v>
      </c>
      <c r="L136" s="844">
        <v>-38.682365983621203</v>
      </c>
      <c r="M136" s="841">
        <v>26250</v>
      </c>
      <c r="N136" s="842">
        <v>105000</v>
      </c>
      <c r="O136" s="843">
        <v>-328460.35940803378</v>
      </c>
      <c r="P136" s="843">
        <v>-1313841.4376321351</v>
      </c>
      <c r="Q136" s="844">
        <v>-92.599595894574975</v>
      </c>
      <c r="S136" s="845"/>
      <c r="T136" s="846"/>
      <c r="U136" s="847"/>
    </row>
    <row r="137" spans="1:21" ht="23.25" hidden="1">
      <c r="A137" s="870">
        <v>130</v>
      </c>
      <c r="B137" s="836">
        <v>4</v>
      </c>
      <c r="C137" s="836">
        <v>45</v>
      </c>
      <c r="D137" s="837">
        <v>32953.080568720376</v>
      </c>
      <c r="E137" s="838">
        <v>11.25</v>
      </c>
      <c r="F137" s="839">
        <v>370722.15639810421</v>
      </c>
      <c r="G137" s="840">
        <v>1482888.6255924169</v>
      </c>
      <c r="H137" s="897">
        <v>217500</v>
      </c>
      <c r="I137" s="901">
        <v>870000</v>
      </c>
      <c r="J137" s="843">
        <v>-153222.15639810421</v>
      </c>
      <c r="K137" s="843">
        <v>-612888.62559241685</v>
      </c>
      <c r="L137" s="844">
        <v>-41.330725383881514</v>
      </c>
      <c r="M137" s="841">
        <v>26250</v>
      </c>
      <c r="N137" s="842">
        <v>105000</v>
      </c>
      <c r="O137" s="843">
        <v>-344472.15639810421</v>
      </c>
      <c r="P137" s="843">
        <v>-1377888.6255924169</v>
      </c>
      <c r="Q137" s="844">
        <v>-92.919225477365018</v>
      </c>
      <c r="S137" s="845"/>
      <c r="T137" s="846"/>
      <c r="U137" s="847"/>
    </row>
    <row r="138" spans="1:21" ht="23.25" hidden="1">
      <c r="A138" s="870">
        <v>131</v>
      </c>
      <c r="B138" s="836">
        <v>4</v>
      </c>
      <c r="C138" s="836">
        <v>46</v>
      </c>
      <c r="D138" s="837">
        <v>29552</v>
      </c>
      <c r="E138" s="838">
        <v>11.5</v>
      </c>
      <c r="F138" s="839">
        <v>339848</v>
      </c>
      <c r="G138" s="840">
        <v>1359392</v>
      </c>
      <c r="H138" s="897">
        <v>225000</v>
      </c>
      <c r="I138" s="901">
        <v>900000</v>
      </c>
      <c r="J138" s="843">
        <v>-114848</v>
      </c>
      <c r="K138" s="843">
        <v>-459392</v>
      </c>
      <c r="L138" s="844">
        <v>-33.793931404627955</v>
      </c>
      <c r="M138" s="841">
        <v>37500</v>
      </c>
      <c r="N138" s="842">
        <v>150000</v>
      </c>
      <c r="O138" s="843">
        <v>-302348</v>
      </c>
      <c r="P138" s="843">
        <v>-1209392</v>
      </c>
      <c r="Q138" s="844">
        <v>-88.965655234104659</v>
      </c>
      <c r="S138" s="845"/>
      <c r="T138" s="846"/>
      <c r="U138" s="847"/>
    </row>
    <row r="139" spans="1:21" ht="23.25" hidden="1">
      <c r="A139" s="870">
        <v>132</v>
      </c>
      <c r="B139" s="836">
        <v>4</v>
      </c>
      <c r="C139" s="836">
        <v>46</v>
      </c>
      <c r="D139" s="837">
        <v>29552</v>
      </c>
      <c r="E139" s="838">
        <v>11.5</v>
      </c>
      <c r="F139" s="839">
        <v>339848</v>
      </c>
      <c r="G139" s="840">
        <v>1359392</v>
      </c>
      <c r="H139" s="897">
        <v>225000</v>
      </c>
      <c r="I139" s="901">
        <v>900000</v>
      </c>
      <c r="J139" s="843">
        <v>-114848</v>
      </c>
      <c r="K139" s="843">
        <v>-459392</v>
      </c>
      <c r="L139" s="844">
        <v>-33.793931404627955</v>
      </c>
      <c r="M139" s="841">
        <v>37500</v>
      </c>
      <c r="N139" s="842">
        <v>150000</v>
      </c>
      <c r="O139" s="843">
        <v>-302348</v>
      </c>
      <c r="P139" s="843">
        <v>-1209392</v>
      </c>
      <c r="Q139" s="844">
        <v>-88.965655234104659</v>
      </c>
      <c r="S139" s="845"/>
      <c r="T139" s="846"/>
      <c r="U139" s="847"/>
    </row>
    <row r="140" spans="1:21" ht="23.25" hidden="1">
      <c r="A140" s="870">
        <v>133</v>
      </c>
      <c r="B140" s="836">
        <v>4</v>
      </c>
      <c r="C140" s="836">
        <v>46</v>
      </c>
      <c r="D140" s="837">
        <v>29959</v>
      </c>
      <c r="E140" s="838">
        <v>11.5</v>
      </c>
      <c r="F140" s="839">
        <v>344528.5</v>
      </c>
      <c r="G140" s="840">
        <v>1378114</v>
      </c>
      <c r="H140" s="897">
        <v>225000</v>
      </c>
      <c r="I140" s="901">
        <v>900000</v>
      </c>
      <c r="J140" s="843">
        <v>-119528.5</v>
      </c>
      <c r="K140" s="843">
        <v>-478114</v>
      </c>
      <c r="L140" s="844">
        <v>-34.693356282571685</v>
      </c>
      <c r="M140" s="841">
        <v>37500</v>
      </c>
      <c r="N140" s="842">
        <v>150000</v>
      </c>
      <c r="O140" s="843">
        <v>-307028.5</v>
      </c>
      <c r="P140" s="843">
        <v>-1228114</v>
      </c>
      <c r="Q140" s="844">
        <v>-89.115559380428607</v>
      </c>
      <c r="S140" s="845"/>
      <c r="T140" s="846"/>
      <c r="U140" s="847"/>
    </row>
    <row r="141" spans="1:21" ht="23.25" hidden="1">
      <c r="A141" s="870">
        <v>134</v>
      </c>
      <c r="B141" s="836">
        <v>4</v>
      </c>
      <c r="C141" s="836">
        <v>46</v>
      </c>
      <c r="D141" s="837">
        <v>30278</v>
      </c>
      <c r="E141" s="838">
        <v>11.5</v>
      </c>
      <c r="F141" s="839">
        <v>348197</v>
      </c>
      <c r="G141" s="840">
        <v>1392788</v>
      </c>
      <c r="H141" s="897">
        <v>225000</v>
      </c>
      <c r="I141" s="901">
        <v>900000</v>
      </c>
      <c r="J141" s="843">
        <v>-123197</v>
      </c>
      <c r="K141" s="843">
        <v>-492788</v>
      </c>
      <c r="L141" s="844">
        <v>-35.381407651415714</v>
      </c>
      <c r="M141" s="841">
        <v>37500</v>
      </c>
      <c r="N141" s="842">
        <v>150000</v>
      </c>
      <c r="O141" s="843">
        <v>-310697</v>
      </c>
      <c r="P141" s="843">
        <v>-1242788</v>
      </c>
      <c r="Q141" s="844">
        <v>-89.23023460856929</v>
      </c>
      <c r="S141" s="845"/>
      <c r="T141" s="846"/>
      <c r="U141" s="847"/>
    </row>
    <row r="142" spans="1:21" ht="23.25" hidden="1">
      <c r="A142" s="870">
        <v>135</v>
      </c>
      <c r="B142" s="836">
        <v>4</v>
      </c>
      <c r="C142" s="836">
        <v>46</v>
      </c>
      <c r="D142" s="837">
        <v>31039.084617804339</v>
      </c>
      <c r="E142" s="838">
        <v>11.5</v>
      </c>
      <c r="F142" s="839">
        <v>356949.47310474992</v>
      </c>
      <c r="G142" s="840">
        <v>1427797.8924189997</v>
      </c>
      <c r="H142" s="897">
        <v>225000</v>
      </c>
      <c r="I142" s="901">
        <v>900000</v>
      </c>
      <c r="J142" s="843">
        <v>-131949.47310474992</v>
      </c>
      <c r="K142" s="843">
        <v>-527797.89241899969</v>
      </c>
      <c r="L142" s="844">
        <v>-36.965868574353721</v>
      </c>
      <c r="M142" s="841">
        <v>37500</v>
      </c>
      <c r="N142" s="842">
        <v>150000</v>
      </c>
      <c r="O142" s="843">
        <v>-319449.47310474992</v>
      </c>
      <c r="P142" s="843">
        <v>-1277797.8924189997</v>
      </c>
      <c r="Q142" s="844">
        <v>-89.494311429058953</v>
      </c>
      <c r="S142" s="845"/>
      <c r="T142" s="846"/>
      <c r="U142" s="847"/>
    </row>
    <row r="143" spans="1:21" ht="23.25" hidden="1">
      <c r="A143" s="870">
        <v>136</v>
      </c>
      <c r="B143" s="836">
        <v>4</v>
      </c>
      <c r="C143" s="836">
        <v>46</v>
      </c>
      <c r="D143" s="837">
        <v>31070</v>
      </c>
      <c r="E143" s="838">
        <v>11.5</v>
      </c>
      <c r="F143" s="839">
        <v>357305</v>
      </c>
      <c r="G143" s="840">
        <v>1429220</v>
      </c>
      <c r="H143" s="897">
        <v>225000</v>
      </c>
      <c r="I143" s="901">
        <v>900000</v>
      </c>
      <c r="J143" s="843">
        <v>-132305</v>
      </c>
      <c r="K143" s="843">
        <v>-529220</v>
      </c>
      <c r="L143" s="844">
        <v>-37.028589020584654</v>
      </c>
      <c r="M143" s="841">
        <v>37500</v>
      </c>
      <c r="N143" s="842">
        <v>150000</v>
      </c>
      <c r="O143" s="843">
        <v>-319805</v>
      </c>
      <c r="P143" s="843">
        <v>-1279220</v>
      </c>
      <c r="Q143" s="844">
        <v>-89.50476483676411</v>
      </c>
      <c r="S143" s="845"/>
      <c r="T143" s="846"/>
      <c r="U143" s="847"/>
    </row>
    <row r="144" spans="1:21" ht="23.25" hidden="1">
      <c r="A144" s="870">
        <v>137</v>
      </c>
      <c r="B144" s="848">
        <v>4</v>
      </c>
      <c r="C144" s="848">
        <v>46</v>
      </c>
      <c r="D144" s="837">
        <v>31323</v>
      </c>
      <c r="E144" s="838">
        <v>11.5</v>
      </c>
      <c r="F144" s="839">
        <v>360214.5</v>
      </c>
      <c r="G144" s="840">
        <v>1440858</v>
      </c>
      <c r="H144" s="897">
        <v>225000</v>
      </c>
      <c r="I144" s="901">
        <v>900000</v>
      </c>
      <c r="J144" s="843">
        <v>-135214.5</v>
      </c>
      <c r="K144" s="843">
        <v>-540858</v>
      </c>
      <c r="L144" s="844">
        <v>-37.537217407961087</v>
      </c>
      <c r="M144" s="841">
        <v>37500</v>
      </c>
      <c r="N144" s="842">
        <v>150000</v>
      </c>
      <c r="O144" s="843">
        <v>-322714.5</v>
      </c>
      <c r="P144" s="843">
        <v>-1290858</v>
      </c>
      <c r="Q144" s="844">
        <v>-89.589536234660187</v>
      </c>
      <c r="S144" s="845"/>
      <c r="T144" s="846"/>
      <c r="U144" s="847"/>
    </row>
    <row r="145" spans="1:21" ht="23.25" hidden="1">
      <c r="A145" s="870">
        <v>138</v>
      </c>
      <c r="B145" s="848">
        <v>4</v>
      </c>
      <c r="C145" s="848">
        <v>46</v>
      </c>
      <c r="D145" s="837">
        <v>31529.80972515856</v>
      </c>
      <c r="E145" s="838">
        <v>11.5</v>
      </c>
      <c r="F145" s="839">
        <v>362592.81183932343</v>
      </c>
      <c r="G145" s="840">
        <v>1450371.2473572937</v>
      </c>
      <c r="H145" s="897">
        <v>225000</v>
      </c>
      <c r="I145" s="901">
        <v>900000</v>
      </c>
      <c r="J145" s="843">
        <v>-137592.81183932343</v>
      </c>
      <c r="K145" s="843">
        <v>-550371.24735729373</v>
      </c>
      <c r="L145" s="844">
        <v>-37.946922097367789</v>
      </c>
      <c r="M145" s="841">
        <v>37500</v>
      </c>
      <c r="N145" s="842">
        <v>150000</v>
      </c>
      <c r="O145" s="843">
        <v>-325092.81183932343</v>
      </c>
      <c r="P145" s="843">
        <v>-1300371.2473572937</v>
      </c>
      <c r="Q145" s="844">
        <v>-89.657820349561291</v>
      </c>
      <c r="S145" s="845"/>
      <c r="T145" s="846"/>
      <c r="U145" s="847"/>
    </row>
    <row r="146" spans="1:21" ht="23.25" hidden="1">
      <c r="A146" s="870">
        <v>139</v>
      </c>
      <c r="B146" s="848">
        <v>4</v>
      </c>
      <c r="C146" s="848">
        <v>47</v>
      </c>
      <c r="D146" s="837">
        <v>28616.81</v>
      </c>
      <c r="E146" s="838">
        <v>11.75</v>
      </c>
      <c r="F146" s="839">
        <v>336247.51750000002</v>
      </c>
      <c r="G146" s="840">
        <v>1344990.07</v>
      </c>
      <c r="H146" s="897">
        <v>232500</v>
      </c>
      <c r="I146" s="901">
        <v>930000</v>
      </c>
      <c r="J146" s="843">
        <v>-103747.51750000002</v>
      </c>
      <c r="K146" s="843">
        <v>-414990.07000000007</v>
      </c>
      <c r="L146" s="844">
        <v>-30.8545080931341</v>
      </c>
      <c r="M146" s="841">
        <v>48750</v>
      </c>
      <c r="N146" s="842">
        <v>195000</v>
      </c>
      <c r="O146" s="843">
        <v>-287497.51750000002</v>
      </c>
      <c r="P146" s="843">
        <v>-1149990.07</v>
      </c>
      <c r="Q146" s="844">
        <v>-85.50175169694748</v>
      </c>
      <c r="S146" s="845"/>
      <c r="T146" s="846"/>
      <c r="U146" s="847"/>
    </row>
    <row r="147" spans="1:21" ht="23.25" hidden="1">
      <c r="A147" s="870">
        <v>140</v>
      </c>
      <c r="B147" s="836">
        <v>4</v>
      </c>
      <c r="C147" s="836">
        <v>47</v>
      </c>
      <c r="D147" s="837">
        <v>29552</v>
      </c>
      <c r="E147" s="838">
        <v>11.75</v>
      </c>
      <c r="F147" s="839">
        <v>347236</v>
      </c>
      <c r="G147" s="840">
        <v>1388944</v>
      </c>
      <c r="H147" s="897">
        <v>232500</v>
      </c>
      <c r="I147" s="901">
        <v>930000</v>
      </c>
      <c r="J147" s="843">
        <v>-114736</v>
      </c>
      <c r="K147" s="843">
        <v>-458944</v>
      </c>
      <c r="L147" s="844">
        <v>-33.042656867375499</v>
      </c>
      <c r="M147" s="841">
        <v>48750</v>
      </c>
      <c r="N147" s="842">
        <v>195000</v>
      </c>
      <c r="O147" s="843">
        <v>-298486</v>
      </c>
      <c r="P147" s="843">
        <v>-1193944</v>
      </c>
      <c r="Q147" s="844">
        <v>-85.960557085094862</v>
      </c>
      <c r="S147" s="845"/>
      <c r="T147" s="846"/>
      <c r="U147" s="847"/>
    </row>
    <row r="148" spans="1:21" ht="23.25" hidden="1">
      <c r="A148" s="870">
        <v>141</v>
      </c>
      <c r="B148" s="836">
        <v>4</v>
      </c>
      <c r="C148" s="836">
        <v>47</v>
      </c>
      <c r="D148" s="837">
        <v>29552</v>
      </c>
      <c r="E148" s="838">
        <v>11.75</v>
      </c>
      <c r="F148" s="839">
        <v>347236</v>
      </c>
      <c r="G148" s="840">
        <v>1388944</v>
      </c>
      <c r="H148" s="897">
        <v>232500</v>
      </c>
      <c r="I148" s="901">
        <v>930000</v>
      </c>
      <c r="J148" s="843">
        <v>-114736</v>
      </c>
      <c r="K148" s="843">
        <v>-458944</v>
      </c>
      <c r="L148" s="844">
        <v>-33.042656867375499</v>
      </c>
      <c r="M148" s="841">
        <v>48750</v>
      </c>
      <c r="N148" s="842">
        <v>195000</v>
      </c>
      <c r="O148" s="843">
        <v>-298486</v>
      </c>
      <c r="P148" s="843">
        <v>-1193944</v>
      </c>
      <c r="Q148" s="844">
        <v>-85.960557085094862</v>
      </c>
      <c r="S148" s="845"/>
      <c r="T148" s="846"/>
      <c r="U148" s="847"/>
    </row>
    <row r="149" spans="1:21" ht="23.25" hidden="1">
      <c r="A149" s="870">
        <v>142</v>
      </c>
      <c r="B149" s="848">
        <v>4</v>
      </c>
      <c r="C149" s="848">
        <v>47</v>
      </c>
      <c r="D149" s="837">
        <v>30402</v>
      </c>
      <c r="E149" s="838">
        <v>11.75</v>
      </c>
      <c r="F149" s="839">
        <v>357223.5</v>
      </c>
      <c r="G149" s="840">
        <v>1428894</v>
      </c>
      <c r="H149" s="897">
        <v>232500</v>
      </c>
      <c r="I149" s="901">
        <v>930000</v>
      </c>
      <c r="J149" s="843">
        <v>-124723.5</v>
      </c>
      <c r="K149" s="843">
        <v>-498894</v>
      </c>
      <c r="L149" s="844">
        <v>-34.914696261584126</v>
      </c>
      <c r="M149" s="841">
        <v>48750</v>
      </c>
      <c r="N149" s="842">
        <v>195000</v>
      </c>
      <c r="O149" s="843">
        <v>-308473.5</v>
      </c>
      <c r="P149" s="843">
        <v>-1233894</v>
      </c>
      <c r="Q149" s="844">
        <v>-86.353081474203123</v>
      </c>
      <c r="S149" s="845"/>
      <c r="T149" s="846"/>
      <c r="U149" s="847"/>
    </row>
    <row r="150" spans="1:21" ht="23.25" hidden="1">
      <c r="A150" s="870">
        <v>143</v>
      </c>
      <c r="B150" s="848">
        <v>4</v>
      </c>
      <c r="C150" s="848">
        <v>47</v>
      </c>
      <c r="D150" s="837">
        <v>30402</v>
      </c>
      <c r="E150" s="838">
        <v>11.75</v>
      </c>
      <c r="F150" s="839">
        <v>357223.5</v>
      </c>
      <c r="G150" s="840">
        <v>1428894</v>
      </c>
      <c r="H150" s="897">
        <v>232500</v>
      </c>
      <c r="I150" s="901">
        <v>930000</v>
      </c>
      <c r="J150" s="843">
        <v>-124723.5</v>
      </c>
      <c r="K150" s="843">
        <v>-498894</v>
      </c>
      <c r="L150" s="844">
        <v>-34.914696261584126</v>
      </c>
      <c r="M150" s="841">
        <v>48750</v>
      </c>
      <c r="N150" s="842">
        <v>195000</v>
      </c>
      <c r="O150" s="843">
        <v>-308473.5</v>
      </c>
      <c r="P150" s="843">
        <v>-1233894</v>
      </c>
      <c r="Q150" s="844">
        <v>-86.353081474203123</v>
      </c>
      <c r="S150" s="845"/>
      <c r="T150" s="846"/>
      <c r="U150" s="847"/>
    </row>
    <row r="151" spans="1:21" ht="23.25" hidden="1">
      <c r="A151" s="870">
        <v>144</v>
      </c>
      <c r="B151" s="836">
        <v>4</v>
      </c>
      <c r="C151" s="836">
        <v>47</v>
      </c>
      <c r="D151" s="837">
        <v>31039.084617804339</v>
      </c>
      <c r="E151" s="838">
        <v>11.75</v>
      </c>
      <c r="F151" s="839">
        <v>364709.24425920099</v>
      </c>
      <c r="G151" s="840">
        <v>1458836.977036804</v>
      </c>
      <c r="H151" s="897">
        <v>232500</v>
      </c>
      <c r="I151" s="901">
        <v>930000</v>
      </c>
      <c r="J151" s="843">
        <v>-132209.24425920099</v>
      </c>
      <c r="K151" s="843">
        <v>-528836.97703680396</v>
      </c>
      <c r="L151" s="844">
        <v>-36.25058765037474</v>
      </c>
      <c r="M151" s="841">
        <v>48750</v>
      </c>
      <c r="N151" s="842">
        <v>195000</v>
      </c>
      <c r="O151" s="843">
        <v>-315959.24425920099</v>
      </c>
      <c r="P151" s="843">
        <v>-1263836.977036804</v>
      </c>
      <c r="Q151" s="844">
        <v>-86.633187733143089</v>
      </c>
      <c r="S151" s="845"/>
      <c r="T151" s="846"/>
      <c r="U151" s="847"/>
    </row>
    <row r="152" spans="1:21" ht="23.25" hidden="1">
      <c r="A152" s="870">
        <v>145</v>
      </c>
      <c r="B152" s="836">
        <v>4</v>
      </c>
      <c r="C152" s="836">
        <v>47</v>
      </c>
      <c r="D152" s="837">
        <v>31070</v>
      </c>
      <c r="E152" s="838">
        <v>11.75</v>
      </c>
      <c r="F152" s="839">
        <v>365072.5</v>
      </c>
      <c r="G152" s="840">
        <v>1460290</v>
      </c>
      <c r="H152" s="897">
        <v>232500</v>
      </c>
      <c r="I152" s="901">
        <v>930000</v>
      </c>
      <c r="J152" s="843">
        <v>-132572.5</v>
      </c>
      <c r="K152" s="843">
        <v>-530290</v>
      </c>
      <c r="L152" s="844">
        <v>-36.314019817981361</v>
      </c>
      <c r="M152" s="841">
        <v>48750</v>
      </c>
      <c r="N152" s="842">
        <v>195000</v>
      </c>
      <c r="O152" s="843">
        <v>-316322.5</v>
      </c>
      <c r="P152" s="843">
        <v>-1265290</v>
      </c>
      <c r="Q152" s="844">
        <v>-86.646488026350923</v>
      </c>
      <c r="S152" s="845"/>
      <c r="T152" s="846"/>
      <c r="U152" s="847"/>
    </row>
    <row r="153" spans="1:21" ht="23.25" hidden="1">
      <c r="A153" s="870">
        <v>146</v>
      </c>
      <c r="B153" s="836">
        <v>4</v>
      </c>
      <c r="C153" s="836">
        <v>47</v>
      </c>
      <c r="D153" s="837">
        <v>31323</v>
      </c>
      <c r="E153" s="838">
        <v>11.75</v>
      </c>
      <c r="F153" s="839">
        <v>368045.25</v>
      </c>
      <c r="G153" s="840">
        <v>1472181</v>
      </c>
      <c r="H153" s="897">
        <v>232500</v>
      </c>
      <c r="I153" s="901">
        <v>930000</v>
      </c>
      <c r="J153" s="843">
        <v>-135545.25</v>
      </c>
      <c r="K153" s="843">
        <v>-542181</v>
      </c>
      <c r="L153" s="844">
        <v>-36.828419875001785</v>
      </c>
      <c r="M153" s="841">
        <v>48750</v>
      </c>
      <c r="N153" s="842">
        <v>195000</v>
      </c>
      <c r="O153" s="843">
        <v>-319295.25</v>
      </c>
      <c r="P153" s="843">
        <v>-1277181</v>
      </c>
      <c r="Q153" s="844">
        <v>-86.75434610282295</v>
      </c>
      <c r="S153" s="845"/>
      <c r="T153" s="846"/>
      <c r="U153" s="847"/>
    </row>
    <row r="154" spans="1:21" ht="23.25" hidden="1">
      <c r="A154" s="870">
        <v>147</v>
      </c>
      <c r="B154" s="836">
        <v>4</v>
      </c>
      <c r="C154" s="836">
        <v>47</v>
      </c>
      <c r="D154" s="837">
        <v>32241</v>
      </c>
      <c r="E154" s="838">
        <v>11.75</v>
      </c>
      <c r="F154" s="839">
        <v>378831.75</v>
      </c>
      <c r="G154" s="840">
        <v>1515327</v>
      </c>
      <c r="H154" s="897">
        <v>232500</v>
      </c>
      <c r="I154" s="901">
        <v>930000</v>
      </c>
      <c r="J154" s="843">
        <v>-146331.75</v>
      </c>
      <c r="K154" s="843">
        <v>-585327</v>
      </c>
      <c r="L154" s="844">
        <v>-38.627108208327307</v>
      </c>
      <c r="M154" s="841">
        <v>48750</v>
      </c>
      <c r="N154" s="842">
        <v>195000</v>
      </c>
      <c r="O154" s="843">
        <v>-330081.75</v>
      </c>
      <c r="P154" s="843">
        <v>-1320327</v>
      </c>
      <c r="Q154" s="844">
        <v>-87.131490430778314</v>
      </c>
      <c r="S154" s="845"/>
      <c r="T154" s="846"/>
      <c r="U154" s="847"/>
    </row>
    <row r="155" spans="1:21" ht="23.25" hidden="1">
      <c r="A155" s="870">
        <v>148</v>
      </c>
      <c r="B155" s="836">
        <v>4</v>
      </c>
      <c r="C155" s="836">
        <v>48</v>
      </c>
      <c r="D155" s="837">
        <v>28247.047434656339</v>
      </c>
      <c r="E155" s="838">
        <v>12</v>
      </c>
      <c r="F155" s="839">
        <v>338964.56921587605</v>
      </c>
      <c r="G155" s="840">
        <v>1355858.2768635042</v>
      </c>
      <c r="H155" s="897">
        <v>240000</v>
      </c>
      <c r="I155" s="901">
        <v>960000</v>
      </c>
      <c r="J155" s="843">
        <v>-98964.56921587605</v>
      </c>
      <c r="K155" s="843">
        <v>-395858.2768635042</v>
      </c>
      <c r="L155" s="844">
        <v>-29.196139715962047</v>
      </c>
      <c r="M155" s="841">
        <v>60000</v>
      </c>
      <c r="N155" s="842">
        <v>240000</v>
      </c>
      <c r="O155" s="843">
        <v>-278964.56921587605</v>
      </c>
      <c r="P155" s="843">
        <v>-1115858.2768635042</v>
      </c>
      <c r="Q155" s="844">
        <v>-82.299034928990508</v>
      </c>
      <c r="S155" s="845"/>
      <c r="T155" s="846"/>
      <c r="U155" s="847"/>
    </row>
    <row r="156" spans="1:21" ht="23.25" hidden="1">
      <c r="A156" s="870">
        <v>149</v>
      </c>
      <c r="B156" s="836">
        <v>4</v>
      </c>
      <c r="C156" s="836">
        <v>48</v>
      </c>
      <c r="D156" s="837">
        <v>28247.047434656339</v>
      </c>
      <c r="E156" s="838">
        <v>12</v>
      </c>
      <c r="F156" s="839">
        <v>338964.56921587605</v>
      </c>
      <c r="G156" s="840">
        <v>1355858.2768635042</v>
      </c>
      <c r="H156" s="897">
        <v>240000</v>
      </c>
      <c r="I156" s="901">
        <v>960000</v>
      </c>
      <c r="J156" s="843">
        <v>-98964.56921587605</v>
      </c>
      <c r="K156" s="843">
        <v>-395858.2768635042</v>
      </c>
      <c r="L156" s="844">
        <v>-29.196139715962047</v>
      </c>
      <c r="M156" s="841">
        <v>60000</v>
      </c>
      <c r="N156" s="842">
        <v>240000</v>
      </c>
      <c r="O156" s="843">
        <v>-278964.56921587605</v>
      </c>
      <c r="P156" s="843">
        <v>-1115858.2768635042</v>
      </c>
      <c r="Q156" s="844">
        <v>-82.299034928990508</v>
      </c>
      <c r="S156" s="845"/>
      <c r="T156" s="846"/>
      <c r="U156" s="847"/>
    </row>
    <row r="157" spans="1:21" ht="23.25" hidden="1">
      <c r="A157" s="870">
        <v>150</v>
      </c>
      <c r="B157" s="836">
        <v>4</v>
      </c>
      <c r="C157" s="836">
        <v>48</v>
      </c>
      <c r="D157" s="837">
        <v>28616.81</v>
      </c>
      <c r="E157" s="838">
        <v>12</v>
      </c>
      <c r="F157" s="839">
        <v>343401.72000000003</v>
      </c>
      <c r="G157" s="840">
        <v>1373606.8800000001</v>
      </c>
      <c r="H157" s="897">
        <v>240000</v>
      </c>
      <c r="I157" s="901">
        <v>960000</v>
      </c>
      <c r="J157" s="843">
        <v>-103401.72000000003</v>
      </c>
      <c r="K157" s="843">
        <v>-413606.88000000012</v>
      </c>
      <c r="L157" s="844">
        <v>-30.111008180157057</v>
      </c>
      <c r="M157" s="841">
        <v>60000</v>
      </c>
      <c r="N157" s="842">
        <v>240000</v>
      </c>
      <c r="O157" s="843">
        <v>-283401.72000000003</v>
      </c>
      <c r="P157" s="843">
        <v>-1133606.8800000001</v>
      </c>
      <c r="Q157" s="844">
        <v>-82.527752045039264</v>
      </c>
      <c r="S157" s="845"/>
      <c r="T157" s="846"/>
      <c r="U157" s="847"/>
    </row>
    <row r="158" spans="1:21" ht="23.25" hidden="1">
      <c r="A158" s="870">
        <v>151</v>
      </c>
      <c r="B158" s="836">
        <v>4</v>
      </c>
      <c r="C158" s="836">
        <v>48</v>
      </c>
      <c r="D158" s="837">
        <v>29552</v>
      </c>
      <c r="E158" s="838">
        <v>12</v>
      </c>
      <c r="F158" s="839">
        <v>354624</v>
      </c>
      <c r="G158" s="840">
        <v>1418496</v>
      </c>
      <c r="H158" s="897">
        <v>240000</v>
      </c>
      <c r="I158" s="901">
        <v>960000</v>
      </c>
      <c r="J158" s="843">
        <v>-114624</v>
      </c>
      <c r="K158" s="843">
        <v>-458496</v>
      </c>
      <c r="L158" s="844">
        <v>-32.322685435841905</v>
      </c>
      <c r="M158" s="841">
        <v>60000</v>
      </c>
      <c r="N158" s="842">
        <v>240000</v>
      </c>
      <c r="O158" s="843">
        <v>-294624</v>
      </c>
      <c r="P158" s="843">
        <v>-1178496</v>
      </c>
      <c r="Q158" s="844">
        <v>-83.080671358960473</v>
      </c>
      <c r="S158" s="845"/>
      <c r="T158" s="846"/>
      <c r="U158" s="847"/>
    </row>
    <row r="159" spans="1:21" ht="23.25" hidden="1">
      <c r="A159" s="870">
        <v>152</v>
      </c>
      <c r="B159" s="836">
        <v>4</v>
      </c>
      <c r="C159" s="836">
        <v>48</v>
      </c>
      <c r="D159" s="837">
        <v>29552</v>
      </c>
      <c r="E159" s="838">
        <v>12</v>
      </c>
      <c r="F159" s="839">
        <v>354624</v>
      </c>
      <c r="G159" s="840">
        <v>1418496</v>
      </c>
      <c r="H159" s="897">
        <v>240000</v>
      </c>
      <c r="I159" s="901">
        <v>960000</v>
      </c>
      <c r="J159" s="843">
        <v>-114624</v>
      </c>
      <c r="K159" s="843">
        <v>-458496</v>
      </c>
      <c r="L159" s="844">
        <v>-32.322685435841905</v>
      </c>
      <c r="M159" s="841">
        <v>60000</v>
      </c>
      <c r="N159" s="842">
        <v>240000</v>
      </c>
      <c r="O159" s="843">
        <v>-294624</v>
      </c>
      <c r="P159" s="843">
        <v>-1178496</v>
      </c>
      <c r="Q159" s="844">
        <v>-83.080671358960473</v>
      </c>
      <c r="S159" s="845"/>
      <c r="T159" s="846"/>
      <c r="U159" s="847"/>
    </row>
    <row r="160" spans="1:21" ht="23.25" hidden="1">
      <c r="A160" s="870">
        <v>153</v>
      </c>
      <c r="B160" s="836">
        <v>4</v>
      </c>
      <c r="C160" s="836">
        <v>48</v>
      </c>
      <c r="D160" s="837">
        <v>29959</v>
      </c>
      <c r="E160" s="838">
        <v>12</v>
      </c>
      <c r="F160" s="839">
        <v>359508</v>
      </c>
      <c r="G160" s="840">
        <v>1438032</v>
      </c>
      <c r="H160" s="897">
        <v>240000</v>
      </c>
      <c r="I160" s="901">
        <v>960000</v>
      </c>
      <c r="J160" s="843">
        <v>-119508</v>
      </c>
      <c r="K160" s="843">
        <v>-478032</v>
      </c>
      <c r="L160" s="844">
        <v>-33.242097533295507</v>
      </c>
      <c r="M160" s="841">
        <v>60000</v>
      </c>
      <c r="N160" s="842">
        <v>240000</v>
      </c>
      <c r="O160" s="843">
        <v>-299508</v>
      </c>
      <c r="P160" s="843">
        <v>-1198032</v>
      </c>
      <c r="Q160" s="844">
        <v>-83.31052438332388</v>
      </c>
      <c r="S160" s="845"/>
      <c r="T160" s="846"/>
      <c r="U160" s="847"/>
    </row>
    <row r="161" spans="1:21" ht="23.25" hidden="1">
      <c r="A161" s="870">
        <v>154</v>
      </c>
      <c r="B161" s="836">
        <v>4</v>
      </c>
      <c r="C161" s="836">
        <v>48</v>
      </c>
      <c r="D161" s="837">
        <v>30278</v>
      </c>
      <c r="E161" s="838">
        <v>12</v>
      </c>
      <c r="F161" s="839">
        <v>363336</v>
      </c>
      <c r="G161" s="840">
        <v>1453344</v>
      </c>
      <c r="H161" s="897">
        <v>240000</v>
      </c>
      <c r="I161" s="901">
        <v>960000</v>
      </c>
      <c r="J161" s="843">
        <v>-123336</v>
      </c>
      <c r="K161" s="843">
        <v>-493344</v>
      </c>
      <c r="L161" s="844">
        <v>-33.945438932558289</v>
      </c>
      <c r="M161" s="841">
        <v>60000</v>
      </c>
      <c r="N161" s="842">
        <v>240000</v>
      </c>
      <c r="O161" s="843">
        <v>-303336</v>
      </c>
      <c r="P161" s="843">
        <v>-1213344</v>
      </c>
      <c r="Q161" s="844">
        <v>-83.486359733139579</v>
      </c>
      <c r="S161" s="845"/>
      <c r="T161" s="846"/>
      <c r="U161" s="847"/>
    </row>
    <row r="162" spans="1:21" ht="23.25" hidden="1">
      <c r="A162" s="870">
        <v>155</v>
      </c>
      <c r="B162" s="836">
        <v>4</v>
      </c>
      <c r="C162" s="836">
        <v>48</v>
      </c>
      <c r="D162" s="837">
        <v>30507</v>
      </c>
      <c r="E162" s="838">
        <v>12</v>
      </c>
      <c r="F162" s="839">
        <v>366084</v>
      </c>
      <c r="G162" s="840">
        <v>1464336</v>
      </c>
      <c r="H162" s="897">
        <v>240000</v>
      </c>
      <c r="I162" s="901">
        <v>960000</v>
      </c>
      <c r="J162" s="843">
        <v>-126084</v>
      </c>
      <c r="K162" s="843">
        <v>-504336</v>
      </c>
      <c r="L162" s="844">
        <v>-34.441275772773466</v>
      </c>
      <c r="M162" s="841">
        <v>60000</v>
      </c>
      <c r="N162" s="842">
        <v>240000</v>
      </c>
      <c r="O162" s="843">
        <v>-306084</v>
      </c>
      <c r="P162" s="843">
        <v>-1224336</v>
      </c>
      <c r="Q162" s="844">
        <v>-83.610318943193363</v>
      </c>
      <c r="S162" s="845"/>
      <c r="T162" s="846"/>
      <c r="U162" s="847"/>
    </row>
    <row r="163" spans="1:21" ht="23.25" hidden="1">
      <c r="A163" s="870">
        <v>156</v>
      </c>
      <c r="B163" s="836">
        <v>4</v>
      </c>
      <c r="C163" s="836">
        <v>48</v>
      </c>
      <c r="D163" s="837">
        <v>31070</v>
      </c>
      <c r="E163" s="838">
        <v>12</v>
      </c>
      <c r="F163" s="839">
        <v>372840</v>
      </c>
      <c r="G163" s="840">
        <v>1491360</v>
      </c>
      <c r="H163" s="897">
        <v>240000</v>
      </c>
      <c r="I163" s="901">
        <v>960000</v>
      </c>
      <c r="J163" s="843">
        <v>-132840</v>
      </c>
      <c r="K163" s="843">
        <v>-531360</v>
      </c>
      <c r="L163" s="844">
        <v>-35.6292243321532</v>
      </c>
      <c r="M163" s="841">
        <v>60000</v>
      </c>
      <c r="N163" s="842">
        <v>240000</v>
      </c>
      <c r="O163" s="843">
        <v>-312840</v>
      </c>
      <c r="P163" s="843">
        <v>-1251360</v>
      </c>
      <c r="Q163" s="844">
        <v>-83.907306083038293</v>
      </c>
      <c r="S163" s="845"/>
      <c r="T163" s="846"/>
      <c r="U163" s="847"/>
    </row>
    <row r="164" spans="1:21" ht="23.25" hidden="1">
      <c r="A164" s="870">
        <v>157</v>
      </c>
      <c r="B164" s="836">
        <v>4</v>
      </c>
      <c r="C164" s="836">
        <v>48</v>
      </c>
      <c r="D164" s="837">
        <v>31070</v>
      </c>
      <c r="E164" s="838">
        <v>12</v>
      </c>
      <c r="F164" s="839">
        <v>372840</v>
      </c>
      <c r="G164" s="840">
        <v>1491360</v>
      </c>
      <c r="H164" s="897">
        <v>240000</v>
      </c>
      <c r="I164" s="901">
        <v>960000</v>
      </c>
      <c r="J164" s="843">
        <v>-132840</v>
      </c>
      <c r="K164" s="843">
        <v>-531360</v>
      </c>
      <c r="L164" s="844">
        <v>-35.6292243321532</v>
      </c>
      <c r="M164" s="841">
        <v>60000</v>
      </c>
      <c r="N164" s="842">
        <v>240000</v>
      </c>
      <c r="O164" s="843">
        <v>-312840</v>
      </c>
      <c r="P164" s="843">
        <v>-1251360</v>
      </c>
      <c r="Q164" s="844">
        <v>-83.907306083038293</v>
      </c>
      <c r="S164" s="845"/>
      <c r="T164" s="846"/>
      <c r="U164" s="847"/>
    </row>
    <row r="165" spans="1:21" ht="23.25" hidden="1">
      <c r="A165" s="870">
        <v>158</v>
      </c>
      <c r="B165" s="836">
        <v>4</v>
      </c>
      <c r="C165" s="836">
        <v>48</v>
      </c>
      <c r="D165" s="837">
        <v>31323</v>
      </c>
      <c r="E165" s="838">
        <v>12</v>
      </c>
      <c r="F165" s="839">
        <v>375876</v>
      </c>
      <c r="G165" s="840">
        <v>1503504</v>
      </c>
      <c r="H165" s="897">
        <v>240000</v>
      </c>
      <c r="I165" s="901">
        <v>960000</v>
      </c>
      <c r="J165" s="843">
        <v>-135876</v>
      </c>
      <c r="K165" s="843">
        <v>-543504</v>
      </c>
      <c r="L165" s="844">
        <v>-36.149155572582444</v>
      </c>
      <c r="M165" s="841">
        <v>60000</v>
      </c>
      <c r="N165" s="842">
        <v>240000</v>
      </c>
      <c r="O165" s="843">
        <v>-315876</v>
      </c>
      <c r="P165" s="843">
        <v>-1263504</v>
      </c>
      <c r="Q165" s="844">
        <v>-84.037288893145615</v>
      </c>
      <c r="S165" s="845"/>
      <c r="T165" s="846"/>
      <c r="U165" s="847"/>
    </row>
    <row r="166" spans="1:21" ht="23.25" hidden="1">
      <c r="A166" s="870">
        <v>159</v>
      </c>
      <c r="B166" s="836">
        <v>4</v>
      </c>
      <c r="C166" s="836">
        <v>48</v>
      </c>
      <c r="D166" s="837">
        <v>31529.80972515856</v>
      </c>
      <c r="E166" s="838">
        <v>12</v>
      </c>
      <c r="F166" s="839">
        <v>378357.71670190274</v>
      </c>
      <c r="G166" s="840">
        <v>1513430.866807611</v>
      </c>
      <c r="H166" s="897">
        <v>240000</v>
      </c>
      <c r="I166" s="901">
        <v>960000</v>
      </c>
      <c r="J166" s="843">
        <v>-138357.71670190274</v>
      </c>
      <c r="K166" s="843">
        <v>-553430.86680761096</v>
      </c>
      <c r="L166" s="844">
        <v>-36.567964810642628</v>
      </c>
      <c r="M166" s="841">
        <v>60000</v>
      </c>
      <c r="N166" s="842">
        <v>240000</v>
      </c>
      <c r="O166" s="843">
        <v>-318357.71670190274</v>
      </c>
      <c r="P166" s="843">
        <v>-1273430.866807611</v>
      </c>
      <c r="Q166" s="844">
        <v>-84.141991202660662</v>
      </c>
      <c r="S166" s="845"/>
      <c r="T166" s="846"/>
      <c r="U166" s="847"/>
    </row>
    <row r="167" spans="1:21" ht="23.25" hidden="1">
      <c r="A167" s="870">
        <v>160</v>
      </c>
      <c r="B167" s="836">
        <v>4</v>
      </c>
      <c r="C167" s="836">
        <v>49</v>
      </c>
      <c r="D167" s="837">
        <v>28247.047434656339</v>
      </c>
      <c r="E167" s="838">
        <v>12.25</v>
      </c>
      <c r="F167" s="839">
        <v>346026.33107454015</v>
      </c>
      <c r="G167" s="840">
        <v>1384105.3242981606</v>
      </c>
      <c r="H167" s="897">
        <v>247500</v>
      </c>
      <c r="I167" s="901">
        <v>990000</v>
      </c>
      <c r="J167" s="843">
        <v>-98526.331074540154</v>
      </c>
      <c r="K167" s="843">
        <v>-394105.32429816062</v>
      </c>
      <c r="L167" s="844">
        <v>-28.47365134571676</v>
      </c>
      <c r="M167" s="841">
        <v>71250</v>
      </c>
      <c r="N167" s="842">
        <v>285000</v>
      </c>
      <c r="O167" s="843">
        <v>-274776.33107454015</v>
      </c>
      <c r="P167" s="843">
        <v>-1099105.3242981606</v>
      </c>
      <c r="Q167" s="844">
        <v>-79.409081448009374</v>
      </c>
      <c r="S167" s="845"/>
      <c r="T167" s="846"/>
      <c r="U167" s="847"/>
    </row>
    <row r="168" spans="1:21" ht="23.25" hidden="1">
      <c r="A168" s="870">
        <v>161</v>
      </c>
      <c r="B168" s="836">
        <v>4</v>
      </c>
      <c r="C168" s="836">
        <v>49</v>
      </c>
      <c r="D168" s="837">
        <v>29552</v>
      </c>
      <c r="E168" s="838">
        <v>12.25</v>
      </c>
      <c r="F168" s="839">
        <v>362012</v>
      </c>
      <c r="G168" s="840">
        <v>1448048</v>
      </c>
      <c r="H168" s="897">
        <v>247500</v>
      </c>
      <c r="I168" s="901">
        <v>990000</v>
      </c>
      <c r="J168" s="843">
        <v>-114512</v>
      </c>
      <c r="K168" s="843">
        <v>-458048</v>
      </c>
      <c r="L168" s="844">
        <v>-31.632100593350501</v>
      </c>
      <c r="M168" s="841">
        <v>71250</v>
      </c>
      <c r="N168" s="842">
        <v>285000</v>
      </c>
      <c r="O168" s="843">
        <v>-290762</v>
      </c>
      <c r="P168" s="843">
        <v>-1163048</v>
      </c>
      <c r="Q168" s="844">
        <v>-80.318331988994842</v>
      </c>
      <c r="S168" s="845"/>
      <c r="T168" s="846"/>
      <c r="U168" s="847"/>
    </row>
    <row r="169" spans="1:21" ht="23.25" hidden="1">
      <c r="A169" s="870">
        <v>162</v>
      </c>
      <c r="B169" s="836">
        <v>4</v>
      </c>
      <c r="C169" s="836">
        <v>49</v>
      </c>
      <c r="D169" s="837">
        <v>29959</v>
      </c>
      <c r="E169" s="838">
        <v>12.25</v>
      </c>
      <c r="F169" s="839">
        <v>366997.75</v>
      </c>
      <c r="G169" s="840">
        <v>1467991</v>
      </c>
      <c r="H169" s="897">
        <v>247500</v>
      </c>
      <c r="I169" s="901">
        <v>990000</v>
      </c>
      <c r="J169" s="843">
        <v>-119497.75</v>
      </c>
      <c r="K169" s="843">
        <v>-477991</v>
      </c>
      <c r="L169" s="844">
        <v>-32.560894446900562</v>
      </c>
      <c r="M169" s="841">
        <v>71250</v>
      </c>
      <c r="N169" s="842">
        <v>285000</v>
      </c>
      <c r="O169" s="843">
        <v>-295747.75</v>
      </c>
      <c r="P169" s="843">
        <v>-1182991</v>
      </c>
      <c r="Q169" s="844">
        <v>-80.585712037744102</v>
      </c>
      <c r="S169" s="845"/>
      <c r="T169" s="846"/>
      <c r="U169" s="847"/>
    </row>
    <row r="170" spans="1:21" ht="23.25" hidden="1">
      <c r="A170" s="870">
        <v>163</v>
      </c>
      <c r="B170" s="836">
        <v>4</v>
      </c>
      <c r="C170" s="836">
        <v>49</v>
      </c>
      <c r="D170" s="837">
        <v>30402</v>
      </c>
      <c r="E170" s="838">
        <v>12.25</v>
      </c>
      <c r="F170" s="839">
        <v>372424.5</v>
      </c>
      <c r="G170" s="840">
        <v>1489698</v>
      </c>
      <c r="H170" s="897">
        <v>247500</v>
      </c>
      <c r="I170" s="901">
        <v>990000</v>
      </c>
      <c r="J170" s="843">
        <v>-124924.5</v>
      </c>
      <c r="K170" s="843">
        <v>-499698</v>
      </c>
      <c r="L170" s="844">
        <v>-33.54357728881962</v>
      </c>
      <c r="M170" s="841">
        <v>71250</v>
      </c>
      <c r="N170" s="842">
        <v>285000</v>
      </c>
      <c r="O170" s="843">
        <v>-301174.5</v>
      </c>
      <c r="P170" s="843">
        <v>-1204698</v>
      </c>
      <c r="Q170" s="844">
        <v>-80.86860558314504</v>
      </c>
      <c r="S170" s="845"/>
      <c r="T170" s="846"/>
      <c r="U170" s="847"/>
    </row>
    <row r="171" spans="1:21" ht="23.25" hidden="1">
      <c r="A171" s="870">
        <v>164</v>
      </c>
      <c r="B171" s="848">
        <v>4</v>
      </c>
      <c r="C171" s="848">
        <v>49</v>
      </c>
      <c r="D171" s="837">
        <v>30792.95154185022</v>
      </c>
      <c r="E171" s="838">
        <v>12.25</v>
      </c>
      <c r="F171" s="839">
        <v>377213.65638766519</v>
      </c>
      <c r="G171" s="840">
        <v>1508854.6255506608</v>
      </c>
      <c r="H171" s="897">
        <v>247500</v>
      </c>
      <c r="I171" s="901">
        <v>990000</v>
      </c>
      <c r="J171" s="843">
        <v>-129713.65638766519</v>
      </c>
      <c r="K171" s="843">
        <v>-518854.62555066077</v>
      </c>
      <c r="L171" s="844">
        <v>-34.387317158623105</v>
      </c>
      <c r="M171" s="841">
        <v>71250</v>
      </c>
      <c r="N171" s="842">
        <v>285000</v>
      </c>
      <c r="O171" s="843">
        <v>-305963.65638766519</v>
      </c>
      <c r="P171" s="843">
        <v>-1223854.6255506608</v>
      </c>
      <c r="Q171" s="844">
        <v>-81.111500394149076</v>
      </c>
      <c r="S171" s="845"/>
      <c r="T171" s="846"/>
      <c r="U171" s="847"/>
    </row>
    <row r="172" spans="1:21" ht="23.25">
      <c r="A172" s="871" t="s">
        <v>60</v>
      </c>
      <c r="B172" s="848"/>
      <c r="C172" s="848"/>
      <c r="D172" s="837"/>
      <c r="E172" s="838"/>
      <c r="F172" s="839"/>
      <c r="G172" s="840"/>
      <c r="H172" s="897"/>
      <c r="I172" s="901"/>
      <c r="J172" s="843"/>
      <c r="K172" s="843"/>
      <c r="L172" s="844"/>
      <c r="M172" s="841"/>
      <c r="N172" s="842"/>
      <c r="O172" s="843"/>
      <c r="P172" s="843"/>
      <c r="Q172" s="844"/>
      <c r="S172" s="845"/>
      <c r="T172" s="846"/>
      <c r="U172" s="847"/>
    </row>
    <row r="173" spans="1:21" ht="23.25">
      <c r="A173" s="870">
        <v>165</v>
      </c>
      <c r="B173" s="848">
        <v>4</v>
      </c>
      <c r="C173" s="848">
        <v>49</v>
      </c>
      <c r="D173" s="837">
        <v>31039.084617804339</v>
      </c>
      <c r="E173" s="838">
        <v>12.25</v>
      </c>
      <c r="F173" s="839">
        <v>380228.78656810318</v>
      </c>
      <c r="G173" s="840">
        <v>1520915.1462724127</v>
      </c>
      <c r="H173" s="897">
        <v>247500</v>
      </c>
      <c r="I173" s="901">
        <v>990000</v>
      </c>
      <c r="J173" s="843">
        <v>-132728.78656810318</v>
      </c>
      <c r="K173" s="843">
        <v>-530915.14627241273</v>
      </c>
      <c r="L173" s="844">
        <v>-34.907611221679559</v>
      </c>
      <c r="M173" s="841">
        <v>71250</v>
      </c>
      <c r="N173" s="842">
        <v>285000</v>
      </c>
      <c r="O173" s="843">
        <v>-308978.78656810318</v>
      </c>
      <c r="P173" s="843">
        <v>-1235915.1462724127</v>
      </c>
      <c r="Q173" s="844">
        <v>-81.261282018362294</v>
      </c>
      <c r="S173" s="845"/>
      <c r="T173" s="846"/>
      <c r="U173" s="847"/>
    </row>
    <row r="174" spans="1:21" ht="23.25" hidden="1">
      <c r="A174" s="870">
        <v>166</v>
      </c>
      <c r="B174" s="848">
        <v>4</v>
      </c>
      <c r="C174" s="848">
        <v>49</v>
      </c>
      <c r="D174" s="837">
        <v>31070</v>
      </c>
      <c r="E174" s="838">
        <v>12.25</v>
      </c>
      <c r="F174" s="839">
        <v>380607.5</v>
      </c>
      <c r="G174" s="840">
        <v>1522430</v>
      </c>
      <c r="H174" s="897">
        <v>247500</v>
      </c>
      <c r="I174" s="901">
        <v>990000</v>
      </c>
      <c r="J174" s="843">
        <v>-133107.5</v>
      </c>
      <c r="K174" s="843">
        <v>-532430</v>
      </c>
      <c r="L174" s="844">
        <v>-34.972379682481289</v>
      </c>
      <c r="M174" s="841">
        <v>71250</v>
      </c>
      <c r="N174" s="842">
        <v>285000</v>
      </c>
      <c r="O174" s="843">
        <v>-309357.5</v>
      </c>
      <c r="P174" s="843">
        <v>-1237430</v>
      </c>
      <c r="Q174" s="844">
        <v>-81.279927484350679</v>
      </c>
      <c r="S174" s="845"/>
      <c r="T174" s="846"/>
      <c r="U174" s="847"/>
    </row>
    <row r="175" spans="1:21" ht="23.25" hidden="1">
      <c r="A175" s="870">
        <v>167</v>
      </c>
      <c r="B175" s="848">
        <v>4</v>
      </c>
      <c r="C175" s="848">
        <v>49</v>
      </c>
      <c r="D175" s="837">
        <v>31529.80972515856</v>
      </c>
      <c r="E175" s="838">
        <v>12.25</v>
      </c>
      <c r="F175" s="839">
        <v>386240.16913319239</v>
      </c>
      <c r="G175" s="840">
        <v>1544960.6765327696</v>
      </c>
      <c r="H175" s="897">
        <v>247500</v>
      </c>
      <c r="I175" s="901">
        <v>990000</v>
      </c>
      <c r="J175" s="843">
        <v>-138740.16913319239</v>
      </c>
      <c r="K175" s="843">
        <v>-554960.67653276958</v>
      </c>
      <c r="L175" s="844">
        <v>-35.920699145445113</v>
      </c>
      <c r="M175" s="841">
        <v>71250</v>
      </c>
      <c r="N175" s="842">
        <v>285000</v>
      </c>
      <c r="O175" s="843">
        <v>-314990.16913319239</v>
      </c>
      <c r="P175" s="843">
        <v>-1259960.6765327696</v>
      </c>
      <c r="Q175" s="844">
        <v>-81.552928541870557</v>
      </c>
      <c r="S175" s="845"/>
      <c r="T175" s="846"/>
      <c r="U175" s="847"/>
    </row>
    <row r="176" spans="1:21" ht="23.25" hidden="1">
      <c r="A176" s="870">
        <v>168</v>
      </c>
      <c r="B176" s="836">
        <v>4</v>
      </c>
      <c r="C176" s="836">
        <v>49</v>
      </c>
      <c r="D176" s="837">
        <v>31529.80972515856</v>
      </c>
      <c r="E176" s="838">
        <v>12.25</v>
      </c>
      <c r="F176" s="839">
        <v>386240.16913319239</v>
      </c>
      <c r="G176" s="840">
        <v>1544960.6765327696</v>
      </c>
      <c r="H176" s="897">
        <v>247500</v>
      </c>
      <c r="I176" s="901">
        <v>990000</v>
      </c>
      <c r="J176" s="843">
        <v>-138740.16913319239</v>
      </c>
      <c r="K176" s="843">
        <v>-554960.67653276958</v>
      </c>
      <c r="L176" s="844">
        <v>-35.920699145445113</v>
      </c>
      <c r="M176" s="841">
        <v>71250</v>
      </c>
      <c r="N176" s="842">
        <v>285000</v>
      </c>
      <c r="O176" s="843">
        <v>-314990.16913319239</v>
      </c>
      <c r="P176" s="843">
        <v>-1259960.6765327696</v>
      </c>
      <c r="Q176" s="844">
        <v>-81.552928541870557</v>
      </c>
      <c r="S176" s="845"/>
      <c r="T176" s="846"/>
      <c r="U176" s="847"/>
    </row>
    <row r="177" spans="1:21" ht="23.25" hidden="1">
      <c r="A177" s="870">
        <v>169</v>
      </c>
      <c r="B177" s="836">
        <v>4</v>
      </c>
      <c r="C177" s="836">
        <v>49</v>
      </c>
      <c r="D177" s="837">
        <v>32241</v>
      </c>
      <c r="E177" s="838">
        <v>12.25</v>
      </c>
      <c r="F177" s="839">
        <v>394952.25</v>
      </c>
      <c r="G177" s="840">
        <v>1579809</v>
      </c>
      <c r="H177" s="897">
        <v>247500</v>
      </c>
      <c r="I177" s="901">
        <v>990000</v>
      </c>
      <c r="J177" s="843">
        <v>-147452.25</v>
      </c>
      <c r="K177" s="843">
        <v>-589809</v>
      </c>
      <c r="L177" s="844">
        <v>-37.334196728845072</v>
      </c>
      <c r="M177" s="841">
        <v>71250</v>
      </c>
      <c r="N177" s="842">
        <v>285000</v>
      </c>
      <c r="O177" s="843">
        <v>-323702.25</v>
      </c>
      <c r="P177" s="843">
        <v>-1294809</v>
      </c>
      <c r="Q177" s="844">
        <v>-81.959844512849344</v>
      </c>
      <c r="S177" s="845"/>
      <c r="T177" s="846"/>
      <c r="U177" s="847"/>
    </row>
    <row r="178" spans="1:21" ht="23.25" hidden="1">
      <c r="A178" s="870">
        <v>170</v>
      </c>
      <c r="B178" s="848">
        <v>4</v>
      </c>
      <c r="C178" s="848">
        <v>49</v>
      </c>
      <c r="D178" s="837">
        <v>32241</v>
      </c>
      <c r="E178" s="838">
        <v>12.25</v>
      </c>
      <c r="F178" s="839">
        <v>394952.25</v>
      </c>
      <c r="G178" s="840">
        <v>1579809</v>
      </c>
      <c r="H178" s="897">
        <v>247500</v>
      </c>
      <c r="I178" s="901">
        <v>990000</v>
      </c>
      <c r="J178" s="843">
        <v>-147452.25</v>
      </c>
      <c r="K178" s="843">
        <v>-589809</v>
      </c>
      <c r="L178" s="844">
        <v>-37.334196728845072</v>
      </c>
      <c r="M178" s="841">
        <v>71250</v>
      </c>
      <c r="N178" s="842">
        <v>285000</v>
      </c>
      <c r="O178" s="843">
        <v>-323702.25</v>
      </c>
      <c r="P178" s="843">
        <v>-1294809</v>
      </c>
      <c r="Q178" s="844">
        <v>-81.959844512849344</v>
      </c>
      <c r="S178" s="845"/>
      <c r="T178" s="846"/>
      <c r="U178" s="847"/>
    </row>
    <row r="179" spans="1:21" ht="23.25" hidden="1">
      <c r="A179" s="870">
        <v>171</v>
      </c>
      <c r="B179" s="836">
        <v>4</v>
      </c>
      <c r="C179" s="836">
        <v>49</v>
      </c>
      <c r="D179" s="837">
        <v>32241</v>
      </c>
      <c r="E179" s="838">
        <v>12.25</v>
      </c>
      <c r="F179" s="839">
        <v>394952.25</v>
      </c>
      <c r="G179" s="840">
        <v>1579809</v>
      </c>
      <c r="H179" s="897">
        <v>247500</v>
      </c>
      <c r="I179" s="901">
        <v>990000</v>
      </c>
      <c r="J179" s="843">
        <v>-147452.25</v>
      </c>
      <c r="K179" s="843">
        <v>-589809</v>
      </c>
      <c r="L179" s="844">
        <v>-37.334196728845072</v>
      </c>
      <c r="M179" s="841">
        <v>71250</v>
      </c>
      <c r="N179" s="842">
        <v>285000</v>
      </c>
      <c r="O179" s="843">
        <v>-323702.25</v>
      </c>
      <c r="P179" s="843">
        <v>-1294809</v>
      </c>
      <c r="Q179" s="844">
        <v>-81.959844512849344</v>
      </c>
      <c r="S179" s="845"/>
      <c r="T179" s="846"/>
      <c r="U179" s="847"/>
    </row>
    <row r="180" spans="1:21" ht="23.25" hidden="1">
      <c r="A180" s="870">
        <v>172</v>
      </c>
      <c r="B180" s="836">
        <v>4</v>
      </c>
      <c r="C180" s="836">
        <v>49</v>
      </c>
      <c r="D180" s="837">
        <v>32379.533150940108</v>
      </c>
      <c r="E180" s="838">
        <v>12.25</v>
      </c>
      <c r="F180" s="839">
        <v>396649.28109901631</v>
      </c>
      <c r="G180" s="840">
        <v>1586597.1243960653</v>
      </c>
      <c r="H180" s="897">
        <v>247500</v>
      </c>
      <c r="I180" s="901">
        <v>990000</v>
      </c>
      <c r="J180" s="843">
        <v>-149149.28109901631</v>
      </c>
      <c r="K180" s="843">
        <v>-596597.12439606525</v>
      </c>
      <c r="L180" s="844">
        <v>-37.602307178210637</v>
      </c>
      <c r="M180" s="841">
        <v>71250</v>
      </c>
      <c r="N180" s="842">
        <v>285000</v>
      </c>
      <c r="O180" s="843">
        <v>-325399.28109901631</v>
      </c>
      <c r="P180" s="843">
        <v>-1301597.1243960653</v>
      </c>
      <c r="Q180" s="844">
        <v>-82.037027824030332</v>
      </c>
      <c r="S180" s="845"/>
      <c r="T180" s="846"/>
      <c r="U180" s="847"/>
    </row>
    <row r="181" spans="1:21" ht="23.25" hidden="1">
      <c r="A181" s="870">
        <v>173</v>
      </c>
      <c r="B181" s="836">
        <v>4</v>
      </c>
      <c r="C181" s="836">
        <v>50</v>
      </c>
      <c r="D181" s="837">
        <v>29552</v>
      </c>
      <c r="E181" s="838">
        <v>12.5</v>
      </c>
      <c r="F181" s="839">
        <v>369400</v>
      </c>
      <c r="G181" s="840">
        <v>1477600</v>
      </c>
      <c r="H181" s="897">
        <v>255000</v>
      </c>
      <c r="I181" s="901">
        <v>1020000</v>
      </c>
      <c r="J181" s="843">
        <v>-114400</v>
      </c>
      <c r="K181" s="843">
        <v>-457600</v>
      </c>
      <c r="L181" s="844">
        <v>-30.969139144558739</v>
      </c>
      <c r="M181" s="841">
        <v>82500</v>
      </c>
      <c r="N181" s="842">
        <v>330000</v>
      </c>
      <c r="O181" s="843">
        <v>-286900</v>
      </c>
      <c r="P181" s="843">
        <v>-1147600</v>
      </c>
      <c r="Q181" s="844">
        <v>-77.666486193827836</v>
      </c>
      <c r="S181" s="845"/>
      <c r="T181" s="846"/>
      <c r="U181" s="847"/>
    </row>
    <row r="182" spans="1:21" ht="23.25" hidden="1">
      <c r="A182" s="870">
        <v>174</v>
      </c>
      <c r="B182" s="836">
        <v>4</v>
      </c>
      <c r="C182" s="836">
        <v>50</v>
      </c>
      <c r="D182" s="837">
        <v>29959</v>
      </c>
      <c r="E182" s="838">
        <v>12.5</v>
      </c>
      <c r="F182" s="839">
        <v>374487.5</v>
      </c>
      <c r="G182" s="840">
        <v>1497950</v>
      </c>
      <c r="H182" s="897">
        <v>255000</v>
      </c>
      <c r="I182" s="901">
        <v>1020000</v>
      </c>
      <c r="J182" s="843">
        <v>-119487.5</v>
      </c>
      <c r="K182" s="843">
        <v>-477950</v>
      </c>
      <c r="L182" s="844">
        <v>-31.906939483961423</v>
      </c>
      <c r="M182" s="841">
        <v>82500</v>
      </c>
      <c r="N182" s="842">
        <v>330000</v>
      </c>
      <c r="O182" s="843">
        <v>-291987.5</v>
      </c>
      <c r="P182" s="843">
        <v>-1167950</v>
      </c>
      <c r="Q182" s="844">
        <v>-77.969892185987518</v>
      </c>
      <c r="S182" s="845"/>
      <c r="T182" s="846"/>
      <c r="U182" s="847"/>
    </row>
    <row r="183" spans="1:21" ht="23.25" hidden="1">
      <c r="A183" s="870">
        <v>175</v>
      </c>
      <c r="B183" s="836">
        <v>4</v>
      </c>
      <c r="C183" s="836">
        <v>50</v>
      </c>
      <c r="D183" s="837">
        <v>29959</v>
      </c>
      <c r="E183" s="838">
        <v>12.5</v>
      </c>
      <c r="F183" s="839">
        <v>374487.5</v>
      </c>
      <c r="G183" s="840">
        <v>1497950</v>
      </c>
      <c r="H183" s="897">
        <v>255000</v>
      </c>
      <c r="I183" s="901">
        <v>1020000</v>
      </c>
      <c r="J183" s="843">
        <v>-119487.5</v>
      </c>
      <c r="K183" s="843">
        <v>-477950</v>
      </c>
      <c r="L183" s="844">
        <v>-31.906939483961423</v>
      </c>
      <c r="M183" s="841">
        <v>82500</v>
      </c>
      <c r="N183" s="842">
        <v>330000</v>
      </c>
      <c r="O183" s="843">
        <v>-291987.5</v>
      </c>
      <c r="P183" s="843">
        <v>-1167950</v>
      </c>
      <c r="Q183" s="844">
        <v>-77.969892185987518</v>
      </c>
      <c r="S183" s="845"/>
      <c r="T183" s="846"/>
      <c r="U183" s="847"/>
    </row>
    <row r="184" spans="1:21" ht="23.25" hidden="1">
      <c r="A184" s="870">
        <v>176</v>
      </c>
      <c r="B184" s="836">
        <v>4</v>
      </c>
      <c r="C184" s="836">
        <v>50</v>
      </c>
      <c r="D184" s="837">
        <v>30278</v>
      </c>
      <c r="E184" s="838">
        <v>12.5</v>
      </c>
      <c r="F184" s="839">
        <v>378475</v>
      </c>
      <c r="G184" s="840">
        <v>1513900</v>
      </c>
      <c r="H184" s="897">
        <v>255000</v>
      </c>
      <c r="I184" s="901">
        <v>1020000</v>
      </c>
      <c r="J184" s="843">
        <v>-123475</v>
      </c>
      <c r="K184" s="843">
        <v>-493900</v>
      </c>
      <c r="L184" s="844">
        <v>-32.624347711209452</v>
      </c>
      <c r="M184" s="841">
        <v>82500</v>
      </c>
      <c r="N184" s="842">
        <v>330000</v>
      </c>
      <c r="O184" s="843">
        <v>-295975</v>
      </c>
      <c r="P184" s="843">
        <v>-1183900</v>
      </c>
      <c r="Q184" s="844">
        <v>-78.201994847744231</v>
      </c>
      <c r="S184" s="845"/>
      <c r="T184" s="846"/>
      <c r="U184" s="847"/>
    </row>
    <row r="185" spans="1:21" ht="23.25" hidden="1">
      <c r="A185" s="870">
        <v>177</v>
      </c>
      <c r="B185" s="836">
        <v>4</v>
      </c>
      <c r="C185" s="836">
        <v>50</v>
      </c>
      <c r="D185" s="837">
        <v>30278</v>
      </c>
      <c r="E185" s="838">
        <v>12.5</v>
      </c>
      <c r="F185" s="839">
        <v>378475</v>
      </c>
      <c r="G185" s="840">
        <v>1513900</v>
      </c>
      <c r="H185" s="897">
        <v>255000</v>
      </c>
      <c r="I185" s="901">
        <v>1020000</v>
      </c>
      <c r="J185" s="843">
        <v>-123475</v>
      </c>
      <c r="K185" s="843">
        <v>-493900</v>
      </c>
      <c r="L185" s="844">
        <v>-32.624347711209452</v>
      </c>
      <c r="M185" s="841">
        <v>82500</v>
      </c>
      <c r="N185" s="842">
        <v>330000</v>
      </c>
      <c r="O185" s="843">
        <v>-295975</v>
      </c>
      <c r="P185" s="843">
        <v>-1183900</v>
      </c>
      <c r="Q185" s="844">
        <v>-78.201994847744231</v>
      </c>
      <c r="S185" s="845"/>
      <c r="T185" s="846"/>
      <c r="U185" s="847"/>
    </row>
    <row r="186" spans="1:21" ht="23.25" hidden="1">
      <c r="A186" s="870">
        <v>178</v>
      </c>
      <c r="B186" s="836">
        <v>4</v>
      </c>
      <c r="C186" s="836">
        <v>50</v>
      </c>
      <c r="D186" s="837">
        <v>30507</v>
      </c>
      <c r="E186" s="838">
        <v>12.5</v>
      </c>
      <c r="F186" s="839">
        <v>381337.5</v>
      </c>
      <c r="G186" s="840">
        <v>1525350</v>
      </c>
      <c r="H186" s="897">
        <v>255000</v>
      </c>
      <c r="I186" s="901">
        <v>1020000</v>
      </c>
      <c r="J186" s="843">
        <v>-126337.5</v>
      </c>
      <c r="K186" s="843">
        <v>-505350</v>
      </c>
      <c r="L186" s="844">
        <v>-33.130101288228929</v>
      </c>
      <c r="M186" s="841">
        <v>82500</v>
      </c>
      <c r="N186" s="842">
        <v>330000</v>
      </c>
      <c r="O186" s="843">
        <v>-298837.5</v>
      </c>
      <c r="P186" s="843">
        <v>-1195350</v>
      </c>
      <c r="Q186" s="844">
        <v>-78.365621005015242</v>
      </c>
      <c r="S186" s="845"/>
      <c r="T186" s="846"/>
      <c r="U186" s="847"/>
    </row>
    <row r="187" spans="1:21" ht="23.25" hidden="1">
      <c r="A187" s="870">
        <v>179</v>
      </c>
      <c r="B187" s="836">
        <v>4</v>
      </c>
      <c r="C187" s="836">
        <v>50</v>
      </c>
      <c r="D187" s="837">
        <v>30507</v>
      </c>
      <c r="E187" s="838">
        <v>12.5</v>
      </c>
      <c r="F187" s="839">
        <v>381337.5</v>
      </c>
      <c r="G187" s="840">
        <v>1525350</v>
      </c>
      <c r="H187" s="897">
        <v>255000</v>
      </c>
      <c r="I187" s="901">
        <v>1020000</v>
      </c>
      <c r="J187" s="843">
        <v>-126337.5</v>
      </c>
      <c r="K187" s="843">
        <v>-505350</v>
      </c>
      <c r="L187" s="844">
        <v>-33.130101288228929</v>
      </c>
      <c r="M187" s="841">
        <v>82500</v>
      </c>
      <c r="N187" s="842">
        <v>330000</v>
      </c>
      <c r="O187" s="843">
        <v>-298837.5</v>
      </c>
      <c r="P187" s="843">
        <v>-1195350</v>
      </c>
      <c r="Q187" s="844">
        <v>-78.365621005015242</v>
      </c>
      <c r="S187" s="845"/>
      <c r="T187" s="846"/>
      <c r="U187" s="847"/>
    </row>
    <row r="188" spans="1:21" ht="23.25" hidden="1">
      <c r="A188" s="870">
        <v>180</v>
      </c>
      <c r="B188" s="836">
        <v>4</v>
      </c>
      <c r="C188" s="836">
        <v>50</v>
      </c>
      <c r="D188" s="837">
        <v>31070</v>
      </c>
      <c r="E188" s="838">
        <v>12.5</v>
      </c>
      <c r="F188" s="839">
        <v>388375</v>
      </c>
      <c r="G188" s="840">
        <v>1553500</v>
      </c>
      <c r="H188" s="897">
        <v>255000</v>
      </c>
      <c r="I188" s="901">
        <v>1020000</v>
      </c>
      <c r="J188" s="843">
        <v>-133375</v>
      </c>
      <c r="K188" s="843">
        <v>-533500</v>
      </c>
      <c r="L188" s="844">
        <v>-34.341808818796267</v>
      </c>
      <c r="M188" s="841">
        <v>82500</v>
      </c>
      <c r="N188" s="842">
        <v>330000</v>
      </c>
      <c r="O188" s="843">
        <v>-305875</v>
      </c>
      <c r="P188" s="843">
        <v>-1223500</v>
      </c>
      <c r="Q188" s="844">
        <v>-78.75764402961056</v>
      </c>
      <c r="S188" s="845"/>
      <c r="T188" s="846"/>
      <c r="U188" s="847"/>
    </row>
    <row r="189" spans="1:21" ht="23.25" hidden="1">
      <c r="A189" s="870">
        <v>181</v>
      </c>
      <c r="B189" s="836">
        <v>4</v>
      </c>
      <c r="C189" s="836">
        <v>50</v>
      </c>
      <c r="D189" s="837">
        <v>31529.80972515856</v>
      </c>
      <c r="E189" s="838">
        <v>12.5</v>
      </c>
      <c r="F189" s="839">
        <v>394122.62156448199</v>
      </c>
      <c r="G189" s="840">
        <v>1576490.486257928</v>
      </c>
      <c r="H189" s="897">
        <v>255000</v>
      </c>
      <c r="I189" s="901">
        <v>1020000</v>
      </c>
      <c r="J189" s="843">
        <v>-139122.62156448199</v>
      </c>
      <c r="K189" s="843">
        <v>-556490.48625792796</v>
      </c>
      <c r="L189" s="844">
        <v>-35.299324106855479</v>
      </c>
      <c r="M189" s="841">
        <v>82500</v>
      </c>
      <c r="N189" s="842">
        <v>330000</v>
      </c>
      <c r="O189" s="843">
        <v>-311622.62156448199</v>
      </c>
      <c r="P189" s="843">
        <v>-1246490.486257928</v>
      </c>
      <c r="Q189" s="844">
        <v>-79.067428387512066</v>
      </c>
      <c r="S189" s="845"/>
      <c r="T189" s="846"/>
      <c r="U189" s="847"/>
    </row>
    <row r="190" spans="1:21" ht="23.25" hidden="1">
      <c r="A190" s="870">
        <v>182</v>
      </c>
      <c r="B190" s="836">
        <v>4</v>
      </c>
      <c r="C190" s="836">
        <v>50</v>
      </c>
      <c r="D190" s="837">
        <v>32241</v>
      </c>
      <c r="E190" s="838">
        <v>12.5</v>
      </c>
      <c r="F190" s="839">
        <v>403012.5</v>
      </c>
      <c r="G190" s="840">
        <v>1612050</v>
      </c>
      <c r="H190" s="897">
        <v>255000</v>
      </c>
      <c r="I190" s="901">
        <v>1020000</v>
      </c>
      <c r="J190" s="843">
        <v>-148012.5</v>
      </c>
      <c r="K190" s="843">
        <v>-592050</v>
      </c>
      <c r="L190" s="844">
        <v>-36.726528333488417</v>
      </c>
      <c r="M190" s="841">
        <v>82500</v>
      </c>
      <c r="N190" s="842">
        <v>330000</v>
      </c>
      <c r="O190" s="843">
        <v>-320512.5</v>
      </c>
      <c r="P190" s="843">
        <v>-1282050</v>
      </c>
      <c r="Q190" s="844">
        <v>-79.529170931422726</v>
      </c>
      <c r="S190" s="845"/>
      <c r="T190" s="846"/>
      <c r="U190" s="847"/>
    </row>
    <row r="191" spans="1:21" ht="23.25" hidden="1">
      <c r="A191" s="870">
        <v>183</v>
      </c>
      <c r="B191" s="836">
        <v>4</v>
      </c>
      <c r="C191" s="836">
        <v>50</v>
      </c>
      <c r="D191" s="837">
        <v>32241</v>
      </c>
      <c r="E191" s="838">
        <v>12.5</v>
      </c>
      <c r="F191" s="839">
        <v>403012.5</v>
      </c>
      <c r="G191" s="840">
        <v>1612050</v>
      </c>
      <c r="H191" s="897">
        <v>255000</v>
      </c>
      <c r="I191" s="901">
        <v>1020000</v>
      </c>
      <c r="J191" s="843">
        <v>-148012.5</v>
      </c>
      <c r="K191" s="843">
        <v>-592050</v>
      </c>
      <c r="L191" s="844">
        <v>-36.726528333488417</v>
      </c>
      <c r="M191" s="841">
        <v>82500</v>
      </c>
      <c r="N191" s="842">
        <v>330000</v>
      </c>
      <c r="O191" s="843">
        <v>-320512.5</v>
      </c>
      <c r="P191" s="843">
        <v>-1282050</v>
      </c>
      <c r="Q191" s="844">
        <v>-79.529170931422726</v>
      </c>
      <c r="S191" s="845"/>
      <c r="T191" s="846"/>
      <c r="U191" s="847"/>
    </row>
    <row r="192" spans="1:21" ht="23.25" hidden="1">
      <c r="A192" s="870">
        <v>184</v>
      </c>
      <c r="B192" s="836">
        <v>4</v>
      </c>
      <c r="C192" s="836">
        <v>51</v>
      </c>
      <c r="D192" s="837">
        <v>28616.81</v>
      </c>
      <c r="E192" s="838">
        <v>12.75</v>
      </c>
      <c r="F192" s="839">
        <v>364864.32750000001</v>
      </c>
      <c r="G192" s="840">
        <v>1459457.31</v>
      </c>
      <c r="H192" s="897">
        <v>262500</v>
      </c>
      <c r="I192" s="901">
        <v>1050000</v>
      </c>
      <c r="J192" s="843">
        <v>-102364.32750000001</v>
      </c>
      <c r="K192" s="843">
        <v>-409457.31000000006</v>
      </c>
      <c r="L192" s="844">
        <v>-28.055449597220488</v>
      </c>
      <c r="M192" s="841">
        <v>93750</v>
      </c>
      <c r="N192" s="842">
        <v>375000</v>
      </c>
      <c r="O192" s="843">
        <v>-271114.32750000001</v>
      </c>
      <c r="P192" s="843">
        <v>-1084457.31</v>
      </c>
      <c r="Q192" s="844">
        <v>-74.305517713293028</v>
      </c>
      <c r="S192" s="845"/>
      <c r="T192" s="846"/>
      <c r="U192" s="847"/>
    </row>
    <row r="193" spans="1:21" ht="23.25" hidden="1">
      <c r="A193" s="870">
        <v>185</v>
      </c>
      <c r="B193" s="836">
        <v>4</v>
      </c>
      <c r="C193" s="836">
        <v>51</v>
      </c>
      <c r="D193" s="837">
        <v>28616.81</v>
      </c>
      <c r="E193" s="838">
        <v>12.75</v>
      </c>
      <c r="F193" s="839">
        <v>364864.32750000001</v>
      </c>
      <c r="G193" s="840">
        <v>1459457.31</v>
      </c>
      <c r="H193" s="897">
        <v>262500</v>
      </c>
      <c r="I193" s="901">
        <v>1050000</v>
      </c>
      <c r="J193" s="843">
        <v>-102364.32750000001</v>
      </c>
      <c r="K193" s="843">
        <v>-409457.31000000006</v>
      </c>
      <c r="L193" s="844">
        <v>-28.055449597220488</v>
      </c>
      <c r="M193" s="841">
        <v>93750</v>
      </c>
      <c r="N193" s="842">
        <v>375000</v>
      </c>
      <c r="O193" s="843">
        <v>-271114.32750000001</v>
      </c>
      <c r="P193" s="843">
        <v>-1084457.31</v>
      </c>
      <c r="Q193" s="844">
        <v>-74.305517713293028</v>
      </c>
      <c r="S193" s="845"/>
      <c r="T193" s="846"/>
      <c r="U193" s="847"/>
    </row>
    <row r="194" spans="1:21" ht="23.25" hidden="1">
      <c r="A194" s="870">
        <v>186</v>
      </c>
      <c r="B194" s="836">
        <v>4</v>
      </c>
      <c r="C194" s="836">
        <v>51</v>
      </c>
      <c r="D194" s="837">
        <v>29552</v>
      </c>
      <c r="E194" s="838">
        <v>12.75</v>
      </c>
      <c r="F194" s="839">
        <v>376788</v>
      </c>
      <c r="G194" s="840">
        <v>1507152</v>
      </c>
      <c r="H194" s="897">
        <v>262500</v>
      </c>
      <c r="I194" s="901">
        <v>1050000</v>
      </c>
      <c r="J194" s="843">
        <v>-114288</v>
      </c>
      <c r="K194" s="843">
        <v>-457152</v>
      </c>
      <c r="L194" s="844">
        <v>-30.3321761839549</v>
      </c>
      <c r="M194" s="841">
        <v>93750</v>
      </c>
      <c r="N194" s="842">
        <v>375000</v>
      </c>
      <c r="O194" s="843">
        <v>-283038</v>
      </c>
      <c r="P194" s="843">
        <v>-1132152</v>
      </c>
      <c r="Q194" s="844">
        <v>-75.118634351412467</v>
      </c>
      <c r="S194" s="845"/>
      <c r="T194" s="846"/>
      <c r="U194" s="847"/>
    </row>
    <row r="195" spans="1:21" ht="23.25" hidden="1">
      <c r="A195" s="870">
        <v>187</v>
      </c>
      <c r="B195" s="836">
        <v>4</v>
      </c>
      <c r="C195" s="836">
        <v>51</v>
      </c>
      <c r="D195" s="837">
        <v>29552</v>
      </c>
      <c r="E195" s="838">
        <v>12.75</v>
      </c>
      <c r="F195" s="839">
        <v>376788</v>
      </c>
      <c r="G195" s="840">
        <v>1507152</v>
      </c>
      <c r="H195" s="897">
        <v>262500</v>
      </c>
      <c r="I195" s="901">
        <v>1050000</v>
      </c>
      <c r="J195" s="843">
        <v>-114288</v>
      </c>
      <c r="K195" s="843">
        <v>-457152</v>
      </c>
      <c r="L195" s="844">
        <v>-30.3321761839549</v>
      </c>
      <c r="M195" s="841">
        <v>93750</v>
      </c>
      <c r="N195" s="842">
        <v>375000</v>
      </c>
      <c r="O195" s="843">
        <v>-283038</v>
      </c>
      <c r="P195" s="843">
        <v>-1132152</v>
      </c>
      <c r="Q195" s="844">
        <v>-75.118634351412467</v>
      </c>
      <c r="S195" s="845"/>
      <c r="T195" s="846"/>
      <c r="U195" s="847"/>
    </row>
    <row r="196" spans="1:21" ht="23.25" hidden="1">
      <c r="A196" s="870">
        <v>188</v>
      </c>
      <c r="B196" s="836">
        <v>4</v>
      </c>
      <c r="C196" s="836">
        <v>51</v>
      </c>
      <c r="D196" s="837">
        <v>29552</v>
      </c>
      <c r="E196" s="838">
        <v>12.75</v>
      </c>
      <c r="F196" s="839">
        <v>376788</v>
      </c>
      <c r="G196" s="840">
        <v>1507152</v>
      </c>
      <c r="H196" s="897">
        <v>262500</v>
      </c>
      <c r="I196" s="901">
        <v>1050000</v>
      </c>
      <c r="J196" s="843">
        <v>-114288</v>
      </c>
      <c r="K196" s="843">
        <v>-457152</v>
      </c>
      <c r="L196" s="844">
        <v>-30.3321761839549</v>
      </c>
      <c r="M196" s="841">
        <v>93750</v>
      </c>
      <c r="N196" s="842">
        <v>375000</v>
      </c>
      <c r="O196" s="843">
        <v>-283038</v>
      </c>
      <c r="P196" s="843">
        <v>-1132152</v>
      </c>
      <c r="Q196" s="844">
        <v>-75.118634351412467</v>
      </c>
      <c r="S196" s="845"/>
      <c r="T196" s="846"/>
      <c r="U196" s="847"/>
    </row>
    <row r="197" spans="1:21" ht="23.25" hidden="1">
      <c r="A197" s="870">
        <v>189</v>
      </c>
      <c r="B197" s="836">
        <v>4</v>
      </c>
      <c r="C197" s="836">
        <v>51</v>
      </c>
      <c r="D197" s="837">
        <v>30278</v>
      </c>
      <c r="E197" s="838">
        <v>12.75</v>
      </c>
      <c r="F197" s="839">
        <v>386044.5</v>
      </c>
      <c r="G197" s="840">
        <v>1544178</v>
      </c>
      <c r="H197" s="897">
        <v>262500</v>
      </c>
      <c r="I197" s="901">
        <v>1050000</v>
      </c>
      <c r="J197" s="843">
        <v>-123544.5</v>
      </c>
      <c r="K197" s="843">
        <v>-494178</v>
      </c>
      <c r="L197" s="844">
        <v>-32.002657724692369</v>
      </c>
      <c r="M197" s="841">
        <v>93750</v>
      </c>
      <c r="N197" s="842">
        <v>375000</v>
      </c>
      <c r="O197" s="843">
        <v>-292294.5</v>
      </c>
      <c r="P197" s="843">
        <v>-1169178</v>
      </c>
      <c r="Q197" s="844">
        <v>-75.715234901675842</v>
      </c>
      <c r="S197" s="845"/>
      <c r="T197" s="846"/>
      <c r="U197" s="847"/>
    </row>
    <row r="198" spans="1:21" ht="23.25" hidden="1">
      <c r="A198" s="870">
        <v>190</v>
      </c>
      <c r="B198" s="836">
        <v>4</v>
      </c>
      <c r="C198" s="836">
        <v>51</v>
      </c>
      <c r="D198" s="837">
        <v>30278</v>
      </c>
      <c r="E198" s="838">
        <v>12.75</v>
      </c>
      <c r="F198" s="839">
        <v>386044.5</v>
      </c>
      <c r="G198" s="840">
        <v>1544178</v>
      </c>
      <c r="H198" s="897">
        <v>262500</v>
      </c>
      <c r="I198" s="901">
        <v>1050000</v>
      </c>
      <c r="J198" s="843">
        <v>-123544.5</v>
      </c>
      <c r="K198" s="843">
        <v>-494178</v>
      </c>
      <c r="L198" s="844">
        <v>-32.002657724692369</v>
      </c>
      <c r="M198" s="841">
        <v>93750</v>
      </c>
      <c r="N198" s="842">
        <v>375000</v>
      </c>
      <c r="O198" s="843">
        <v>-292294.5</v>
      </c>
      <c r="P198" s="843">
        <v>-1169178</v>
      </c>
      <c r="Q198" s="844">
        <v>-75.715234901675842</v>
      </c>
      <c r="S198" s="845"/>
      <c r="T198" s="846"/>
      <c r="U198" s="847"/>
    </row>
    <row r="199" spans="1:21" ht="23.25" hidden="1">
      <c r="A199" s="870">
        <v>191</v>
      </c>
      <c r="B199" s="836">
        <v>4</v>
      </c>
      <c r="C199" s="836">
        <v>51</v>
      </c>
      <c r="D199" s="837">
        <v>30507</v>
      </c>
      <c r="E199" s="838">
        <v>12.75</v>
      </c>
      <c r="F199" s="839">
        <v>388964.25</v>
      </c>
      <c r="G199" s="840">
        <v>1555857</v>
      </c>
      <c r="H199" s="897">
        <v>262500</v>
      </c>
      <c r="I199" s="901">
        <v>1050000</v>
      </c>
      <c r="J199" s="843">
        <v>-126464.25</v>
      </c>
      <c r="K199" s="843">
        <v>-505857</v>
      </c>
      <c r="L199" s="844">
        <v>-32.513078001384443</v>
      </c>
      <c r="M199" s="841">
        <v>93750</v>
      </c>
      <c r="N199" s="842">
        <v>375000</v>
      </c>
      <c r="O199" s="843">
        <v>-295214.25</v>
      </c>
      <c r="P199" s="843">
        <v>-1180857</v>
      </c>
      <c r="Q199" s="844">
        <v>-75.8975278576373</v>
      </c>
      <c r="S199" s="845"/>
      <c r="T199" s="846"/>
      <c r="U199" s="847"/>
    </row>
    <row r="200" spans="1:21" ht="23.25" hidden="1">
      <c r="A200" s="870">
        <v>192</v>
      </c>
      <c r="B200" s="848">
        <v>4</v>
      </c>
      <c r="C200" s="848">
        <v>51</v>
      </c>
      <c r="D200" s="837">
        <v>31039.084617804339</v>
      </c>
      <c r="E200" s="838">
        <v>12.75</v>
      </c>
      <c r="F200" s="839">
        <v>395748.32887700532</v>
      </c>
      <c r="G200" s="840">
        <v>1582993.3155080213</v>
      </c>
      <c r="H200" s="897">
        <v>262500</v>
      </c>
      <c r="I200" s="901">
        <v>1050000</v>
      </c>
      <c r="J200" s="843">
        <v>-133248.32887700532</v>
      </c>
      <c r="K200" s="843">
        <v>-532993.31550802127</v>
      </c>
      <c r="L200" s="844">
        <v>-33.669966277587889</v>
      </c>
      <c r="M200" s="841">
        <v>93750</v>
      </c>
      <c r="N200" s="842">
        <v>375000</v>
      </c>
      <c r="O200" s="843">
        <v>-301998.32887700532</v>
      </c>
      <c r="P200" s="843">
        <v>-1207993.3155080213</v>
      </c>
      <c r="Q200" s="844">
        <v>-76.310702241995671</v>
      </c>
      <c r="S200" s="845"/>
      <c r="T200" s="846"/>
      <c r="U200" s="847"/>
    </row>
    <row r="201" spans="1:21" ht="23.25" hidden="1">
      <c r="A201" s="870">
        <v>193</v>
      </c>
      <c r="B201" s="848">
        <v>4</v>
      </c>
      <c r="C201" s="848">
        <v>51</v>
      </c>
      <c r="D201" s="837">
        <v>31529.80972515856</v>
      </c>
      <c r="E201" s="838">
        <v>12.75</v>
      </c>
      <c r="F201" s="839">
        <v>402005.07399577164</v>
      </c>
      <c r="G201" s="840">
        <v>1608020.2959830866</v>
      </c>
      <c r="H201" s="897">
        <v>262500</v>
      </c>
      <c r="I201" s="901">
        <v>1050000</v>
      </c>
      <c r="J201" s="843">
        <v>-139505.07399577164</v>
      </c>
      <c r="K201" s="843">
        <v>-558020.29598308657</v>
      </c>
      <c r="L201" s="844">
        <v>-34.702316716837998</v>
      </c>
      <c r="M201" s="841">
        <v>93750</v>
      </c>
      <c r="N201" s="842">
        <v>375000</v>
      </c>
      <c r="O201" s="843">
        <v>-308255.07399577164</v>
      </c>
      <c r="P201" s="843">
        <v>-1233020.2959830866</v>
      </c>
      <c r="Q201" s="844">
        <v>-76.679398827442142</v>
      </c>
      <c r="S201" s="845"/>
      <c r="T201" s="846"/>
      <c r="U201" s="847"/>
    </row>
    <row r="202" spans="1:21" ht="23.25" hidden="1">
      <c r="A202" s="870">
        <v>194</v>
      </c>
      <c r="B202" s="836">
        <v>4</v>
      </c>
      <c r="C202" s="836">
        <v>51</v>
      </c>
      <c r="D202" s="837">
        <v>31856.594696752767</v>
      </c>
      <c r="E202" s="838">
        <v>12.75</v>
      </c>
      <c r="F202" s="839">
        <v>406171.58238359779</v>
      </c>
      <c r="G202" s="840">
        <v>1624686.3295343912</v>
      </c>
      <c r="H202" s="897">
        <v>262500</v>
      </c>
      <c r="I202" s="901">
        <v>1050000</v>
      </c>
      <c r="J202" s="843">
        <v>-143671.58238359779</v>
      </c>
      <c r="K202" s="843">
        <v>-574686.32953439117</v>
      </c>
      <c r="L202" s="844">
        <v>-35.372140399500182</v>
      </c>
      <c r="M202" s="841">
        <v>93750</v>
      </c>
      <c r="N202" s="842">
        <v>375000</v>
      </c>
      <c r="O202" s="843">
        <v>-312421.58238359779</v>
      </c>
      <c r="P202" s="843">
        <v>-1249686.3295343912</v>
      </c>
      <c r="Q202" s="844">
        <v>-76.918621571250071</v>
      </c>
      <c r="S202" s="845"/>
      <c r="T202" s="846"/>
      <c r="U202" s="847"/>
    </row>
    <row r="203" spans="1:21" ht="23.25" hidden="1">
      <c r="A203" s="870">
        <v>195</v>
      </c>
      <c r="B203" s="848">
        <v>4</v>
      </c>
      <c r="C203" s="848">
        <v>51</v>
      </c>
      <c r="D203" s="837">
        <v>32241</v>
      </c>
      <c r="E203" s="838">
        <v>12.75</v>
      </c>
      <c r="F203" s="839">
        <v>411072.75</v>
      </c>
      <c r="G203" s="840">
        <v>1644291</v>
      </c>
      <c r="H203" s="897">
        <v>262500</v>
      </c>
      <c r="I203" s="901">
        <v>1050000</v>
      </c>
      <c r="J203" s="843">
        <v>-148572.75</v>
      </c>
      <c r="K203" s="843">
        <v>-594291</v>
      </c>
      <c r="L203" s="844">
        <v>-36.142690071282999</v>
      </c>
      <c r="M203" s="841">
        <v>93750</v>
      </c>
      <c r="N203" s="842">
        <v>375000</v>
      </c>
      <c r="O203" s="843">
        <v>-317322.75</v>
      </c>
      <c r="P203" s="843">
        <v>-1269291</v>
      </c>
      <c r="Q203" s="844">
        <v>-77.193817882601081</v>
      </c>
      <c r="S203" s="845"/>
      <c r="T203" s="846"/>
      <c r="U203" s="847"/>
    </row>
    <row r="204" spans="1:21" ht="23.25" hidden="1">
      <c r="A204" s="870">
        <v>196</v>
      </c>
      <c r="B204" s="848">
        <v>4</v>
      </c>
      <c r="C204" s="848">
        <v>52</v>
      </c>
      <c r="D204" s="837">
        <v>29552</v>
      </c>
      <c r="E204" s="838">
        <v>13</v>
      </c>
      <c r="F204" s="839">
        <v>384176</v>
      </c>
      <c r="G204" s="840">
        <v>1536704</v>
      </c>
      <c r="H204" s="897">
        <v>270000</v>
      </c>
      <c r="I204" s="901">
        <v>1080000</v>
      </c>
      <c r="J204" s="843">
        <v>-114176</v>
      </c>
      <c r="K204" s="843">
        <v>-456704</v>
      </c>
      <c r="L204" s="844">
        <v>-29.719711798758908</v>
      </c>
      <c r="M204" s="841">
        <v>105000</v>
      </c>
      <c r="N204" s="842">
        <v>420000</v>
      </c>
      <c r="O204" s="843">
        <v>-279176</v>
      </c>
      <c r="P204" s="843">
        <v>-1116704</v>
      </c>
      <c r="Q204" s="844">
        <v>-72.668776810628458</v>
      </c>
      <c r="S204" s="845"/>
      <c r="T204" s="846"/>
      <c r="U204" s="847"/>
    </row>
    <row r="205" spans="1:21" ht="23.25" hidden="1">
      <c r="A205" s="870">
        <v>197</v>
      </c>
      <c r="B205" s="848">
        <v>4</v>
      </c>
      <c r="C205" s="848">
        <v>52</v>
      </c>
      <c r="D205" s="837">
        <v>29552</v>
      </c>
      <c r="E205" s="838">
        <v>13</v>
      </c>
      <c r="F205" s="839">
        <v>384176</v>
      </c>
      <c r="G205" s="840">
        <v>1536704</v>
      </c>
      <c r="H205" s="897">
        <v>270000</v>
      </c>
      <c r="I205" s="901">
        <v>1080000</v>
      </c>
      <c r="J205" s="843">
        <v>-114176</v>
      </c>
      <c r="K205" s="843">
        <v>-456704</v>
      </c>
      <c r="L205" s="844">
        <v>-29.719711798758908</v>
      </c>
      <c r="M205" s="841">
        <v>105000</v>
      </c>
      <c r="N205" s="842">
        <v>420000</v>
      </c>
      <c r="O205" s="843">
        <v>-279176</v>
      </c>
      <c r="P205" s="843">
        <v>-1116704</v>
      </c>
      <c r="Q205" s="844">
        <v>-72.668776810628458</v>
      </c>
      <c r="S205" s="845"/>
      <c r="T205" s="846"/>
      <c r="U205" s="847"/>
    </row>
    <row r="206" spans="1:21" ht="23.25" hidden="1">
      <c r="A206" s="870">
        <v>198</v>
      </c>
      <c r="B206" s="836">
        <v>4</v>
      </c>
      <c r="C206" s="836">
        <v>52</v>
      </c>
      <c r="D206" s="837">
        <v>29552</v>
      </c>
      <c r="E206" s="838">
        <v>13</v>
      </c>
      <c r="F206" s="839">
        <v>384176</v>
      </c>
      <c r="G206" s="840">
        <v>1536704</v>
      </c>
      <c r="H206" s="897">
        <v>270000</v>
      </c>
      <c r="I206" s="901">
        <v>1080000</v>
      </c>
      <c r="J206" s="843">
        <v>-114176</v>
      </c>
      <c r="K206" s="843">
        <v>-456704</v>
      </c>
      <c r="L206" s="844">
        <v>-29.719711798758908</v>
      </c>
      <c r="M206" s="841">
        <v>105000</v>
      </c>
      <c r="N206" s="842">
        <v>420000</v>
      </c>
      <c r="O206" s="843">
        <v>-279176</v>
      </c>
      <c r="P206" s="843">
        <v>-1116704</v>
      </c>
      <c r="Q206" s="844">
        <v>-72.668776810628458</v>
      </c>
      <c r="S206" s="845"/>
      <c r="T206" s="846"/>
      <c r="U206" s="847"/>
    </row>
    <row r="207" spans="1:21" ht="23.25" hidden="1">
      <c r="A207" s="870">
        <v>199</v>
      </c>
      <c r="B207" s="836">
        <v>4</v>
      </c>
      <c r="C207" s="836">
        <v>52</v>
      </c>
      <c r="D207" s="837">
        <v>29552</v>
      </c>
      <c r="E207" s="838">
        <v>13</v>
      </c>
      <c r="F207" s="839">
        <v>384176</v>
      </c>
      <c r="G207" s="840">
        <v>1536704</v>
      </c>
      <c r="H207" s="897">
        <v>270000</v>
      </c>
      <c r="I207" s="901">
        <v>1080000</v>
      </c>
      <c r="J207" s="843">
        <v>-114176</v>
      </c>
      <c r="K207" s="843">
        <v>-456704</v>
      </c>
      <c r="L207" s="844">
        <v>-29.719711798758908</v>
      </c>
      <c r="M207" s="841">
        <v>105000</v>
      </c>
      <c r="N207" s="842">
        <v>420000</v>
      </c>
      <c r="O207" s="843">
        <v>-279176</v>
      </c>
      <c r="P207" s="843">
        <v>-1116704</v>
      </c>
      <c r="Q207" s="844">
        <v>-72.668776810628458</v>
      </c>
      <c r="S207" s="845"/>
      <c r="T207" s="846"/>
      <c r="U207" s="847"/>
    </row>
    <row r="208" spans="1:21" ht="23.25" hidden="1">
      <c r="A208" s="870">
        <v>200</v>
      </c>
      <c r="B208" s="848">
        <v>4</v>
      </c>
      <c r="C208" s="848">
        <v>52</v>
      </c>
      <c r="D208" s="837">
        <v>30278</v>
      </c>
      <c r="E208" s="838">
        <v>13</v>
      </c>
      <c r="F208" s="839">
        <v>393614</v>
      </c>
      <c r="G208" s="840">
        <v>1574456</v>
      </c>
      <c r="H208" s="897">
        <v>270000</v>
      </c>
      <c r="I208" s="901">
        <v>1080000</v>
      </c>
      <c r="J208" s="843">
        <v>-123614</v>
      </c>
      <c r="K208" s="843">
        <v>-494456</v>
      </c>
      <c r="L208" s="844">
        <v>-31.404878891502847</v>
      </c>
      <c r="M208" s="841">
        <v>105000</v>
      </c>
      <c r="N208" s="842">
        <v>420000</v>
      </c>
      <c r="O208" s="843">
        <v>-288614</v>
      </c>
      <c r="P208" s="843">
        <v>-1154456</v>
      </c>
      <c r="Q208" s="844">
        <v>-73.32411956891778</v>
      </c>
      <c r="S208" s="845"/>
      <c r="T208" s="846"/>
      <c r="U208" s="847"/>
    </row>
    <row r="209" spans="1:21" ht="23.25" hidden="1">
      <c r="A209" s="870">
        <v>201</v>
      </c>
      <c r="B209" s="836">
        <v>4</v>
      </c>
      <c r="C209" s="836">
        <v>52</v>
      </c>
      <c r="D209" s="837">
        <v>30507</v>
      </c>
      <c r="E209" s="838">
        <v>13</v>
      </c>
      <c r="F209" s="839">
        <v>396591</v>
      </c>
      <c r="G209" s="840">
        <v>1586364</v>
      </c>
      <c r="H209" s="897">
        <v>270000</v>
      </c>
      <c r="I209" s="901">
        <v>1080000</v>
      </c>
      <c r="J209" s="843">
        <v>-126591</v>
      </c>
      <c r="K209" s="843">
        <v>-506364</v>
      </c>
      <c r="L209" s="844">
        <v>-31.919786379418596</v>
      </c>
      <c r="M209" s="841">
        <v>105000</v>
      </c>
      <c r="N209" s="842">
        <v>420000</v>
      </c>
      <c r="O209" s="843">
        <v>-291591</v>
      </c>
      <c r="P209" s="843">
        <v>-1166364</v>
      </c>
      <c r="Q209" s="844">
        <v>-73.524361369773899</v>
      </c>
      <c r="S209" s="845"/>
      <c r="T209" s="846"/>
      <c r="U209" s="847"/>
    </row>
    <row r="210" spans="1:21" ht="23.25" hidden="1">
      <c r="A210" s="870">
        <v>202</v>
      </c>
      <c r="B210" s="848">
        <v>4</v>
      </c>
      <c r="C210" s="848">
        <v>52</v>
      </c>
      <c r="D210" s="837">
        <v>30792.95154185022</v>
      </c>
      <c r="E210" s="838">
        <v>13</v>
      </c>
      <c r="F210" s="839">
        <v>400308.37004405283</v>
      </c>
      <c r="G210" s="840">
        <v>1601233.4801762113</v>
      </c>
      <c r="H210" s="897">
        <v>270000</v>
      </c>
      <c r="I210" s="901">
        <v>1080000</v>
      </c>
      <c r="J210" s="843">
        <v>-130308.37004405283</v>
      </c>
      <c r="K210" s="843">
        <v>-521233.48017621133</v>
      </c>
      <c r="L210" s="844">
        <v>-32.551997358864298</v>
      </c>
      <c r="M210" s="841">
        <v>105000</v>
      </c>
      <c r="N210" s="842">
        <v>420000</v>
      </c>
      <c r="O210" s="843">
        <v>-295308.37004405283</v>
      </c>
      <c r="P210" s="843">
        <v>-1181233.4801762113</v>
      </c>
      <c r="Q210" s="844">
        <v>-73.770221195113905</v>
      </c>
      <c r="S210" s="845"/>
      <c r="T210" s="846"/>
      <c r="U210" s="847"/>
    </row>
    <row r="211" spans="1:21" ht="23.25" hidden="1">
      <c r="A211" s="870">
        <v>203</v>
      </c>
      <c r="B211" s="836">
        <v>4</v>
      </c>
      <c r="C211" s="836">
        <v>52</v>
      </c>
      <c r="D211" s="837">
        <v>31039.084617804339</v>
      </c>
      <c r="E211" s="838">
        <v>13</v>
      </c>
      <c r="F211" s="839">
        <v>403508.10003145639</v>
      </c>
      <c r="G211" s="840">
        <v>1614032.4001258255</v>
      </c>
      <c r="H211" s="897">
        <v>270000</v>
      </c>
      <c r="I211" s="901">
        <v>1080000</v>
      </c>
      <c r="J211" s="843">
        <v>-133508.10003145639</v>
      </c>
      <c r="K211" s="843">
        <v>-534032.40012582554</v>
      </c>
      <c r="L211" s="844">
        <v>-33.086845102006251</v>
      </c>
      <c r="M211" s="841">
        <v>105000</v>
      </c>
      <c r="N211" s="842">
        <v>420000</v>
      </c>
      <c r="O211" s="843">
        <v>-298508.10003145639</v>
      </c>
      <c r="P211" s="843">
        <v>-1194032.4001258255</v>
      </c>
      <c r="Q211" s="844">
        <v>-73.978217539669089</v>
      </c>
      <c r="S211" s="845"/>
      <c r="T211" s="846"/>
      <c r="U211" s="847"/>
    </row>
    <row r="212" spans="1:21" ht="23.25" hidden="1">
      <c r="A212" s="870">
        <v>204</v>
      </c>
      <c r="B212" s="836">
        <v>4</v>
      </c>
      <c r="C212" s="836">
        <v>52</v>
      </c>
      <c r="D212" s="837">
        <v>31039.084617804339</v>
      </c>
      <c r="E212" s="838">
        <v>13</v>
      </c>
      <c r="F212" s="839">
        <v>403508.10003145639</v>
      </c>
      <c r="G212" s="840">
        <v>1614032.4001258255</v>
      </c>
      <c r="H212" s="897">
        <v>270000</v>
      </c>
      <c r="I212" s="901">
        <v>1080000</v>
      </c>
      <c r="J212" s="843">
        <v>-133508.10003145639</v>
      </c>
      <c r="K212" s="843">
        <v>-534032.40012582554</v>
      </c>
      <c r="L212" s="844">
        <v>-33.086845102006251</v>
      </c>
      <c r="M212" s="841">
        <v>105000</v>
      </c>
      <c r="N212" s="842">
        <v>420000</v>
      </c>
      <c r="O212" s="843">
        <v>-298508.10003145639</v>
      </c>
      <c r="P212" s="843">
        <v>-1194032.4001258255</v>
      </c>
      <c r="Q212" s="844">
        <v>-73.978217539669089</v>
      </c>
      <c r="S212" s="845"/>
      <c r="T212" s="846"/>
      <c r="U212" s="847"/>
    </row>
    <row r="213" spans="1:21" ht="23.25" hidden="1">
      <c r="A213" s="870">
        <v>205</v>
      </c>
      <c r="B213" s="848">
        <v>4</v>
      </c>
      <c r="C213" s="848">
        <v>52</v>
      </c>
      <c r="D213" s="837">
        <v>31039.084617804339</v>
      </c>
      <c r="E213" s="838">
        <v>13</v>
      </c>
      <c r="F213" s="839">
        <v>403508.10003145639</v>
      </c>
      <c r="G213" s="840">
        <v>1614032.4001258255</v>
      </c>
      <c r="H213" s="897">
        <v>270000</v>
      </c>
      <c r="I213" s="901">
        <v>1080000</v>
      </c>
      <c r="J213" s="843">
        <v>-133508.10003145639</v>
      </c>
      <c r="K213" s="843">
        <v>-534032.40012582554</v>
      </c>
      <c r="L213" s="844">
        <v>-33.086845102006251</v>
      </c>
      <c r="M213" s="841">
        <v>105000</v>
      </c>
      <c r="N213" s="842">
        <v>420000</v>
      </c>
      <c r="O213" s="843">
        <v>-298508.10003145639</v>
      </c>
      <c r="P213" s="843">
        <v>-1194032.4001258255</v>
      </c>
      <c r="Q213" s="844">
        <v>-73.978217539669089</v>
      </c>
      <c r="S213" s="845"/>
      <c r="T213" s="846"/>
      <c r="U213" s="847"/>
    </row>
    <row r="214" spans="1:21" ht="23.25" hidden="1">
      <c r="A214" s="870">
        <v>206</v>
      </c>
      <c r="B214" s="848">
        <v>4</v>
      </c>
      <c r="C214" s="848">
        <v>52</v>
      </c>
      <c r="D214" s="837">
        <v>31070</v>
      </c>
      <c r="E214" s="838">
        <v>13</v>
      </c>
      <c r="F214" s="839">
        <v>403910</v>
      </c>
      <c r="G214" s="840">
        <v>1615640</v>
      </c>
      <c r="H214" s="897">
        <v>270000</v>
      </c>
      <c r="I214" s="901">
        <v>1080000</v>
      </c>
      <c r="J214" s="843">
        <v>-133910</v>
      </c>
      <c r="K214" s="843">
        <v>-535640</v>
      </c>
      <c r="L214" s="844">
        <v>-33.153425268005236</v>
      </c>
      <c r="M214" s="841">
        <v>105000</v>
      </c>
      <c r="N214" s="842">
        <v>420000</v>
      </c>
      <c r="O214" s="843">
        <v>-298910</v>
      </c>
      <c r="P214" s="843">
        <v>-1195640</v>
      </c>
      <c r="Q214" s="844">
        <v>-74.004109826446481</v>
      </c>
      <c r="S214" s="845"/>
      <c r="T214" s="846"/>
      <c r="U214" s="847"/>
    </row>
    <row r="215" spans="1:21" ht="23.25" hidden="1">
      <c r="A215" s="870">
        <v>207</v>
      </c>
      <c r="B215" s="848">
        <v>4</v>
      </c>
      <c r="C215" s="848">
        <v>52</v>
      </c>
      <c r="D215" s="837">
        <v>31070</v>
      </c>
      <c r="E215" s="838">
        <v>13</v>
      </c>
      <c r="F215" s="839">
        <v>403910</v>
      </c>
      <c r="G215" s="840">
        <v>1615640</v>
      </c>
      <c r="H215" s="897">
        <v>270000</v>
      </c>
      <c r="I215" s="901">
        <v>1080000</v>
      </c>
      <c r="J215" s="843">
        <v>-133910</v>
      </c>
      <c r="K215" s="843">
        <v>-535640</v>
      </c>
      <c r="L215" s="844">
        <v>-33.153425268005236</v>
      </c>
      <c r="M215" s="841">
        <v>105000</v>
      </c>
      <c r="N215" s="842">
        <v>420000</v>
      </c>
      <c r="O215" s="843">
        <v>-298910</v>
      </c>
      <c r="P215" s="843">
        <v>-1195640</v>
      </c>
      <c r="Q215" s="844">
        <v>-74.004109826446481</v>
      </c>
      <c r="S215" s="845"/>
      <c r="T215" s="846"/>
      <c r="U215" s="847"/>
    </row>
    <row r="216" spans="1:21" ht="23.25" hidden="1">
      <c r="A216" s="870">
        <v>208</v>
      </c>
      <c r="B216" s="836">
        <v>4</v>
      </c>
      <c r="C216" s="836">
        <v>52</v>
      </c>
      <c r="D216" s="837">
        <v>31529.80972515856</v>
      </c>
      <c r="E216" s="838">
        <v>13</v>
      </c>
      <c r="F216" s="839">
        <v>409887.5264270613</v>
      </c>
      <c r="G216" s="840">
        <v>1639550.1057082452</v>
      </c>
      <c r="H216" s="897">
        <v>270000</v>
      </c>
      <c r="I216" s="901">
        <v>1080000</v>
      </c>
      <c r="J216" s="843">
        <v>-139887.5264270613</v>
      </c>
      <c r="K216" s="843">
        <v>-559550.10570824519</v>
      </c>
      <c r="L216" s="844">
        <v>-34.128271149513495</v>
      </c>
      <c r="M216" s="841">
        <v>105000</v>
      </c>
      <c r="N216" s="842">
        <v>420000</v>
      </c>
      <c r="O216" s="843">
        <v>-304887.5264270613</v>
      </c>
      <c r="P216" s="843">
        <v>-1219550.1057082452</v>
      </c>
      <c r="Q216" s="844">
        <v>-74.383216558144142</v>
      </c>
      <c r="S216" s="845"/>
      <c r="T216" s="846"/>
      <c r="U216" s="847"/>
    </row>
    <row r="217" spans="1:21" ht="23.25" hidden="1">
      <c r="A217" s="870">
        <v>209</v>
      </c>
      <c r="B217" s="836">
        <v>4</v>
      </c>
      <c r="C217" s="836">
        <v>52</v>
      </c>
      <c r="D217" s="837">
        <v>31529.80972515856</v>
      </c>
      <c r="E217" s="838">
        <v>13</v>
      </c>
      <c r="F217" s="839">
        <v>409887.5264270613</v>
      </c>
      <c r="G217" s="840">
        <v>1639550.1057082452</v>
      </c>
      <c r="H217" s="897">
        <v>270000</v>
      </c>
      <c r="I217" s="901">
        <v>1080000</v>
      </c>
      <c r="J217" s="843">
        <v>-139887.5264270613</v>
      </c>
      <c r="K217" s="843">
        <v>-559550.10570824519</v>
      </c>
      <c r="L217" s="844">
        <v>-34.128271149513495</v>
      </c>
      <c r="M217" s="841">
        <v>105000</v>
      </c>
      <c r="N217" s="842">
        <v>420000</v>
      </c>
      <c r="O217" s="843">
        <v>-304887.5264270613</v>
      </c>
      <c r="P217" s="843">
        <v>-1219550.1057082452</v>
      </c>
      <c r="Q217" s="844">
        <v>-74.383216558144142</v>
      </c>
      <c r="S217" s="845"/>
      <c r="T217" s="846"/>
      <c r="U217" s="847"/>
    </row>
    <row r="218" spans="1:21" ht="23.25" hidden="1">
      <c r="A218" s="870">
        <v>210</v>
      </c>
      <c r="B218" s="836">
        <v>4</v>
      </c>
      <c r="C218" s="836">
        <v>52</v>
      </c>
      <c r="D218" s="837">
        <v>32241</v>
      </c>
      <c r="E218" s="838">
        <v>13</v>
      </c>
      <c r="F218" s="839">
        <v>419133</v>
      </c>
      <c r="G218" s="840">
        <v>1676532</v>
      </c>
      <c r="H218" s="897">
        <v>270000</v>
      </c>
      <c r="I218" s="901">
        <v>1080000</v>
      </c>
      <c r="J218" s="843">
        <v>-149133</v>
      </c>
      <c r="K218" s="843">
        <v>-596532</v>
      </c>
      <c r="L218" s="844">
        <v>-35.581307126854725</v>
      </c>
      <c r="M218" s="841">
        <v>105000</v>
      </c>
      <c r="N218" s="842">
        <v>420000</v>
      </c>
      <c r="O218" s="843">
        <v>-314133</v>
      </c>
      <c r="P218" s="843">
        <v>-1256532</v>
      </c>
      <c r="Q218" s="844">
        <v>-74.948286104887941</v>
      </c>
      <c r="S218" s="845"/>
      <c r="T218" s="846"/>
      <c r="U218" s="847"/>
    </row>
    <row r="219" spans="1:21" ht="23.25" hidden="1">
      <c r="A219" s="870">
        <v>211</v>
      </c>
      <c r="B219" s="836">
        <v>4</v>
      </c>
      <c r="C219" s="836">
        <v>52</v>
      </c>
      <c r="D219" s="837">
        <v>32241</v>
      </c>
      <c r="E219" s="838">
        <v>13</v>
      </c>
      <c r="F219" s="839">
        <v>419133</v>
      </c>
      <c r="G219" s="840">
        <v>1676532</v>
      </c>
      <c r="H219" s="897">
        <v>270000</v>
      </c>
      <c r="I219" s="901">
        <v>1080000</v>
      </c>
      <c r="J219" s="843">
        <v>-149133</v>
      </c>
      <c r="K219" s="843">
        <v>-596532</v>
      </c>
      <c r="L219" s="844">
        <v>-35.581307126854725</v>
      </c>
      <c r="M219" s="841">
        <v>105000</v>
      </c>
      <c r="N219" s="842">
        <v>420000</v>
      </c>
      <c r="O219" s="843">
        <v>-314133</v>
      </c>
      <c r="P219" s="843">
        <v>-1256532</v>
      </c>
      <c r="Q219" s="844">
        <v>-74.948286104887941</v>
      </c>
      <c r="S219" s="845"/>
      <c r="T219" s="846"/>
      <c r="U219" s="847"/>
    </row>
    <row r="220" spans="1:21" ht="23.25" hidden="1">
      <c r="A220" s="870">
        <v>212</v>
      </c>
      <c r="B220" s="848">
        <v>4</v>
      </c>
      <c r="C220" s="848">
        <v>52</v>
      </c>
      <c r="D220" s="837">
        <v>32241</v>
      </c>
      <c r="E220" s="838">
        <v>13</v>
      </c>
      <c r="F220" s="839">
        <v>419133</v>
      </c>
      <c r="G220" s="840">
        <v>1676532</v>
      </c>
      <c r="H220" s="897">
        <v>270000</v>
      </c>
      <c r="I220" s="901">
        <v>1080000</v>
      </c>
      <c r="J220" s="843">
        <v>-149133</v>
      </c>
      <c r="K220" s="843">
        <v>-596532</v>
      </c>
      <c r="L220" s="844">
        <v>-35.581307126854725</v>
      </c>
      <c r="M220" s="841">
        <v>105000</v>
      </c>
      <c r="N220" s="842">
        <v>420000</v>
      </c>
      <c r="O220" s="843">
        <v>-314133</v>
      </c>
      <c r="P220" s="843">
        <v>-1256532</v>
      </c>
      <c r="Q220" s="844">
        <v>-74.948286104887941</v>
      </c>
      <c r="S220" s="845"/>
      <c r="T220" s="846"/>
      <c r="U220" s="847"/>
    </row>
    <row r="221" spans="1:21" ht="23.25" hidden="1">
      <c r="A221" s="870">
        <v>213</v>
      </c>
      <c r="B221" s="836">
        <v>4</v>
      </c>
      <c r="C221" s="836">
        <v>53</v>
      </c>
      <c r="D221" s="837">
        <v>28247.047434656339</v>
      </c>
      <c r="E221" s="838">
        <v>13.25</v>
      </c>
      <c r="F221" s="839">
        <v>374273.37850919651</v>
      </c>
      <c r="G221" s="840">
        <v>1497093.514036786</v>
      </c>
      <c r="H221" s="897">
        <v>277500</v>
      </c>
      <c r="I221" s="901">
        <v>1110000</v>
      </c>
      <c r="J221" s="843">
        <v>-96773.378509196511</v>
      </c>
      <c r="K221" s="843">
        <v>-387093.51403678604</v>
      </c>
      <c r="L221" s="844">
        <v>-25.856334985582905</v>
      </c>
      <c r="M221" s="841">
        <v>116250</v>
      </c>
      <c r="N221" s="842">
        <v>465000</v>
      </c>
      <c r="O221" s="843">
        <v>-258023.37850919651</v>
      </c>
      <c r="P221" s="843">
        <v>-1032093.514036786</v>
      </c>
      <c r="Q221" s="844">
        <v>-68.939816007473922</v>
      </c>
      <c r="S221" s="845"/>
      <c r="T221" s="846"/>
      <c r="U221" s="847"/>
    </row>
    <row r="222" spans="1:21" ht="23.25" hidden="1">
      <c r="A222" s="870">
        <v>214</v>
      </c>
      <c r="B222" s="836">
        <v>4</v>
      </c>
      <c r="C222" s="836">
        <v>53</v>
      </c>
      <c r="D222" s="837">
        <v>29959</v>
      </c>
      <c r="E222" s="838">
        <v>13.25</v>
      </c>
      <c r="F222" s="839">
        <v>396956.75</v>
      </c>
      <c r="G222" s="840">
        <v>1587827</v>
      </c>
      <c r="H222" s="897">
        <v>277500</v>
      </c>
      <c r="I222" s="901">
        <v>1110000</v>
      </c>
      <c r="J222" s="843">
        <v>-119456.75</v>
      </c>
      <c r="K222" s="843">
        <v>-477827</v>
      </c>
      <c r="L222" s="844">
        <v>-30.093139869771719</v>
      </c>
      <c r="M222" s="841">
        <v>116250</v>
      </c>
      <c r="N222" s="842">
        <v>465000</v>
      </c>
      <c r="O222" s="843">
        <v>-280706.75</v>
      </c>
      <c r="P222" s="843">
        <v>-1122827</v>
      </c>
      <c r="Q222" s="844">
        <v>-70.714693729228685</v>
      </c>
      <c r="S222" s="845"/>
      <c r="T222" s="846"/>
      <c r="U222" s="847"/>
    </row>
    <row r="223" spans="1:21" ht="23.25" hidden="1">
      <c r="A223" s="870">
        <v>215</v>
      </c>
      <c r="B223" s="836">
        <v>4</v>
      </c>
      <c r="C223" s="836">
        <v>53</v>
      </c>
      <c r="D223" s="837">
        <v>30278</v>
      </c>
      <c r="E223" s="838">
        <v>13.25</v>
      </c>
      <c r="F223" s="839">
        <v>401183.5</v>
      </c>
      <c r="G223" s="840">
        <v>1604734</v>
      </c>
      <c r="H223" s="897">
        <v>277500</v>
      </c>
      <c r="I223" s="901">
        <v>1110000</v>
      </c>
      <c r="J223" s="843">
        <v>-123683.5</v>
      </c>
      <c r="K223" s="843">
        <v>-494734</v>
      </c>
      <c r="L223" s="844">
        <v>-30.829657750131801</v>
      </c>
      <c r="M223" s="841">
        <v>116250</v>
      </c>
      <c r="N223" s="842">
        <v>465000</v>
      </c>
      <c r="O223" s="843">
        <v>-284933.5</v>
      </c>
      <c r="P223" s="843">
        <v>-1139734</v>
      </c>
      <c r="Q223" s="844">
        <v>-71.023235003433598</v>
      </c>
      <c r="S223" s="845"/>
      <c r="T223" s="846"/>
      <c r="U223" s="847"/>
    </row>
    <row r="224" spans="1:21" ht="23.25" hidden="1">
      <c r="A224" s="870">
        <v>216</v>
      </c>
      <c r="B224" s="836">
        <v>4</v>
      </c>
      <c r="C224" s="836">
        <v>53</v>
      </c>
      <c r="D224" s="837">
        <v>30278</v>
      </c>
      <c r="E224" s="838">
        <v>13.25</v>
      </c>
      <c r="F224" s="839">
        <v>401183.5</v>
      </c>
      <c r="G224" s="840">
        <v>1604734</v>
      </c>
      <c r="H224" s="897">
        <v>277500</v>
      </c>
      <c r="I224" s="901">
        <v>1110000</v>
      </c>
      <c r="J224" s="843">
        <v>-123683.5</v>
      </c>
      <c r="K224" s="843">
        <v>-494734</v>
      </c>
      <c r="L224" s="844">
        <v>-30.829657750131801</v>
      </c>
      <c r="M224" s="841">
        <v>116250</v>
      </c>
      <c r="N224" s="842">
        <v>465000</v>
      </c>
      <c r="O224" s="843">
        <v>-284933.5</v>
      </c>
      <c r="P224" s="843">
        <v>-1139734</v>
      </c>
      <c r="Q224" s="844">
        <v>-71.023235003433598</v>
      </c>
      <c r="S224" s="845"/>
      <c r="T224" s="846"/>
      <c r="U224" s="847"/>
    </row>
    <row r="225" spans="1:21" ht="23.25" hidden="1">
      <c r="A225" s="870">
        <v>217</v>
      </c>
      <c r="B225" s="836">
        <v>4</v>
      </c>
      <c r="C225" s="836">
        <v>53</v>
      </c>
      <c r="D225" s="837">
        <v>30278</v>
      </c>
      <c r="E225" s="838">
        <v>13.25</v>
      </c>
      <c r="F225" s="839">
        <v>401183.5</v>
      </c>
      <c r="G225" s="840">
        <v>1604734</v>
      </c>
      <c r="H225" s="897">
        <v>277500</v>
      </c>
      <c r="I225" s="901">
        <v>1110000</v>
      </c>
      <c r="J225" s="843">
        <v>-123683.5</v>
      </c>
      <c r="K225" s="843">
        <v>-494734</v>
      </c>
      <c r="L225" s="844">
        <v>-30.829657750131801</v>
      </c>
      <c r="M225" s="841">
        <v>116250</v>
      </c>
      <c r="N225" s="842">
        <v>465000</v>
      </c>
      <c r="O225" s="843">
        <v>-284933.5</v>
      </c>
      <c r="P225" s="843">
        <v>-1139734</v>
      </c>
      <c r="Q225" s="844">
        <v>-71.023235003433598</v>
      </c>
      <c r="S225" s="845"/>
      <c r="T225" s="846"/>
      <c r="U225" s="847"/>
    </row>
    <row r="226" spans="1:21" ht="23.25" hidden="1">
      <c r="A226" s="870">
        <v>218</v>
      </c>
      <c r="B226" s="836">
        <v>4</v>
      </c>
      <c r="C226" s="836">
        <v>53</v>
      </c>
      <c r="D226" s="837">
        <v>30507</v>
      </c>
      <c r="E226" s="838">
        <v>13.25</v>
      </c>
      <c r="F226" s="839">
        <v>404217.75</v>
      </c>
      <c r="G226" s="840">
        <v>1616871</v>
      </c>
      <c r="H226" s="897">
        <v>277500</v>
      </c>
      <c r="I226" s="901">
        <v>1110000</v>
      </c>
      <c r="J226" s="843">
        <v>-126717.75</v>
      </c>
      <c r="K226" s="843">
        <v>-506871</v>
      </c>
      <c r="L226" s="844">
        <v>-31.348883120545793</v>
      </c>
      <c r="M226" s="841">
        <v>116250</v>
      </c>
      <c r="N226" s="842">
        <v>465000</v>
      </c>
      <c r="O226" s="843">
        <v>-287967.75</v>
      </c>
      <c r="P226" s="843">
        <v>-1151871</v>
      </c>
      <c r="Q226" s="844">
        <v>-71.240748334282699</v>
      </c>
      <c r="S226" s="845"/>
      <c r="T226" s="846"/>
      <c r="U226" s="847"/>
    </row>
    <row r="227" spans="1:21" ht="23.25" hidden="1">
      <c r="A227" s="870">
        <v>219</v>
      </c>
      <c r="B227" s="836">
        <v>4</v>
      </c>
      <c r="C227" s="836">
        <v>53</v>
      </c>
      <c r="D227" s="837">
        <v>30507</v>
      </c>
      <c r="E227" s="838">
        <v>13.25</v>
      </c>
      <c r="F227" s="839">
        <v>404217.75</v>
      </c>
      <c r="G227" s="840">
        <v>1616871</v>
      </c>
      <c r="H227" s="897">
        <v>277500</v>
      </c>
      <c r="I227" s="901">
        <v>1110000</v>
      </c>
      <c r="J227" s="843">
        <v>-126717.75</v>
      </c>
      <c r="K227" s="843">
        <v>-506871</v>
      </c>
      <c r="L227" s="844">
        <v>-31.348883120545793</v>
      </c>
      <c r="M227" s="841">
        <v>116250</v>
      </c>
      <c r="N227" s="842">
        <v>465000</v>
      </c>
      <c r="O227" s="843">
        <v>-287967.75</v>
      </c>
      <c r="P227" s="843">
        <v>-1151871</v>
      </c>
      <c r="Q227" s="844">
        <v>-71.240748334282699</v>
      </c>
      <c r="S227" s="845"/>
      <c r="T227" s="846"/>
      <c r="U227" s="847"/>
    </row>
    <row r="228" spans="1:21" ht="23.25" hidden="1">
      <c r="A228" s="870">
        <v>220</v>
      </c>
      <c r="B228" s="848">
        <v>4</v>
      </c>
      <c r="C228" s="848">
        <v>53</v>
      </c>
      <c r="D228" s="837">
        <v>30792.95154185022</v>
      </c>
      <c r="E228" s="838">
        <v>13.25</v>
      </c>
      <c r="F228" s="839">
        <v>408006.60792951542</v>
      </c>
      <c r="G228" s="840">
        <v>1632026.4317180617</v>
      </c>
      <c r="H228" s="897">
        <v>277500</v>
      </c>
      <c r="I228" s="901">
        <v>1110000</v>
      </c>
      <c r="J228" s="843">
        <v>-130506.60792951542</v>
      </c>
      <c r="K228" s="843">
        <v>-522026.43171806168</v>
      </c>
      <c r="L228" s="844">
        <v>-31.986395659567577</v>
      </c>
      <c r="M228" s="841">
        <v>116250</v>
      </c>
      <c r="N228" s="842">
        <v>465000</v>
      </c>
      <c r="O228" s="843">
        <v>-291756.60792951542</v>
      </c>
      <c r="P228" s="843">
        <v>-1167026.4317180617</v>
      </c>
      <c r="Q228" s="844">
        <v>-71.50781439792695</v>
      </c>
      <c r="S228" s="845"/>
      <c r="T228" s="846"/>
      <c r="U228" s="847"/>
    </row>
    <row r="229" spans="1:21" ht="23.25" hidden="1">
      <c r="A229" s="870">
        <v>221</v>
      </c>
      <c r="B229" s="836">
        <v>4</v>
      </c>
      <c r="C229" s="836">
        <v>53</v>
      </c>
      <c r="D229" s="837">
        <v>31039.084617804339</v>
      </c>
      <c r="E229" s="838">
        <v>13.25</v>
      </c>
      <c r="F229" s="839">
        <v>411267.87118590751</v>
      </c>
      <c r="G229" s="840">
        <v>1645071.48474363</v>
      </c>
      <c r="H229" s="897">
        <v>277500</v>
      </c>
      <c r="I229" s="901">
        <v>1110000</v>
      </c>
      <c r="J229" s="843">
        <v>-133767.87118590751</v>
      </c>
      <c r="K229" s="843">
        <v>-535071.48474363005</v>
      </c>
      <c r="L229" s="844">
        <v>-32.525728499088075</v>
      </c>
      <c r="M229" s="841">
        <v>116250</v>
      </c>
      <c r="N229" s="842">
        <v>465000</v>
      </c>
      <c r="O229" s="843">
        <v>-295017.87118590751</v>
      </c>
      <c r="P229" s="843">
        <v>-1180071.48474363</v>
      </c>
      <c r="Q229" s="844">
        <v>-71.733751127996356</v>
      </c>
      <c r="S229" s="845"/>
      <c r="T229" s="846"/>
      <c r="U229" s="847"/>
    </row>
    <row r="230" spans="1:21" ht="23.25" hidden="1">
      <c r="A230" s="870">
        <v>222</v>
      </c>
      <c r="B230" s="836">
        <v>4</v>
      </c>
      <c r="C230" s="836">
        <v>53</v>
      </c>
      <c r="D230" s="837">
        <v>31070</v>
      </c>
      <c r="E230" s="838">
        <v>13.25</v>
      </c>
      <c r="F230" s="839">
        <v>411677.5</v>
      </c>
      <c r="G230" s="840">
        <v>1646710</v>
      </c>
      <c r="H230" s="897">
        <v>277500</v>
      </c>
      <c r="I230" s="901">
        <v>1110000</v>
      </c>
      <c r="J230" s="843">
        <v>-134177.5</v>
      </c>
      <c r="K230" s="843">
        <v>-536710</v>
      </c>
      <c r="L230" s="844">
        <v>-32.592866989330233</v>
      </c>
      <c r="M230" s="841">
        <v>116250</v>
      </c>
      <c r="N230" s="842">
        <v>465000</v>
      </c>
      <c r="O230" s="843">
        <v>-295427.5</v>
      </c>
      <c r="P230" s="843">
        <v>-1181710</v>
      </c>
      <c r="Q230" s="844">
        <v>-71.761876711746453</v>
      </c>
      <c r="S230" s="845"/>
      <c r="T230" s="846"/>
      <c r="U230" s="847"/>
    </row>
    <row r="231" spans="1:21" ht="23.25" hidden="1">
      <c r="A231" s="870">
        <v>223</v>
      </c>
      <c r="B231" s="836">
        <v>4</v>
      </c>
      <c r="C231" s="836">
        <v>53</v>
      </c>
      <c r="D231" s="837">
        <v>31070</v>
      </c>
      <c r="E231" s="838">
        <v>13.25</v>
      </c>
      <c r="F231" s="839">
        <v>411677.5</v>
      </c>
      <c r="G231" s="840">
        <v>1646710</v>
      </c>
      <c r="H231" s="897">
        <v>277500</v>
      </c>
      <c r="I231" s="901">
        <v>1110000</v>
      </c>
      <c r="J231" s="843">
        <v>-134177.5</v>
      </c>
      <c r="K231" s="843">
        <v>-536710</v>
      </c>
      <c r="L231" s="844">
        <v>-32.592866989330233</v>
      </c>
      <c r="M231" s="841">
        <v>116250</v>
      </c>
      <c r="N231" s="842">
        <v>465000</v>
      </c>
      <c r="O231" s="843">
        <v>-295427.5</v>
      </c>
      <c r="P231" s="843">
        <v>-1181710</v>
      </c>
      <c r="Q231" s="844">
        <v>-71.761876711746453</v>
      </c>
      <c r="S231" s="845"/>
      <c r="T231" s="846"/>
      <c r="U231" s="847"/>
    </row>
    <row r="232" spans="1:21" ht="23.25" hidden="1">
      <c r="A232" s="870">
        <v>224</v>
      </c>
      <c r="B232" s="836">
        <v>4</v>
      </c>
      <c r="C232" s="836">
        <v>53</v>
      </c>
      <c r="D232" s="837">
        <v>31070</v>
      </c>
      <c r="E232" s="838">
        <v>13.25</v>
      </c>
      <c r="F232" s="839">
        <v>411677.5</v>
      </c>
      <c r="G232" s="840">
        <v>1646710</v>
      </c>
      <c r="H232" s="897">
        <v>277500</v>
      </c>
      <c r="I232" s="901">
        <v>1110000</v>
      </c>
      <c r="J232" s="843">
        <v>-134177.5</v>
      </c>
      <c r="K232" s="843">
        <v>-536710</v>
      </c>
      <c r="L232" s="844">
        <v>-32.592866989330233</v>
      </c>
      <c r="M232" s="841">
        <v>116250</v>
      </c>
      <c r="N232" s="842">
        <v>465000</v>
      </c>
      <c r="O232" s="843">
        <v>-295427.5</v>
      </c>
      <c r="P232" s="843">
        <v>-1181710</v>
      </c>
      <c r="Q232" s="844">
        <v>-71.761876711746453</v>
      </c>
      <c r="S232" s="845"/>
      <c r="T232" s="846"/>
      <c r="U232" s="847"/>
    </row>
    <row r="233" spans="1:21" ht="23.25" hidden="1">
      <c r="A233" s="870">
        <v>225</v>
      </c>
      <c r="B233" s="836">
        <v>4</v>
      </c>
      <c r="C233" s="836">
        <v>53</v>
      </c>
      <c r="D233" s="837">
        <v>31323</v>
      </c>
      <c r="E233" s="838">
        <v>13.25</v>
      </c>
      <c r="F233" s="839">
        <v>415029.75</v>
      </c>
      <c r="G233" s="840">
        <v>1660119</v>
      </c>
      <c r="H233" s="897">
        <v>277500</v>
      </c>
      <c r="I233" s="901">
        <v>1110000</v>
      </c>
      <c r="J233" s="843">
        <v>-137529.75</v>
      </c>
      <c r="K233" s="843">
        <v>-550119</v>
      </c>
      <c r="L233" s="844">
        <v>-33.137323288270309</v>
      </c>
      <c r="M233" s="841">
        <v>116250</v>
      </c>
      <c r="N233" s="842">
        <v>465000</v>
      </c>
      <c r="O233" s="843">
        <v>-298779.75</v>
      </c>
      <c r="P233" s="843">
        <v>-1195119</v>
      </c>
      <c r="Q233" s="844">
        <v>-71.989959755897019</v>
      </c>
      <c r="S233" s="845"/>
      <c r="T233" s="846"/>
      <c r="U233" s="847"/>
    </row>
    <row r="234" spans="1:21" ht="23.25" hidden="1">
      <c r="A234" s="870">
        <v>226</v>
      </c>
      <c r="B234" s="836">
        <v>4</v>
      </c>
      <c r="C234" s="836">
        <v>53</v>
      </c>
      <c r="D234" s="837">
        <v>31323</v>
      </c>
      <c r="E234" s="838">
        <v>13.25</v>
      </c>
      <c r="F234" s="839">
        <v>415029.75</v>
      </c>
      <c r="G234" s="840">
        <v>1660119</v>
      </c>
      <c r="H234" s="897">
        <v>277500</v>
      </c>
      <c r="I234" s="901">
        <v>1110000</v>
      </c>
      <c r="J234" s="843">
        <v>-137529.75</v>
      </c>
      <c r="K234" s="843">
        <v>-550119</v>
      </c>
      <c r="L234" s="844">
        <v>-33.137323288270309</v>
      </c>
      <c r="M234" s="841">
        <v>116250</v>
      </c>
      <c r="N234" s="842">
        <v>465000</v>
      </c>
      <c r="O234" s="843">
        <v>-298779.75</v>
      </c>
      <c r="P234" s="843">
        <v>-1195119</v>
      </c>
      <c r="Q234" s="844">
        <v>-71.989959755897019</v>
      </c>
      <c r="S234" s="845"/>
      <c r="T234" s="846"/>
      <c r="U234" s="847"/>
    </row>
    <row r="235" spans="1:21" ht="23.25" hidden="1">
      <c r="A235" s="870">
        <v>227</v>
      </c>
      <c r="B235" s="836">
        <v>4</v>
      </c>
      <c r="C235" s="836">
        <v>54</v>
      </c>
      <c r="D235" s="837">
        <v>28616.81</v>
      </c>
      <c r="E235" s="838">
        <v>13.5</v>
      </c>
      <c r="F235" s="839">
        <v>386326.935</v>
      </c>
      <c r="G235" s="840">
        <v>1545307.74</v>
      </c>
      <c r="H235" s="897">
        <v>285000</v>
      </c>
      <c r="I235" s="901">
        <v>1140000</v>
      </c>
      <c r="J235" s="843">
        <v>-101326.935</v>
      </c>
      <c r="K235" s="843">
        <v>-405307.74</v>
      </c>
      <c r="L235" s="844">
        <v>-26.228286412387988</v>
      </c>
      <c r="M235" s="841">
        <v>127500</v>
      </c>
      <c r="N235" s="842">
        <v>510000</v>
      </c>
      <c r="O235" s="843">
        <v>-258826.935</v>
      </c>
      <c r="P235" s="843">
        <v>-1035307.74</v>
      </c>
      <c r="Q235" s="844">
        <v>-66.996864973963056</v>
      </c>
      <c r="S235" s="845"/>
      <c r="T235" s="846"/>
      <c r="U235" s="847"/>
    </row>
    <row r="236" spans="1:21" ht="23.25" hidden="1">
      <c r="A236" s="870">
        <v>228</v>
      </c>
      <c r="B236" s="836">
        <v>4</v>
      </c>
      <c r="C236" s="836">
        <v>54</v>
      </c>
      <c r="D236" s="837">
        <v>28616.81</v>
      </c>
      <c r="E236" s="838">
        <v>13.5</v>
      </c>
      <c r="F236" s="839">
        <v>386326.935</v>
      </c>
      <c r="G236" s="840">
        <v>1545307.74</v>
      </c>
      <c r="H236" s="897">
        <v>285000</v>
      </c>
      <c r="I236" s="901">
        <v>1140000</v>
      </c>
      <c r="J236" s="843">
        <v>-101326.935</v>
      </c>
      <c r="K236" s="843">
        <v>-405307.74</v>
      </c>
      <c r="L236" s="844">
        <v>-26.228286412387988</v>
      </c>
      <c r="M236" s="841">
        <v>127500</v>
      </c>
      <c r="N236" s="842">
        <v>510000</v>
      </c>
      <c r="O236" s="843">
        <v>-258826.935</v>
      </c>
      <c r="P236" s="843">
        <v>-1035307.74</v>
      </c>
      <c r="Q236" s="844">
        <v>-66.996864973963056</v>
      </c>
      <c r="S236" s="845"/>
      <c r="T236" s="846"/>
      <c r="U236" s="847"/>
    </row>
    <row r="237" spans="1:21" ht="23.25" hidden="1">
      <c r="A237" s="870">
        <v>229</v>
      </c>
      <c r="B237" s="836">
        <v>4</v>
      </c>
      <c r="C237" s="836">
        <v>54</v>
      </c>
      <c r="D237" s="837">
        <v>28616.81</v>
      </c>
      <c r="E237" s="838">
        <v>13.5</v>
      </c>
      <c r="F237" s="839">
        <v>386326.935</v>
      </c>
      <c r="G237" s="840">
        <v>1545307.74</v>
      </c>
      <c r="H237" s="897">
        <v>285000</v>
      </c>
      <c r="I237" s="901">
        <v>1140000</v>
      </c>
      <c r="J237" s="843">
        <v>-101326.935</v>
      </c>
      <c r="K237" s="843">
        <v>-405307.74</v>
      </c>
      <c r="L237" s="844">
        <v>-26.228286412387988</v>
      </c>
      <c r="M237" s="841">
        <v>127500</v>
      </c>
      <c r="N237" s="842">
        <v>510000</v>
      </c>
      <c r="O237" s="843">
        <v>-258826.935</v>
      </c>
      <c r="P237" s="843">
        <v>-1035307.74</v>
      </c>
      <c r="Q237" s="844">
        <v>-66.996864973963056</v>
      </c>
      <c r="S237" s="845"/>
      <c r="T237" s="846"/>
      <c r="U237" s="847"/>
    </row>
    <row r="238" spans="1:21" ht="23.25" hidden="1">
      <c r="A238" s="870">
        <v>230</v>
      </c>
      <c r="B238" s="836">
        <v>4</v>
      </c>
      <c r="C238" s="836">
        <v>54</v>
      </c>
      <c r="D238" s="837">
        <v>30278</v>
      </c>
      <c r="E238" s="838">
        <v>13.5</v>
      </c>
      <c r="F238" s="839">
        <v>408753</v>
      </c>
      <c r="G238" s="840">
        <v>1635012</v>
      </c>
      <c r="H238" s="897">
        <v>285000</v>
      </c>
      <c r="I238" s="901">
        <v>1140000</v>
      </c>
      <c r="J238" s="843">
        <v>-123753</v>
      </c>
      <c r="K238" s="843">
        <v>-495012</v>
      </c>
      <c r="L238" s="844">
        <v>-30.27574109547821</v>
      </c>
      <c r="M238" s="841">
        <v>127500</v>
      </c>
      <c r="N238" s="842">
        <v>510000</v>
      </c>
      <c r="O238" s="843">
        <v>-281253</v>
      </c>
      <c r="P238" s="843">
        <v>-1125012</v>
      </c>
      <c r="Q238" s="844">
        <v>-68.807568384819191</v>
      </c>
      <c r="S238" s="845"/>
      <c r="T238" s="846"/>
      <c r="U238" s="847"/>
    </row>
    <row r="239" spans="1:21" ht="23.25" hidden="1">
      <c r="A239" s="870">
        <v>231</v>
      </c>
      <c r="B239" s="836">
        <v>4</v>
      </c>
      <c r="C239" s="836">
        <v>54</v>
      </c>
      <c r="D239" s="837">
        <v>30278</v>
      </c>
      <c r="E239" s="838">
        <v>13.5</v>
      </c>
      <c r="F239" s="839">
        <v>408753</v>
      </c>
      <c r="G239" s="840">
        <v>1635012</v>
      </c>
      <c r="H239" s="897">
        <v>285000</v>
      </c>
      <c r="I239" s="901">
        <v>1140000</v>
      </c>
      <c r="J239" s="843">
        <v>-123753</v>
      </c>
      <c r="K239" s="843">
        <v>-495012</v>
      </c>
      <c r="L239" s="844">
        <v>-30.27574109547821</v>
      </c>
      <c r="M239" s="841">
        <v>127500</v>
      </c>
      <c r="N239" s="842">
        <v>510000</v>
      </c>
      <c r="O239" s="843">
        <v>-281253</v>
      </c>
      <c r="P239" s="843">
        <v>-1125012</v>
      </c>
      <c r="Q239" s="844">
        <v>-68.807568384819191</v>
      </c>
      <c r="S239" s="845"/>
      <c r="T239" s="846"/>
      <c r="U239" s="847"/>
    </row>
    <row r="240" spans="1:21" ht="23.25" hidden="1">
      <c r="A240" s="870">
        <v>232</v>
      </c>
      <c r="B240" s="848">
        <v>4</v>
      </c>
      <c r="C240" s="848">
        <v>54</v>
      </c>
      <c r="D240" s="837">
        <v>30278</v>
      </c>
      <c r="E240" s="838">
        <v>13.5</v>
      </c>
      <c r="F240" s="839">
        <v>408753</v>
      </c>
      <c r="G240" s="840">
        <v>1635012</v>
      </c>
      <c r="H240" s="897">
        <v>285000</v>
      </c>
      <c r="I240" s="901">
        <v>1140000</v>
      </c>
      <c r="J240" s="843">
        <v>-123753</v>
      </c>
      <c r="K240" s="843">
        <v>-495012</v>
      </c>
      <c r="L240" s="844">
        <v>-30.27574109547821</v>
      </c>
      <c r="M240" s="841">
        <v>127500</v>
      </c>
      <c r="N240" s="842">
        <v>510000</v>
      </c>
      <c r="O240" s="843">
        <v>-281253</v>
      </c>
      <c r="P240" s="843">
        <v>-1125012</v>
      </c>
      <c r="Q240" s="844">
        <v>-68.807568384819191</v>
      </c>
      <c r="S240" s="845"/>
      <c r="T240" s="846"/>
      <c r="U240" s="847"/>
    </row>
    <row r="241" spans="1:21" ht="23.25" hidden="1">
      <c r="A241" s="870">
        <v>233</v>
      </c>
      <c r="B241" s="848">
        <v>4</v>
      </c>
      <c r="C241" s="848">
        <v>54</v>
      </c>
      <c r="D241" s="837">
        <v>30402</v>
      </c>
      <c r="E241" s="838">
        <v>13.5</v>
      </c>
      <c r="F241" s="839">
        <v>410427</v>
      </c>
      <c r="G241" s="840">
        <v>1641708</v>
      </c>
      <c r="H241" s="897">
        <v>285000</v>
      </c>
      <c r="I241" s="901">
        <v>1140000</v>
      </c>
      <c r="J241" s="843">
        <v>-125427</v>
      </c>
      <c r="K241" s="843">
        <v>-501708</v>
      </c>
      <c r="L241" s="844">
        <v>-30.560123968452373</v>
      </c>
      <c r="M241" s="841">
        <v>127500</v>
      </c>
      <c r="N241" s="842">
        <v>510000</v>
      </c>
      <c r="O241" s="843">
        <v>-282927</v>
      </c>
      <c r="P241" s="843">
        <v>-1131708</v>
      </c>
      <c r="Q241" s="844">
        <v>-68.934792301676055</v>
      </c>
      <c r="S241" s="845"/>
      <c r="T241" s="846"/>
      <c r="U241" s="847"/>
    </row>
    <row r="242" spans="1:21" ht="23.25" hidden="1">
      <c r="A242" s="870">
        <v>234</v>
      </c>
      <c r="B242" s="848">
        <v>4</v>
      </c>
      <c r="C242" s="848">
        <v>54</v>
      </c>
      <c r="D242" s="837">
        <v>30402</v>
      </c>
      <c r="E242" s="838">
        <v>13.5</v>
      </c>
      <c r="F242" s="839">
        <v>410427</v>
      </c>
      <c r="G242" s="840">
        <v>1641708</v>
      </c>
      <c r="H242" s="897">
        <v>285000</v>
      </c>
      <c r="I242" s="901">
        <v>1140000</v>
      </c>
      <c r="J242" s="843">
        <v>-125427</v>
      </c>
      <c r="K242" s="843">
        <v>-501708</v>
      </c>
      <c r="L242" s="844">
        <v>-30.560123968452373</v>
      </c>
      <c r="M242" s="841">
        <v>127500</v>
      </c>
      <c r="N242" s="842">
        <v>510000</v>
      </c>
      <c r="O242" s="843">
        <v>-282927</v>
      </c>
      <c r="P242" s="843">
        <v>-1131708</v>
      </c>
      <c r="Q242" s="844">
        <v>-68.934792301676055</v>
      </c>
      <c r="S242" s="845"/>
      <c r="T242" s="846"/>
      <c r="U242" s="847"/>
    </row>
    <row r="243" spans="1:21" ht="23.25" hidden="1">
      <c r="A243" s="870">
        <v>235</v>
      </c>
      <c r="B243" s="848">
        <v>4</v>
      </c>
      <c r="C243" s="848">
        <v>54</v>
      </c>
      <c r="D243" s="837">
        <v>30507</v>
      </c>
      <c r="E243" s="838">
        <v>13.5</v>
      </c>
      <c r="F243" s="839">
        <v>411844.5</v>
      </c>
      <c r="G243" s="840">
        <v>1647378</v>
      </c>
      <c r="H243" s="897">
        <v>285000</v>
      </c>
      <c r="I243" s="901">
        <v>1140000</v>
      </c>
      <c r="J243" s="843">
        <v>-126844.5</v>
      </c>
      <c r="K243" s="843">
        <v>-507378</v>
      </c>
      <c r="L243" s="844">
        <v>-30.799124426816434</v>
      </c>
      <c r="M243" s="841">
        <v>127500</v>
      </c>
      <c r="N243" s="842">
        <v>510000</v>
      </c>
      <c r="O243" s="843">
        <v>-284344.5</v>
      </c>
      <c r="P243" s="843">
        <v>-1137378</v>
      </c>
      <c r="Q243" s="844">
        <v>-69.041713559365249</v>
      </c>
      <c r="S243" s="845"/>
      <c r="T243" s="846"/>
      <c r="U243" s="847"/>
    </row>
    <row r="244" spans="1:21" ht="23.25" hidden="1">
      <c r="A244" s="870">
        <v>236</v>
      </c>
      <c r="B244" s="848">
        <v>4</v>
      </c>
      <c r="C244" s="848">
        <v>54</v>
      </c>
      <c r="D244" s="837">
        <v>30792.95154185022</v>
      </c>
      <c r="E244" s="838">
        <v>13.5</v>
      </c>
      <c r="F244" s="839">
        <v>415704.84581497795</v>
      </c>
      <c r="G244" s="840">
        <v>1662819.3832599118</v>
      </c>
      <c r="H244" s="897">
        <v>285000</v>
      </c>
      <c r="I244" s="901">
        <v>1140000</v>
      </c>
      <c r="J244" s="843">
        <v>-130704.84581497795</v>
      </c>
      <c r="K244" s="843">
        <v>-522819.38325991179</v>
      </c>
      <c r="L244" s="844">
        <v>-31.441742171355898</v>
      </c>
      <c r="M244" s="841">
        <v>127500</v>
      </c>
      <c r="N244" s="842">
        <v>510000</v>
      </c>
      <c r="O244" s="843">
        <v>-288204.84581497795</v>
      </c>
      <c r="P244" s="843">
        <v>-1152819.3832599118</v>
      </c>
      <c r="Q244" s="844">
        <v>-69.329200445080261</v>
      </c>
      <c r="S244" s="845"/>
      <c r="T244" s="846"/>
      <c r="U244" s="847"/>
    </row>
    <row r="245" spans="1:21" ht="23.25" hidden="1">
      <c r="A245" s="870">
        <v>237</v>
      </c>
      <c r="B245" s="836">
        <v>4</v>
      </c>
      <c r="C245" s="836">
        <v>54</v>
      </c>
      <c r="D245" s="837">
        <v>31070</v>
      </c>
      <c r="E245" s="838">
        <v>13.5</v>
      </c>
      <c r="F245" s="839">
        <v>419445</v>
      </c>
      <c r="G245" s="840">
        <v>1677780</v>
      </c>
      <c r="H245" s="897">
        <v>285000</v>
      </c>
      <c r="I245" s="901">
        <v>1140000</v>
      </c>
      <c r="J245" s="843">
        <v>-134445</v>
      </c>
      <c r="K245" s="843">
        <v>-537780</v>
      </c>
      <c r="L245" s="844">
        <v>-32.053070128383936</v>
      </c>
      <c r="M245" s="841">
        <v>127500</v>
      </c>
      <c r="N245" s="842">
        <v>510000</v>
      </c>
      <c r="O245" s="843">
        <v>-291945</v>
      </c>
      <c r="P245" s="843">
        <v>-1167780</v>
      </c>
      <c r="Q245" s="844">
        <v>-69.602689267961239</v>
      </c>
      <c r="S245" s="845"/>
      <c r="T245" s="846"/>
      <c r="U245" s="847"/>
    </row>
    <row r="246" spans="1:21" ht="23.25" hidden="1">
      <c r="A246" s="870">
        <v>238</v>
      </c>
      <c r="B246" s="836">
        <v>4</v>
      </c>
      <c r="C246" s="836">
        <v>54</v>
      </c>
      <c r="D246" s="837">
        <v>31070</v>
      </c>
      <c r="E246" s="838">
        <v>13.5</v>
      </c>
      <c r="F246" s="839">
        <v>419445</v>
      </c>
      <c r="G246" s="840">
        <v>1677780</v>
      </c>
      <c r="H246" s="897">
        <v>285000</v>
      </c>
      <c r="I246" s="901">
        <v>1140000</v>
      </c>
      <c r="J246" s="843">
        <v>-134445</v>
      </c>
      <c r="K246" s="843">
        <v>-537780</v>
      </c>
      <c r="L246" s="844">
        <v>-32.053070128383936</v>
      </c>
      <c r="M246" s="841">
        <v>127500</v>
      </c>
      <c r="N246" s="842">
        <v>510000</v>
      </c>
      <c r="O246" s="843">
        <v>-291945</v>
      </c>
      <c r="P246" s="843">
        <v>-1167780</v>
      </c>
      <c r="Q246" s="844">
        <v>-69.602689267961239</v>
      </c>
      <c r="S246" s="845"/>
      <c r="T246" s="846"/>
      <c r="U246" s="847"/>
    </row>
    <row r="247" spans="1:21" ht="23.25" hidden="1">
      <c r="A247" s="870">
        <v>239</v>
      </c>
      <c r="B247" s="848">
        <v>4</v>
      </c>
      <c r="C247" s="848">
        <v>54</v>
      </c>
      <c r="D247" s="837">
        <v>31070</v>
      </c>
      <c r="E247" s="838">
        <v>13.5</v>
      </c>
      <c r="F247" s="839">
        <v>419445</v>
      </c>
      <c r="G247" s="840">
        <v>1677780</v>
      </c>
      <c r="H247" s="897">
        <v>285000</v>
      </c>
      <c r="I247" s="901">
        <v>1140000</v>
      </c>
      <c r="J247" s="843">
        <v>-134445</v>
      </c>
      <c r="K247" s="843">
        <v>-537780</v>
      </c>
      <c r="L247" s="844">
        <v>-32.053070128383936</v>
      </c>
      <c r="M247" s="841">
        <v>127500</v>
      </c>
      <c r="N247" s="842">
        <v>510000</v>
      </c>
      <c r="O247" s="843">
        <v>-291945</v>
      </c>
      <c r="P247" s="843">
        <v>-1167780</v>
      </c>
      <c r="Q247" s="844">
        <v>-69.602689267961239</v>
      </c>
      <c r="S247" s="845"/>
      <c r="T247" s="846"/>
      <c r="U247" s="847"/>
    </row>
    <row r="248" spans="1:21" ht="23.25" hidden="1">
      <c r="A248" s="870">
        <v>240</v>
      </c>
      <c r="B248" s="848">
        <v>4</v>
      </c>
      <c r="C248" s="848">
        <v>54</v>
      </c>
      <c r="D248" s="837">
        <v>31103.108924178036</v>
      </c>
      <c r="E248" s="838">
        <v>13.5</v>
      </c>
      <c r="F248" s="839">
        <v>419891.97047640348</v>
      </c>
      <c r="G248" s="840">
        <v>1679567.8819056139</v>
      </c>
      <c r="H248" s="897">
        <v>285000</v>
      </c>
      <c r="I248" s="901">
        <v>1140000</v>
      </c>
      <c r="J248" s="843">
        <v>-134891.97047640348</v>
      </c>
      <c r="K248" s="843">
        <v>-539567.88190561393</v>
      </c>
      <c r="L248" s="844">
        <v>-32.125398902807547</v>
      </c>
      <c r="M248" s="841">
        <v>127500</v>
      </c>
      <c r="N248" s="842">
        <v>510000</v>
      </c>
      <c r="O248" s="843">
        <v>-292391.97047640348</v>
      </c>
      <c r="P248" s="843">
        <v>-1169567.8819056139</v>
      </c>
      <c r="Q248" s="844">
        <v>-69.635046877571796</v>
      </c>
      <c r="S248" s="845"/>
      <c r="T248" s="846"/>
      <c r="U248" s="847"/>
    </row>
    <row r="249" spans="1:21" ht="23.25" hidden="1">
      <c r="A249" s="870">
        <v>241</v>
      </c>
      <c r="B249" s="836">
        <v>4</v>
      </c>
      <c r="C249" s="836">
        <v>54</v>
      </c>
      <c r="D249" s="837">
        <v>31323</v>
      </c>
      <c r="E249" s="838">
        <v>13.5</v>
      </c>
      <c r="F249" s="839">
        <v>422860.5</v>
      </c>
      <c r="G249" s="840">
        <v>1691442</v>
      </c>
      <c r="H249" s="897">
        <v>285000</v>
      </c>
      <c r="I249" s="901">
        <v>1140000</v>
      </c>
      <c r="J249" s="843">
        <v>-137860.5</v>
      </c>
      <c r="K249" s="843">
        <v>-551442</v>
      </c>
      <c r="L249" s="844">
        <v>-32.601886437725909</v>
      </c>
      <c r="M249" s="841">
        <v>127500</v>
      </c>
      <c r="N249" s="842">
        <v>510000</v>
      </c>
      <c r="O249" s="843">
        <v>-295360.5</v>
      </c>
      <c r="P249" s="843">
        <v>-1181442</v>
      </c>
      <c r="Q249" s="844">
        <v>-69.848212353719489</v>
      </c>
      <c r="S249" s="845"/>
      <c r="T249" s="846"/>
      <c r="U249" s="847"/>
    </row>
    <row r="250" spans="1:21" ht="23.25" hidden="1">
      <c r="A250" s="870">
        <v>242</v>
      </c>
      <c r="B250" s="848">
        <v>4</v>
      </c>
      <c r="C250" s="848">
        <v>54</v>
      </c>
      <c r="D250" s="837">
        <v>31529.80972515856</v>
      </c>
      <c r="E250" s="838">
        <v>13.5</v>
      </c>
      <c r="F250" s="839">
        <v>425652.43128964055</v>
      </c>
      <c r="G250" s="840">
        <v>1702609.7251585622</v>
      </c>
      <c r="H250" s="897">
        <v>285000</v>
      </c>
      <c r="I250" s="901">
        <v>1140000</v>
      </c>
      <c r="J250" s="843">
        <v>-140652.43128964055</v>
      </c>
      <c r="K250" s="843">
        <v>-562609.72515856219</v>
      </c>
      <c r="L250" s="844">
        <v>-33.04396285567833</v>
      </c>
      <c r="M250" s="841">
        <v>127500</v>
      </c>
      <c r="N250" s="842">
        <v>510000</v>
      </c>
      <c r="O250" s="843">
        <v>-298152.43128964055</v>
      </c>
      <c r="P250" s="843">
        <v>-1192609.7251585622</v>
      </c>
      <c r="Q250" s="844">
        <v>-70.045983382803456</v>
      </c>
      <c r="S250" s="845"/>
      <c r="T250" s="846"/>
      <c r="U250" s="847"/>
    </row>
    <row r="251" spans="1:21" ht="23.25" hidden="1">
      <c r="A251" s="870">
        <v>243</v>
      </c>
      <c r="B251" s="836">
        <v>4</v>
      </c>
      <c r="C251" s="836">
        <v>55</v>
      </c>
      <c r="D251" s="837">
        <v>29959</v>
      </c>
      <c r="E251" s="838">
        <v>13.75</v>
      </c>
      <c r="F251" s="839">
        <v>411936.25</v>
      </c>
      <c r="G251" s="840">
        <v>1647745</v>
      </c>
      <c r="H251" s="897">
        <v>292500</v>
      </c>
      <c r="I251" s="901">
        <v>1170000</v>
      </c>
      <c r="J251" s="843">
        <v>-119436.25</v>
      </c>
      <c r="K251" s="843">
        <v>-477745</v>
      </c>
      <c r="L251" s="844">
        <v>-28.993867376323408</v>
      </c>
      <c r="M251" s="841">
        <v>138750</v>
      </c>
      <c r="N251" s="842">
        <v>555000</v>
      </c>
      <c r="O251" s="843">
        <v>-273186.25</v>
      </c>
      <c r="P251" s="843">
        <v>-1092745</v>
      </c>
      <c r="Q251" s="844">
        <v>-66.317603755435471</v>
      </c>
      <c r="S251" s="845"/>
      <c r="T251" s="846"/>
      <c r="U251" s="847"/>
    </row>
    <row r="252" spans="1:21" ht="23.25" hidden="1">
      <c r="A252" s="870">
        <v>244</v>
      </c>
      <c r="B252" s="836">
        <v>4</v>
      </c>
      <c r="C252" s="836">
        <v>55</v>
      </c>
      <c r="D252" s="837">
        <v>30278</v>
      </c>
      <c r="E252" s="838">
        <v>13.75</v>
      </c>
      <c r="F252" s="839">
        <v>416322.5</v>
      </c>
      <c r="G252" s="840">
        <v>1665290</v>
      </c>
      <c r="H252" s="897">
        <v>292500</v>
      </c>
      <c r="I252" s="901">
        <v>1170000</v>
      </c>
      <c r="J252" s="843">
        <v>-123822.5</v>
      </c>
      <c r="K252" s="843">
        <v>-495290</v>
      </c>
      <c r="L252" s="844">
        <v>-29.741966864630186</v>
      </c>
      <c r="M252" s="841">
        <v>138750</v>
      </c>
      <c r="N252" s="842">
        <v>555000</v>
      </c>
      <c r="O252" s="843">
        <v>-277572.5</v>
      </c>
      <c r="P252" s="843">
        <v>-1110290</v>
      </c>
      <c r="Q252" s="844">
        <v>-66.672471461427136</v>
      </c>
      <c r="S252" s="845"/>
      <c r="T252" s="846"/>
      <c r="U252" s="847"/>
    </row>
    <row r="253" spans="1:21" ht="23.25" hidden="1">
      <c r="A253" s="870">
        <v>245</v>
      </c>
      <c r="B253" s="848">
        <v>4</v>
      </c>
      <c r="C253" s="848">
        <v>55</v>
      </c>
      <c r="D253" s="837">
        <v>30278</v>
      </c>
      <c r="E253" s="838">
        <v>13.75</v>
      </c>
      <c r="F253" s="839">
        <v>416322.5</v>
      </c>
      <c r="G253" s="840">
        <v>1665290</v>
      </c>
      <c r="H253" s="897">
        <v>292500</v>
      </c>
      <c r="I253" s="901">
        <v>1170000</v>
      </c>
      <c r="J253" s="843">
        <v>-123822.5</v>
      </c>
      <c r="K253" s="843">
        <v>-495290</v>
      </c>
      <c r="L253" s="844">
        <v>-29.741966864630186</v>
      </c>
      <c r="M253" s="841">
        <v>138750</v>
      </c>
      <c r="N253" s="842">
        <v>555000</v>
      </c>
      <c r="O253" s="843">
        <v>-277572.5</v>
      </c>
      <c r="P253" s="843">
        <v>-1110290</v>
      </c>
      <c r="Q253" s="844">
        <v>-66.672471461427136</v>
      </c>
      <c r="S253" s="845"/>
      <c r="T253" s="846"/>
      <c r="U253" s="847"/>
    </row>
    <row r="254" spans="1:21" ht="23.25" hidden="1">
      <c r="A254" s="870">
        <v>246</v>
      </c>
      <c r="B254" s="836">
        <v>4</v>
      </c>
      <c r="C254" s="836">
        <v>55</v>
      </c>
      <c r="D254" s="837">
        <v>30402</v>
      </c>
      <c r="E254" s="838">
        <v>13.75</v>
      </c>
      <c r="F254" s="839">
        <v>418027.5</v>
      </c>
      <c r="G254" s="840">
        <v>1672110</v>
      </c>
      <c r="H254" s="897">
        <v>292500</v>
      </c>
      <c r="I254" s="901">
        <v>1170000</v>
      </c>
      <c r="J254" s="843">
        <v>-125527.5</v>
      </c>
      <c r="K254" s="843">
        <v>-502110</v>
      </c>
      <c r="L254" s="844">
        <v>-30.028526831368751</v>
      </c>
      <c r="M254" s="841">
        <v>138750</v>
      </c>
      <c r="N254" s="842">
        <v>555000</v>
      </c>
      <c r="O254" s="843">
        <v>-279277.5</v>
      </c>
      <c r="P254" s="843">
        <v>-1117110</v>
      </c>
      <c r="Q254" s="844">
        <v>-66.808403753341594</v>
      </c>
      <c r="S254" s="845"/>
      <c r="T254" s="846"/>
      <c r="U254" s="847"/>
    </row>
    <row r="255" spans="1:21" ht="23.25" hidden="1">
      <c r="A255" s="870">
        <v>247</v>
      </c>
      <c r="B255" s="836">
        <v>4</v>
      </c>
      <c r="C255" s="836">
        <v>55</v>
      </c>
      <c r="D255" s="837">
        <v>30507</v>
      </c>
      <c r="E255" s="838">
        <v>13.75</v>
      </c>
      <c r="F255" s="839">
        <v>419471.25</v>
      </c>
      <c r="G255" s="840">
        <v>1677885</v>
      </c>
      <c r="H255" s="897">
        <v>292500</v>
      </c>
      <c r="I255" s="901">
        <v>1170000</v>
      </c>
      <c r="J255" s="843">
        <v>-126971.25</v>
      </c>
      <c r="K255" s="843">
        <v>-507885</v>
      </c>
      <c r="L255" s="844">
        <v>-30.26935695831358</v>
      </c>
      <c r="M255" s="841">
        <v>138750</v>
      </c>
      <c r="N255" s="842">
        <v>555000</v>
      </c>
      <c r="O255" s="843">
        <v>-280721.25</v>
      </c>
      <c r="P255" s="843">
        <v>-1122885</v>
      </c>
      <c r="Q255" s="844">
        <v>-66.922643685353876</v>
      </c>
      <c r="S255" s="845"/>
      <c r="T255" s="846"/>
      <c r="U255" s="847"/>
    </row>
    <row r="256" spans="1:21" ht="23.25" hidden="1">
      <c r="A256" s="870">
        <v>248</v>
      </c>
      <c r="B256" s="836">
        <v>4</v>
      </c>
      <c r="C256" s="836">
        <v>55</v>
      </c>
      <c r="D256" s="837">
        <v>30859.805825242718</v>
      </c>
      <c r="E256" s="838">
        <v>13.75</v>
      </c>
      <c r="F256" s="839">
        <v>424322.33009708737</v>
      </c>
      <c r="G256" s="840">
        <v>1697289.3203883495</v>
      </c>
      <c r="H256" s="897">
        <v>292500</v>
      </c>
      <c r="I256" s="901">
        <v>1170000</v>
      </c>
      <c r="J256" s="843">
        <v>-131822.33009708737</v>
      </c>
      <c r="K256" s="843">
        <v>-527289.32038834947</v>
      </c>
      <c r="L256" s="844">
        <v>-31.066555009472552</v>
      </c>
      <c r="M256" s="841">
        <v>138750</v>
      </c>
      <c r="N256" s="842">
        <v>555000</v>
      </c>
      <c r="O256" s="843">
        <v>-285572.33009708737</v>
      </c>
      <c r="P256" s="843">
        <v>-1142289.3203883495</v>
      </c>
      <c r="Q256" s="844">
        <v>-67.300801735262624</v>
      </c>
      <c r="S256" s="845"/>
      <c r="T256" s="846"/>
      <c r="U256" s="847"/>
    </row>
    <row r="257" spans="1:21" ht="23.25" hidden="1">
      <c r="A257" s="870">
        <v>249</v>
      </c>
      <c r="B257" s="848">
        <v>4</v>
      </c>
      <c r="C257" s="848">
        <v>55</v>
      </c>
      <c r="D257" s="837">
        <v>31070</v>
      </c>
      <c r="E257" s="838">
        <v>13.75</v>
      </c>
      <c r="F257" s="839">
        <v>427212.5</v>
      </c>
      <c r="G257" s="840">
        <v>1708850</v>
      </c>
      <c r="H257" s="897">
        <v>292500</v>
      </c>
      <c r="I257" s="901">
        <v>1170000</v>
      </c>
      <c r="J257" s="843">
        <v>-134712.5</v>
      </c>
      <c r="K257" s="843">
        <v>-538850</v>
      </c>
      <c r="L257" s="844">
        <v>-31.532902244199306</v>
      </c>
      <c r="M257" s="841">
        <v>138750</v>
      </c>
      <c r="N257" s="842">
        <v>555000</v>
      </c>
      <c r="O257" s="843">
        <v>-288462.5</v>
      </c>
      <c r="P257" s="843">
        <v>-1153850</v>
      </c>
      <c r="Q257" s="844">
        <v>-67.522017731222746</v>
      </c>
      <c r="S257" s="845"/>
      <c r="T257" s="846"/>
      <c r="U257" s="847"/>
    </row>
    <row r="258" spans="1:21" ht="23.25" hidden="1">
      <c r="A258" s="870">
        <v>250</v>
      </c>
      <c r="B258" s="848">
        <v>4</v>
      </c>
      <c r="C258" s="848">
        <v>55</v>
      </c>
      <c r="D258" s="837">
        <v>31323</v>
      </c>
      <c r="E258" s="838">
        <v>13.75</v>
      </c>
      <c r="F258" s="839">
        <v>430691.25</v>
      </c>
      <c r="G258" s="840">
        <v>1722765</v>
      </c>
      <c r="H258" s="897">
        <v>292500</v>
      </c>
      <c r="I258" s="901">
        <v>1170000</v>
      </c>
      <c r="J258" s="843">
        <v>-138191.25</v>
      </c>
      <c r="K258" s="843">
        <v>-552765</v>
      </c>
      <c r="L258" s="844">
        <v>-32.085920018110428</v>
      </c>
      <c r="M258" s="841">
        <v>138750</v>
      </c>
      <c r="N258" s="842">
        <v>555000</v>
      </c>
      <c r="O258" s="843">
        <v>-291941.25</v>
      </c>
      <c r="P258" s="843">
        <v>-1167765</v>
      </c>
      <c r="Q258" s="844">
        <v>-67.78434667525751</v>
      </c>
      <c r="S258" s="845"/>
      <c r="T258" s="846"/>
      <c r="U258" s="847"/>
    </row>
    <row r="259" spans="1:21" ht="23.25" hidden="1">
      <c r="A259" s="870">
        <v>251</v>
      </c>
      <c r="B259" s="836">
        <v>4</v>
      </c>
      <c r="C259" s="836">
        <v>55</v>
      </c>
      <c r="D259" s="837">
        <v>31529.80972515856</v>
      </c>
      <c r="E259" s="838">
        <v>13.75</v>
      </c>
      <c r="F259" s="839">
        <v>433534.8837209302</v>
      </c>
      <c r="G259" s="840">
        <v>1734139.5348837208</v>
      </c>
      <c r="H259" s="897">
        <v>292500</v>
      </c>
      <c r="I259" s="901">
        <v>1170000</v>
      </c>
      <c r="J259" s="843">
        <v>-141034.8837209302</v>
      </c>
      <c r="K259" s="843">
        <v>-564139.5348837208</v>
      </c>
      <c r="L259" s="844">
        <v>-32.531380753138066</v>
      </c>
      <c r="M259" s="841">
        <v>138750</v>
      </c>
      <c r="N259" s="842">
        <v>555000</v>
      </c>
      <c r="O259" s="843">
        <v>-294784.8837209302</v>
      </c>
      <c r="P259" s="843">
        <v>-1179139.5348837208</v>
      </c>
      <c r="Q259" s="844">
        <v>-67.995654972642413</v>
      </c>
      <c r="S259" s="845"/>
      <c r="T259" s="846"/>
      <c r="U259" s="847"/>
    </row>
    <row r="260" spans="1:21" ht="23.25" hidden="1">
      <c r="A260" s="870">
        <v>252</v>
      </c>
      <c r="B260" s="836">
        <v>4</v>
      </c>
      <c r="C260" s="836">
        <v>55</v>
      </c>
      <c r="D260" s="837">
        <v>31529.80972515856</v>
      </c>
      <c r="E260" s="838">
        <v>13.75</v>
      </c>
      <c r="F260" s="839">
        <v>433534.8837209302</v>
      </c>
      <c r="G260" s="840">
        <v>1734139.5348837208</v>
      </c>
      <c r="H260" s="897">
        <v>292500</v>
      </c>
      <c r="I260" s="901">
        <v>1170000</v>
      </c>
      <c r="J260" s="843">
        <v>-141034.8837209302</v>
      </c>
      <c r="K260" s="843">
        <v>-564139.5348837208</v>
      </c>
      <c r="L260" s="844">
        <v>-32.531380753138066</v>
      </c>
      <c r="M260" s="841">
        <v>138750</v>
      </c>
      <c r="N260" s="842">
        <v>555000</v>
      </c>
      <c r="O260" s="843">
        <v>-294784.8837209302</v>
      </c>
      <c r="P260" s="843">
        <v>-1179139.5348837208</v>
      </c>
      <c r="Q260" s="844">
        <v>-67.995654972642413</v>
      </c>
      <c r="S260" s="845"/>
      <c r="T260" s="846"/>
      <c r="U260" s="847"/>
    </row>
    <row r="261" spans="1:21" ht="23.25" hidden="1">
      <c r="A261" s="870">
        <v>253</v>
      </c>
      <c r="B261" s="836">
        <v>4</v>
      </c>
      <c r="C261" s="836">
        <v>55</v>
      </c>
      <c r="D261" s="837">
        <v>31529.80972515856</v>
      </c>
      <c r="E261" s="838">
        <v>13.75</v>
      </c>
      <c r="F261" s="839">
        <v>433534.8837209302</v>
      </c>
      <c r="G261" s="840">
        <v>1734139.5348837208</v>
      </c>
      <c r="H261" s="897">
        <v>292500</v>
      </c>
      <c r="I261" s="901">
        <v>1170000</v>
      </c>
      <c r="J261" s="843">
        <v>-141034.8837209302</v>
      </c>
      <c r="K261" s="843">
        <v>-564139.5348837208</v>
      </c>
      <c r="L261" s="844">
        <v>-32.531380753138066</v>
      </c>
      <c r="M261" s="841">
        <v>138750</v>
      </c>
      <c r="N261" s="842">
        <v>555000</v>
      </c>
      <c r="O261" s="843">
        <v>-294784.8837209302</v>
      </c>
      <c r="P261" s="843">
        <v>-1179139.5348837208</v>
      </c>
      <c r="Q261" s="844">
        <v>-67.995654972642413</v>
      </c>
      <c r="S261" s="845"/>
      <c r="T261" s="846"/>
      <c r="U261" s="847"/>
    </row>
    <row r="262" spans="1:21" ht="23.25" hidden="1">
      <c r="A262" s="870">
        <v>254</v>
      </c>
      <c r="B262" s="836">
        <v>4</v>
      </c>
      <c r="C262" s="836">
        <v>55</v>
      </c>
      <c r="D262" s="837">
        <v>32241</v>
      </c>
      <c r="E262" s="838">
        <v>13.75</v>
      </c>
      <c r="F262" s="839">
        <v>443313.75</v>
      </c>
      <c r="G262" s="840">
        <v>1773255</v>
      </c>
      <c r="H262" s="897">
        <v>292500</v>
      </c>
      <c r="I262" s="901">
        <v>1170000</v>
      </c>
      <c r="J262" s="843">
        <v>-150813.75</v>
      </c>
      <c r="K262" s="843">
        <v>-603255</v>
      </c>
      <c r="L262" s="844">
        <v>-34.019641845081509</v>
      </c>
      <c r="M262" s="841">
        <v>138750</v>
      </c>
      <c r="N262" s="842">
        <v>555000</v>
      </c>
      <c r="O262" s="843">
        <v>-304563.75</v>
      </c>
      <c r="P262" s="843">
        <v>-1218255</v>
      </c>
      <c r="Q262" s="844">
        <v>-68.701624977795078</v>
      </c>
      <c r="S262" s="845"/>
      <c r="T262" s="846"/>
      <c r="U262" s="847"/>
    </row>
    <row r="263" spans="1:21" ht="23.25" hidden="1">
      <c r="A263" s="870">
        <v>255</v>
      </c>
      <c r="B263" s="836">
        <v>4</v>
      </c>
      <c r="C263" s="836">
        <v>55</v>
      </c>
      <c r="D263" s="837">
        <v>32241</v>
      </c>
      <c r="E263" s="838">
        <v>13.75</v>
      </c>
      <c r="F263" s="839">
        <v>443313.75</v>
      </c>
      <c r="G263" s="840">
        <v>1773255</v>
      </c>
      <c r="H263" s="897">
        <v>292500</v>
      </c>
      <c r="I263" s="901">
        <v>1170000</v>
      </c>
      <c r="J263" s="843">
        <v>-150813.75</v>
      </c>
      <c r="K263" s="843">
        <v>-603255</v>
      </c>
      <c r="L263" s="844">
        <v>-34.019641845081509</v>
      </c>
      <c r="M263" s="841">
        <v>138750</v>
      </c>
      <c r="N263" s="842">
        <v>555000</v>
      </c>
      <c r="O263" s="843">
        <v>-304563.75</v>
      </c>
      <c r="P263" s="843">
        <v>-1218255</v>
      </c>
      <c r="Q263" s="844">
        <v>-68.701624977795078</v>
      </c>
      <c r="S263" s="845"/>
      <c r="T263" s="846"/>
      <c r="U263" s="847"/>
    </row>
    <row r="264" spans="1:21" ht="23.25" hidden="1">
      <c r="A264" s="870">
        <v>256</v>
      </c>
      <c r="B264" s="848">
        <v>4</v>
      </c>
      <c r="C264" s="848">
        <v>55</v>
      </c>
      <c r="D264" s="837">
        <v>32241</v>
      </c>
      <c r="E264" s="838">
        <v>13.75</v>
      </c>
      <c r="F264" s="839">
        <v>443313.75</v>
      </c>
      <c r="G264" s="840">
        <v>1773255</v>
      </c>
      <c r="H264" s="897">
        <v>292500</v>
      </c>
      <c r="I264" s="901">
        <v>1170000</v>
      </c>
      <c r="J264" s="843">
        <v>-150813.75</v>
      </c>
      <c r="K264" s="843">
        <v>-603255</v>
      </c>
      <c r="L264" s="844">
        <v>-34.019641845081509</v>
      </c>
      <c r="M264" s="841">
        <v>138750</v>
      </c>
      <c r="N264" s="842">
        <v>555000</v>
      </c>
      <c r="O264" s="843">
        <v>-304563.75</v>
      </c>
      <c r="P264" s="843">
        <v>-1218255</v>
      </c>
      <c r="Q264" s="844">
        <v>-68.701624977795078</v>
      </c>
      <c r="S264" s="845"/>
      <c r="T264" s="846"/>
      <c r="U264" s="847"/>
    </row>
    <row r="265" spans="1:21" ht="23.25" hidden="1">
      <c r="A265" s="870">
        <v>257</v>
      </c>
      <c r="B265" s="848">
        <v>4</v>
      </c>
      <c r="C265" s="848">
        <v>55</v>
      </c>
      <c r="D265" s="837">
        <v>32241</v>
      </c>
      <c r="E265" s="838">
        <v>13.75</v>
      </c>
      <c r="F265" s="839">
        <v>443313.75</v>
      </c>
      <c r="G265" s="840">
        <v>1773255</v>
      </c>
      <c r="H265" s="897">
        <v>292500</v>
      </c>
      <c r="I265" s="901">
        <v>1170000</v>
      </c>
      <c r="J265" s="843">
        <v>-150813.75</v>
      </c>
      <c r="K265" s="843">
        <v>-603255</v>
      </c>
      <c r="L265" s="844">
        <v>-34.019641845081509</v>
      </c>
      <c r="M265" s="841">
        <v>138750</v>
      </c>
      <c r="N265" s="842">
        <v>555000</v>
      </c>
      <c r="O265" s="843">
        <v>-304563.75</v>
      </c>
      <c r="P265" s="843">
        <v>-1218255</v>
      </c>
      <c r="Q265" s="844">
        <v>-68.701624977795078</v>
      </c>
      <c r="S265" s="845"/>
      <c r="T265" s="846"/>
      <c r="U265" s="847"/>
    </row>
    <row r="266" spans="1:21" ht="23.25" hidden="1">
      <c r="A266" s="870">
        <v>258</v>
      </c>
      <c r="B266" s="836">
        <v>4</v>
      </c>
      <c r="C266" s="836">
        <v>55</v>
      </c>
      <c r="D266" s="837">
        <v>32241</v>
      </c>
      <c r="E266" s="838">
        <v>13.75</v>
      </c>
      <c r="F266" s="839">
        <v>443313.75</v>
      </c>
      <c r="G266" s="840">
        <v>1773255</v>
      </c>
      <c r="H266" s="897">
        <v>292500</v>
      </c>
      <c r="I266" s="901">
        <v>1170000</v>
      </c>
      <c r="J266" s="843">
        <v>-150813.75</v>
      </c>
      <c r="K266" s="843">
        <v>-603255</v>
      </c>
      <c r="L266" s="844">
        <v>-34.019641845081509</v>
      </c>
      <c r="M266" s="841">
        <v>138750</v>
      </c>
      <c r="N266" s="842">
        <v>555000</v>
      </c>
      <c r="O266" s="843">
        <v>-304563.75</v>
      </c>
      <c r="P266" s="843">
        <v>-1218255</v>
      </c>
      <c r="Q266" s="844">
        <v>-68.701624977795078</v>
      </c>
      <c r="S266" s="845"/>
      <c r="T266" s="846"/>
      <c r="U266" s="847"/>
    </row>
    <row r="267" spans="1:21" ht="23.25" hidden="1">
      <c r="A267" s="870">
        <v>259</v>
      </c>
      <c r="B267" s="848">
        <v>4</v>
      </c>
      <c r="C267" s="848">
        <v>56</v>
      </c>
      <c r="D267" s="837">
        <v>28616.81</v>
      </c>
      <c r="E267" s="838">
        <v>14</v>
      </c>
      <c r="F267" s="839">
        <v>400635.34</v>
      </c>
      <c r="G267" s="840">
        <v>1602541.36</v>
      </c>
      <c r="H267" s="897">
        <v>300000</v>
      </c>
      <c r="I267" s="901">
        <v>1200000</v>
      </c>
      <c r="J267" s="843">
        <v>-100635.34000000003</v>
      </c>
      <c r="K267" s="843">
        <v>-402541.3600000001</v>
      </c>
      <c r="L267" s="844">
        <v>-25.118937335882549</v>
      </c>
      <c r="M267" s="841">
        <v>150000</v>
      </c>
      <c r="N267" s="842">
        <v>600000</v>
      </c>
      <c r="O267" s="843">
        <v>-250635.34000000003</v>
      </c>
      <c r="P267" s="843">
        <v>-1002541.3600000001</v>
      </c>
      <c r="Q267" s="844">
        <v>-62.559468667941275</v>
      </c>
      <c r="S267" s="845"/>
      <c r="T267" s="846"/>
      <c r="U267" s="847"/>
    </row>
    <row r="268" spans="1:21" ht="23.25" hidden="1">
      <c r="A268" s="870">
        <v>260</v>
      </c>
      <c r="B268" s="836">
        <v>4</v>
      </c>
      <c r="C268" s="836">
        <v>56</v>
      </c>
      <c r="D268" s="837">
        <v>29552</v>
      </c>
      <c r="E268" s="838">
        <v>14</v>
      </c>
      <c r="F268" s="839">
        <v>413728</v>
      </c>
      <c r="G268" s="840">
        <v>1654912</v>
      </c>
      <c r="H268" s="897">
        <v>300000</v>
      </c>
      <c r="I268" s="901">
        <v>1200000</v>
      </c>
      <c r="J268" s="843">
        <v>-113728</v>
      </c>
      <c r="K268" s="843">
        <v>-454912</v>
      </c>
      <c r="L268" s="844">
        <v>-27.488591538402034</v>
      </c>
      <c r="M268" s="841">
        <v>150000</v>
      </c>
      <c r="N268" s="842">
        <v>600000</v>
      </c>
      <c r="O268" s="843">
        <v>-263728</v>
      </c>
      <c r="P268" s="843">
        <v>-1054912</v>
      </c>
      <c r="Q268" s="844">
        <v>-63.744295769201017</v>
      </c>
      <c r="S268" s="845"/>
      <c r="T268" s="846"/>
      <c r="U268" s="847"/>
    </row>
    <row r="269" spans="1:21" ht="23.25" hidden="1">
      <c r="A269" s="870">
        <v>261</v>
      </c>
      <c r="B269" s="848">
        <v>4</v>
      </c>
      <c r="C269" s="848">
        <v>56</v>
      </c>
      <c r="D269" s="837">
        <v>29959</v>
      </c>
      <c r="E269" s="838">
        <v>14</v>
      </c>
      <c r="F269" s="839">
        <v>419426</v>
      </c>
      <c r="G269" s="840">
        <v>1677704</v>
      </c>
      <c r="H269" s="897">
        <v>300000</v>
      </c>
      <c r="I269" s="901">
        <v>1200000</v>
      </c>
      <c r="J269" s="843">
        <v>-119426</v>
      </c>
      <c r="K269" s="843">
        <v>-477704</v>
      </c>
      <c r="L269" s="844">
        <v>-28.473675928530895</v>
      </c>
      <c r="M269" s="841">
        <v>150000</v>
      </c>
      <c r="N269" s="842">
        <v>600000</v>
      </c>
      <c r="O269" s="843">
        <v>-269426</v>
      </c>
      <c r="P269" s="843">
        <v>-1077704</v>
      </c>
      <c r="Q269" s="844">
        <v>-64.236837964265447</v>
      </c>
      <c r="S269" s="845"/>
      <c r="T269" s="846"/>
      <c r="U269" s="847"/>
    </row>
    <row r="270" spans="1:21" ht="23.25" hidden="1">
      <c r="A270" s="870">
        <v>262</v>
      </c>
      <c r="B270" s="848">
        <v>4</v>
      </c>
      <c r="C270" s="848">
        <v>56</v>
      </c>
      <c r="D270" s="837">
        <v>30126</v>
      </c>
      <c r="E270" s="838">
        <v>14</v>
      </c>
      <c r="F270" s="839">
        <v>421764</v>
      </c>
      <c r="G270" s="840">
        <v>1687056</v>
      </c>
      <c r="H270" s="897">
        <v>300000</v>
      </c>
      <c r="I270" s="901">
        <v>1200000</v>
      </c>
      <c r="J270" s="843">
        <v>-121764</v>
      </c>
      <c r="K270" s="843">
        <v>-487056</v>
      </c>
      <c r="L270" s="844">
        <v>-28.870173841295127</v>
      </c>
      <c r="M270" s="841">
        <v>150000</v>
      </c>
      <c r="N270" s="842">
        <v>600000</v>
      </c>
      <c r="O270" s="843">
        <v>-271764</v>
      </c>
      <c r="P270" s="843">
        <v>-1087056</v>
      </c>
      <c r="Q270" s="844">
        <v>-64.435086920647564</v>
      </c>
      <c r="S270" s="845"/>
      <c r="T270" s="846"/>
      <c r="U270" s="847"/>
    </row>
    <row r="271" spans="1:21" ht="23.25" hidden="1">
      <c r="A271" s="870">
        <v>263</v>
      </c>
      <c r="B271" s="836">
        <v>4</v>
      </c>
      <c r="C271" s="836">
        <v>56</v>
      </c>
      <c r="D271" s="837">
        <v>30126</v>
      </c>
      <c r="E271" s="838">
        <v>14</v>
      </c>
      <c r="F271" s="839">
        <v>421764</v>
      </c>
      <c r="G271" s="840">
        <v>1687056</v>
      </c>
      <c r="H271" s="897">
        <v>300000</v>
      </c>
      <c r="I271" s="901">
        <v>1200000</v>
      </c>
      <c r="J271" s="843">
        <v>-121764</v>
      </c>
      <c r="K271" s="843">
        <v>-487056</v>
      </c>
      <c r="L271" s="844">
        <v>-28.870173841295127</v>
      </c>
      <c r="M271" s="841">
        <v>150000</v>
      </c>
      <c r="N271" s="842">
        <v>600000</v>
      </c>
      <c r="O271" s="843">
        <v>-271764</v>
      </c>
      <c r="P271" s="843">
        <v>-1087056</v>
      </c>
      <c r="Q271" s="844">
        <v>-64.435086920647564</v>
      </c>
      <c r="S271" s="845"/>
      <c r="T271" s="846"/>
      <c r="U271" s="847"/>
    </row>
    <row r="272" spans="1:21" ht="23.25" hidden="1">
      <c r="A272" s="870">
        <v>264</v>
      </c>
      <c r="B272" s="848">
        <v>4</v>
      </c>
      <c r="C272" s="848">
        <v>56</v>
      </c>
      <c r="D272" s="837">
        <v>30126</v>
      </c>
      <c r="E272" s="838">
        <v>14</v>
      </c>
      <c r="F272" s="839">
        <v>421764</v>
      </c>
      <c r="G272" s="840">
        <v>1687056</v>
      </c>
      <c r="H272" s="897">
        <v>300000</v>
      </c>
      <c r="I272" s="901">
        <v>1200000</v>
      </c>
      <c r="J272" s="843">
        <v>-121764</v>
      </c>
      <c r="K272" s="843">
        <v>-487056</v>
      </c>
      <c r="L272" s="844">
        <v>-28.870173841295127</v>
      </c>
      <c r="M272" s="841">
        <v>150000</v>
      </c>
      <c r="N272" s="842">
        <v>600000</v>
      </c>
      <c r="O272" s="843">
        <v>-271764</v>
      </c>
      <c r="P272" s="843">
        <v>-1087056</v>
      </c>
      <c r="Q272" s="844">
        <v>-64.435086920647564</v>
      </c>
      <c r="S272" s="845"/>
      <c r="T272" s="846"/>
      <c r="U272" s="847"/>
    </row>
    <row r="273" spans="1:21" ht="23.25" hidden="1">
      <c r="A273" s="870">
        <v>265</v>
      </c>
      <c r="B273" s="836">
        <v>4</v>
      </c>
      <c r="C273" s="836">
        <v>56</v>
      </c>
      <c r="D273" s="837">
        <v>30507</v>
      </c>
      <c r="E273" s="838">
        <v>14</v>
      </c>
      <c r="F273" s="839">
        <v>427098</v>
      </c>
      <c r="G273" s="840">
        <v>1708392</v>
      </c>
      <c r="H273" s="897">
        <v>300000</v>
      </c>
      <c r="I273" s="901">
        <v>1200000</v>
      </c>
      <c r="J273" s="843">
        <v>-127098</v>
      </c>
      <c r="K273" s="843">
        <v>-508392</v>
      </c>
      <c r="L273" s="844">
        <v>-29.758509756542992</v>
      </c>
      <c r="M273" s="841">
        <v>150000</v>
      </c>
      <c r="N273" s="842">
        <v>600000</v>
      </c>
      <c r="O273" s="843">
        <v>-277098</v>
      </c>
      <c r="P273" s="843">
        <v>-1108392</v>
      </c>
      <c r="Q273" s="844">
        <v>-64.879254878271496</v>
      </c>
      <c r="S273" s="845"/>
      <c r="T273" s="846"/>
      <c r="U273" s="847"/>
    </row>
    <row r="274" spans="1:21" ht="23.25" hidden="1">
      <c r="A274" s="870">
        <v>266</v>
      </c>
      <c r="B274" s="848">
        <v>4</v>
      </c>
      <c r="C274" s="848">
        <v>56</v>
      </c>
      <c r="D274" s="837">
        <v>31070</v>
      </c>
      <c r="E274" s="838">
        <v>14</v>
      </c>
      <c r="F274" s="839">
        <v>434980</v>
      </c>
      <c r="G274" s="840">
        <v>1739920</v>
      </c>
      <c r="H274" s="897">
        <v>300000</v>
      </c>
      <c r="I274" s="901">
        <v>1200000</v>
      </c>
      <c r="J274" s="843">
        <v>-134980</v>
      </c>
      <c r="K274" s="843">
        <v>-539920</v>
      </c>
      <c r="L274" s="844">
        <v>-31.031311784449855</v>
      </c>
      <c r="M274" s="841">
        <v>150000</v>
      </c>
      <c r="N274" s="842">
        <v>600000</v>
      </c>
      <c r="O274" s="843">
        <v>-284980</v>
      </c>
      <c r="P274" s="843">
        <v>-1139920</v>
      </c>
      <c r="Q274" s="844">
        <v>-65.515655892224927</v>
      </c>
      <c r="S274" s="845"/>
      <c r="T274" s="846"/>
      <c r="U274" s="847"/>
    </row>
    <row r="275" spans="1:21" ht="23.25" hidden="1">
      <c r="A275" s="870">
        <v>267</v>
      </c>
      <c r="B275" s="836">
        <v>4</v>
      </c>
      <c r="C275" s="836">
        <v>56</v>
      </c>
      <c r="D275" s="837">
        <v>31070</v>
      </c>
      <c r="E275" s="838">
        <v>14</v>
      </c>
      <c r="F275" s="839">
        <v>434980</v>
      </c>
      <c r="G275" s="840">
        <v>1739920</v>
      </c>
      <c r="H275" s="897">
        <v>300000</v>
      </c>
      <c r="I275" s="901">
        <v>1200000</v>
      </c>
      <c r="J275" s="843">
        <v>-134980</v>
      </c>
      <c r="K275" s="843">
        <v>-539920</v>
      </c>
      <c r="L275" s="844">
        <v>-31.031311784449855</v>
      </c>
      <c r="M275" s="841">
        <v>150000</v>
      </c>
      <c r="N275" s="842">
        <v>600000</v>
      </c>
      <c r="O275" s="843">
        <v>-284980</v>
      </c>
      <c r="P275" s="843">
        <v>-1139920</v>
      </c>
      <c r="Q275" s="844">
        <v>-65.515655892224927</v>
      </c>
      <c r="S275" s="845"/>
      <c r="T275" s="846"/>
      <c r="U275" s="847"/>
    </row>
    <row r="276" spans="1:21" ht="23.25" hidden="1">
      <c r="A276" s="870">
        <v>268</v>
      </c>
      <c r="B276" s="848">
        <v>4</v>
      </c>
      <c r="C276" s="848">
        <v>56</v>
      </c>
      <c r="D276" s="837">
        <v>31323</v>
      </c>
      <c r="E276" s="838">
        <v>14</v>
      </c>
      <c r="F276" s="839">
        <v>438522</v>
      </c>
      <c r="G276" s="840">
        <v>1754088</v>
      </c>
      <c r="H276" s="897">
        <v>300000</v>
      </c>
      <c r="I276" s="901">
        <v>1200000</v>
      </c>
      <c r="J276" s="843">
        <v>-138522</v>
      </c>
      <c r="K276" s="843">
        <v>-554088</v>
      </c>
      <c r="L276" s="844">
        <v>-31.588380970624058</v>
      </c>
      <c r="M276" s="841">
        <v>150000</v>
      </c>
      <c r="N276" s="842">
        <v>600000</v>
      </c>
      <c r="O276" s="843">
        <v>-288522</v>
      </c>
      <c r="P276" s="843">
        <v>-1154088</v>
      </c>
      <c r="Q276" s="844">
        <v>-65.794190485312029</v>
      </c>
      <c r="S276" s="845"/>
      <c r="T276" s="846"/>
      <c r="U276" s="847"/>
    </row>
    <row r="277" spans="1:21" ht="23.25" hidden="1">
      <c r="A277" s="870">
        <v>269</v>
      </c>
      <c r="B277" s="848">
        <v>4</v>
      </c>
      <c r="C277" s="848">
        <v>56</v>
      </c>
      <c r="D277" s="837">
        <v>31529.80972515856</v>
      </c>
      <c r="E277" s="838">
        <v>14</v>
      </c>
      <c r="F277" s="839">
        <v>441417.33615221985</v>
      </c>
      <c r="G277" s="840">
        <v>1765669.3446088794</v>
      </c>
      <c r="H277" s="897">
        <v>300000</v>
      </c>
      <c r="I277" s="901">
        <v>1200000</v>
      </c>
      <c r="J277" s="843">
        <v>-141417.33615221985</v>
      </c>
      <c r="K277" s="843">
        <v>-565669.34460887942</v>
      </c>
      <c r="L277" s="844">
        <v>-32.037105154259962</v>
      </c>
      <c r="M277" s="841">
        <v>150000</v>
      </c>
      <c r="N277" s="842">
        <v>600000</v>
      </c>
      <c r="O277" s="843">
        <v>-291417.33615221985</v>
      </c>
      <c r="P277" s="843">
        <v>-1165669.3446088794</v>
      </c>
      <c r="Q277" s="844">
        <v>-66.018552577129981</v>
      </c>
      <c r="S277" s="845"/>
      <c r="T277" s="846"/>
      <c r="U277" s="847"/>
    </row>
    <row r="278" spans="1:21" ht="23.25" hidden="1">
      <c r="A278" s="870">
        <v>270</v>
      </c>
      <c r="B278" s="836">
        <v>4</v>
      </c>
      <c r="C278" s="836">
        <v>56</v>
      </c>
      <c r="D278" s="837">
        <v>31529.80972515856</v>
      </c>
      <c r="E278" s="838">
        <v>14</v>
      </c>
      <c r="F278" s="839">
        <v>441417.33615221985</v>
      </c>
      <c r="G278" s="840">
        <v>1765669.3446088794</v>
      </c>
      <c r="H278" s="897">
        <v>300000</v>
      </c>
      <c r="I278" s="901">
        <v>1200000</v>
      </c>
      <c r="J278" s="843">
        <v>-141417.33615221985</v>
      </c>
      <c r="K278" s="843">
        <v>-565669.34460887942</v>
      </c>
      <c r="L278" s="844">
        <v>-32.037105154259962</v>
      </c>
      <c r="M278" s="841">
        <v>150000</v>
      </c>
      <c r="N278" s="842">
        <v>600000</v>
      </c>
      <c r="O278" s="843">
        <v>-291417.33615221985</v>
      </c>
      <c r="P278" s="843">
        <v>-1165669.3446088794</v>
      </c>
      <c r="Q278" s="844">
        <v>-66.018552577129981</v>
      </c>
      <c r="S278" s="845"/>
      <c r="T278" s="846"/>
      <c r="U278" s="847"/>
    </row>
    <row r="279" spans="1:21" ht="23.25" hidden="1">
      <c r="A279" s="870">
        <v>271</v>
      </c>
      <c r="B279" s="836">
        <v>4</v>
      </c>
      <c r="C279" s="836">
        <v>56</v>
      </c>
      <c r="D279" s="837">
        <v>31529.80972515856</v>
      </c>
      <c r="E279" s="838">
        <v>14</v>
      </c>
      <c r="F279" s="839">
        <v>441417.33615221985</v>
      </c>
      <c r="G279" s="840">
        <v>1765669.3446088794</v>
      </c>
      <c r="H279" s="897">
        <v>300000</v>
      </c>
      <c r="I279" s="901">
        <v>1200000</v>
      </c>
      <c r="J279" s="843">
        <v>-141417.33615221985</v>
      </c>
      <c r="K279" s="843">
        <v>-565669.34460887942</v>
      </c>
      <c r="L279" s="844">
        <v>-32.037105154259962</v>
      </c>
      <c r="M279" s="841">
        <v>150000</v>
      </c>
      <c r="N279" s="842">
        <v>600000</v>
      </c>
      <c r="O279" s="843">
        <v>-291417.33615221985</v>
      </c>
      <c r="P279" s="843">
        <v>-1165669.3446088794</v>
      </c>
      <c r="Q279" s="844">
        <v>-66.018552577129981</v>
      </c>
      <c r="S279" s="845"/>
      <c r="T279" s="846"/>
      <c r="U279" s="847"/>
    </row>
    <row r="280" spans="1:21" ht="23.25" hidden="1">
      <c r="A280" s="870">
        <v>272</v>
      </c>
      <c r="B280" s="836">
        <v>4</v>
      </c>
      <c r="C280" s="836">
        <v>56</v>
      </c>
      <c r="D280" s="837">
        <v>32241</v>
      </c>
      <c r="E280" s="838">
        <v>14</v>
      </c>
      <c r="F280" s="839">
        <v>451374</v>
      </c>
      <c r="G280" s="840">
        <v>1805496</v>
      </c>
      <c r="H280" s="897">
        <v>300000</v>
      </c>
      <c r="I280" s="901">
        <v>1200000</v>
      </c>
      <c r="J280" s="843">
        <v>-151374</v>
      </c>
      <c r="K280" s="843">
        <v>-605496</v>
      </c>
      <c r="L280" s="844">
        <v>-33.536269257865982</v>
      </c>
      <c r="M280" s="841">
        <v>150000</v>
      </c>
      <c r="N280" s="842">
        <v>600000</v>
      </c>
      <c r="O280" s="843">
        <v>-301374</v>
      </c>
      <c r="P280" s="843">
        <v>-1205496</v>
      </c>
      <c r="Q280" s="844">
        <v>-66.768134628932984</v>
      </c>
      <c r="S280" s="845"/>
      <c r="T280" s="846"/>
      <c r="U280" s="847"/>
    </row>
    <row r="281" spans="1:21" ht="23.25" hidden="1">
      <c r="A281" s="870">
        <v>273</v>
      </c>
      <c r="B281" s="848">
        <v>4</v>
      </c>
      <c r="C281" s="848">
        <v>56</v>
      </c>
      <c r="D281" s="837">
        <v>32241</v>
      </c>
      <c r="E281" s="838">
        <v>14</v>
      </c>
      <c r="F281" s="839">
        <v>451374</v>
      </c>
      <c r="G281" s="840">
        <v>1805496</v>
      </c>
      <c r="H281" s="897">
        <v>300000</v>
      </c>
      <c r="I281" s="901">
        <v>1200000</v>
      </c>
      <c r="J281" s="843">
        <v>-151374</v>
      </c>
      <c r="K281" s="843">
        <v>-605496</v>
      </c>
      <c r="L281" s="844">
        <v>-33.536269257865982</v>
      </c>
      <c r="M281" s="841">
        <v>150000</v>
      </c>
      <c r="N281" s="842">
        <v>600000</v>
      </c>
      <c r="O281" s="843">
        <v>-301374</v>
      </c>
      <c r="P281" s="843">
        <v>-1205496</v>
      </c>
      <c r="Q281" s="844">
        <v>-66.768134628932984</v>
      </c>
      <c r="S281" s="845"/>
      <c r="T281" s="846"/>
      <c r="U281" s="847"/>
    </row>
    <row r="282" spans="1:21" ht="23.25">
      <c r="A282" s="871" t="s">
        <v>60</v>
      </c>
      <c r="B282" s="848"/>
      <c r="C282" s="848"/>
      <c r="D282" s="837"/>
      <c r="E282" s="838"/>
      <c r="F282" s="839"/>
      <c r="G282" s="840"/>
      <c r="H282" s="897"/>
      <c r="I282" s="901"/>
      <c r="J282" s="843"/>
      <c r="K282" s="843"/>
      <c r="L282" s="844"/>
      <c r="M282" s="841"/>
      <c r="N282" s="842"/>
      <c r="O282" s="843"/>
      <c r="P282" s="843"/>
      <c r="Q282" s="844"/>
      <c r="S282" s="845"/>
      <c r="T282" s="846"/>
      <c r="U282" s="847"/>
    </row>
    <row r="283" spans="1:21" ht="23.25">
      <c r="A283" s="870">
        <v>274</v>
      </c>
      <c r="B283" s="836">
        <v>4</v>
      </c>
      <c r="C283" s="836">
        <v>56</v>
      </c>
      <c r="D283" s="837">
        <v>32241</v>
      </c>
      <c r="E283" s="838">
        <v>14</v>
      </c>
      <c r="F283" s="839">
        <v>451374</v>
      </c>
      <c r="G283" s="840">
        <v>1805496</v>
      </c>
      <c r="H283" s="897">
        <v>300000</v>
      </c>
      <c r="I283" s="901">
        <v>1200000</v>
      </c>
      <c r="J283" s="843">
        <v>-151374</v>
      </c>
      <c r="K283" s="843">
        <v>-605496</v>
      </c>
      <c r="L283" s="844">
        <v>-33.536269257865982</v>
      </c>
      <c r="M283" s="841">
        <v>150000</v>
      </c>
      <c r="N283" s="842">
        <v>600000</v>
      </c>
      <c r="O283" s="843">
        <v>-301374</v>
      </c>
      <c r="P283" s="843">
        <v>-1205496</v>
      </c>
      <c r="Q283" s="844">
        <v>-66.768134628932984</v>
      </c>
      <c r="S283" s="845"/>
      <c r="T283" s="846"/>
      <c r="U283" s="847"/>
    </row>
    <row r="284" spans="1:21" ht="23.25">
      <c r="A284" s="870">
        <v>275</v>
      </c>
      <c r="B284" s="836">
        <v>4</v>
      </c>
      <c r="C284" s="836">
        <v>57</v>
      </c>
      <c r="D284" s="837">
        <v>28247.047434656339</v>
      </c>
      <c r="E284" s="838">
        <v>14.25</v>
      </c>
      <c r="F284" s="839">
        <v>402520.42594385281</v>
      </c>
      <c r="G284" s="840">
        <v>1610081.7037754112</v>
      </c>
      <c r="H284" s="897">
        <v>307500</v>
      </c>
      <c r="I284" s="901">
        <v>1230000</v>
      </c>
      <c r="J284" s="843">
        <v>-95020.42594385281</v>
      </c>
      <c r="K284" s="843">
        <v>-380081.70377541124</v>
      </c>
      <c r="L284" s="844">
        <v>-23.606361272485373</v>
      </c>
      <c r="M284" s="841">
        <v>161250</v>
      </c>
      <c r="N284" s="842">
        <v>645000</v>
      </c>
      <c r="O284" s="843">
        <v>-241270.42594385281</v>
      </c>
      <c r="P284" s="843">
        <v>-965081.70377541124</v>
      </c>
      <c r="Q284" s="844">
        <v>-59.939921155083795</v>
      </c>
      <c r="S284" s="845"/>
      <c r="T284" s="846"/>
      <c r="U284" s="847"/>
    </row>
    <row r="285" spans="1:21" ht="23.25" hidden="1">
      <c r="A285" s="870">
        <v>276</v>
      </c>
      <c r="B285" s="836">
        <v>4</v>
      </c>
      <c r="C285" s="836">
        <v>57</v>
      </c>
      <c r="D285" s="837">
        <v>29959</v>
      </c>
      <c r="E285" s="838">
        <v>14.25</v>
      </c>
      <c r="F285" s="839">
        <v>426915.75</v>
      </c>
      <c r="G285" s="840">
        <v>1707663</v>
      </c>
      <c r="H285" s="897">
        <v>307500</v>
      </c>
      <c r="I285" s="901">
        <v>1230000</v>
      </c>
      <c r="J285" s="843">
        <v>-119415.75</v>
      </c>
      <c r="K285" s="843">
        <v>-477663</v>
      </c>
      <c r="L285" s="844">
        <v>-27.971736812239882</v>
      </c>
      <c r="M285" s="841">
        <v>161250</v>
      </c>
      <c r="N285" s="842">
        <v>645000</v>
      </c>
      <c r="O285" s="843">
        <v>-265665.75</v>
      </c>
      <c r="P285" s="843">
        <v>-1062663</v>
      </c>
      <c r="Q285" s="844">
        <v>-62.229081499101405</v>
      </c>
      <c r="S285" s="845"/>
      <c r="T285" s="846"/>
      <c r="U285" s="847"/>
    </row>
    <row r="286" spans="1:21" ht="23.25" hidden="1">
      <c r="A286" s="870">
        <v>277</v>
      </c>
      <c r="B286" s="836">
        <v>4</v>
      </c>
      <c r="C286" s="836">
        <v>57</v>
      </c>
      <c r="D286" s="837">
        <v>30402</v>
      </c>
      <c r="E286" s="838">
        <v>14.25</v>
      </c>
      <c r="F286" s="839">
        <v>433228.5</v>
      </c>
      <c r="G286" s="840">
        <v>1732914</v>
      </c>
      <c r="H286" s="897">
        <v>307500</v>
      </c>
      <c r="I286" s="901">
        <v>1230000</v>
      </c>
      <c r="J286" s="843">
        <v>-125728.5</v>
      </c>
      <c r="K286" s="843">
        <v>-502914</v>
      </c>
      <c r="L286" s="844">
        <v>-29.021290150578736</v>
      </c>
      <c r="M286" s="841">
        <v>161250</v>
      </c>
      <c r="N286" s="842">
        <v>645000</v>
      </c>
      <c r="O286" s="843">
        <v>-271978.5</v>
      </c>
      <c r="P286" s="843">
        <v>-1087914</v>
      </c>
      <c r="Q286" s="844">
        <v>-62.779457030181533</v>
      </c>
      <c r="S286" s="845"/>
      <c r="T286" s="846"/>
      <c r="U286" s="847"/>
    </row>
    <row r="287" spans="1:21" ht="23.25" hidden="1">
      <c r="A287" s="870">
        <v>278</v>
      </c>
      <c r="B287" s="848">
        <v>4</v>
      </c>
      <c r="C287" s="848">
        <v>57</v>
      </c>
      <c r="D287" s="837">
        <v>30402</v>
      </c>
      <c r="E287" s="838">
        <v>14.25</v>
      </c>
      <c r="F287" s="839">
        <v>433228.5</v>
      </c>
      <c r="G287" s="840">
        <v>1732914</v>
      </c>
      <c r="H287" s="897">
        <v>307500</v>
      </c>
      <c r="I287" s="901">
        <v>1230000</v>
      </c>
      <c r="J287" s="843">
        <v>-125728.5</v>
      </c>
      <c r="K287" s="843">
        <v>-502914</v>
      </c>
      <c r="L287" s="844">
        <v>-29.021290150578736</v>
      </c>
      <c r="M287" s="841">
        <v>161250</v>
      </c>
      <c r="N287" s="842">
        <v>645000</v>
      </c>
      <c r="O287" s="843">
        <v>-271978.5</v>
      </c>
      <c r="P287" s="843">
        <v>-1087914</v>
      </c>
      <c r="Q287" s="844">
        <v>-62.779457030181533</v>
      </c>
      <c r="S287" s="845"/>
      <c r="T287" s="846"/>
      <c r="U287" s="847"/>
    </row>
    <row r="288" spans="1:21" ht="23.25" hidden="1">
      <c r="A288" s="870">
        <v>279</v>
      </c>
      <c r="B288" s="848">
        <v>4</v>
      </c>
      <c r="C288" s="848">
        <v>57</v>
      </c>
      <c r="D288" s="837">
        <v>30507</v>
      </c>
      <c r="E288" s="838">
        <v>14.25</v>
      </c>
      <c r="F288" s="839">
        <v>434724.75</v>
      </c>
      <c r="G288" s="840">
        <v>1738899</v>
      </c>
      <c r="H288" s="897">
        <v>307500</v>
      </c>
      <c r="I288" s="901">
        <v>1230000</v>
      </c>
      <c r="J288" s="843">
        <v>-127224.75</v>
      </c>
      <c r="K288" s="843">
        <v>-508899</v>
      </c>
      <c r="L288" s="844">
        <v>-29.265587017992416</v>
      </c>
      <c r="M288" s="841">
        <v>161250</v>
      </c>
      <c r="N288" s="842">
        <v>645000</v>
      </c>
      <c r="O288" s="843">
        <v>-273474.75</v>
      </c>
      <c r="P288" s="843">
        <v>-1093899</v>
      </c>
      <c r="Q288" s="844">
        <v>-62.907563924069194</v>
      </c>
      <c r="S288" s="845"/>
      <c r="T288" s="846"/>
      <c r="U288" s="847"/>
    </row>
    <row r="289" spans="1:21" ht="23.25" hidden="1">
      <c r="A289" s="870">
        <v>280</v>
      </c>
      <c r="B289" s="848">
        <v>4</v>
      </c>
      <c r="C289" s="848">
        <v>57</v>
      </c>
      <c r="D289" s="837">
        <v>31070</v>
      </c>
      <c r="E289" s="838">
        <v>14.25</v>
      </c>
      <c r="F289" s="839">
        <v>442747.5</v>
      </c>
      <c r="G289" s="840">
        <v>1770990</v>
      </c>
      <c r="H289" s="897">
        <v>307500</v>
      </c>
      <c r="I289" s="901">
        <v>1230000</v>
      </c>
      <c r="J289" s="843">
        <v>-135247.5</v>
      </c>
      <c r="K289" s="843">
        <v>-540990</v>
      </c>
      <c r="L289" s="844">
        <v>-30.54732098995477</v>
      </c>
      <c r="M289" s="841">
        <v>161250</v>
      </c>
      <c r="N289" s="842">
        <v>645000</v>
      </c>
      <c r="O289" s="843">
        <v>-281497.5</v>
      </c>
      <c r="P289" s="843">
        <v>-1125990</v>
      </c>
      <c r="Q289" s="844">
        <v>-63.579692714244572</v>
      </c>
      <c r="S289" s="845"/>
      <c r="T289" s="846"/>
      <c r="U289" s="847"/>
    </row>
    <row r="290" spans="1:21" ht="23.25" hidden="1">
      <c r="A290" s="870">
        <v>281</v>
      </c>
      <c r="B290" s="836">
        <v>4</v>
      </c>
      <c r="C290" s="836">
        <v>57</v>
      </c>
      <c r="D290" s="837">
        <v>31070</v>
      </c>
      <c r="E290" s="838">
        <v>14.25</v>
      </c>
      <c r="F290" s="839">
        <v>442747.5</v>
      </c>
      <c r="G290" s="840">
        <v>1770990</v>
      </c>
      <c r="H290" s="897">
        <v>307500</v>
      </c>
      <c r="I290" s="901">
        <v>1230000</v>
      </c>
      <c r="J290" s="843">
        <v>-135247.5</v>
      </c>
      <c r="K290" s="843">
        <v>-540990</v>
      </c>
      <c r="L290" s="844">
        <v>-30.54732098995477</v>
      </c>
      <c r="M290" s="841">
        <v>161250</v>
      </c>
      <c r="N290" s="842">
        <v>645000</v>
      </c>
      <c r="O290" s="843">
        <v>-281497.5</v>
      </c>
      <c r="P290" s="843">
        <v>-1125990</v>
      </c>
      <c r="Q290" s="844">
        <v>-63.579692714244572</v>
      </c>
      <c r="S290" s="845"/>
      <c r="T290" s="846"/>
      <c r="U290" s="847"/>
    </row>
    <row r="291" spans="1:21" ht="23.25" hidden="1">
      <c r="A291" s="870">
        <v>282</v>
      </c>
      <c r="B291" s="836">
        <v>4</v>
      </c>
      <c r="C291" s="836">
        <v>57</v>
      </c>
      <c r="D291" s="837">
        <v>31323</v>
      </c>
      <c r="E291" s="838">
        <v>14.25</v>
      </c>
      <c r="F291" s="839">
        <v>446352.75</v>
      </c>
      <c r="G291" s="840">
        <v>1785411</v>
      </c>
      <c r="H291" s="897">
        <v>307500</v>
      </c>
      <c r="I291" s="901">
        <v>1230000</v>
      </c>
      <c r="J291" s="843">
        <v>-138852.75</v>
      </c>
      <c r="K291" s="843">
        <v>-555411</v>
      </c>
      <c r="L291" s="844">
        <v>-31.108299433575809</v>
      </c>
      <c r="M291" s="841">
        <v>161250</v>
      </c>
      <c r="N291" s="842">
        <v>645000</v>
      </c>
      <c r="O291" s="843">
        <v>-285102.75</v>
      </c>
      <c r="P291" s="843">
        <v>-1140411</v>
      </c>
      <c r="Q291" s="844">
        <v>-63.873864337119016</v>
      </c>
      <c r="S291" s="845"/>
      <c r="T291" s="846"/>
      <c r="U291" s="847"/>
    </row>
    <row r="292" spans="1:21" ht="23.25" hidden="1">
      <c r="A292" s="870">
        <v>283</v>
      </c>
      <c r="B292" s="848">
        <v>4</v>
      </c>
      <c r="C292" s="848">
        <v>57</v>
      </c>
      <c r="D292" s="837">
        <v>31529.80972515856</v>
      </c>
      <c r="E292" s="838">
        <v>14.25</v>
      </c>
      <c r="F292" s="839">
        <v>449299.78858350951</v>
      </c>
      <c r="G292" s="840">
        <v>1797199.154334038</v>
      </c>
      <c r="H292" s="897">
        <v>307500</v>
      </c>
      <c r="I292" s="901">
        <v>1230000</v>
      </c>
      <c r="J292" s="843">
        <v>-141799.78858350951</v>
      </c>
      <c r="K292" s="843">
        <v>-567199.15433403803</v>
      </c>
      <c r="L292" s="844">
        <v>-31.560172558851264</v>
      </c>
      <c r="M292" s="841">
        <v>161250</v>
      </c>
      <c r="N292" s="842">
        <v>645000</v>
      </c>
      <c r="O292" s="843">
        <v>-288049.78858350951</v>
      </c>
      <c r="P292" s="843">
        <v>-1152199.154334038</v>
      </c>
      <c r="Q292" s="844">
        <v>-64.110822195495174</v>
      </c>
      <c r="S292" s="845"/>
      <c r="T292" s="846"/>
      <c r="U292" s="847"/>
    </row>
    <row r="293" spans="1:21" ht="23.25" hidden="1">
      <c r="A293" s="870">
        <v>284</v>
      </c>
      <c r="B293" s="836">
        <v>4</v>
      </c>
      <c r="C293" s="836">
        <v>57</v>
      </c>
      <c r="D293" s="837">
        <v>32241</v>
      </c>
      <c r="E293" s="838">
        <v>14.25</v>
      </c>
      <c r="F293" s="839">
        <v>459434.25</v>
      </c>
      <c r="G293" s="840">
        <v>1837737</v>
      </c>
      <c r="H293" s="897">
        <v>307500</v>
      </c>
      <c r="I293" s="901">
        <v>1230000</v>
      </c>
      <c r="J293" s="843">
        <v>-151934.25</v>
      </c>
      <c r="K293" s="843">
        <v>-607737</v>
      </c>
      <c r="L293" s="844">
        <v>-33.069857112307147</v>
      </c>
      <c r="M293" s="841">
        <v>161250</v>
      </c>
      <c r="N293" s="842">
        <v>645000</v>
      </c>
      <c r="O293" s="843">
        <v>-298184.25</v>
      </c>
      <c r="P293" s="843">
        <v>-1192737</v>
      </c>
      <c r="Q293" s="844">
        <v>-64.902486046697646</v>
      </c>
      <c r="S293" s="845"/>
      <c r="T293" s="846"/>
      <c r="U293" s="847"/>
    </row>
    <row r="294" spans="1:21" ht="23.25" hidden="1">
      <c r="A294" s="870">
        <v>285</v>
      </c>
      <c r="B294" s="836">
        <v>4</v>
      </c>
      <c r="C294" s="836">
        <v>58</v>
      </c>
      <c r="D294" s="837">
        <v>28247.047434656339</v>
      </c>
      <c r="E294" s="838">
        <v>14.5</v>
      </c>
      <c r="F294" s="839">
        <v>409582.18780251691</v>
      </c>
      <c r="G294" s="840">
        <v>1638328.7512100677</v>
      </c>
      <c r="H294" s="897">
        <v>315000</v>
      </c>
      <c r="I294" s="901">
        <v>1260000</v>
      </c>
      <c r="J294" s="843">
        <v>-94582.187802516914</v>
      </c>
      <c r="K294" s="843">
        <v>-378328.75121006765</v>
      </c>
      <c r="L294" s="844">
        <v>-23.092358656993255</v>
      </c>
      <c r="M294" s="841">
        <v>172500</v>
      </c>
      <c r="N294" s="842">
        <v>690000</v>
      </c>
      <c r="O294" s="843">
        <v>-237082.18780251691</v>
      </c>
      <c r="P294" s="843">
        <v>-948328.75121006765</v>
      </c>
      <c r="Q294" s="844">
        <v>-57.883910693115361</v>
      </c>
      <c r="S294" s="845"/>
      <c r="T294" s="846"/>
      <c r="U294" s="847"/>
    </row>
    <row r="295" spans="1:21" ht="23.25" hidden="1">
      <c r="A295" s="870">
        <v>286</v>
      </c>
      <c r="B295" s="848">
        <v>4</v>
      </c>
      <c r="C295" s="848">
        <v>58</v>
      </c>
      <c r="D295" s="837">
        <v>29552</v>
      </c>
      <c r="E295" s="838">
        <v>14.5</v>
      </c>
      <c r="F295" s="839">
        <v>428504</v>
      </c>
      <c r="G295" s="840">
        <v>1714016</v>
      </c>
      <c r="H295" s="897">
        <v>315000</v>
      </c>
      <c r="I295" s="901">
        <v>1260000</v>
      </c>
      <c r="J295" s="843">
        <v>-113504</v>
      </c>
      <c r="K295" s="843">
        <v>-454016</v>
      </c>
      <c r="L295" s="844">
        <v>-26.488434180311032</v>
      </c>
      <c r="M295" s="841">
        <v>172500</v>
      </c>
      <c r="N295" s="842">
        <v>690000</v>
      </c>
      <c r="O295" s="843">
        <v>-256004</v>
      </c>
      <c r="P295" s="843">
        <v>-1024016</v>
      </c>
      <c r="Q295" s="844">
        <v>-59.743666336836995</v>
      </c>
      <c r="S295" s="845"/>
      <c r="T295" s="846"/>
      <c r="U295" s="847"/>
    </row>
    <row r="296" spans="1:21" ht="23.25" hidden="1">
      <c r="A296" s="870">
        <v>287</v>
      </c>
      <c r="B296" s="836">
        <v>4</v>
      </c>
      <c r="C296" s="836">
        <v>58</v>
      </c>
      <c r="D296" s="837">
        <v>29825</v>
      </c>
      <c r="E296" s="838">
        <v>14.5</v>
      </c>
      <c r="F296" s="839">
        <v>432462.5</v>
      </c>
      <c r="G296" s="840">
        <v>1729850</v>
      </c>
      <c r="H296" s="897">
        <v>315000</v>
      </c>
      <c r="I296" s="901">
        <v>1260000</v>
      </c>
      <c r="J296" s="843">
        <v>-117462.5</v>
      </c>
      <c r="K296" s="843">
        <v>-469850</v>
      </c>
      <c r="L296" s="844">
        <v>-27.161314564846663</v>
      </c>
      <c r="M296" s="841">
        <v>172500</v>
      </c>
      <c r="N296" s="842">
        <v>690000</v>
      </c>
      <c r="O296" s="843">
        <v>-259962.5</v>
      </c>
      <c r="P296" s="843">
        <v>-1039850</v>
      </c>
      <c r="Q296" s="844">
        <v>-60.112148452177934</v>
      </c>
      <c r="S296" s="845"/>
      <c r="T296" s="846"/>
      <c r="U296" s="847"/>
    </row>
    <row r="297" spans="1:21" ht="23.25" hidden="1">
      <c r="A297" s="870">
        <v>288</v>
      </c>
      <c r="B297" s="848">
        <v>4</v>
      </c>
      <c r="C297" s="848">
        <v>58</v>
      </c>
      <c r="D297" s="837">
        <v>29825</v>
      </c>
      <c r="E297" s="838">
        <v>14.5</v>
      </c>
      <c r="F297" s="839">
        <v>432462.5</v>
      </c>
      <c r="G297" s="840">
        <v>1729850</v>
      </c>
      <c r="H297" s="897">
        <v>315000</v>
      </c>
      <c r="I297" s="901">
        <v>1260000</v>
      </c>
      <c r="J297" s="843">
        <v>-117462.5</v>
      </c>
      <c r="K297" s="843">
        <v>-469850</v>
      </c>
      <c r="L297" s="844">
        <v>-27.161314564846663</v>
      </c>
      <c r="M297" s="841">
        <v>172500</v>
      </c>
      <c r="N297" s="842">
        <v>690000</v>
      </c>
      <c r="O297" s="843">
        <v>-259962.5</v>
      </c>
      <c r="P297" s="843">
        <v>-1039850</v>
      </c>
      <c r="Q297" s="844">
        <v>-60.112148452177934</v>
      </c>
      <c r="S297" s="845"/>
      <c r="T297" s="846"/>
      <c r="U297" s="847"/>
    </row>
    <row r="298" spans="1:21" ht="23.25" hidden="1">
      <c r="A298" s="870">
        <v>289</v>
      </c>
      <c r="B298" s="848">
        <v>4</v>
      </c>
      <c r="C298" s="848">
        <v>58</v>
      </c>
      <c r="D298" s="837">
        <v>29959</v>
      </c>
      <c r="E298" s="838">
        <v>14.5</v>
      </c>
      <c r="F298" s="839">
        <v>434405.5</v>
      </c>
      <c r="G298" s="840">
        <v>1737622</v>
      </c>
      <c r="H298" s="897">
        <v>315000</v>
      </c>
      <c r="I298" s="901">
        <v>1260000</v>
      </c>
      <c r="J298" s="843">
        <v>-119405.5</v>
      </c>
      <c r="K298" s="843">
        <v>-477622</v>
      </c>
      <c r="L298" s="844">
        <v>-27.487105941338214</v>
      </c>
      <c r="M298" s="841">
        <v>172500</v>
      </c>
      <c r="N298" s="842">
        <v>690000</v>
      </c>
      <c r="O298" s="843">
        <v>-261905.5</v>
      </c>
      <c r="P298" s="843">
        <v>-1047622</v>
      </c>
      <c r="Q298" s="844">
        <v>-60.290558015494739</v>
      </c>
      <c r="S298" s="845"/>
      <c r="T298" s="846"/>
      <c r="U298" s="847"/>
    </row>
    <row r="299" spans="1:21" ht="23.25" hidden="1">
      <c r="A299" s="870">
        <v>290</v>
      </c>
      <c r="B299" s="848">
        <v>4</v>
      </c>
      <c r="C299" s="848">
        <v>58</v>
      </c>
      <c r="D299" s="837">
        <v>29959</v>
      </c>
      <c r="E299" s="838">
        <v>14.5</v>
      </c>
      <c r="F299" s="839">
        <v>434405.5</v>
      </c>
      <c r="G299" s="840">
        <v>1737622</v>
      </c>
      <c r="H299" s="897">
        <v>315000</v>
      </c>
      <c r="I299" s="901">
        <v>1260000</v>
      </c>
      <c r="J299" s="843">
        <v>-119405.5</v>
      </c>
      <c r="K299" s="843">
        <v>-477622</v>
      </c>
      <c r="L299" s="844">
        <v>-27.487105941338214</v>
      </c>
      <c r="M299" s="841">
        <v>172500</v>
      </c>
      <c r="N299" s="842">
        <v>690000</v>
      </c>
      <c r="O299" s="843">
        <v>-261905.5</v>
      </c>
      <c r="P299" s="843">
        <v>-1047622</v>
      </c>
      <c r="Q299" s="844">
        <v>-60.290558015494739</v>
      </c>
      <c r="S299" s="845"/>
      <c r="T299" s="846"/>
      <c r="U299" s="847"/>
    </row>
    <row r="300" spans="1:21" ht="23.25" hidden="1">
      <c r="A300" s="870">
        <v>291</v>
      </c>
      <c r="B300" s="836">
        <v>4</v>
      </c>
      <c r="C300" s="836">
        <v>58</v>
      </c>
      <c r="D300" s="837">
        <v>29959</v>
      </c>
      <c r="E300" s="838">
        <v>14.5</v>
      </c>
      <c r="F300" s="839">
        <v>434405.5</v>
      </c>
      <c r="G300" s="840">
        <v>1737622</v>
      </c>
      <c r="H300" s="897">
        <v>315000</v>
      </c>
      <c r="I300" s="901">
        <v>1260000</v>
      </c>
      <c r="J300" s="843">
        <v>-119405.5</v>
      </c>
      <c r="K300" s="843">
        <v>-477622</v>
      </c>
      <c r="L300" s="844">
        <v>-27.487105941338214</v>
      </c>
      <c r="M300" s="841">
        <v>172500</v>
      </c>
      <c r="N300" s="842">
        <v>690000</v>
      </c>
      <c r="O300" s="843">
        <v>-261905.5</v>
      </c>
      <c r="P300" s="843">
        <v>-1047622</v>
      </c>
      <c r="Q300" s="844">
        <v>-60.290558015494739</v>
      </c>
      <c r="S300" s="845"/>
      <c r="T300" s="846"/>
      <c r="U300" s="847"/>
    </row>
    <row r="301" spans="1:21" ht="23.25" hidden="1">
      <c r="A301" s="870">
        <v>292</v>
      </c>
      <c r="B301" s="836">
        <v>4</v>
      </c>
      <c r="C301" s="836">
        <v>58</v>
      </c>
      <c r="D301" s="837">
        <v>29959</v>
      </c>
      <c r="E301" s="838">
        <v>14.5</v>
      </c>
      <c r="F301" s="839">
        <v>434405.5</v>
      </c>
      <c r="G301" s="840">
        <v>1737622</v>
      </c>
      <c r="H301" s="897">
        <v>315000</v>
      </c>
      <c r="I301" s="901">
        <v>1260000</v>
      </c>
      <c r="J301" s="843">
        <v>-119405.5</v>
      </c>
      <c r="K301" s="843">
        <v>-477622</v>
      </c>
      <c r="L301" s="844">
        <v>-27.487105941338214</v>
      </c>
      <c r="M301" s="841">
        <v>172500</v>
      </c>
      <c r="N301" s="842">
        <v>690000</v>
      </c>
      <c r="O301" s="843">
        <v>-261905.5</v>
      </c>
      <c r="P301" s="843">
        <v>-1047622</v>
      </c>
      <c r="Q301" s="844">
        <v>-60.290558015494739</v>
      </c>
      <c r="S301" s="845"/>
      <c r="T301" s="846"/>
      <c r="U301" s="847"/>
    </row>
    <row r="302" spans="1:21" ht="23.25" hidden="1">
      <c r="A302" s="870">
        <v>293</v>
      </c>
      <c r="B302" s="848">
        <v>4</v>
      </c>
      <c r="C302" s="848">
        <v>58</v>
      </c>
      <c r="D302" s="837">
        <v>30152.211621856026</v>
      </c>
      <c r="E302" s="838">
        <v>14.5</v>
      </c>
      <c r="F302" s="839">
        <v>437207.0685169124</v>
      </c>
      <c r="G302" s="840">
        <v>1748828.2740676496</v>
      </c>
      <c r="H302" s="897">
        <v>315000</v>
      </c>
      <c r="I302" s="901">
        <v>1260000</v>
      </c>
      <c r="J302" s="843">
        <v>-122207.0685169124</v>
      </c>
      <c r="K302" s="843">
        <v>-488828.27406764962</v>
      </c>
      <c r="L302" s="844">
        <v>-27.951759547589532</v>
      </c>
      <c r="M302" s="841">
        <v>172500</v>
      </c>
      <c r="N302" s="842">
        <v>690000</v>
      </c>
      <c r="O302" s="843">
        <v>-264707.0685169124</v>
      </c>
      <c r="P302" s="843">
        <v>-1058828.2740676496</v>
      </c>
      <c r="Q302" s="844">
        <v>-60.545011180822847</v>
      </c>
      <c r="S302" s="845"/>
      <c r="T302" s="846"/>
      <c r="U302" s="847"/>
    </row>
    <row r="303" spans="1:21" ht="23.25" hidden="1">
      <c r="A303" s="870">
        <v>294</v>
      </c>
      <c r="B303" s="848">
        <v>4</v>
      </c>
      <c r="C303" s="848">
        <v>58</v>
      </c>
      <c r="D303" s="837">
        <v>30402</v>
      </c>
      <c r="E303" s="838">
        <v>14.5</v>
      </c>
      <c r="F303" s="839">
        <v>440829</v>
      </c>
      <c r="G303" s="840">
        <v>1763316</v>
      </c>
      <c r="H303" s="897">
        <v>315000</v>
      </c>
      <c r="I303" s="901">
        <v>1260000</v>
      </c>
      <c r="J303" s="843">
        <v>-125829</v>
      </c>
      <c r="K303" s="843">
        <v>-503316</v>
      </c>
      <c r="L303" s="844">
        <v>-28.543721034686925</v>
      </c>
      <c r="M303" s="841">
        <v>172500</v>
      </c>
      <c r="N303" s="842">
        <v>690000</v>
      </c>
      <c r="O303" s="843">
        <v>-268329</v>
      </c>
      <c r="P303" s="843">
        <v>-1073316</v>
      </c>
      <c r="Q303" s="844">
        <v>-60.869180566614268</v>
      </c>
      <c r="S303" s="845"/>
      <c r="T303" s="846"/>
      <c r="U303" s="847"/>
    </row>
    <row r="304" spans="1:21" ht="23.25" hidden="1">
      <c r="A304" s="870">
        <v>295</v>
      </c>
      <c r="B304" s="836">
        <v>4</v>
      </c>
      <c r="C304" s="836">
        <v>58</v>
      </c>
      <c r="D304" s="837">
        <v>30507</v>
      </c>
      <c r="E304" s="838">
        <v>14.5</v>
      </c>
      <c r="F304" s="839">
        <v>442351.5</v>
      </c>
      <c r="G304" s="840">
        <v>1769406</v>
      </c>
      <c r="H304" s="897">
        <v>315000</v>
      </c>
      <c r="I304" s="901">
        <v>1260000</v>
      </c>
      <c r="J304" s="843">
        <v>-127351.5</v>
      </c>
      <c r="K304" s="843">
        <v>-509406</v>
      </c>
      <c r="L304" s="844">
        <v>-28.789661615253934</v>
      </c>
      <c r="M304" s="841">
        <v>172500</v>
      </c>
      <c r="N304" s="842">
        <v>690000</v>
      </c>
      <c r="O304" s="843">
        <v>-269851.5</v>
      </c>
      <c r="P304" s="843">
        <v>-1079406</v>
      </c>
      <c r="Q304" s="844">
        <v>-61.003862313115249</v>
      </c>
      <c r="S304" s="845"/>
      <c r="T304" s="846"/>
      <c r="U304" s="847"/>
    </row>
    <row r="305" spans="1:21" ht="23.25" hidden="1">
      <c r="A305" s="870">
        <v>296</v>
      </c>
      <c r="B305" s="848">
        <v>4</v>
      </c>
      <c r="C305" s="848">
        <v>58</v>
      </c>
      <c r="D305" s="837">
        <v>30792.95154185022</v>
      </c>
      <c r="E305" s="838">
        <v>14.5</v>
      </c>
      <c r="F305" s="839">
        <v>446497.79735682817</v>
      </c>
      <c r="G305" s="840">
        <v>1785991.1894273127</v>
      </c>
      <c r="H305" s="897">
        <v>315000</v>
      </c>
      <c r="I305" s="901">
        <v>1260000</v>
      </c>
      <c r="J305" s="843">
        <v>-131497.79735682817</v>
      </c>
      <c r="K305" s="843">
        <v>-525991.1894273127</v>
      </c>
      <c r="L305" s="844">
        <v>-29.450939766168418</v>
      </c>
      <c r="M305" s="841">
        <v>172500</v>
      </c>
      <c r="N305" s="842">
        <v>690000</v>
      </c>
      <c r="O305" s="843">
        <v>-273997.79735682817</v>
      </c>
      <c r="P305" s="843">
        <v>-1095991.1894273127</v>
      </c>
      <c r="Q305" s="844">
        <v>-61.365990824330325</v>
      </c>
      <c r="S305" s="845"/>
      <c r="T305" s="846"/>
      <c r="U305" s="847"/>
    </row>
    <row r="306" spans="1:21" ht="23.25" hidden="1">
      <c r="A306" s="870">
        <v>297</v>
      </c>
      <c r="B306" s="848">
        <v>4</v>
      </c>
      <c r="C306" s="848">
        <v>58</v>
      </c>
      <c r="D306" s="837">
        <v>31039.084617804339</v>
      </c>
      <c r="E306" s="838">
        <v>14.5</v>
      </c>
      <c r="F306" s="839">
        <v>450066.72695816291</v>
      </c>
      <c r="G306" s="840">
        <v>1800266.9078326516</v>
      </c>
      <c r="H306" s="897">
        <v>315000</v>
      </c>
      <c r="I306" s="901">
        <v>1260000</v>
      </c>
      <c r="J306" s="843">
        <v>-135066.72695816291</v>
      </c>
      <c r="K306" s="843">
        <v>-540266.90783265163</v>
      </c>
      <c r="L306" s="844">
        <v>-30.010378210144466</v>
      </c>
      <c r="M306" s="841">
        <v>172500</v>
      </c>
      <c r="N306" s="842">
        <v>690000</v>
      </c>
      <c r="O306" s="843">
        <v>-277566.72695816291</v>
      </c>
      <c r="P306" s="843">
        <v>-1110266.9078326516</v>
      </c>
      <c r="Q306" s="844">
        <v>-61.672349972221966</v>
      </c>
      <c r="S306" s="845"/>
      <c r="T306" s="846"/>
      <c r="U306" s="847"/>
    </row>
    <row r="307" spans="1:21" ht="23.25" hidden="1">
      <c r="A307" s="870">
        <v>298</v>
      </c>
      <c r="B307" s="836">
        <v>4</v>
      </c>
      <c r="C307" s="836">
        <v>58</v>
      </c>
      <c r="D307" s="837">
        <v>31070</v>
      </c>
      <c r="E307" s="838">
        <v>14.5</v>
      </c>
      <c r="F307" s="839">
        <v>450515</v>
      </c>
      <c r="G307" s="840">
        <v>1802060</v>
      </c>
      <c r="H307" s="897">
        <v>315000</v>
      </c>
      <c r="I307" s="901">
        <v>1260000</v>
      </c>
      <c r="J307" s="843">
        <v>-135515</v>
      </c>
      <c r="K307" s="843">
        <v>-542060</v>
      </c>
      <c r="L307" s="844">
        <v>-30.080019533200897</v>
      </c>
      <c r="M307" s="841">
        <v>172500</v>
      </c>
      <c r="N307" s="842">
        <v>690000</v>
      </c>
      <c r="O307" s="843">
        <v>-278015</v>
      </c>
      <c r="P307" s="843">
        <v>-1112060</v>
      </c>
      <c r="Q307" s="844">
        <v>-61.71048688722906</v>
      </c>
      <c r="S307" s="845"/>
      <c r="T307" s="846"/>
      <c r="U307" s="847"/>
    </row>
    <row r="308" spans="1:21" ht="23.25" hidden="1">
      <c r="A308" s="870">
        <v>299</v>
      </c>
      <c r="B308" s="848">
        <v>4</v>
      </c>
      <c r="C308" s="848">
        <v>58</v>
      </c>
      <c r="D308" s="837">
        <v>31323</v>
      </c>
      <c r="E308" s="838">
        <v>14.5</v>
      </c>
      <c r="F308" s="839">
        <v>454183.5</v>
      </c>
      <c r="G308" s="840">
        <v>1816734</v>
      </c>
      <c r="H308" s="897">
        <v>315000</v>
      </c>
      <c r="I308" s="901">
        <v>1260000</v>
      </c>
      <c r="J308" s="843">
        <v>-139183.5</v>
      </c>
      <c r="K308" s="843">
        <v>-556734</v>
      </c>
      <c r="L308" s="844">
        <v>-30.644772432287823</v>
      </c>
      <c r="M308" s="841">
        <v>172500</v>
      </c>
      <c r="N308" s="842">
        <v>690000</v>
      </c>
      <c r="O308" s="843">
        <v>-281683.5</v>
      </c>
      <c r="P308" s="843">
        <v>-1126734</v>
      </c>
      <c r="Q308" s="844">
        <v>-62.019756331967145</v>
      </c>
      <c r="S308" s="845"/>
      <c r="T308" s="846"/>
      <c r="U308" s="847"/>
    </row>
    <row r="309" spans="1:21" ht="23.25" hidden="1">
      <c r="A309" s="870">
        <v>300</v>
      </c>
      <c r="B309" s="836">
        <v>4</v>
      </c>
      <c r="C309" s="836">
        <v>58</v>
      </c>
      <c r="D309" s="837">
        <v>31323</v>
      </c>
      <c r="E309" s="838">
        <v>14.5</v>
      </c>
      <c r="F309" s="839">
        <v>454183.5</v>
      </c>
      <c r="G309" s="840">
        <v>1816734</v>
      </c>
      <c r="H309" s="897">
        <v>315000</v>
      </c>
      <c r="I309" s="901">
        <v>1260000</v>
      </c>
      <c r="J309" s="843">
        <v>-139183.5</v>
      </c>
      <c r="K309" s="843">
        <v>-556734</v>
      </c>
      <c r="L309" s="844">
        <v>-30.644772432287823</v>
      </c>
      <c r="M309" s="841">
        <v>172500</v>
      </c>
      <c r="N309" s="842">
        <v>690000</v>
      </c>
      <c r="O309" s="843">
        <v>-281683.5</v>
      </c>
      <c r="P309" s="843">
        <v>-1126734</v>
      </c>
      <c r="Q309" s="844">
        <v>-62.019756331967145</v>
      </c>
      <c r="S309" s="845"/>
      <c r="T309" s="846"/>
      <c r="U309" s="847"/>
    </row>
    <row r="310" spans="1:21" ht="23.25" hidden="1">
      <c r="A310" s="870">
        <v>301</v>
      </c>
      <c r="B310" s="848">
        <v>4</v>
      </c>
      <c r="C310" s="848">
        <v>58</v>
      </c>
      <c r="D310" s="837">
        <v>31529.80972515856</v>
      </c>
      <c r="E310" s="838">
        <v>14.5</v>
      </c>
      <c r="F310" s="839">
        <v>457182.2410147991</v>
      </c>
      <c r="G310" s="840">
        <v>1828728.9640591964</v>
      </c>
      <c r="H310" s="897">
        <v>315000</v>
      </c>
      <c r="I310" s="901">
        <v>1260000</v>
      </c>
      <c r="J310" s="843">
        <v>-142182.2410147991</v>
      </c>
      <c r="K310" s="843">
        <v>-568728.96405919641</v>
      </c>
      <c r="L310" s="844">
        <v>-31.099685915008365</v>
      </c>
      <c r="M310" s="841">
        <v>172500</v>
      </c>
      <c r="N310" s="842">
        <v>690000</v>
      </c>
      <c r="O310" s="843">
        <v>-284682.2410147991</v>
      </c>
      <c r="P310" s="843">
        <v>-1138728.9640591964</v>
      </c>
      <c r="Q310" s="844">
        <v>-62.26887562012363</v>
      </c>
      <c r="S310" s="845"/>
      <c r="T310" s="846"/>
      <c r="U310" s="847"/>
    </row>
    <row r="311" spans="1:21" ht="23.25" hidden="1">
      <c r="A311" s="870">
        <v>302</v>
      </c>
      <c r="B311" s="836">
        <v>4</v>
      </c>
      <c r="C311" s="836">
        <v>58</v>
      </c>
      <c r="D311" s="837">
        <v>31529.80972515856</v>
      </c>
      <c r="E311" s="838">
        <v>14.5</v>
      </c>
      <c r="F311" s="839">
        <v>457182.2410147991</v>
      </c>
      <c r="G311" s="840">
        <v>1828728.9640591964</v>
      </c>
      <c r="H311" s="897">
        <v>315000</v>
      </c>
      <c r="I311" s="901">
        <v>1260000</v>
      </c>
      <c r="J311" s="843">
        <v>-142182.2410147991</v>
      </c>
      <c r="K311" s="843">
        <v>-568728.96405919641</v>
      </c>
      <c r="L311" s="844">
        <v>-31.099685915008365</v>
      </c>
      <c r="M311" s="841">
        <v>172500</v>
      </c>
      <c r="N311" s="842">
        <v>690000</v>
      </c>
      <c r="O311" s="843">
        <v>-284682.2410147991</v>
      </c>
      <c r="P311" s="843">
        <v>-1138728.9640591964</v>
      </c>
      <c r="Q311" s="844">
        <v>-62.26887562012363</v>
      </c>
      <c r="S311" s="845"/>
      <c r="T311" s="846"/>
      <c r="U311" s="847"/>
    </row>
    <row r="312" spans="1:21" ht="23.25" hidden="1">
      <c r="A312" s="870">
        <v>303</v>
      </c>
      <c r="B312" s="836">
        <v>4</v>
      </c>
      <c r="C312" s="836">
        <v>58</v>
      </c>
      <c r="D312" s="837">
        <v>31529.80972515856</v>
      </c>
      <c r="E312" s="838">
        <v>14.5</v>
      </c>
      <c r="F312" s="839">
        <v>457182.2410147991</v>
      </c>
      <c r="G312" s="840">
        <v>1828728.9640591964</v>
      </c>
      <c r="H312" s="897">
        <v>315000</v>
      </c>
      <c r="I312" s="901">
        <v>1260000</v>
      </c>
      <c r="J312" s="843">
        <v>-142182.2410147991</v>
      </c>
      <c r="K312" s="843">
        <v>-568728.96405919641</v>
      </c>
      <c r="L312" s="844">
        <v>-31.099685915008365</v>
      </c>
      <c r="M312" s="841">
        <v>172500</v>
      </c>
      <c r="N312" s="842">
        <v>690000</v>
      </c>
      <c r="O312" s="843">
        <v>-284682.2410147991</v>
      </c>
      <c r="P312" s="843">
        <v>-1138728.9640591964</v>
      </c>
      <c r="Q312" s="844">
        <v>-62.26887562012363</v>
      </c>
      <c r="S312" s="845"/>
      <c r="T312" s="846"/>
      <c r="U312" s="847"/>
    </row>
    <row r="313" spans="1:21" ht="23.25" hidden="1">
      <c r="A313" s="870">
        <v>304</v>
      </c>
      <c r="B313" s="836">
        <v>4</v>
      </c>
      <c r="C313" s="836">
        <v>58</v>
      </c>
      <c r="D313" s="837">
        <v>31529.80972515856</v>
      </c>
      <c r="E313" s="838">
        <v>14.5</v>
      </c>
      <c r="F313" s="839">
        <v>457182.2410147991</v>
      </c>
      <c r="G313" s="840">
        <v>1828728.9640591964</v>
      </c>
      <c r="H313" s="897">
        <v>315000</v>
      </c>
      <c r="I313" s="901">
        <v>1260000</v>
      </c>
      <c r="J313" s="843">
        <v>-142182.2410147991</v>
      </c>
      <c r="K313" s="843">
        <v>-568728.96405919641</v>
      </c>
      <c r="L313" s="844">
        <v>-31.099685915008365</v>
      </c>
      <c r="M313" s="841">
        <v>172500</v>
      </c>
      <c r="N313" s="842">
        <v>690000</v>
      </c>
      <c r="O313" s="843">
        <v>-284682.2410147991</v>
      </c>
      <c r="P313" s="843">
        <v>-1138728.9640591964</v>
      </c>
      <c r="Q313" s="844">
        <v>-62.26887562012363</v>
      </c>
      <c r="S313" s="845"/>
      <c r="T313" s="846"/>
      <c r="U313" s="847"/>
    </row>
    <row r="314" spans="1:21" ht="23.25" hidden="1">
      <c r="A314" s="870">
        <v>305</v>
      </c>
      <c r="B314" s="836">
        <v>4</v>
      </c>
      <c r="C314" s="836">
        <v>58</v>
      </c>
      <c r="D314" s="837">
        <v>32241</v>
      </c>
      <c r="E314" s="838">
        <v>14.5</v>
      </c>
      <c r="F314" s="839">
        <v>467494.5</v>
      </c>
      <c r="G314" s="840">
        <v>1869978</v>
      </c>
      <c r="H314" s="897">
        <v>315000</v>
      </c>
      <c r="I314" s="901">
        <v>1260000</v>
      </c>
      <c r="J314" s="843">
        <v>-152494.5</v>
      </c>
      <c r="K314" s="843">
        <v>-609978</v>
      </c>
      <c r="L314" s="844">
        <v>-32.619528144181373</v>
      </c>
      <c r="M314" s="841">
        <v>172500</v>
      </c>
      <c r="N314" s="842">
        <v>690000</v>
      </c>
      <c r="O314" s="843">
        <v>-294994.5</v>
      </c>
      <c r="P314" s="843">
        <v>-1179978</v>
      </c>
      <c r="Q314" s="844">
        <v>-63.101170174194564</v>
      </c>
      <c r="S314" s="845"/>
      <c r="T314" s="846"/>
      <c r="U314" s="847"/>
    </row>
    <row r="315" spans="1:21" ht="23.25" hidden="1">
      <c r="A315" s="870">
        <v>306</v>
      </c>
      <c r="B315" s="836">
        <v>4</v>
      </c>
      <c r="C315" s="836">
        <v>59</v>
      </c>
      <c r="D315" s="837">
        <v>28247.047434656339</v>
      </c>
      <c r="E315" s="838">
        <v>14.75</v>
      </c>
      <c r="F315" s="839">
        <v>416643.94966118102</v>
      </c>
      <c r="G315" s="840">
        <v>1666575.7986447241</v>
      </c>
      <c r="H315" s="897">
        <v>322500</v>
      </c>
      <c r="I315" s="901">
        <v>1290000</v>
      </c>
      <c r="J315" s="843">
        <v>-94143.949661181017</v>
      </c>
      <c r="K315" s="843">
        <v>-376575.79864472407</v>
      </c>
      <c r="L315" s="844">
        <v>-22.595779858975462</v>
      </c>
      <c r="M315" s="841">
        <v>183750</v>
      </c>
      <c r="N315" s="842">
        <v>735000</v>
      </c>
      <c r="O315" s="843">
        <v>-232893.94966118102</v>
      </c>
      <c r="P315" s="843">
        <v>-931575.79864472407</v>
      </c>
      <c r="Q315" s="844">
        <v>-55.897595501044165</v>
      </c>
      <c r="S315" s="845"/>
      <c r="T315" s="846"/>
      <c r="U315" s="847"/>
    </row>
    <row r="316" spans="1:21" ht="23.25" hidden="1">
      <c r="A316" s="870">
        <v>307</v>
      </c>
      <c r="B316" s="848">
        <v>4</v>
      </c>
      <c r="C316" s="848">
        <v>59</v>
      </c>
      <c r="D316" s="837">
        <v>28616.81</v>
      </c>
      <c r="E316" s="838">
        <v>14.75</v>
      </c>
      <c r="F316" s="839">
        <v>422097.94750000001</v>
      </c>
      <c r="G316" s="840">
        <v>1688391.79</v>
      </c>
      <c r="H316" s="897">
        <v>322500</v>
      </c>
      <c r="I316" s="901">
        <v>1290000</v>
      </c>
      <c r="J316" s="843">
        <v>-99597.947500000009</v>
      </c>
      <c r="K316" s="843">
        <v>-398391.79000000004</v>
      </c>
      <c r="L316" s="844">
        <v>-23.595932671527621</v>
      </c>
      <c r="M316" s="841">
        <v>183750</v>
      </c>
      <c r="N316" s="842">
        <v>735000</v>
      </c>
      <c r="O316" s="843">
        <v>-238347.94750000001</v>
      </c>
      <c r="P316" s="843">
        <v>-953391.79</v>
      </c>
      <c r="Q316" s="844">
        <v>-56.467450010521553</v>
      </c>
      <c r="S316" s="845"/>
      <c r="T316" s="846"/>
      <c r="U316" s="847"/>
    </row>
    <row r="317" spans="1:21" ht="23.25" hidden="1">
      <c r="A317" s="870">
        <v>308</v>
      </c>
      <c r="B317" s="848">
        <v>4</v>
      </c>
      <c r="C317" s="848">
        <v>59</v>
      </c>
      <c r="D317" s="837">
        <v>28616.81</v>
      </c>
      <c r="E317" s="838">
        <v>14.75</v>
      </c>
      <c r="F317" s="839">
        <v>422097.94750000001</v>
      </c>
      <c r="G317" s="840">
        <v>1688391.79</v>
      </c>
      <c r="H317" s="897">
        <v>322500</v>
      </c>
      <c r="I317" s="901">
        <v>1290000</v>
      </c>
      <c r="J317" s="843">
        <v>-99597.947500000009</v>
      </c>
      <c r="K317" s="843">
        <v>-398391.79000000004</v>
      </c>
      <c r="L317" s="844">
        <v>-23.595932671527621</v>
      </c>
      <c r="M317" s="841">
        <v>183750</v>
      </c>
      <c r="N317" s="842">
        <v>735000</v>
      </c>
      <c r="O317" s="843">
        <v>-238347.94750000001</v>
      </c>
      <c r="P317" s="843">
        <v>-953391.79</v>
      </c>
      <c r="Q317" s="844">
        <v>-56.467450010521553</v>
      </c>
      <c r="S317" s="845"/>
      <c r="T317" s="846"/>
      <c r="U317" s="847"/>
    </row>
    <row r="318" spans="1:21" ht="23.25" hidden="1">
      <c r="A318" s="870">
        <v>309</v>
      </c>
      <c r="B318" s="848">
        <v>4</v>
      </c>
      <c r="C318" s="848">
        <v>59</v>
      </c>
      <c r="D318" s="837">
        <v>29552</v>
      </c>
      <c r="E318" s="838">
        <v>14.75</v>
      </c>
      <c r="F318" s="839">
        <v>435892</v>
      </c>
      <c r="G318" s="840">
        <v>1743568</v>
      </c>
      <c r="H318" s="897">
        <v>322500</v>
      </c>
      <c r="I318" s="901">
        <v>1290000</v>
      </c>
      <c r="J318" s="843">
        <v>-113392</v>
      </c>
      <c r="K318" s="843">
        <v>-453568</v>
      </c>
      <c r="L318" s="844">
        <v>-26.013783230708526</v>
      </c>
      <c r="M318" s="841">
        <v>183750</v>
      </c>
      <c r="N318" s="842">
        <v>735000</v>
      </c>
      <c r="O318" s="843">
        <v>-252142</v>
      </c>
      <c r="P318" s="843">
        <v>-1008568</v>
      </c>
      <c r="Q318" s="844">
        <v>-57.845062538426951</v>
      </c>
      <c r="S318" s="845"/>
      <c r="T318" s="846"/>
      <c r="U318" s="847"/>
    </row>
    <row r="319" spans="1:21" ht="23.25" hidden="1">
      <c r="A319" s="870">
        <v>310</v>
      </c>
      <c r="B319" s="836">
        <v>4</v>
      </c>
      <c r="C319" s="836">
        <v>59</v>
      </c>
      <c r="D319" s="837">
        <v>29678</v>
      </c>
      <c r="E319" s="838">
        <v>14.75</v>
      </c>
      <c r="F319" s="839">
        <v>437750.5</v>
      </c>
      <c r="G319" s="840">
        <v>1751002</v>
      </c>
      <c r="H319" s="897">
        <v>322500</v>
      </c>
      <c r="I319" s="901">
        <v>1290000</v>
      </c>
      <c r="J319" s="843">
        <v>-115250.5</v>
      </c>
      <c r="K319" s="843">
        <v>-461002</v>
      </c>
      <c r="L319" s="844">
        <v>-26.327896827073872</v>
      </c>
      <c r="M319" s="841">
        <v>183750</v>
      </c>
      <c r="N319" s="842">
        <v>735000</v>
      </c>
      <c r="O319" s="843">
        <v>-254000.5</v>
      </c>
      <c r="P319" s="843">
        <v>-1016002</v>
      </c>
      <c r="Q319" s="844">
        <v>-58.024034238681622</v>
      </c>
      <c r="S319" s="845"/>
      <c r="T319" s="846"/>
      <c r="U319" s="847"/>
    </row>
    <row r="320" spans="1:21" ht="23.25" hidden="1">
      <c r="A320" s="870">
        <v>311</v>
      </c>
      <c r="B320" s="848">
        <v>4</v>
      </c>
      <c r="C320" s="848">
        <v>59</v>
      </c>
      <c r="D320" s="837">
        <v>29923.503147022435</v>
      </c>
      <c r="E320" s="838">
        <v>14.75</v>
      </c>
      <c r="F320" s="839">
        <v>441371.67141858093</v>
      </c>
      <c r="G320" s="840">
        <v>1765486.6856743237</v>
      </c>
      <c r="H320" s="897">
        <v>322500</v>
      </c>
      <c r="I320" s="901">
        <v>1290000</v>
      </c>
      <c r="J320" s="843">
        <v>-118871.67141858093</v>
      </c>
      <c r="K320" s="843">
        <v>-475486.6856743237</v>
      </c>
      <c r="L320" s="844">
        <v>-26.932329172038621</v>
      </c>
      <c r="M320" s="841">
        <v>183750</v>
      </c>
      <c r="N320" s="842">
        <v>735000</v>
      </c>
      <c r="O320" s="843">
        <v>-257621.67141858093</v>
      </c>
      <c r="P320" s="843">
        <v>-1030486.6856743237</v>
      </c>
      <c r="Q320" s="844">
        <v>-58.368420109649911</v>
      </c>
      <c r="S320" s="845"/>
      <c r="T320" s="846"/>
      <c r="U320" s="847"/>
    </row>
    <row r="321" spans="1:21" ht="23.25" hidden="1">
      <c r="A321" s="870">
        <v>312</v>
      </c>
      <c r="B321" s="836">
        <v>4</v>
      </c>
      <c r="C321" s="836">
        <v>59</v>
      </c>
      <c r="D321" s="837">
        <v>29959</v>
      </c>
      <c r="E321" s="838">
        <v>14.75</v>
      </c>
      <c r="F321" s="839">
        <v>441895.25</v>
      </c>
      <c r="G321" s="840">
        <v>1767581</v>
      </c>
      <c r="H321" s="897">
        <v>322500</v>
      </c>
      <c r="I321" s="901">
        <v>1290000</v>
      </c>
      <c r="J321" s="843">
        <v>-119395.25</v>
      </c>
      <c r="K321" s="843">
        <v>-477581</v>
      </c>
      <c r="L321" s="844">
        <v>-27.018903235551861</v>
      </c>
      <c r="M321" s="841">
        <v>183750</v>
      </c>
      <c r="N321" s="842">
        <v>735000</v>
      </c>
      <c r="O321" s="843">
        <v>-258145.25</v>
      </c>
      <c r="P321" s="843">
        <v>-1032581</v>
      </c>
      <c r="Q321" s="844">
        <v>-58.417747192349317</v>
      </c>
      <c r="S321" s="845"/>
      <c r="T321" s="846"/>
      <c r="U321" s="847"/>
    </row>
    <row r="322" spans="1:21" ht="23.25" hidden="1">
      <c r="A322" s="870">
        <v>313</v>
      </c>
      <c r="B322" s="836">
        <v>4</v>
      </c>
      <c r="C322" s="836">
        <v>59</v>
      </c>
      <c r="D322" s="837">
        <v>29959</v>
      </c>
      <c r="E322" s="838">
        <v>14.75</v>
      </c>
      <c r="F322" s="839">
        <v>441895.25</v>
      </c>
      <c r="G322" s="840">
        <v>1767581</v>
      </c>
      <c r="H322" s="897">
        <v>322500</v>
      </c>
      <c r="I322" s="901">
        <v>1290000</v>
      </c>
      <c r="J322" s="843">
        <v>-119395.25</v>
      </c>
      <c r="K322" s="843">
        <v>-477581</v>
      </c>
      <c r="L322" s="844">
        <v>-27.018903235551861</v>
      </c>
      <c r="M322" s="841">
        <v>183750</v>
      </c>
      <c r="N322" s="842">
        <v>735000</v>
      </c>
      <c r="O322" s="843">
        <v>-258145.25</v>
      </c>
      <c r="P322" s="843">
        <v>-1032581</v>
      </c>
      <c r="Q322" s="844">
        <v>-58.417747192349317</v>
      </c>
      <c r="S322" s="845"/>
      <c r="T322" s="846"/>
      <c r="U322" s="847"/>
    </row>
    <row r="323" spans="1:21" ht="23.25" hidden="1">
      <c r="A323" s="870">
        <v>314</v>
      </c>
      <c r="B323" s="836">
        <v>4</v>
      </c>
      <c r="C323" s="836">
        <v>59</v>
      </c>
      <c r="D323" s="837">
        <v>29959</v>
      </c>
      <c r="E323" s="838">
        <v>14.75</v>
      </c>
      <c r="F323" s="839">
        <v>441895.25</v>
      </c>
      <c r="G323" s="840">
        <v>1767581</v>
      </c>
      <c r="H323" s="897">
        <v>322500</v>
      </c>
      <c r="I323" s="901">
        <v>1290000</v>
      </c>
      <c r="J323" s="843">
        <v>-119395.25</v>
      </c>
      <c r="K323" s="843">
        <v>-477581</v>
      </c>
      <c r="L323" s="844">
        <v>-27.018903235551861</v>
      </c>
      <c r="M323" s="841">
        <v>183750</v>
      </c>
      <c r="N323" s="842">
        <v>735000</v>
      </c>
      <c r="O323" s="843">
        <v>-258145.25</v>
      </c>
      <c r="P323" s="843">
        <v>-1032581</v>
      </c>
      <c r="Q323" s="844">
        <v>-58.417747192349317</v>
      </c>
      <c r="S323" s="845"/>
      <c r="T323" s="846"/>
      <c r="U323" s="847"/>
    </row>
    <row r="324" spans="1:21" ht="23.25" hidden="1">
      <c r="A324" s="870">
        <v>315</v>
      </c>
      <c r="B324" s="836">
        <v>4</v>
      </c>
      <c r="C324" s="836">
        <v>59</v>
      </c>
      <c r="D324" s="837">
        <v>29959</v>
      </c>
      <c r="E324" s="838">
        <v>14.75</v>
      </c>
      <c r="F324" s="839">
        <v>441895.25</v>
      </c>
      <c r="G324" s="840">
        <v>1767581</v>
      </c>
      <c r="H324" s="897">
        <v>322500</v>
      </c>
      <c r="I324" s="901">
        <v>1290000</v>
      </c>
      <c r="J324" s="843">
        <v>-119395.25</v>
      </c>
      <c r="K324" s="843">
        <v>-477581</v>
      </c>
      <c r="L324" s="844">
        <v>-27.018903235551861</v>
      </c>
      <c r="M324" s="841">
        <v>183750</v>
      </c>
      <c r="N324" s="842">
        <v>735000</v>
      </c>
      <c r="O324" s="843">
        <v>-258145.25</v>
      </c>
      <c r="P324" s="843">
        <v>-1032581</v>
      </c>
      <c r="Q324" s="844">
        <v>-58.417747192349317</v>
      </c>
      <c r="S324" s="845"/>
      <c r="T324" s="846"/>
      <c r="U324" s="847"/>
    </row>
    <row r="325" spans="1:21" ht="23.25" hidden="1">
      <c r="A325" s="870">
        <v>316</v>
      </c>
      <c r="B325" s="836">
        <v>4</v>
      </c>
      <c r="C325" s="836">
        <v>59</v>
      </c>
      <c r="D325" s="837">
        <v>31039.084617804339</v>
      </c>
      <c r="E325" s="838">
        <v>14.75</v>
      </c>
      <c r="F325" s="839">
        <v>457826.49811261403</v>
      </c>
      <c r="G325" s="840">
        <v>1831305.9924504561</v>
      </c>
      <c r="H325" s="897">
        <v>322500</v>
      </c>
      <c r="I325" s="901">
        <v>1290000</v>
      </c>
      <c r="J325" s="843">
        <v>-135326.49811261403</v>
      </c>
      <c r="K325" s="843">
        <v>-541305.99245045613</v>
      </c>
      <c r="L325" s="844">
        <v>-29.558467819249529</v>
      </c>
      <c r="M325" s="841">
        <v>183750</v>
      </c>
      <c r="N325" s="842">
        <v>735000</v>
      </c>
      <c r="O325" s="843">
        <v>-274076.49811261403</v>
      </c>
      <c r="P325" s="843">
        <v>-1096305.9924504561</v>
      </c>
      <c r="Q325" s="844">
        <v>-59.864708408642173</v>
      </c>
      <c r="S325" s="845"/>
      <c r="T325" s="846"/>
      <c r="U325" s="847"/>
    </row>
    <row r="326" spans="1:21" ht="23.25" hidden="1">
      <c r="A326" s="870">
        <v>317</v>
      </c>
      <c r="B326" s="836">
        <v>4</v>
      </c>
      <c r="C326" s="836">
        <v>59</v>
      </c>
      <c r="D326" s="837">
        <v>31323</v>
      </c>
      <c r="E326" s="838">
        <v>14.75</v>
      </c>
      <c r="F326" s="839">
        <v>462014.25</v>
      </c>
      <c r="G326" s="840">
        <v>1848057</v>
      </c>
      <c r="H326" s="897">
        <v>322500</v>
      </c>
      <c r="I326" s="901">
        <v>1290000</v>
      </c>
      <c r="J326" s="843">
        <v>-139514.25</v>
      </c>
      <c r="K326" s="843">
        <v>-558057</v>
      </c>
      <c r="L326" s="844">
        <v>-30.196958210704537</v>
      </c>
      <c r="M326" s="841">
        <v>183750</v>
      </c>
      <c r="N326" s="842">
        <v>735000</v>
      </c>
      <c r="O326" s="843">
        <v>-278264.25</v>
      </c>
      <c r="P326" s="843">
        <v>-1113057</v>
      </c>
      <c r="Q326" s="844">
        <v>-60.228499445633979</v>
      </c>
      <c r="S326" s="845"/>
      <c r="T326" s="846"/>
      <c r="U326" s="847"/>
    </row>
    <row r="327" spans="1:21" ht="23.25" hidden="1">
      <c r="A327" s="870">
        <v>318</v>
      </c>
      <c r="B327" s="836">
        <v>4</v>
      </c>
      <c r="C327" s="836">
        <v>59</v>
      </c>
      <c r="D327" s="837">
        <v>31529.80972515856</v>
      </c>
      <c r="E327" s="838">
        <v>14.75</v>
      </c>
      <c r="F327" s="839">
        <v>465064.69344608876</v>
      </c>
      <c r="G327" s="840">
        <v>1860258.773784355</v>
      </c>
      <c r="H327" s="897">
        <v>322500</v>
      </c>
      <c r="I327" s="901">
        <v>1290000</v>
      </c>
      <c r="J327" s="843">
        <v>-142564.69344608876</v>
      </c>
      <c r="K327" s="843">
        <v>-570258.77378435503</v>
      </c>
      <c r="L327" s="844">
        <v>-30.654808987905923</v>
      </c>
      <c r="M327" s="841">
        <v>183750</v>
      </c>
      <c r="N327" s="842">
        <v>735000</v>
      </c>
      <c r="O327" s="843">
        <v>-281314.69344608876</v>
      </c>
      <c r="P327" s="843">
        <v>-1125258.773784355</v>
      </c>
      <c r="Q327" s="844">
        <v>-60.489367911713842</v>
      </c>
      <c r="S327" s="845"/>
      <c r="T327" s="846"/>
      <c r="U327" s="847"/>
    </row>
    <row r="328" spans="1:21" ht="23.25" hidden="1">
      <c r="A328" s="870">
        <v>319</v>
      </c>
      <c r="B328" s="836">
        <v>4</v>
      </c>
      <c r="C328" s="836">
        <v>59</v>
      </c>
      <c r="D328" s="837">
        <v>31529.80972515856</v>
      </c>
      <c r="E328" s="838">
        <v>14.75</v>
      </c>
      <c r="F328" s="839">
        <v>465064.69344608876</v>
      </c>
      <c r="G328" s="840">
        <v>1860258.773784355</v>
      </c>
      <c r="H328" s="897">
        <v>322500</v>
      </c>
      <c r="I328" s="901">
        <v>1290000</v>
      </c>
      <c r="J328" s="843">
        <v>-142564.69344608876</v>
      </c>
      <c r="K328" s="843">
        <v>-570258.77378435503</v>
      </c>
      <c r="L328" s="844">
        <v>-30.654808987905923</v>
      </c>
      <c r="M328" s="841">
        <v>183750</v>
      </c>
      <c r="N328" s="842">
        <v>735000</v>
      </c>
      <c r="O328" s="843">
        <v>-281314.69344608876</v>
      </c>
      <c r="P328" s="843">
        <v>-1125258.773784355</v>
      </c>
      <c r="Q328" s="844">
        <v>-60.489367911713842</v>
      </c>
      <c r="S328" s="845"/>
      <c r="T328" s="846"/>
      <c r="U328" s="847"/>
    </row>
    <row r="329" spans="1:21" ht="23.25" hidden="1">
      <c r="A329" s="870">
        <v>320</v>
      </c>
      <c r="B329" s="848">
        <v>4</v>
      </c>
      <c r="C329" s="848">
        <v>59</v>
      </c>
      <c r="D329" s="837">
        <v>31529.80972515856</v>
      </c>
      <c r="E329" s="838">
        <v>14.75</v>
      </c>
      <c r="F329" s="839">
        <v>465064.69344608876</v>
      </c>
      <c r="G329" s="840">
        <v>1860258.773784355</v>
      </c>
      <c r="H329" s="897">
        <v>322500</v>
      </c>
      <c r="I329" s="901">
        <v>1290000</v>
      </c>
      <c r="J329" s="843">
        <v>-142564.69344608876</v>
      </c>
      <c r="K329" s="843">
        <v>-570258.77378435503</v>
      </c>
      <c r="L329" s="844">
        <v>-30.654808987905923</v>
      </c>
      <c r="M329" s="841">
        <v>183750</v>
      </c>
      <c r="N329" s="842">
        <v>735000</v>
      </c>
      <c r="O329" s="843">
        <v>-281314.69344608876</v>
      </c>
      <c r="P329" s="843">
        <v>-1125258.773784355</v>
      </c>
      <c r="Q329" s="844">
        <v>-60.489367911713842</v>
      </c>
      <c r="S329" s="845"/>
      <c r="T329" s="846"/>
      <c r="U329" s="847"/>
    </row>
    <row r="330" spans="1:21" ht="23.25" hidden="1">
      <c r="A330" s="870">
        <v>321</v>
      </c>
      <c r="B330" s="836">
        <v>4</v>
      </c>
      <c r="C330" s="836">
        <v>59</v>
      </c>
      <c r="D330" s="837">
        <v>32241</v>
      </c>
      <c r="E330" s="838">
        <v>14.75</v>
      </c>
      <c r="F330" s="839">
        <v>475554.75</v>
      </c>
      <c r="G330" s="840">
        <v>1902219</v>
      </c>
      <c r="H330" s="897">
        <v>322500</v>
      </c>
      <c r="I330" s="901">
        <v>1290000</v>
      </c>
      <c r="J330" s="843">
        <v>-153054.75</v>
      </c>
      <c r="K330" s="843">
        <v>-612219</v>
      </c>
      <c r="L330" s="844">
        <v>-32.184464564805623</v>
      </c>
      <c r="M330" s="841">
        <v>183750</v>
      </c>
      <c r="N330" s="842">
        <v>735000</v>
      </c>
      <c r="O330" s="843">
        <v>-291804.75</v>
      </c>
      <c r="P330" s="843">
        <v>-1167219</v>
      </c>
      <c r="Q330" s="844">
        <v>-61.360915856691577</v>
      </c>
      <c r="S330" s="845"/>
      <c r="T330" s="846"/>
      <c r="U330" s="847"/>
    </row>
    <row r="331" spans="1:21" ht="23.25" hidden="1">
      <c r="A331" s="870">
        <v>322</v>
      </c>
      <c r="B331" s="836">
        <v>4</v>
      </c>
      <c r="C331" s="836">
        <v>59</v>
      </c>
      <c r="D331" s="837">
        <v>32241</v>
      </c>
      <c r="E331" s="838">
        <v>14.75</v>
      </c>
      <c r="F331" s="839">
        <v>475554.75</v>
      </c>
      <c r="G331" s="840">
        <v>1902219</v>
      </c>
      <c r="H331" s="897">
        <v>322500</v>
      </c>
      <c r="I331" s="901">
        <v>1290000</v>
      </c>
      <c r="J331" s="843">
        <v>-153054.75</v>
      </c>
      <c r="K331" s="843">
        <v>-612219</v>
      </c>
      <c r="L331" s="844">
        <v>-32.184464564805623</v>
      </c>
      <c r="M331" s="841">
        <v>183750</v>
      </c>
      <c r="N331" s="842">
        <v>735000</v>
      </c>
      <c r="O331" s="843">
        <v>-291804.75</v>
      </c>
      <c r="P331" s="843">
        <v>-1167219</v>
      </c>
      <c r="Q331" s="844">
        <v>-61.360915856691577</v>
      </c>
      <c r="S331" s="845"/>
      <c r="T331" s="846"/>
      <c r="U331" s="847"/>
    </row>
    <row r="332" spans="1:21" ht="23.25" hidden="1">
      <c r="A332" s="870">
        <v>323</v>
      </c>
      <c r="B332" s="836">
        <v>4</v>
      </c>
      <c r="C332" s="836">
        <v>60</v>
      </c>
      <c r="D332" s="837">
        <v>29531</v>
      </c>
      <c r="E332" s="838">
        <v>15</v>
      </c>
      <c r="F332" s="839">
        <v>442965</v>
      </c>
      <c r="G332" s="840">
        <v>1771860</v>
      </c>
      <c r="H332" s="897">
        <v>330000</v>
      </c>
      <c r="I332" s="901">
        <v>1320000</v>
      </c>
      <c r="J332" s="843">
        <v>-112965</v>
      </c>
      <c r="K332" s="843">
        <v>-451860</v>
      </c>
      <c r="L332" s="844">
        <v>-25.502014831871591</v>
      </c>
      <c r="M332" s="841">
        <v>195000</v>
      </c>
      <c r="N332" s="842">
        <v>780000</v>
      </c>
      <c r="O332" s="843">
        <v>-247965</v>
      </c>
      <c r="P332" s="843">
        <v>-991860</v>
      </c>
      <c r="Q332" s="844">
        <v>-55.978463309742303</v>
      </c>
      <c r="S332" s="845"/>
      <c r="T332" s="846"/>
      <c r="U332" s="847"/>
    </row>
    <row r="333" spans="1:21" ht="23.25" hidden="1">
      <c r="A333" s="870">
        <v>324</v>
      </c>
      <c r="B333" s="848">
        <v>4</v>
      </c>
      <c r="C333" s="848">
        <v>60</v>
      </c>
      <c r="D333" s="837">
        <v>29531</v>
      </c>
      <c r="E333" s="838">
        <v>15</v>
      </c>
      <c r="F333" s="839">
        <v>442965</v>
      </c>
      <c r="G333" s="840">
        <v>1771860</v>
      </c>
      <c r="H333" s="897">
        <v>330000</v>
      </c>
      <c r="I333" s="901">
        <v>1320000</v>
      </c>
      <c r="J333" s="843">
        <v>-112965</v>
      </c>
      <c r="K333" s="843">
        <v>-451860</v>
      </c>
      <c r="L333" s="844">
        <v>-25.502014831871591</v>
      </c>
      <c r="M333" s="841">
        <v>195000</v>
      </c>
      <c r="N333" s="842">
        <v>780000</v>
      </c>
      <c r="O333" s="843">
        <v>-247965</v>
      </c>
      <c r="P333" s="843">
        <v>-991860</v>
      </c>
      <c r="Q333" s="844">
        <v>-55.978463309742303</v>
      </c>
      <c r="S333" s="845"/>
      <c r="T333" s="846"/>
      <c r="U333" s="847"/>
    </row>
    <row r="334" spans="1:21" ht="23.25" hidden="1">
      <c r="A334" s="870">
        <v>325</v>
      </c>
      <c r="B334" s="848">
        <v>4</v>
      </c>
      <c r="C334" s="848">
        <v>60</v>
      </c>
      <c r="D334" s="837">
        <v>29552</v>
      </c>
      <c r="E334" s="838">
        <v>15</v>
      </c>
      <c r="F334" s="839">
        <v>443280</v>
      </c>
      <c r="G334" s="840">
        <v>1773120</v>
      </c>
      <c r="H334" s="897">
        <v>330000</v>
      </c>
      <c r="I334" s="901">
        <v>1320000</v>
      </c>
      <c r="J334" s="843">
        <v>-113280</v>
      </c>
      <c r="K334" s="843">
        <v>-453120</v>
      </c>
      <c r="L334" s="844">
        <v>-25.554953979426102</v>
      </c>
      <c r="M334" s="841">
        <v>195000</v>
      </c>
      <c r="N334" s="842">
        <v>780000</v>
      </c>
      <c r="O334" s="843">
        <v>-248280</v>
      </c>
      <c r="P334" s="843">
        <v>-993120</v>
      </c>
      <c r="Q334" s="844">
        <v>-56.009745533297242</v>
      </c>
      <c r="S334" s="845"/>
      <c r="T334" s="846"/>
      <c r="U334" s="847"/>
    </row>
    <row r="335" spans="1:21" ht="23.25" hidden="1">
      <c r="A335" s="870">
        <v>326</v>
      </c>
      <c r="B335" s="836">
        <v>4</v>
      </c>
      <c r="C335" s="836">
        <v>60</v>
      </c>
      <c r="D335" s="837">
        <v>30402</v>
      </c>
      <c r="E335" s="838">
        <v>15</v>
      </c>
      <c r="F335" s="839">
        <v>456030</v>
      </c>
      <c r="G335" s="840">
        <v>1824120</v>
      </c>
      <c r="H335" s="897">
        <v>330000</v>
      </c>
      <c r="I335" s="901">
        <v>1320000</v>
      </c>
      <c r="J335" s="843">
        <v>-126030</v>
      </c>
      <c r="K335" s="843">
        <v>-504120</v>
      </c>
      <c r="L335" s="844">
        <v>-27.636339714492465</v>
      </c>
      <c r="M335" s="841">
        <v>195000</v>
      </c>
      <c r="N335" s="842">
        <v>780000</v>
      </c>
      <c r="O335" s="843">
        <v>-261030</v>
      </c>
      <c r="P335" s="843">
        <v>-1044120</v>
      </c>
      <c r="Q335" s="844">
        <v>-57.239655285836463</v>
      </c>
      <c r="S335" s="845"/>
      <c r="T335" s="846"/>
      <c r="U335" s="847"/>
    </row>
    <row r="336" spans="1:21" ht="23.25" hidden="1">
      <c r="A336" s="870">
        <v>327</v>
      </c>
      <c r="B336" s="836">
        <v>4</v>
      </c>
      <c r="C336" s="836">
        <v>60</v>
      </c>
      <c r="D336" s="837">
        <v>30402</v>
      </c>
      <c r="E336" s="838">
        <v>15</v>
      </c>
      <c r="F336" s="839">
        <v>456030</v>
      </c>
      <c r="G336" s="840">
        <v>1824120</v>
      </c>
      <c r="H336" s="897">
        <v>330000</v>
      </c>
      <c r="I336" s="901">
        <v>1320000</v>
      </c>
      <c r="J336" s="843">
        <v>-126030</v>
      </c>
      <c r="K336" s="843">
        <v>-504120</v>
      </c>
      <c r="L336" s="844">
        <v>-27.636339714492465</v>
      </c>
      <c r="M336" s="841">
        <v>195000</v>
      </c>
      <c r="N336" s="842">
        <v>780000</v>
      </c>
      <c r="O336" s="843">
        <v>-261030</v>
      </c>
      <c r="P336" s="843">
        <v>-1044120</v>
      </c>
      <c r="Q336" s="844">
        <v>-57.239655285836463</v>
      </c>
      <c r="S336" s="845"/>
      <c r="T336" s="846"/>
      <c r="U336" s="847"/>
    </row>
    <row r="337" spans="1:21" ht="23.25" hidden="1">
      <c r="A337" s="870">
        <v>328</v>
      </c>
      <c r="B337" s="848">
        <v>4</v>
      </c>
      <c r="C337" s="848">
        <v>60</v>
      </c>
      <c r="D337" s="837">
        <v>30402</v>
      </c>
      <c r="E337" s="838">
        <v>15</v>
      </c>
      <c r="F337" s="839">
        <v>456030</v>
      </c>
      <c r="G337" s="840">
        <v>1824120</v>
      </c>
      <c r="H337" s="897">
        <v>330000</v>
      </c>
      <c r="I337" s="901">
        <v>1320000</v>
      </c>
      <c r="J337" s="843">
        <v>-126030</v>
      </c>
      <c r="K337" s="843">
        <v>-504120</v>
      </c>
      <c r="L337" s="844">
        <v>-27.636339714492465</v>
      </c>
      <c r="M337" s="841">
        <v>195000</v>
      </c>
      <c r="N337" s="842">
        <v>780000</v>
      </c>
      <c r="O337" s="843">
        <v>-261030</v>
      </c>
      <c r="P337" s="843">
        <v>-1044120</v>
      </c>
      <c r="Q337" s="844">
        <v>-57.239655285836463</v>
      </c>
      <c r="S337" s="845"/>
      <c r="T337" s="846"/>
      <c r="U337" s="847"/>
    </row>
    <row r="338" spans="1:21" ht="23.25" hidden="1">
      <c r="A338" s="870">
        <v>329</v>
      </c>
      <c r="B338" s="836">
        <v>4</v>
      </c>
      <c r="C338" s="836">
        <v>60</v>
      </c>
      <c r="D338" s="837">
        <v>31039.084617804339</v>
      </c>
      <c r="E338" s="838">
        <v>15</v>
      </c>
      <c r="F338" s="839">
        <v>465586.2692670651</v>
      </c>
      <c r="G338" s="840">
        <v>1862345.0770682604</v>
      </c>
      <c r="H338" s="897">
        <v>330000</v>
      </c>
      <c r="I338" s="901">
        <v>1320000</v>
      </c>
      <c r="J338" s="843">
        <v>-135586.2692670651</v>
      </c>
      <c r="K338" s="843">
        <v>-542345.07706826041</v>
      </c>
      <c r="L338" s="844">
        <v>-29.121621108051059</v>
      </c>
      <c r="M338" s="841">
        <v>195000</v>
      </c>
      <c r="N338" s="842">
        <v>780000</v>
      </c>
      <c r="O338" s="843">
        <v>-270586.2692670651</v>
      </c>
      <c r="P338" s="843">
        <v>-1082345.0770682604</v>
      </c>
      <c r="Q338" s="844">
        <v>-58.117321563848357</v>
      </c>
      <c r="S338" s="845"/>
      <c r="T338" s="846"/>
      <c r="U338" s="847"/>
    </row>
    <row r="339" spans="1:21" ht="23.25" hidden="1">
      <c r="A339" s="870">
        <v>330</v>
      </c>
      <c r="B339" s="848">
        <v>4</v>
      </c>
      <c r="C339" s="848">
        <v>60</v>
      </c>
      <c r="D339" s="837">
        <v>31039.084617804339</v>
      </c>
      <c r="E339" s="838">
        <v>15</v>
      </c>
      <c r="F339" s="839">
        <v>465586.2692670651</v>
      </c>
      <c r="G339" s="840">
        <v>1862345.0770682604</v>
      </c>
      <c r="H339" s="897">
        <v>330000</v>
      </c>
      <c r="I339" s="901">
        <v>1320000</v>
      </c>
      <c r="J339" s="843">
        <v>-135586.2692670651</v>
      </c>
      <c r="K339" s="843">
        <v>-542345.07706826041</v>
      </c>
      <c r="L339" s="844">
        <v>-29.121621108051059</v>
      </c>
      <c r="M339" s="841">
        <v>195000</v>
      </c>
      <c r="N339" s="842">
        <v>780000</v>
      </c>
      <c r="O339" s="843">
        <v>-270586.2692670651</v>
      </c>
      <c r="P339" s="843">
        <v>-1082345.0770682604</v>
      </c>
      <c r="Q339" s="844">
        <v>-58.117321563848357</v>
      </c>
      <c r="S339" s="845"/>
      <c r="T339" s="846"/>
      <c r="U339" s="847"/>
    </row>
    <row r="340" spans="1:21" ht="23.25" hidden="1">
      <c r="A340" s="870">
        <v>331</v>
      </c>
      <c r="B340" s="848">
        <v>4</v>
      </c>
      <c r="C340" s="848">
        <v>60</v>
      </c>
      <c r="D340" s="837">
        <v>31070</v>
      </c>
      <c r="E340" s="838">
        <v>15</v>
      </c>
      <c r="F340" s="839">
        <v>466050</v>
      </c>
      <c r="G340" s="840">
        <v>1864200</v>
      </c>
      <c r="H340" s="897">
        <v>330000</v>
      </c>
      <c r="I340" s="901">
        <v>1320000</v>
      </c>
      <c r="J340" s="843">
        <v>-136050</v>
      </c>
      <c r="K340" s="843">
        <v>-544200</v>
      </c>
      <c r="L340" s="844">
        <v>-29.19214676536852</v>
      </c>
      <c r="M340" s="841">
        <v>195000</v>
      </c>
      <c r="N340" s="842">
        <v>780000</v>
      </c>
      <c r="O340" s="843">
        <v>-271050</v>
      </c>
      <c r="P340" s="843">
        <v>-1084200</v>
      </c>
      <c r="Q340" s="844">
        <v>-58.158995815899587</v>
      </c>
      <c r="S340" s="845"/>
      <c r="T340" s="846"/>
      <c r="U340" s="847"/>
    </row>
    <row r="341" spans="1:21" ht="23.25" hidden="1">
      <c r="A341" s="870">
        <v>332</v>
      </c>
      <c r="B341" s="836">
        <v>4</v>
      </c>
      <c r="C341" s="836">
        <v>60</v>
      </c>
      <c r="D341" s="837">
        <v>31323</v>
      </c>
      <c r="E341" s="838">
        <v>15</v>
      </c>
      <c r="F341" s="839">
        <v>469845</v>
      </c>
      <c r="G341" s="840">
        <v>1879380</v>
      </c>
      <c r="H341" s="897">
        <v>330000</v>
      </c>
      <c r="I341" s="901">
        <v>1320000</v>
      </c>
      <c r="J341" s="843">
        <v>-139845</v>
      </c>
      <c r="K341" s="843">
        <v>-559380</v>
      </c>
      <c r="L341" s="844">
        <v>-29.764071129840701</v>
      </c>
      <c r="M341" s="841">
        <v>195000</v>
      </c>
      <c r="N341" s="842">
        <v>780000</v>
      </c>
      <c r="O341" s="843">
        <v>-274845</v>
      </c>
      <c r="P341" s="843">
        <v>-1099380</v>
      </c>
      <c r="Q341" s="844">
        <v>-58.496951122178594</v>
      </c>
      <c r="S341" s="845"/>
      <c r="T341" s="846"/>
      <c r="U341" s="847"/>
    </row>
    <row r="342" spans="1:21" ht="23.25" hidden="1">
      <c r="A342" s="870">
        <v>333</v>
      </c>
      <c r="B342" s="836">
        <v>4</v>
      </c>
      <c r="C342" s="836">
        <v>60</v>
      </c>
      <c r="D342" s="837">
        <v>31529.80972515856</v>
      </c>
      <c r="E342" s="838">
        <v>15</v>
      </c>
      <c r="F342" s="839">
        <v>472947.14587737841</v>
      </c>
      <c r="G342" s="840">
        <v>1891788.5835095136</v>
      </c>
      <c r="H342" s="897">
        <v>330000</v>
      </c>
      <c r="I342" s="901">
        <v>1320000</v>
      </c>
      <c r="J342" s="843">
        <v>-142947.14587737841</v>
      </c>
      <c r="K342" s="843">
        <v>-571788.58350951364</v>
      </c>
      <c r="L342" s="844">
        <v>-30.224761291706898</v>
      </c>
      <c r="M342" s="841">
        <v>195000</v>
      </c>
      <c r="N342" s="842">
        <v>780000</v>
      </c>
      <c r="O342" s="843">
        <v>-277947.14587737841</v>
      </c>
      <c r="P342" s="843">
        <v>-1111788.5835095136</v>
      </c>
      <c r="Q342" s="844">
        <v>-58.769177126917711</v>
      </c>
      <c r="S342" s="845"/>
      <c r="T342" s="846"/>
      <c r="U342" s="847"/>
    </row>
    <row r="343" spans="1:21" ht="23.25" hidden="1">
      <c r="A343" s="870">
        <v>334</v>
      </c>
      <c r="B343" s="848">
        <v>4</v>
      </c>
      <c r="C343" s="848">
        <v>60</v>
      </c>
      <c r="D343" s="837">
        <v>31529.80972515856</v>
      </c>
      <c r="E343" s="838">
        <v>15</v>
      </c>
      <c r="F343" s="839">
        <v>472947.14587737841</v>
      </c>
      <c r="G343" s="840">
        <v>1891788.5835095136</v>
      </c>
      <c r="H343" s="897">
        <v>330000</v>
      </c>
      <c r="I343" s="901">
        <v>1320000</v>
      </c>
      <c r="J343" s="843">
        <v>-142947.14587737841</v>
      </c>
      <c r="K343" s="843">
        <v>-571788.58350951364</v>
      </c>
      <c r="L343" s="844">
        <v>-30.224761291706898</v>
      </c>
      <c r="M343" s="841">
        <v>195000</v>
      </c>
      <c r="N343" s="842">
        <v>780000</v>
      </c>
      <c r="O343" s="843">
        <v>-277947.14587737841</v>
      </c>
      <c r="P343" s="843">
        <v>-1111788.5835095136</v>
      </c>
      <c r="Q343" s="844">
        <v>-58.769177126917711</v>
      </c>
      <c r="S343" s="845"/>
      <c r="T343" s="846"/>
      <c r="U343" s="847"/>
    </row>
    <row r="344" spans="1:21" ht="23.25" hidden="1">
      <c r="A344" s="870">
        <v>335</v>
      </c>
      <c r="B344" s="836">
        <v>4</v>
      </c>
      <c r="C344" s="836">
        <v>60</v>
      </c>
      <c r="D344" s="837">
        <v>31529.80972515856</v>
      </c>
      <c r="E344" s="838">
        <v>15</v>
      </c>
      <c r="F344" s="839">
        <v>472947.14587737841</v>
      </c>
      <c r="G344" s="840">
        <v>1891788.5835095136</v>
      </c>
      <c r="H344" s="897">
        <v>330000</v>
      </c>
      <c r="I344" s="901">
        <v>1320000</v>
      </c>
      <c r="J344" s="843">
        <v>-142947.14587737841</v>
      </c>
      <c r="K344" s="843">
        <v>-571788.58350951364</v>
      </c>
      <c r="L344" s="844">
        <v>-30.224761291706898</v>
      </c>
      <c r="M344" s="841">
        <v>195000</v>
      </c>
      <c r="N344" s="842">
        <v>780000</v>
      </c>
      <c r="O344" s="843">
        <v>-277947.14587737841</v>
      </c>
      <c r="P344" s="843">
        <v>-1111788.5835095136</v>
      </c>
      <c r="Q344" s="844">
        <v>-58.769177126917711</v>
      </c>
      <c r="S344" s="845"/>
      <c r="T344" s="846"/>
      <c r="U344" s="847"/>
    </row>
    <row r="345" spans="1:21" ht="23.25" hidden="1">
      <c r="A345" s="870">
        <v>336</v>
      </c>
      <c r="B345" s="836">
        <v>4</v>
      </c>
      <c r="C345" s="836">
        <v>60</v>
      </c>
      <c r="D345" s="837">
        <v>31529.80972515856</v>
      </c>
      <c r="E345" s="838">
        <v>15</v>
      </c>
      <c r="F345" s="839">
        <v>472947.14587737841</v>
      </c>
      <c r="G345" s="840">
        <v>1891788.5835095136</v>
      </c>
      <c r="H345" s="897">
        <v>330000</v>
      </c>
      <c r="I345" s="901">
        <v>1320000</v>
      </c>
      <c r="J345" s="843">
        <v>-142947.14587737841</v>
      </c>
      <c r="K345" s="843">
        <v>-571788.58350951364</v>
      </c>
      <c r="L345" s="844">
        <v>-30.224761291706898</v>
      </c>
      <c r="M345" s="841">
        <v>195000</v>
      </c>
      <c r="N345" s="842">
        <v>780000</v>
      </c>
      <c r="O345" s="843">
        <v>-277947.14587737841</v>
      </c>
      <c r="P345" s="843">
        <v>-1111788.5835095136</v>
      </c>
      <c r="Q345" s="844">
        <v>-58.769177126917711</v>
      </c>
      <c r="S345" s="845"/>
      <c r="T345" s="846"/>
      <c r="U345" s="847"/>
    </row>
    <row r="346" spans="1:21" ht="23.25" hidden="1">
      <c r="A346" s="870">
        <v>337</v>
      </c>
      <c r="B346" s="836">
        <v>4</v>
      </c>
      <c r="C346" s="836">
        <v>60</v>
      </c>
      <c r="D346" s="837">
        <v>32241</v>
      </c>
      <c r="E346" s="838">
        <v>15</v>
      </c>
      <c r="F346" s="839">
        <v>483615</v>
      </c>
      <c r="G346" s="840">
        <v>1934460</v>
      </c>
      <c r="H346" s="897">
        <v>330000</v>
      </c>
      <c r="I346" s="901">
        <v>1320000</v>
      </c>
      <c r="J346" s="843">
        <v>-153615</v>
      </c>
      <c r="K346" s="843">
        <v>-614460</v>
      </c>
      <c r="L346" s="844">
        <v>-31.763903104742411</v>
      </c>
      <c r="M346" s="841">
        <v>195000</v>
      </c>
      <c r="N346" s="842">
        <v>780000</v>
      </c>
      <c r="O346" s="843">
        <v>-288615</v>
      </c>
      <c r="P346" s="843">
        <v>-1154460</v>
      </c>
      <c r="Q346" s="844">
        <v>-59.678670016438694</v>
      </c>
      <c r="S346" s="845"/>
      <c r="T346" s="846"/>
      <c r="U346" s="847"/>
    </row>
    <row r="347" spans="1:21" ht="23.25" hidden="1">
      <c r="A347" s="870">
        <v>338</v>
      </c>
      <c r="B347" s="836">
        <v>4</v>
      </c>
      <c r="C347" s="836">
        <v>60</v>
      </c>
      <c r="D347" s="837">
        <v>32241</v>
      </c>
      <c r="E347" s="838">
        <v>15</v>
      </c>
      <c r="F347" s="839">
        <v>483615</v>
      </c>
      <c r="G347" s="840">
        <v>1934460</v>
      </c>
      <c r="H347" s="897">
        <v>330000</v>
      </c>
      <c r="I347" s="901">
        <v>1320000</v>
      </c>
      <c r="J347" s="843">
        <v>-153615</v>
      </c>
      <c r="K347" s="843">
        <v>-614460</v>
      </c>
      <c r="L347" s="844">
        <v>-31.763903104742411</v>
      </c>
      <c r="M347" s="841">
        <v>195000</v>
      </c>
      <c r="N347" s="842">
        <v>780000</v>
      </c>
      <c r="O347" s="843">
        <v>-288615</v>
      </c>
      <c r="P347" s="843">
        <v>-1154460</v>
      </c>
      <c r="Q347" s="844">
        <v>-59.678670016438694</v>
      </c>
      <c r="S347" s="845"/>
      <c r="T347" s="846"/>
      <c r="U347" s="847"/>
    </row>
    <row r="348" spans="1:21" ht="23.25" hidden="1">
      <c r="A348" s="870">
        <v>339</v>
      </c>
      <c r="B348" s="848">
        <v>4</v>
      </c>
      <c r="C348" s="848">
        <v>61</v>
      </c>
      <c r="D348" s="837">
        <v>29959</v>
      </c>
      <c r="E348" s="838">
        <v>15.25</v>
      </c>
      <c r="F348" s="839">
        <v>456874.75</v>
      </c>
      <c r="G348" s="840">
        <v>1827499</v>
      </c>
      <c r="H348" s="897">
        <v>337500</v>
      </c>
      <c r="I348" s="901">
        <v>1350000</v>
      </c>
      <c r="J348" s="843">
        <v>-119374.75</v>
      </c>
      <c r="K348" s="843">
        <v>-477499</v>
      </c>
      <c r="L348" s="844">
        <v>-26.128550549138467</v>
      </c>
      <c r="M348" s="841">
        <v>206250</v>
      </c>
      <c r="N348" s="842">
        <v>825000</v>
      </c>
      <c r="O348" s="843">
        <v>-250624.75</v>
      </c>
      <c r="P348" s="843">
        <v>-1002499</v>
      </c>
      <c r="Q348" s="844">
        <v>-54.856336446695728</v>
      </c>
      <c r="S348" s="845"/>
      <c r="T348" s="846"/>
      <c r="U348" s="847"/>
    </row>
    <row r="349" spans="1:21" ht="23.25" hidden="1">
      <c r="A349" s="870">
        <v>340</v>
      </c>
      <c r="B349" s="848">
        <v>4</v>
      </c>
      <c r="C349" s="848">
        <v>61</v>
      </c>
      <c r="D349" s="837">
        <v>29959</v>
      </c>
      <c r="E349" s="838">
        <v>15.25</v>
      </c>
      <c r="F349" s="839">
        <v>456874.75</v>
      </c>
      <c r="G349" s="840">
        <v>1827499</v>
      </c>
      <c r="H349" s="897">
        <v>337500</v>
      </c>
      <c r="I349" s="901">
        <v>1350000</v>
      </c>
      <c r="J349" s="843">
        <v>-119374.75</v>
      </c>
      <c r="K349" s="843">
        <v>-477499</v>
      </c>
      <c r="L349" s="844">
        <v>-26.128550549138467</v>
      </c>
      <c r="M349" s="841">
        <v>206250</v>
      </c>
      <c r="N349" s="842">
        <v>825000</v>
      </c>
      <c r="O349" s="843">
        <v>-250624.75</v>
      </c>
      <c r="P349" s="843">
        <v>-1002499</v>
      </c>
      <c r="Q349" s="844">
        <v>-54.856336446695728</v>
      </c>
      <c r="S349" s="845"/>
      <c r="T349" s="846"/>
      <c r="U349" s="847"/>
    </row>
    <row r="350" spans="1:21" ht="23.25" hidden="1">
      <c r="A350" s="870">
        <v>341</v>
      </c>
      <c r="B350" s="836">
        <v>4</v>
      </c>
      <c r="C350" s="836">
        <v>61</v>
      </c>
      <c r="D350" s="837">
        <v>30402</v>
      </c>
      <c r="E350" s="838">
        <v>15.25</v>
      </c>
      <c r="F350" s="839">
        <v>463630.5</v>
      </c>
      <c r="G350" s="840">
        <v>1854522</v>
      </c>
      <c r="H350" s="897">
        <v>337500</v>
      </c>
      <c r="I350" s="901">
        <v>1350000</v>
      </c>
      <c r="J350" s="843">
        <v>-126130.5</v>
      </c>
      <c r="K350" s="843">
        <v>-504522</v>
      </c>
      <c r="L350" s="844">
        <v>-27.204961709809865</v>
      </c>
      <c r="M350" s="841">
        <v>206250</v>
      </c>
      <c r="N350" s="842">
        <v>825000</v>
      </c>
      <c r="O350" s="843">
        <v>-257380.5</v>
      </c>
      <c r="P350" s="843">
        <v>-1029522</v>
      </c>
      <c r="Q350" s="844">
        <v>-55.514143267106029</v>
      </c>
      <c r="S350" s="845"/>
      <c r="T350" s="846"/>
      <c r="U350" s="847"/>
    </row>
    <row r="351" spans="1:21" ht="23.25" hidden="1">
      <c r="A351" s="870">
        <v>342</v>
      </c>
      <c r="B351" s="836">
        <v>4</v>
      </c>
      <c r="C351" s="836">
        <v>61</v>
      </c>
      <c r="D351" s="837">
        <v>30507</v>
      </c>
      <c r="E351" s="838">
        <v>15.25</v>
      </c>
      <c r="F351" s="839">
        <v>465231.75</v>
      </c>
      <c r="G351" s="840">
        <v>1860927</v>
      </c>
      <c r="H351" s="897">
        <v>337500</v>
      </c>
      <c r="I351" s="901">
        <v>1350000</v>
      </c>
      <c r="J351" s="843">
        <v>-127731.75</v>
      </c>
      <c r="K351" s="843">
        <v>-510927</v>
      </c>
      <c r="L351" s="844">
        <v>-27.455510076429647</v>
      </c>
      <c r="M351" s="841">
        <v>206250</v>
      </c>
      <c r="N351" s="842">
        <v>825000</v>
      </c>
      <c r="O351" s="843">
        <v>-258981.75</v>
      </c>
      <c r="P351" s="843">
        <v>-1035927</v>
      </c>
      <c r="Q351" s="844">
        <v>-55.667256157818116</v>
      </c>
      <c r="S351" s="845"/>
      <c r="T351" s="846"/>
      <c r="U351" s="847"/>
    </row>
    <row r="352" spans="1:21" ht="23.25" hidden="1">
      <c r="A352" s="870">
        <v>343</v>
      </c>
      <c r="B352" s="836">
        <v>4</v>
      </c>
      <c r="C352" s="836">
        <v>61</v>
      </c>
      <c r="D352" s="837">
        <v>31039.084617804339</v>
      </c>
      <c r="E352" s="838">
        <v>15.25</v>
      </c>
      <c r="F352" s="839">
        <v>473346.04042151617</v>
      </c>
      <c r="G352" s="840">
        <v>1893384.1616860647</v>
      </c>
      <c r="H352" s="897">
        <v>337500</v>
      </c>
      <c r="I352" s="901">
        <v>1350000</v>
      </c>
      <c r="J352" s="843">
        <v>-135846.04042151617</v>
      </c>
      <c r="K352" s="843">
        <v>-543384.16168606468</v>
      </c>
      <c r="L352" s="844">
        <v>-28.699097239842715</v>
      </c>
      <c r="M352" s="841">
        <v>206250</v>
      </c>
      <c r="N352" s="842">
        <v>825000</v>
      </c>
      <c r="O352" s="843">
        <v>-267096.04042151617</v>
      </c>
      <c r="P352" s="843">
        <v>-1068384.1616860647</v>
      </c>
      <c r="Q352" s="844">
        <v>-56.427226091015001</v>
      </c>
      <c r="S352" s="845"/>
      <c r="T352" s="846"/>
      <c r="U352" s="847"/>
    </row>
    <row r="353" spans="1:21" ht="23.25" hidden="1">
      <c r="A353" s="870">
        <v>344</v>
      </c>
      <c r="B353" s="848">
        <v>4</v>
      </c>
      <c r="C353" s="848">
        <v>61</v>
      </c>
      <c r="D353" s="837">
        <v>31070</v>
      </c>
      <c r="E353" s="838">
        <v>15.25</v>
      </c>
      <c r="F353" s="839">
        <v>473817.5</v>
      </c>
      <c r="G353" s="840">
        <v>1895270</v>
      </c>
      <c r="H353" s="897">
        <v>337500</v>
      </c>
      <c r="I353" s="901">
        <v>1350000</v>
      </c>
      <c r="J353" s="843">
        <v>-136317.5</v>
      </c>
      <c r="K353" s="843">
        <v>-545270</v>
      </c>
      <c r="L353" s="844">
        <v>-28.770043318366248</v>
      </c>
      <c r="M353" s="841">
        <v>206250</v>
      </c>
      <c r="N353" s="842">
        <v>825000</v>
      </c>
      <c r="O353" s="843">
        <v>-267567.5</v>
      </c>
      <c r="P353" s="843">
        <v>-1070270</v>
      </c>
      <c r="Q353" s="844">
        <v>-56.470582027890487</v>
      </c>
      <c r="S353" s="845"/>
      <c r="T353" s="846"/>
      <c r="U353" s="847"/>
    </row>
    <row r="354" spans="1:21" ht="23.25" hidden="1">
      <c r="A354" s="870">
        <v>345</v>
      </c>
      <c r="B354" s="848">
        <v>4</v>
      </c>
      <c r="C354" s="848">
        <v>61</v>
      </c>
      <c r="D354" s="837">
        <v>31529.80972515856</v>
      </c>
      <c r="E354" s="838">
        <v>15.25</v>
      </c>
      <c r="F354" s="839">
        <v>480829.59830866806</v>
      </c>
      <c r="G354" s="840">
        <v>1923318.3932346723</v>
      </c>
      <c r="H354" s="897">
        <v>337500</v>
      </c>
      <c r="I354" s="901">
        <v>1350000</v>
      </c>
      <c r="J354" s="843">
        <v>-143329.59830866806</v>
      </c>
      <c r="K354" s="843">
        <v>-573318.39323467226</v>
      </c>
      <c r="L354" s="844">
        <v>-29.808813519973413</v>
      </c>
      <c r="M354" s="841">
        <v>206250</v>
      </c>
      <c r="N354" s="842">
        <v>825000</v>
      </c>
      <c r="O354" s="843">
        <v>-274579.59830866806</v>
      </c>
      <c r="P354" s="843">
        <v>-1098318.3932346723</v>
      </c>
      <c r="Q354" s="844">
        <v>-57.105386039983749</v>
      </c>
      <c r="S354" s="845"/>
      <c r="T354" s="846"/>
      <c r="U354" s="847"/>
    </row>
    <row r="355" spans="1:21" ht="23.25" hidden="1">
      <c r="A355" s="870">
        <v>346</v>
      </c>
      <c r="B355" s="836">
        <v>4</v>
      </c>
      <c r="C355" s="836">
        <v>61</v>
      </c>
      <c r="D355" s="837">
        <v>31529.80972515856</v>
      </c>
      <c r="E355" s="838">
        <v>15.25</v>
      </c>
      <c r="F355" s="839">
        <v>480829.59830866806</v>
      </c>
      <c r="G355" s="840">
        <v>1923318.3932346723</v>
      </c>
      <c r="H355" s="897">
        <v>337500</v>
      </c>
      <c r="I355" s="901">
        <v>1350000</v>
      </c>
      <c r="J355" s="843">
        <v>-143329.59830866806</v>
      </c>
      <c r="K355" s="843">
        <v>-573318.39323467226</v>
      </c>
      <c r="L355" s="844">
        <v>-29.808813519973413</v>
      </c>
      <c r="M355" s="841">
        <v>206250</v>
      </c>
      <c r="N355" s="842">
        <v>825000</v>
      </c>
      <c r="O355" s="843">
        <v>-274579.59830866806</v>
      </c>
      <c r="P355" s="843">
        <v>-1098318.3932346723</v>
      </c>
      <c r="Q355" s="844">
        <v>-57.105386039983749</v>
      </c>
      <c r="S355" s="845"/>
      <c r="T355" s="846"/>
      <c r="U355" s="847"/>
    </row>
    <row r="356" spans="1:21" ht="23.25" hidden="1">
      <c r="A356" s="870">
        <v>347</v>
      </c>
      <c r="B356" s="836">
        <v>4</v>
      </c>
      <c r="C356" s="836">
        <v>61</v>
      </c>
      <c r="D356" s="837">
        <v>31529.80972515856</v>
      </c>
      <c r="E356" s="838">
        <v>15.25</v>
      </c>
      <c r="F356" s="839">
        <v>480829.59830866806</v>
      </c>
      <c r="G356" s="840">
        <v>1923318.3932346723</v>
      </c>
      <c r="H356" s="897">
        <v>337500</v>
      </c>
      <c r="I356" s="901">
        <v>1350000</v>
      </c>
      <c r="J356" s="843">
        <v>-143329.59830866806</v>
      </c>
      <c r="K356" s="843">
        <v>-573318.39323467226</v>
      </c>
      <c r="L356" s="844">
        <v>-29.808813519973413</v>
      </c>
      <c r="M356" s="841">
        <v>206250</v>
      </c>
      <c r="N356" s="842">
        <v>825000</v>
      </c>
      <c r="O356" s="843">
        <v>-274579.59830866806</v>
      </c>
      <c r="P356" s="843">
        <v>-1098318.3932346723</v>
      </c>
      <c r="Q356" s="844">
        <v>-57.105386039983749</v>
      </c>
      <c r="S356" s="845"/>
      <c r="T356" s="846"/>
      <c r="U356" s="847"/>
    </row>
    <row r="357" spans="1:21" ht="23.25" hidden="1">
      <c r="A357" s="870">
        <v>348</v>
      </c>
      <c r="B357" s="836">
        <v>4</v>
      </c>
      <c r="C357" s="836">
        <v>61</v>
      </c>
      <c r="D357" s="837">
        <v>32099</v>
      </c>
      <c r="E357" s="838">
        <v>15.25</v>
      </c>
      <c r="F357" s="839">
        <v>489509.75</v>
      </c>
      <c r="G357" s="840">
        <v>1958039</v>
      </c>
      <c r="H357" s="897">
        <v>337500</v>
      </c>
      <c r="I357" s="901">
        <v>1350000</v>
      </c>
      <c r="J357" s="843">
        <v>-152009.75</v>
      </c>
      <c r="K357" s="843">
        <v>-608039</v>
      </c>
      <c r="L357" s="844">
        <v>-31.053467270059485</v>
      </c>
      <c r="M357" s="841">
        <v>206250</v>
      </c>
      <c r="N357" s="842">
        <v>825000</v>
      </c>
      <c r="O357" s="843">
        <v>-283259.75</v>
      </c>
      <c r="P357" s="843">
        <v>-1133039</v>
      </c>
      <c r="Q357" s="844">
        <v>-57.866007776147462</v>
      </c>
      <c r="S357" s="845"/>
      <c r="T357" s="846"/>
      <c r="U357" s="847"/>
    </row>
    <row r="358" spans="1:21" ht="23.25" hidden="1">
      <c r="A358" s="870">
        <v>349</v>
      </c>
      <c r="B358" s="848">
        <v>4</v>
      </c>
      <c r="C358" s="848">
        <v>62</v>
      </c>
      <c r="D358" s="837">
        <v>28247.047434656339</v>
      </c>
      <c r="E358" s="838">
        <v>15.5</v>
      </c>
      <c r="F358" s="839">
        <v>437829.23523717327</v>
      </c>
      <c r="G358" s="840">
        <v>1751316.9409486931</v>
      </c>
      <c r="H358" s="897">
        <v>345000</v>
      </c>
      <c r="I358" s="901">
        <v>1380000</v>
      </c>
      <c r="J358" s="843">
        <v>-92829.23523717327</v>
      </c>
      <c r="K358" s="843">
        <v>-371316.94094869308</v>
      </c>
      <c r="L358" s="844">
        <v>-21.202155490344865</v>
      </c>
      <c r="M358" s="841">
        <v>217500</v>
      </c>
      <c r="N358" s="842">
        <v>870000</v>
      </c>
      <c r="O358" s="843">
        <v>-220329.23523717327</v>
      </c>
      <c r="P358" s="843">
        <v>-881316.94094869308</v>
      </c>
      <c r="Q358" s="844">
        <v>-50.323098026521762</v>
      </c>
      <c r="S358" s="845"/>
      <c r="T358" s="846"/>
      <c r="U358" s="847"/>
    </row>
    <row r="359" spans="1:21" ht="23.25" hidden="1">
      <c r="A359" s="870">
        <v>350</v>
      </c>
      <c r="B359" s="836">
        <v>4</v>
      </c>
      <c r="C359" s="836">
        <v>62</v>
      </c>
      <c r="D359" s="837">
        <v>28616.81</v>
      </c>
      <c r="E359" s="838">
        <v>15.5</v>
      </c>
      <c r="F359" s="839">
        <v>443560.55499999999</v>
      </c>
      <c r="G359" s="840">
        <v>1774242.22</v>
      </c>
      <c r="H359" s="897">
        <v>345000</v>
      </c>
      <c r="I359" s="901">
        <v>1380000</v>
      </c>
      <c r="J359" s="843">
        <v>-98560.554999999993</v>
      </c>
      <c r="K359" s="843">
        <v>-394242.22</v>
      </c>
      <c r="L359" s="844">
        <v>-22.220315555336072</v>
      </c>
      <c r="M359" s="841">
        <v>217500</v>
      </c>
      <c r="N359" s="842">
        <v>870000</v>
      </c>
      <c r="O359" s="843">
        <v>-226060.55499999999</v>
      </c>
      <c r="P359" s="843">
        <v>-904242.22</v>
      </c>
      <c r="Q359" s="844">
        <v>-50.964981545755343</v>
      </c>
      <c r="S359" s="845"/>
      <c r="T359" s="846"/>
      <c r="U359" s="847"/>
    </row>
    <row r="360" spans="1:21" ht="23.25" hidden="1">
      <c r="A360" s="870">
        <v>351</v>
      </c>
      <c r="B360" s="848">
        <v>4</v>
      </c>
      <c r="C360" s="848">
        <v>62</v>
      </c>
      <c r="D360" s="837">
        <v>28616.81</v>
      </c>
      <c r="E360" s="838">
        <v>15.5</v>
      </c>
      <c r="F360" s="839">
        <v>443560.55499999999</v>
      </c>
      <c r="G360" s="840">
        <v>1774242.22</v>
      </c>
      <c r="H360" s="897">
        <v>345000</v>
      </c>
      <c r="I360" s="901">
        <v>1380000</v>
      </c>
      <c r="J360" s="843">
        <v>-98560.554999999993</v>
      </c>
      <c r="K360" s="843">
        <v>-394242.22</v>
      </c>
      <c r="L360" s="844">
        <v>-22.220315555336072</v>
      </c>
      <c r="M360" s="841">
        <v>217500</v>
      </c>
      <c r="N360" s="842">
        <v>870000</v>
      </c>
      <c r="O360" s="843">
        <v>-226060.55499999999</v>
      </c>
      <c r="P360" s="843">
        <v>-904242.22</v>
      </c>
      <c r="Q360" s="844">
        <v>-50.964981545755343</v>
      </c>
      <c r="S360" s="845"/>
      <c r="T360" s="846"/>
      <c r="U360" s="847"/>
    </row>
    <row r="361" spans="1:21" ht="23.25" hidden="1">
      <c r="A361" s="870">
        <v>352</v>
      </c>
      <c r="B361" s="836">
        <v>4</v>
      </c>
      <c r="C361" s="836">
        <v>62</v>
      </c>
      <c r="D361" s="837">
        <v>29243</v>
      </c>
      <c r="E361" s="838">
        <v>15.5</v>
      </c>
      <c r="F361" s="839">
        <v>453266.5</v>
      </c>
      <c r="G361" s="840">
        <v>1813066</v>
      </c>
      <c r="H361" s="897">
        <v>345000</v>
      </c>
      <c r="I361" s="901">
        <v>1380000</v>
      </c>
      <c r="J361" s="843">
        <v>-108266.5</v>
      </c>
      <c r="K361" s="843">
        <v>-433066</v>
      </c>
      <c r="L361" s="844">
        <v>-23.885837581202225</v>
      </c>
      <c r="M361" s="841">
        <v>217500</v>
      </c>
      <c r="N361" s="842">
        <v>870000</v>
      </c>
      <c r="O361" s="843">
        <v>-235766.5</v>
      </c>
      <c r="P361" s="843">
        <v>-943066</v>
      </c>
      <c r="Q361" s="844">
        <v>-52.014984562062274</v>
      </c>
      <c r="S361" s="845"/>
      <c r="T361" s="846"/>
      <c r="U361" s="847"/>
    </row>
    <row r="362" spans="1:21" ht="23.25" hidden="1">
      <c r="A362" s="870">
        <v>353</v>
      </c>
      <c r="B362" s="836">
        <v>4</v>
      </c>
      <c r="C362" s="836">
        <v>62</v>
      </c>
      <c r="D362" s="837">
        <v>29257.731958762884</v>
      </c>
      <c r="E362" s="838">
        <v>15.5</v>
      </c>
      <c r="F362" s="839">
        <v>453494.84536082472</v>
      </c>
      <c r="G362" s="840">
        <v>1813979.3814432989</v>
      </c>
      <c r="H362" s="897">
        <v>345000</v>
      </c>
      <c r="I362" s="901">
        <v>1380000</v>
      </c>
      <c r="J362" s="843">
        <v>-108494.84536082472</v>
      </c>
      <c r="K362" s="843">
        <v>-433979.38144329889</v>
      </c>
      <c r="L362" s="844">
        <v>-23.924162858896537</v>
      </c>
      <c r="M362" s="841">
        <v>217500</v>
      </c>
      <c r="N362" s="842">
        <v>870000</v>
      </c>
      <c r="O362" s="843">
        <v>-235994.84536082472</v>
      </c>
      <c r="P362" s="843">
        <v>-943979.38144329889</v>
      </c>
      <c r="Q362" s="844">
        <v>-52.039146150173906</v>
      </c>
      <c r="S362" s="845"/>
      <c r="T362" s="846"/>
      <c r="U362" s="847"/>
    </row>
    <row r="363" spans="1:21" ht="23.25" hidden="1">
      <c r="A363" s="870">
        <v>354</v>
      </c>
      <c r="B363" s="848">
        <v>4</v>
      </c>
      <c r="C363" s="848">
        <v>62</v>
      </c>
      <c r="D363" s="837">
        <v>29552</v>
      </c>
      <c r="E363" s="838">
        <v>15.5</v>
      </c>
      <c r="F363" s="839">
        <v>458056</v>
      </c>
      <c r="G363" s="840">
        <v>1832224</v>
      </c>
      <c r="H363" s="897">
        <v>345000</v>
      </c>
      <c r="I363" s="901">
        <v>1380000</v>
      </c>
      <c r="J363" s="843">
        <v>-113056</v>
      </c>
      <c r="K363" s="843">
        <v>-452224</v>
      </c>
      <c r="L363" s="844">
        <v>-24.681698307630512</v>
      </c>
      <c r="M363" s="841">
        <v>217500</v>
      </c>
      <c r="N363" s="842">
        <v>870000</v>
      </c>
      <c r="O363" s="843">
        <v>-240556</v>
      </c>
      <c r="P363" s="843">
        <v>-962224</v>
      </c>
      <c r="Q363" s="844">
        <v>-52.516722846114888</v>
      </c>
      <c r="S363" s="845"/>
      <c r="T363" s="846"/>
      <c r="U363" s="847"/>
    </row>
    <row r="364" spans="1:21" ht="23.25" hidden="1">
      <c r="A364" s="870">
        <v>355</v>
      </c>
      <c r="B364" s="848">
        <v>4</v>
      </c>
      <c r="C364" s="848">
        <v>62</v>
      </c>
      <c r="D364" s="837">
        <v>29959</v>
      </c>
      <c r="E364" s="838">
        <v>15.5</v>
      </c>
      <c r="F364" s="839">
        <v>464364.5</v>
      </c>
      <c r="G364" s="840">
        <v>1857458</v>
      </c>
      <c r="H364" s="897">
        <v>345000</v>
      </c>
      <c r="I364" s="901">
        <v>1380000</v>
      </c>
      <c r="J364" s="843">
        <v>-119364.5</v>
      </c>
      <c r="K364" s="843">
        <v>-477458</v>
      </c>
      <c r="L364" s="844">
        <v>-25.7049149967321</v>
      </c>
      <c r="M364" s="841">
        <v>217500</v>
      </c>
      <c r="N364" s="842">
        <v>870000</v>
      </c>
      <c r="O364" s="843">
        <v>-246864.5</v>
      </c>
      <c r="P364" s="843">
        <v>-987458</v>
      </c>
      <c r="Q364" s="844">
        <v>-53.161794237070232</v>
      </c>
      <c r="S364" s="845"/>
      <c r="T364" s="846"/>
      <c r="U364" s="847"/>
    </row>
    <row r="365" spans="1:21" ht="23.25" hidden="1">
      <c r="A365" s="870">
        <v>356</v>
      </c>
      <c r="B365" s="848">
        <v>4</v>
      </c>
      <c r="C365" s="848">
        <v>62</v>
      </c>
      <c r="D365" s="837">
        <v>29959</v>
      </c>
      <c r="E365" s="838">
        <v>15.5</v>
      </c>
      <c r="F365" s="839">
        <v>464364.5</v>
      </c>
      <c r="G365" s="840">
        <v>1857458</v>
      </c>
      <c r="H365" s="897">
        <v>345000</v>
      </c>
      <c r="I365" s="901">
        <v>1380000</v>
      </c>
      <c r="J365" s="843">
        <v>-119364.5</v>
      </c>
      <c r="K365" s="843">
        <v>-477458</v>
      </c>
      <c r="L365" s="844">
        <v>-25.7049149967321</v>
      </c>
      <c r="M365" s="841">
        <v>217500</v>
      </c>
      <c r="N365" s="842">
        <v>870000</v>
      </c>
      <c r="O365" s="843">
        <v>-246864.5</v>
      </c>
      <c r="P365" s="843">
        <v>-987458</v>
      </c>
      <c r="Q365" s="844">
        <v>-53.161794237070232</v>
      </c>
      <c r="S365" s="845"/>
      <c r="T365" s="846"/>
      <c r="U365" s="847"/>
    </row>
    <row r="366" spans="1:21" ht="23.25" hidden="1">
      <c r="A366" s="870">
        <v>357</v>
      </c>
      <c r="B366" s="836">
        <v>4</v>
      </c>
      <c r="C366" s="836">
        <v>62</v>
      </c>
      <c r="D366" s="837">
        <v>31323</v>
      </c>
      <c r="E366" s="838">
        <v>15.5</v>
      </c>
      <c r="F366" s="839">
        <v>485506.5</v>
      </c>
      <c r="G366" s="840">
        <v>1942026</v>
      </c>
      <c r="H366" s="897">
        <v>345000</v>
      </c>
      <c r="I366" s="901">
        <v>1380000</v>
      </c>
      <c r="J366" s="843">
        <v>-140506.5</v>
      </c>
      <c r="K366" s="843">
        <v>-562026</v>
      </c>
      <c r="L366" s="844">
        <v>-28.9401892662611</v>
      </c>
      <c r="M366" s="841">
        <v>217500</v>
      </c>
      <c r="N366" s="842">
        <v>870000</v>
      </c>
      <c r="O366" s="843">
        <v>-268006.5</v>
      </c>
      <c r="P366" s="843">
        <v>-1072026</v>
      </c>
      <c r="Q366" s="844">
        <v>-55.201423667860269</v>
      </c>
      <c r="S366" s="845"/>
      <c r="T366" s="846"/>
      <c r="U366" s="847"/>
    </row>
    <row r="367" spans="1:21" ht="23.25" hidden="1">
      <c r="A367" s="870">
        <v>358</v>
      </c>
      <c r="B367" s="836">
        <v>4</v>
      </c>
      <c r="C367" s="836">
        <v>62</v>
      </c>
      <c r="D367" s="837">
        <v>31529.80972515856</v>
      </c>
      <c r="E367" s="838">
        <v>15.5</v>
      </c>
      <c r="F367" s="839">
        <v>488712.05073995766</v>
      </c>
      <c r="G367" s="840">
        <v>1954848.2029598306</v>
      </c>
      <c r="H367" s="897">
        <v>345000</v>
      </c>
      <c r="I367" s="901">
        <v>1380000</v>
      </c>
      <c r="J367" s="843">
        <v>-143712.05073995766</v>
      </c>
      <c r="K367" s="843">
        <v>-574848.20295983064</v>
      </c>
      <c r="L367" s="844">
        <v>-29.406283418295828</v>
      </c>
      <c r="M367" s="841">
        <v>217500</v>
      </c>
      <c r="N367" s="842">
        <v>870000</v>
      </c>
      <c r="O367" s="843">
        <v>-271212.05073995766</v>
      </c>
      <c r="P367" s="843">
        <v>-1084848.2029598306</v>
      </c>
      <c r="Q367" s="844">
        <v>-55.495265633273455</v>
      </c>
      <c r="S367" s="845"/>
      <c r="T367" s="846"/>
      <c r="U367" s="847"/>
    </row>
    <row r="368" spans="1:21" ht="23.25" hidden="1">
      <c r="A368" s="870">
        <v>359</v>
      </c>
      <c r="B368" s="848">
        <v>4</v>
      </c>
      <c r="C368" s="848">
        <v>62</v>
      </c>
      <c r="D368" s="837">
        <v>31529.80972515856</v>
      </c>
      <c r="E368" s="838">
        <v>15.5</v>
      </c>
      <c r="F368" s="839">
        <v>488712.05073995766</v>
      </c>
      <c r="G368" s="840">
        <v>1954848.2029598306</v>
      </c>
      <c r="H368" s="897">
        <v>345000</v>
      </c>
      <c r="I368" s="901">
        <v>1380000</v>
      </c>
      <c r="J368" s="843">
        <v>-143712.05073995766</v>
      </c>
      <c r="K368" s="843">
        <v>-574848.20295983064</v>
      </c>
      <c r="L368" s="844">
        <v>-29.406283418295828</v>
      </c>
      <c r="M368" s="841">
        <v>217500</v>
      </c>
      <c r="N368" s="842">
        <v>870000</v>
      </c>
      <c r="O368" s="843">
        <v>-271212.05073995766</v>
      </c>
      <c r="P368" s="843">
        <v>-1084848.2029598306</v>
      </c>
      <c r="Q368" s="844">
        <v>-55.495265633273455</v>
      </c>
      <c r="S368" s="845"/>
      <c r="T368" s="846"/>
      <c r="U368" s="847"/>
    </row>
    <row r="369" spans="1:21" ht="23.25" hidden="1">
      <c r="A369" s="870">
        <v>360</v>
      </c>
      <c r="B369" s="848">
        <v>4</v>
      </c>
      <c r="C369" s="848">
        <v>62</v>
      </c>
      <c r="D369" s="837">
        <v>31529.80972515856</v>
      </c>
      <c r="E369" s="838">
        <v>15.5</v>
      </c>
      <c r="F369" s="839">
        <v>488712.05073995766</v>
      </c>
      <c r="G369" s="840">
        <v>1954848.2029598306</v>
      </c>
      <c r="H369" s="897">
        <v>345000</v>
      </c>
      <c r="I369" s="901">
        <v>1380000</v>
      </c>
      <c r="J369" s="843">
        <v>-143712.05073995766</v>
      </c>
      <c r="K369" s="843">
        <v>-574848.20295983064</v>
      </c>
      <c r="L369" s="844">
        <v>-29.406283418295828</v>
      </c>
      <c r="M369" s="841">
        <v>217500</v>
      </c>
      <c r="N369" s="842">
        <v>870000</v>
      </c>
      <c r="O369" s="843">
        <v>-271212.05073995766</v>
      </c>
      <c r="P369" s="843">
        <v>-1084848.2029598306</v>
      </c>
      <c r="Q369" s="844">
        <v>-55.495265633273455</v>
      </c>
      <c r="S369" s="845"/>
      <c r="T369" s="846"/>
      <c r="U369" s="847"/>
    </row>
    <row r="370" spans="1:21" ht="23.25" hidden="1">
      <c r="A370" s="870">
        <v>361</v>
      </c>
      <c r="B370" s="836">
        <v>4</v>
      </c>
      <c r="C370" s="836">
        <v>62</v>
      </c>
      <c r="D370" s="837">
        <v>31993</v>
      </c>
      <c r="E370" s="838">
        <v>15.5</v>
      </c>
      <c r="F370" s="839">
        <v>495891.5</v>
      </c>
      <c r="G370" s="840">
        <v>1983566</v>
      </c>
      <c r="H370" s="897">
        <v>345000</v>
      </c>
      <c r="I370" s="901">
        <v>1380000</v>
      </c>
      <c r="J370" s="843">
        <v>-150891.5</v>
      </c>
      <c r="K370" s="843">
        <v>-603566</v>
      </c>
      <c r="L370" s="844">
        <v>-30.428329584193321</v>
      </c>
      <c r="M370" s="841">
        <v>217500</v>
      </c>
      <c r="N370" s="842">
        <v>870000</v>
      </c>
      <c r="O370" s="843">
        <v>-278391.5</v>
      </c>
      <c r="P370" s="843">
        <v>-1113566</v>
      </c>
      <c r="Q370" s="844">
        <v>-56.139599085687095</v>
      </c>
      <c r="S370" s="845"/>
      <c r="T370" s="846"/>
      <c r="U370" s="847"/>
    </row>
    <row r="371" spans="1:21" ht="23.25" hidden="1">
      <c r="A371" s="870">
        <v>362</v>
      </c>
      <c r="B371" s="848">
        <v>4</v>
      </c>
      <c r="C371" s="848">
        <v>63</v>
      </c>
      <c r="D371" s="837">
        <v>29042.343236046574</v>
      </c>
      <c r="E371" s="838">
        <v>15.75</v>
      </c>
      <c r="F371" s="839">
        <v>457416.90596773353</v>
      </c>
      <c r="G371" s="840">
        <v>1829667.6238709341</v>
      </c>
      <c r="H371" s="897">
        <v>352500</v>
      </c>
      <c r="I371" s="901">
        <v>1410000</v>
      </c>
      <c r="J371" s="843">
        <v>-104916.90596773353</v>
      </c>
      <c r="K371" s="843">
        <v>-419667.62387093413</v>
      </c>
      <c r="L371" s="844">
        <v>-22.936822972418611</v>
      </c>
      <c r="M371" s="841">
        <v>228750</v>
      </c>
      <c r="N371" s="842">
        <v>915000</v>
      </c>
      <c r="O371" s="843">
        <v>-228666.90596773353</v>
      </c>
      <c r="P371" s="843">
        <v>-914667.62387093413</v>
      </c>
      <c r="Q371" s="844">
        <v>-49.990917035292924</v>
      </c>
      <c r="S371" s="845"/>
      <c r="T371" s="846"/>
      <c r="U371" s="847"/>
    </row>
    <row r="372" spans="1:21" ht="23.25" hidden="1">
      <c r="A372" s="870">
        <v>363</v>
      </c>
      <c r="B372" s="848">
        <v>4</v>
      </c>
      <c r="C372" s="848">
        <v>63</v>
      </c>
      <c r="D372" s="837">
        <v>29552</v>
      </c>
      <c r="E372" s="838">
        <v>15.75</v>
      </c>
      <c r="F372" s="839">
        <v>465444</v>
      </c>
      <c r="G372" s="840">
        <v>1861776</v>
      </c>
      <c r="H372" s="897">
        <v>352500</v>
      </c>
      <c r="I372" s="901">
        <v>1410000</v>
      </c>
      <c r="J372" s="843">
        <v>-112944</v>
      </c>
      <c r="K372" s="843">
        <v>-451776</v>
      </c>
      <c r="L372" s="844">
        <v>-24.265862273442124</v>
      </c>
      <c r="M372" s="841">
        <v>228750</v>
      </c>
      <c r="N372" s="842">
        <v>915000</v>
      </c>
      <c r="O372" s="843">
        <v>-236694</v>
      </c>
      <c r="P372" s="843">
        <v>-946776</v>
      </c>
      <c r="Q372" s="844">
        <v>-50.853378709361387</v>
      </c>
      <c r="S372" s="845"/>
      <c r="T372" s="846"/>
      <c r="U372" s="847"/>
    </row>
    <row r="373" spans="1:21" ht="23.25" hidden="1">
      <c r="A373" s="870">
        <v>364</v>
      </c>
      <c r="B373" s="848">
        <v>4</v>
      </c>
      <c r="C373" s="848">
        <v>63</v>
      </c>
      <c r="D373" s="837">
        <v>29552</v>
      </c>
      <c r="E373" s="838">
        <v>15.75</v>
      </c>
      <c r="F373" s="839">
        <v>465444</v>
      </c>
      <c r="G373" s="840">
        <v>1861776</v>
      </c>
      <c r="H373" s="897">
        <v>352500</v>
      </c>
      <c r="I373" s="901">
        <v>1410000</v>
      </c>
      <c r="J373" s="843">
        <v>-112944</v>
      </c>
      <c r="K373" s="843">
        <v>-451776</v>
      </c>
      <c r="L373" s="844">
        <v>-24.265862273442124</v>
      </c>
      <c r="M373" s="841">
        <v>228750</v>
      </c>
      <c r="N373" s="842">
        <v>915000</v>
      </c>
      <c r="O373" s="843">
        <v>-236694</v>
      </c>
      <c r="P373" s="843">
        <v>-946776</v>
      </c>
      <c r="Q373" s="844">
        <v>-50.853378709361387</v>
      </c>
      <c r="S373" s="845"/>
      <c r="T373" s="846"/>
      <c r="U373" s="847"/>
    </row>
    <row r="374" spans="1:21" ht="23.25" hidden="1">
      <c r="A374" s="870">
        <v>365</v>
      </c>
      <c r="B374" s="836">
        <v>4</v>
      </c>
      <c r="C374" s="836">
        <v>63</v>
      </c>
      <c r="D374" s="837">
        <v>29959</v>
      </c>
      <c r="E374" s="838">
        <v>15.75</v>
      </c>
      <c r="F374" s="839">
        <v>471854.25</v>
      </c>
      <c r="G374" s="840">
        <v>1887417</v>
      </c>
      <c r="H374" s="897">
        <v>352500</v>
      </c>
      <c r="I374" s="901">
        <v>1410000</v>
      </c>
      <c r="J374" s="843">
        <v>-119354.25</v>
      </c>
      <c r="K374" s="843">
        <v>-477417</v>
      </c>
      <c r="L374" s="844">
        <v>-25.294728192021154</v>
      </c>
      <c r="M374" s="841">
        <v>228750</v>
      </c>
      <c r="N374" s="842">
        <v>915000</v>
      </c>
      <c r="O374" s="843">
        <v>-243104.25</v>
      </c>
      <c r="P374" s="843">
        <v>-972417</v>
      </c>
      <c r="Q374" s="844">
        <v>-51.521047018226497</v>
      </c>
      <c r="S374" s="845"/>
      <c r="T374" s="846"/>
      <c r="U374" s="847"/>
    </row>
    <row r="375" spans="1:21" ht="23.25" hidden="1">
      <c r="A375" s="870">
        <v>366</v>
      </c>
      <c r="B375" s="836">
        <v>4</v>
      </c>
      <c r="C375" s="836">
        <v>63</v>
      </c>
      <c r="D375" s="837">
        <v>30402</v>
      </c>
      <c r="E375" s="838">
        <v>15.75</v>
      </c>
      <c r="F375" s="839">
        <v>478831.5</v>
      </c>
      <c r="G375" s="840">
        <v>1915326</v>
      </c>
      <c r="H375" s="897">
        <v>352500</v>
      </c>
      <c r="I375" s="901">
        <v>1410000</v>
      </c>
      <c r="J375" s="843">
        <v>-126331.5</v>
      </c>
      <c r="K375" s="843">
        <v>-505326</v>
      </c>
      <c r="L375" s="844">
        <v>-26.383289319938228</v>
      </c>
      <c r="M375" s="841">
        <v>228750</v>
      </c>
      <c r="N375" s="842">
        <v>915000</v>
      </c>
      <c r="O375" s="843">
        <v>-250081.5</v>
      </c>
      <c r="P375" s="843">
        <v>-1000326</v>
      </c>
      <c r="Q375" s="844">
        <v>-52.227453707619489</v>
      </c>
      <c r="S375" s="845"/>
      <c r="T375" s="846"/>
      <c r="U375" s="847"/>
    </row>
    <row r="376" spans="1:21" ht="23.25" hidden="1">
      <c r="A376" s="870">
        <v>367</v>
      </c>
      <c r="B376" s="848">
        <v>4</v>
      </c>
      <c r="C376" s="848">
        <v>63</v>
      </c>
      <c r="D376" s="837">
        <v>31039.084617804339</v>
      </c>
      <c r="E376" s="838">
        <v>15.75</v>
      </c>
      <c r="F376" s="839">
        <v>488865.58273041836</v>
      </c>
      <c r="G376" s="840">
        <v>1955462.3309216734</v>
      </c>
      <c r="H376" s="897">
        <v>352500</v>
      </c>
      <c r="I376" s="901">
        <v>1410000</v>
      </c>
      <c r="J376" s="843">
        <v>-136365.58273041836</v>
      </c>
      <c r="K376" s="843">
        <v>-545462.33092167345</v>
      </c>
      <c r="L376" s="844">
        <v>-27.894289871826842</v>
      </c>
      <c r="M376" s="841">
        <v>228750</v>
      </c>
      <c r="N376" s="842">
        <v>915000</v>
      </c>
      <c r="O376" s="843">
        <v>-260115.58273041836</v>
      </c>
      <c r="P376" s="843">
        <v>-1040462.3309216734</v>
      </c>
      <c r="Q376" s="844">
        <v>-53.207996618951462</v>
      </c>
      <c r="S376" s="845"/>
      <c r="T376" s="846"/>
      <c r="U376" s="847"/>
    </row>
    <row r="377" spans="1:21" ht="23.25" hidden="1">
      <c r="A377" s="870">
        <v>368</v>
      </c>
      <c r="B377" s="836">
        <v>4</v>
      </c>
      <c r="C377" s="836">
        <v>63</v>
      </c>
      <c r="D377" s="837">
        <v>31070</v>
      </c>
      <c r="E377" s="838">
        <v>15.75</v>
      </c>
      <c r="F377" s="839">
        <v>489352.5</v>
      </c>
      <c r="G377" s="840">
        <v>1957410</v>
      </c>
      <c r="H377" s="897">
        <v>352500</v>
      </c>
      <c r="I377" s="901">
        <v>1410000</v>
      </c>
      <c r="J377" s="843">
        <v>-136852.5</v>
      </c>
      <c r="K377" s="843">
        <v>-547410</v>
      </c>
      <c r="L377" s="844">
        <v>-27.966036752647625</v>
      </c>
      <c r="M377" s="841">
        <v>228750</v>
      </c>
      <c r="N377" s="842">
        <v>915000</v>
      </c>
      <c r="O377" s="843">
        <v>-260602.5</v>
      </c>
      <c r="P377" s="843">
        <v>-1042410</v>
      </c>
      <c r="Q377" s="844">
        <v>-53.254555765016015</v>
      </c>
      <c r="S377" s="845"/>
      <c r="T377" s="846"/>
      <c r="U377" s="847"/>
    </row>
    <row r="378" spans="1:21" ht="23.25" hidden="1">
      <c r="A378" s="870">
        <v>369</v>
      </c>
      <c r="B378" s="836">
        <v>4</v>
      </c>
      <c r="C378" s="836">
        <v>63</v>
      </c>
      <c r="D378" s="837">
        <v>31070</v>
      </c>
      <c r="E378" s="838">
        <v>15.75</v>
      </c>
      <c r="F378" s="839">
        <v>489352.5</v>
      </c>
      <c r="G378" s="840">
        <v>1957410</v>
      </c>
      <c r="H378" s="897">
        <v>352500</v>
      </c>
      <c r="I378" s="901">
        <v>1410000</v>
      </c>
      <c r="J378" s="843">
        <v>-136852.5</v>
      </c>
      <c r="K378" s="843">
        <v>-547410</v>
      </c>
      <c r="L378" s="844">
        <v>-27.966036752647625</v>
      </c>
      <c r="M378" s="841">
        <v>228750</v>
      </c>
      <c r="N378" s="842">
        <v>915000</v>
      </c>
      <c r="O378" s="843">
        <v>-260602.5</v>
      </c>
      <c r="P378" s="843">
        <v>-1042410</v>
      </c>
      <c r="Q378" s="844">
        <v>-53.254555765016015</v>
      </c>
      <c r="S378" s="845"/>
      <c r="T378" s="846"/>
      <c r="U378" s="847"/>
    </row>
    <row r="379" spans="1:21" ht="23.25" hidden="1">
      <c r="A379" s="870">
        <v>370</v>
      </c>
      <c r="B379" s="836">
        <v>4</v>
      </c>
      <c r="C379" s="836">
        <v>63</v>
      </c>
      <c r="D379" s="837">
        <v>31070</v>
      </c>
      <c r="E379" s="838">
        <v>15.75</v>
      </c>
      <c r="F379" s="839">
        <v>489352.5</v>
      </c>
      <c r="G379" s="840">
        <v>1957410</v>
      </c>
      <c r="H379" s="897">
        <v>352500</v>
      </c>
      <c r="I379" s="901">
        <v>1410000</v>
      </c>
      <c r="J379" s="843">
        <v>-136852.5</v>
      </c>
      <c r="K379" s="843">
        <v>-547410</v>
      </c>
      <c r="L379" s="844">
        <v>-27.966036752647625</v>
      </c>
      <c r="M379" s="841">
        <v>228750</v>
      </c>
      <c r="N379" s="842">
        <v>915000</v>
      </c>
      <c r="O379" s="843">
        <v>-260602.5</v>
      </c>
      <c r="P379" s="843">
        <v>-1042410</v>
      </c>
      <c r="Q379" s="844">
        <v>-53.254555765016015</v>
      </c>
      <c r="S379" s="845"/>
      <c r="T379" s="846"/>
      <c r="U379" s="847"/>
    </row>
    <row r="380" spans="1:21" ht="23.25" hidden="1">
      <c r="A380" s="870">
        <v>371</v>
      </c>
      <c r="B380" s="848">
        <v>4</v>
      </c>
      <c r="C380" s="848">
        <v>63</v>
      </c>
      <c r="D380" s="837">
        <v>31323</v>
      </c>
      <c r="E380" s="838">
        <v>15.75</v>
      </c>
      <c r="F380" s="839">
        <v>493337.25</v>
      </c>
      <c r="G380" s="840">
        <v>1973349</v>
      </c>
      <c r="H380" s="897">
        <v>352500</v>
      </c>
      <c r="I380" s="901">
        <v>1410000</v>
      </c>
      <c r="J380" s="843">
        <v>-140837.25</v>
      </c>
      <c r="K380" s="843">
        <v>-563349</v>
      </c>
      <c r="L380" s="844">
        <v>-28.547864569318449</v>
      </c>
      <c r="M380" s="841">
        <v>228750</v>
      </c>
      <c r="N380" s="842">
        <v>915000</v>
      </c>
      <c r="O380" s="843">
        <v>-264587.25</v>
      </c>
      <c r="P380" s="843">
        <v>-1058349</v>
      </c>
      <c r="Q380" s="844">
        <v>-53.632124880089634</v>
      </c>
      <c r="S380" s="845"/>
      <c r="T380" s="846"/>
      <c r="U380" s="847"/>
    </row>
    <row r="381" spans="1:21" ht="23.25" hidden="1">
      <c r="A381" s="870">
        <v>372</v>
      </c>
      <c r="B381" s="836">
        <v>4</v>
      </c>
      <c r="C381" s="836">
        <v>63</v>
      </c>
      <c r="D381" s="837">
        <v>31529.80972515856</v>
      </c>
      <c r="E381" s="838">
        <v>15.75</v>
      </c>
      <c r="F381" s="839">
        <v>496594.50317124731</v>
      </c>
      <c r="G381" s="840">
        <v>1986378.0126849893</v>
      </c>
      <c r="H381" s="897">
        <v>352500</v>
      </c>
      <c r="I381" s="901">
        <v>1410000</v>
      </c>
      <c r="J381" s="843">
        <v>-144094.50317124731</v>
      </c>
      <c r="K381" s="843">
        <v>-576378.01268498925</v>
      </c>
      <c r="L381" s="844">
        <v>-29.016532050004855</v>
      </c>
      <c r="M381" s="841">
        <v>228750</v>
      </c>
      <c r="N381" s="842">
        <v>915000</v>
      </c>
      <c r="O381" s="843">
        <v>-267844.50317124731</v>
      </c>
      <c r="P381" s="843">
        <v>-1071378.0126849893</v>
      </c>
      <c r="Q381" s="844">
        <v>-53.936260160109526</v>
      </c>
      <c r="S381" s="845"/>
      <c r="T381" s="846"/>
      <c r="U381" s="847"/>
    </row>
    <row r="382" spans="1:21" ht="23.25" hidden="1">
      <c r="A382" s="870">
        <v>373</v>
      </c>
      <c r="B382" s="836">
        <v>4</v>
      </c>
      <c r="C382" s="836">
        <v>63</v>
      </c>
      <c r="D382" s="837">
        <v>31852</v>
      </c>
      <c r="E382" s="838">
        <v>15.75</v>
      </c>
      <c r="F382" s="839">
        <v>501669</v>
      </c>
      <c r="G382" s="840">
        <v>2006676</v>
      </c>
      <c r="H382" s="897">
        <v>352500</v>
      </c>
      <c r="I382" s="901">
        <v>1410000</v>
      </c>
      <c r="J382" s="843">
        <v>-149169</v>
      </c>
      <c r="K382" s="843">
        <v>-596676</v>
      </c>
      <c r="L382" s="844">
        <v>-29.734546085167707</v>
      </c>
      <c r="M382" s="841">
        <v>228750</v>
      </c>
      <c r="N382" s="842">
        <v>915000</v>
      </c>
      <c r="O382" s="843">
        <v>-272919</v>
      </c>
      <c r="P382" s="843">
        <v>-1091676</v>
      </c>
      <c r="Q382" s="844">
        <v>-54.40220543824713</v>
      </c>
      <c r="S382" s="845"/>
      <c r="T382" s="846"/>
      <c r="U382" s="847"/>
    </row>
    <row r="383" spans="1:21" ht="23.25" hidden="1">
      <c r="A383" s="870">
        <v>374</v>
      </c>
      <c r="B383" s="836">
        <v>4</v>
      </c>
      <c r="C383" s="836">
        <v>63</v>
      </c>
      <c r="D383" s="837">
        <v>31852</v>
      </c>
      <c r="E383" s="838">
        <v>15.75</v>
      </c>
      <c r="F383" s="839">
        <v>501669</v>
      </c>
      <c r="G383" s="840">
        <v>2006676</v>
      </c>
      <c r="H383" s="897">
        <v>352500</v>
      </c>
      <c r="I383" s="901">
        <v>1410000</v>
      </c>
      <c r="J383" s="843">
        <v>-149169</v>
      </c>
      <c r="K383" s="843">
        <v>-596676</v>
      </c>
      <c r="L383" s="844">
        <v>-29.734546085167707</v>
      </c>
      <c r="M383" s="841">
        <v>228750</v>
      </c>
      <c r="N383" s="842">
        <v>915000</v>
      </c>
      <c r="O383" s="843">
        <v>-272919</v>
      </c>
      <c r="P383" s="843">
        <v>-1091676</v>
      </c>
      <c r="Q383" s="844">
        <v>-54.40220543824713</v>
      </c>
      <c r="S383" s="845"/>
      <c r="T383" s="846"/>
      <c r="U383" s="847"/>
    </row>
    <row r="384" spans="1:21" ht="23.25" hidden="1">
      <c r="A384" s="870">
        <v>375</v>
      </c>
      <c r="B384" s="836">
        <v>4</v>
      </c>
      <c r="C384" s="836">
        <v>63</v>
      </c>
      <c r="D384" s="837">
        <v>31852</v>
      </c>
      <c r="E384" s="838">
        <v>15.75</v>
      </c>
      <c r="F384" s="839">
        <v>501669</v>
      </c>
      <c r="G384" s="840">
        <v>2006676</v>
      </c>
      <c r="H384" s="897">
        <v>352500</v>
      </c>
      <c r="I384" s="901">
        <v>1410000</v>
      </c>
      <c r="J384" s="843">
        <v>-149169</v>
      </c>
      <c r="K384" s="843">
        <v>-596676</v>
      </c>
      <c r="L384" s="844">
        <v>-29.734546085167707</v>
      </c>
      <c r="M384" s="841">
        <v>228750</v>
      </c>
      <c r="N384" s="842">
        <v>915000</v>
      </c>
      <c r="O384" s="843">
        <v>-272919</v>
      </c>
      <c r="P384" s="843">
        <v>-1091676</v>
      </c>
      <c r="Q384" s="844">
        <v>-54.40220543824713</v>
      </c>
      <c r="S384" s="845"/>
      <c r="T384" s="846"/>
      <c r="U384" s="847"/>
    </row>
    <row r="385" spans="1:21" ht="23.25" hidden="1">
      <c r="A385" s="870">
        <v>376</v>
      </c>
      <c r="B385" s="848">
        <v>4</v>
      </c>
      <c r="C385" s="848">
        <v>64</v>
      </c>
      <c r="D385" s="837">
        <v>28247.047434656339</v>
      </c>
      <c r="E385" s="838">
        <v>16</v>
      </c>
      <c r="F385" s="839">
        <v>451952.75895450142</v>
      </c>
      <c r="G385" s="840">
        <v>1807811.0358180057</v>
      </c>
      <c r="H385" s="897">
        <v>360000</v>
      </c>
      <c r="I385" s="901">
        <v>1440000</v>
      </c>
      <c r="J385" s="843">
        <v>-91952.75895450142</v>
      </c>
      <c r="K385" s="843">
        <v>-367811.03581800568</v>
      </c>
      <c r="L385" s="844">
        <v>-20.345657180457309</v>
      </c>
      <c r="M385" s="841">
        <v>240000</v>
      </c>
      <c r="N385" s="842">
        <v>960000</v>
      </c>
      <c r="O385" s="843">
        <v>-211952.75895450142</v>
      </c>
      <c r="P385" s="843">
        <v>-847811.03581800568</v>
      </c>
      <c r="Q385" s="844">
        <v>-46.897104786971532</v>
      </c>
      <c r="S385" s="845"/>
      <c r="T385" s="846"/>
      <c r="U385" s="847"/>
    </row>
    <row r="386" spans="1:21" ht="23.25" hidden="1">
      <c r="A386" s="870">
        <v>377</v>
      </c>
      <c r="B386" s="836">
        <v>4</v>
      </c>
      <c r="C386" s="836">
        <v>64</v>
      </c>
      <c r="D386" s="837">
        <v>28616.81</v>
      </c>
      <c r="E386" s="838">
        <v>16</v>
      </c>
      <c r="F386" s="839">
        <v>457868.96</v>
      </c>
      <c r="G386" s="840">
        <v>1831475.84</v>
      </c>
      <c r="H386" s="897">
        <v>360000</v>
      </c>
      <c r="I386" s="901">
        <v>1440000</v>
      </c>
      <c r="J386" s="843">
        <v>-97868.960000000021</v>
      </c>
      <c r="K386" s="843">
        <v>-391475.84000000008</v>
      </c>
      <c r="L386" s="844">
        <v>-21.374884202676682</v>
      </c>
      <c r="M386" s="841">
        <v>240000</v>
      </c>
      <c r="N386" s="842">
        <v>960000</v>
      </c>
      <c r="O386" s="843">
        <v>-217868.96000000002</v>
      </c>
      <c r="P386" s="843">
        <v>-871475.84000000008</v>
      </c>
      <c r="Q386" s="844">
        <v>-47.583256135117793</v>
      </c>
      <c r="S386" s="845"/>
      <c r="T386" s="846"/>
      <c r="U386" s="847"/>
    </row>
    <row r="387" spans="1:21" ht="23.25" hidden="1">
      <c r="A387" s="870">
        <v>378</v>
      </c>
      <c r="B387" s="848">
        <v>4</v>
      </c>
      <c r="C387" s="848">
        <v>64</v>
      </c>
      <c r="D387" s="837">
        <v>28830.102622576975</v>
      </c>
      <c r="E387" s="838">
        <v>16</v>
      </c>
      <c r="F387" s="839">
        <v>461281.64196123159</v>
      </c>
      <c r="G387" s="840">
        <v>1845126.5678449264</v>
      </c>
      <c r="H387" s="897">
        <v>360000</v>
      </c>
      <c r="I387" s="901">
        <v>1440000</v>
      </c>
      <c r="J387" s="843">
        <v>-101281.64196123159</v>
      </c>
      <c r="K387" s="843">
        <v>-405126.56784492638</v>
      </c>
      <c r="L387" s="844">
        <v>-21.956573327005245</v>
      </c>
      <c r="M387" s="841">
        <v>240000</v>
      </c>
      <c r="N387" s="842">
        <v>960000</v>
      </c>
      <c r="O387" s="843">
        <v>-221281.64196123159</v>
      </c>
      <c r="P387" s="843">
        <v>-885126.56784492638</v>
      </c>
      <c r="Q387" s="844">
        <v>-47.971048884670168</v>
      </c>
      <c r="S387" s="845"/>
      <c r="T387" s="846"/>
      <c r="U387" s="847"/>
    </row>
    <row r="388" spans="1:21" ht="23.25" hidden="1">
      <c r="A388" s="870">
        <v>379</v>
      </c>
      <c r="B388" s="836">
        <v>4</v>
      </c>
      <c r="C388" s="836">
        <v>64</v>
      </c>
      <c r="D388" s="837">
        <v>28960</v>
      </c>
      <c r="E388" s="838">
        <v>16</v>
      </c>
      <c r="F388" s="839">
        <v>463360</v>
      </c>
      <c r="G388" s="840">
        <v>1853440</v>
      </c>
      <c r="H388" s="897">
        <v>360000</v>
      </c>
      <c r="I388" s="901">
        <v>1440000</v>
      </c>
      <c r="J388" s="843">
        <v>-103360</v>
      </c>
      <c r="K388" s="843">
        <v>-413440</v>
      </c>
      <c r="L388" s="844">
        <v>-22.306629834254139</v>
      </c>
      <c r="M388" s="841">
        <v>240000</v>
      </c>
      <c r="N388" s="842">
        <v>960000</v>
      </c>
      <c r="O388" s="843">
        <v>-223360</v>
      </c>
      <c r="P388" s="843">
        <v>-893440</v>
      </c>
      <c r="Q388" s="844">
        <v>-48.204419889502759</v>
      </c>
      <c r="S388" s="845"/>
      <c r="T388" s="846"/>
      <c r="U388" s="847"/>
    </row>
    <row r="389" spans="1:21" ht="23.25" hidden="1">
      <c r="A389" s="870">
        <v>380</v>
      </c>
      <c r="B389" s="836">
        <v>4</v>
      </c>
      <c r="C389" s="836">
        <v>64</v>
      </c>
      <c r="D389" s="837">
        <v>28960</v>
      </c>
      <c r="E389" s="838">
        <v>16</v>
      </c>
      <c r="F389" s="839">
        <v>463360</v>
      </c>
      <c r="G389" s="840">
        <v>1853440</v>
      </c>
      <c r="H389" s="897">
        <v>360000</v>
      </c>
      <c r="I389" s="901">
        <v>1440000</v>
      </c>
      <c r="J389" s="843">
        <v>-103360</v>
      </c>
      <c r="K389" s="843">
        <v>-413440</v>
      </c>
      <c r="L389" s="844">
        <v>-22.306629834254139</v>
      </c>
      <c r="M389" s="841">
        <v>240000</v>
      </c>
      <c r="N389" s="842">
        <v>960000</v>
      </c>
      <c r="O389" s="843">
        <v>-223360</v>
      </c>
      <c r="P389" s="843">
        <v>-893440</v>
      </c>
      <c r="Q389" s="844">
        <v>-48.204419889502759</v>
      </c>
      <c r="S389" s="845"/>
      <c r="T389" s="846"/>
      <c r="U389" s="847"/>
    </row>
    <row r="390" spans="1:21" ht="23.25" hidden="1">
      <c r="A390" s="870">
        <v>381</v>
      </c>
      <c r="B390" s="848">
        <v>4</v>
      </c>
      <c r="C390" s="848">
        <v>64</v>
      </c>
      <c r="D390" s="837">
        <v>29959</v>
      </c>
      <c r="E390" s="838">
        <v>16</v>
      </c>
      <c r="F390" s="839">
        <v>479344</v>
      </c>
      <c r="G390" s="840">
        <v>1917376</v>
      </c>
      <c r="H390" s="897">
        <v>360000</v>
      </c>
      <c r="I390" s="901">
        <v>1440000</v>
      </c>
      <c r="J390" s="843">
        <v>-119344</v>
      </c>
      <c r="K390" s="843">
        <v>-477376</v>
      </c>
      <c r="L390" s="844">
        <v>-24.89735972495744</v>
      </c>
      <c r="M390" s="841">
        <v>240000</v>
      </c>
      <c r="N390" s="842">
        <v>960000</v>
      </c>
      <c r="O390" s="843">
        <v>-239344</v>
      </c>
      <c r="P390" s="843">
        <v>-957376</v>
      </c>
      <c r="Q390" s="844">
        <v>-49.931573149971634</v>
      </c>
      <c r="S390" s="845"/>
      <c r="T390" s="846"/>
      <c r="U390" s="847"/>
    </row>
    <row r="391" spans="1:21" ht="23.25" hidden="1">
      <c r="A391" s="870">
        <v>382</v>
      </c>
      <c r="B391" s="848">
        <v>4</v>
      </c>
      <c r="C391" s="848">
        <v>64</v>
      </c>
      <c r="D391" s="837">
        <v>29959</v>
      </c>
      <c r="E391" s="838">
        <v>16</v>
      </c>
      <c r="F391" s="839">
        <v>479344</v>
      </c>
      <c r="G391" s="840">
        <v>1917376</v>
      </c>
      <c r="H391" s="897">
        <v>360000</v>
      </c>
      <c r="I391" s="901">
        <v>1440000</v>
      </c>
      <c r="J391" s="843">
        <v>-119344</v>
      </c>
      <c r="K391" s="843">
        <v>-477376</v>
      </c>
      <c r="L391" s="844">
        <v>-24.89735972495744</v>
      </c>
      <c r="M391" s="841">
        <v>240000</v>
      </c>
      <c r="N391" s="842">
        <v>960000</v>
      </c>
      <c r="O391" s="843">
        <v>-239344</v>
      </c>
      <c r="P391" s="843">
        <v>-957376</v>
      </c>
      <c r="Q391" s="844">
        <v>-49.931573149971634</v>
      </c>
      <c r="S391" s="845"/>
      <c r="T391" s="846"/>
      <c r="U391" s="847"/>
    </row>
    <row r="392" spans="1:21" ht="23.25" hidden="1">
      <c r="A392" s="870">
        <v>383</v>
      </c>
      <c r="B392" s="836">
        <v>4</v>
      </c>
      <c r="C392" s="836">
        <v>64</v>
      </c>
      <c r="D392" s="837">
        <v>29959</v>
      </c>
      <c r="E392" s="838">
        <v>16</v>
      </c>
      <c r="F392" s="839">
        <v>479344</v>
      </c>
      <c r="G392" s="840">
        <v>1917376</v>
      </c>
      <c r="H392" s="897">
        <v>360000</v>
      </c>
      <c r="I392" s="901">
        <v>1440000</v>
      </c>
      <c r="J392" s="843">
        <v>-119344</v>
      </c>
      <c r="K392" s="843">
        <v>-477376</v>
      </c>
      <c r="L392" s="844">
        <v>-24.89735972495744</v>
      </c>
      <c r="M392" s="841">
        <v>240000</v>
      </c>
      <c r="N392" s="842">
        <v>960000</v>
      </c>
      <c r="O392" s="843">
        <v>-239344</v>
      </c>
      <c r="P392" s="843">
        <v>-957376</v>
      </c>
      <c r="Q392" s="844">
        <v>-49.931573149971634</v>
      </c>
      <c r="S392" s="845"/>
      <c r="T392" s="846"/>
      <c r="U392" s="847"/>
    </row>
    <row r="393" spans="1:21" ht="23.25" hidden="1">
      <c r="A393" s="870">
        <v>384</v>
      </c>
      <c r="B393" s="848">
        <v>4</v>
      </c>
      <c r="C393" s="848">
        <v>64</v>
      </c>
      <c r="D393" s="837">
        <v>30402</v>
      </c>
      <c r="E393" s="838">
        <v>16</v>
      </c>
      <c r="F393" s="839">
        <v>486432</v>
      </c>
      <c r="G393" s="840">
        <v>1945728</v>
      </c>
      <c r="H393" s="897">
        <v>360000</v>
      </c>
      <c r="I393" s="901">
        <v>1440000</v>
      </c>
      <c r="J393" s="843">
        <v>-126432</v>
      </c>
      <c r="K393" s="843">
        <v>-505728</v>
      </c>
      <c r="L393" s="844">
        <v>-25.991711071640026</v>
      </c>
      <c r="M393" s="841">
        <v>240000</v>
      </c>
      <c r="N393" s="842">
        <v>960000</v>
      </c>
      <c r="O393" s="843">
        <v>-246432</v>
      </c>
      <c r="P393" s="843">
        <v>-985728</v>
      </c>
      <c r="Q393" s="844">
        <v>-50.661140714426686</v>
      </c>
      <c r="S393" s="845"/>
      <c r="T393" s="846"/>
      <c r="U393" s="847"/>
    </row>
    <row r="394" spans="1:21" ht="23.25" hidden="1">
      <c r="A394" s="870">
        <v>385</v>
      </c>
      <c r="B394" s="848">
        <v>4</v>
      </c>
      <c r="C394" s="848">
        <v>64</v>
      </c>
      <c r="D394" s="837">
        <v>30792.95154185022</v>
      </c>
      <c r="E394" s="838">
        <v>16</v>
      </c>
      <c r="F394" s="839">
        <v>492687.22466960351</v>
      </c>
      <c r="G394" s="840">
        <v>1970748.8986784141</v>
      </c>
      <c r="H394" s="897">
        <v>360000</v>
      </c>
      <c r="I394" s="901">
        <v>1440000</v>
      </c>
      <c r="J394" s="843">
        <v>-132687.22466960351</v>
      </c>
      <c r="K394" s="843">
        <v>-530748.89867841406</v>
      </c>
      <c r="L394" s="844">
        <v>-26.931330472102999</v>
      </c>
      <c r="M394" s="841">
        <v>240000</v>
      </c>
      <c r="N394" s="842">
        <v>960000</v>
      </c>
      <c r="O394" s="843">
        <v>-252687.22466960351</v>
      </c>
      <c r="P394" s="843">
        <v>-1010748.8986784141</v>
      </c>
      <c r="Q394" s="844">
        <v>-51.287553648068666</v>
      </c>
      <c r="S394" s="845"/>
      <c r="T394" s="846"/>
      <c r="U394" s="847"/>
    </row>
    <row r="395" spans="1:21" ht="23.25" hidden="1">
      <c r="A395" s="870">
        <v>386</v>
      </c>
      <c r="B395" s="848">
        <v>4</v>
      </c>
      <c r="C395" s="848">
        <v>64</v>
      </c>
      <c r="D395" s="837">
        <v>30792.95154185022</v>
      </c>
      <c r="E395" s="838">
        <v>16</v>
      </c>
      <c r="F395" s="839">
        <v>492687.22466960351</v>
      </c>
      <c r="G395" s="840">
        <v>1970748.8986784141</v>
      </c>
      <c r="H395" s="897">
        <v>360000</v>
      </c>
      <c r="I395" s="901">
        <v>1440000</v>
      </c>
      <c r="J395" s="843">
        <v>-132687.22466960351</v>
      </c>
      <c r="K395" s="843">
        <v>-530748.89867841406</v>
      </c>
      <c r="L395" s="844">
        <v>-26.931330472102999</v>
      </c>
      <c r="M395" s="841">
        <v>240000</v>
      </c>
      <c r="N395" s="842">
        <v>960000</v>
      </c>
      <c r="O395" s="843">
        <v>-252687.22466960351</v>
      </c>
      <c r="P395" s="843">
        <v>-1010748.8986784141</v>
      </c>
      <c r="Q395" s="844">
        <v>-51.287553648068666</v>
      </c>
      <c r="S395" s="845"/>
      <c r="T395" s="846"/>
      <c r="U395" s="847"/>
    </row>
    <row r="396" spans="1:21" ht="23.25" hidden="1">
      <c r="A396" s="870">
        <v>387</v>
      </c>
      <c r="B396" s="836">
        <v>4</v>
      </c>
      <c r="C396" s="836">
        <v>64</v>
      </c>
      <c r="D396" s="837">
        <v>31323</v>
      </c>
      <c r="E396" s="838">
        <v>16</v>
      </c>
      <c r="F396" s="839">
        <v>501168</v>
      </c>
      <c r="G396" s="840">
        <v>2004672</v>
      </c>
      <c r="H396" s="897">
        <v>360000</v>
      </c>
      <c r="I396" s="901">
        <v>1440000</v>
      </c>
      <c r="J396" s="843">
        <v>-141168</v>
      </c>
      <c r="K396" s="843">
        <v>-564672</v>
      </c>
      <c r="L396" s="844">
        <v>-28.167800019155251</v>
      </c>
      <c r="M396" s="841">
        <v>240000</v>
      </c>
      <c r="N396" s="842">
        <v>960000</v>
      </c>
      <c r="O396" s="843">
        <v>-261168</v>
      </c>
      <c r="P396" s="843">
        <v>-1044672</v>
      </c>
      <c r="Q396" s="844">
        <v>-52.111866679436837</v>
      </c>
      <c r="S396" s="845"/>
      <c r="T396" s="846"/>
      <c r="U396" s="847"/>
    </row>
    <row r="397" spans="1:21" ht="23.25" hidden="1">
      <c r="A397" s="870">
        <v>388</v>
      </c>
      <c r="B397" s="836">
        <v>4</v>
      </c>
      <c r="C397" s="836">
        <v>64</v>
      </c>
      <c r="D397" s="837">
        <v>31323</v>
      </c>
      <c r="E397" s="838">
        <v>16</v>
      </c>
      <c r="F397" s="839">
        <v>501168</v>
      </c>
      <c r="G397" s="840">
        <v>2004672</v>
      </c>
      <c r="H397" s="897">
        <v>360000</v>
      </c>
      <c r="I397" s="901">
        <v>1440000</v>
      </c>
      <c r="J397" s="843">
        <v>-141168</v>
      </c>
      <c r="K397" s="843">
        <v>-564672</v>
      </c>
      <c r="L397" s="844">
        <v>-28.167800019155251</v>
      </c>
      <c r="M397" s="841">
        <v>240000</v>
      </c>
      <c r="N397" s="842">
        <v>960000</v>
      </c>
      <c r="O397" s="843">
        <v>-261168</v>
      </c>
      <c r="P397" s="843">
        <v>-1044672</v>
      </c>
      <c r="Q397" s="844">
        <v>-52.111866679436837</v>
      </c>
      <c r="S397" s="845"/>
      <c r="T397" s="846"/>
      <c r="U397" s="847"/>
    </row>
    <row r="398" spans="1:21" ht="23.25" hidden="1">
      <c r="A398" s="870">
        <v>389</v>
      </c>
      <c r="B398" s="836">
        <v>4</v>
      </c>
      <c r="C398" s="836">
        <v>64</v>
      </c>
      <c r="D398" s="837">
        <v>31529.80972515856</v>
      </c>
      <c r="E398" s="838">
        <v>16</v>
      </c>
      <c r="F398" s="839">
        <v>504476.95560253697</v>
      </c>
      <c r="G398" s="840">
        <v>2017907.8224101479</v>
      </c>
      <c r="H398" s="897">
        <v>360000</v>
      </c>
      <c r="I398" s="901">
        <v>1440000</v>
      </c>
      <c r="J398" s="843">
        <v>-144476.95560253697</v>
      </c>
      <c r="K398" s="843">
        <v>-577907.82241014787</v>
      </c>
      <c r="L398" s="844">
        <v>-28.63896041197296</v>
      </c>
      <c r="M398" s="841">
        <v>240000</v>
      </c>
      <c r="N398" s="842">
        <v>960000</v>
      </c>
      <c r="O398" s="843">
        <v>-264476.95560253697</v>
      </c>
      <c r="P398" s="843">
        <v>-1057907.8224101479</v>
      </c>
      <c r="Q398" s="844">
        <v>-52.425973607981973</v>
      </c>
      <c r="S398" s="845"/>
      <c r="T398" s="846"/>
      <c r="U398" s="847"/>
    </row>
    <row r="399" spans="1:21" ht="23.25" hidden="1">
      <c r="A399" s="870">
        <v>390</v>
      </c>
      <c r="B399" s="836">
        <v>4</v>
      </c>
      <c r="C399" s="836">
        <v>64</v>
      </c>
      <c r="D399" s="837">
        <v>31529.80972515856</v>
      </c>
      <c r="E399" s="838">
        <v>16</v>
      </c>
      <c r="F399" s="839">
        <v>504476.95560253697</v>
      </c>
      <c r="G399" s="840">
        <v>2017907.8224101479</v>
      </c>
      <c r="H399" s="897">
        <v>360000</v>
      </c>
      <c r="I399" s="901">
        <v>1440000</v>
      </c>
      <c r="J399" s="843">
        <v>-144476.95560253697</v>
      </c>
      <c r="K399" s="843">
        <v>-577907.82241014787</v>
      </c>
      <c r="L399" s="844">
        <v>-28.63896041197296</v>
      </c>
      <c r="M399" s="841">
        <v>240000</v>
      </c>
      <c r="N399" s="842">
        <v>960000</v>
      </c>
      <c r="O399" s="843">
        <v>-264476.95560253697</v>
      </c>
      <c r="P399" s="843">
        <v>-1057907.8224101479</v>
      </c>
      <c r="Q399" s="844">
        <v>-52.425973607981973</v>
      </c>
      <c r="S399" s="845"/>
      <c r="T399" s="846"/>
      <c r="U399" s="847"/>
    </row>
    <row r="400" spans="1:21" ht="23.25" hidden="1">
      <c r="A400" s="870">
        <v>391</v>
      </c>
      <c r="B400" s="836">
        <v>4</v>
      </c>
      <c r="C400" s="836">
        <v>64</v>
      </c>
      <c r="D400" s="837">
        <v>31529.80972515856</v>
      </c>
      <c r="E400" s="838">
        <v>16</v>
      </c>
      <c r="F400" s="839">
        <v>504476.95560253697</v>
      </c>
      <c r="G400" s="840">
        <v>2017907.8224101479</v>
      </c>
      <c r="H400" s="897">
        <v>360000</v>
      </c>
      <c r="I400" s="901">
        <v>1440000</v>
      </c>
      <c r="J400" s="843">
        <v>-144476.95560253697</v>
      </c>
      <c r="K400" s="843">
        <v>-577907.82241014787</v>
      </c>
      <c r="L400" s="844">
        <v>-28.63896041197296</v>
      </c>
      <c r="M400" s="841">
        <v>240000</v>
      </c>
      <c r="N400" s="842">
        <v>960000</v>
      </c>
      <c r="O400" s="843">
        <v>-264476.95560253697</v>
      </c>
      <c r="P400" s="843">
        <v>-1057907.8224101479</v>
      </c>
      <c r="Q400" s="844">
        <v>-52.425973607981973</v>
      </c>
      <c r="S400" s="845"/>
      <c r="T400" s="846"/>
      <c r="U400" s="847"/>
    </row>
    <row r="401" spans="1:21" ht="23.25" hidden="1">
      <c r="A401" s="870">
        <v>392</v>
      </c>
      <c r="B401" s="836">
        <v>4</v>
      </c>
      <c r="C401" s="836">
        <v>64</v>
      </c>
      <c r="D401" s="837">
        <v>31529.80972515856</v>
      </c>
      <c r="E401" s="838">
        <v>16</v>
      </c>
      <c r="F401" s="839">
        <v>504476.95560253697</v>
      </c>
      <c r="G401" s="840">
        <v>2017907.8224101479</v>
      </c>
      <c r="H401" s="897">
        <v>360000</v>
      </c>
      <c r="I401" s="901">
        <v>1440000</v>
      </c>
      <c r="J401" s="843">
        <v>-144476.95560253697</v>
      </c>
      <c r="K401" s="843">
        <v>-577907.82241014787</v>
      </c>
      <c r="L401" s="844">
        <v>-28.63896041197296</v>
      </c>
      <c r="M401" s="841">
        <v>240000</v>
      </c>
      <c r="N401" s="842">
        <v>960000</v>
      </c>
      <c r="O401" s="843">
        <v>-264476.95560253697</v>
      </c>
      <c r="P401" s="843">
        <v>-1057907.8224101479</v>
      </c>
      <c r="Q401" s="844">
        <v>-52.425973607981973</v>
      </c>
      <c r="S401" s="845"/>
      <c r="T401" s="846"/>
      <c r="U401" s="847"/>
    </row>
    <row r="402" spans="1:21" ht="23.25" hidden="1">
      <c r="A402" s="870">
        <v>393</v>
      </c>
      <c r="B402" s="848">
        <v>4</v>
      </c>
      <c r="C402" s="848">
        <v>64</v>
      </c>
      <c r="D402" s="837">
        <v>31529.80972515856</v>
      </c>
      <c r="E402" s="838">
        <v>16</v>
      </c>
      <c r="F402" s="839">
        <v>504476.95560253697</v>
      </c>
      <c r="G402" s="840">
        <v>2017907.8224101479</v>
      </c>
      <c r="H402" s="897">
        <v>360000</v>
      </c>
      <c r="I402" s="901">
        <v>1440000</v>
      </c>
      <c r="J402" s="843">
        <v>-144476.95560253697</v>
      </c>
      <c r="K402" s="843">
        <v>-577907.82241014787</v>
      </c>
      <c r="L402" s="844">
        <v>-28.63896041197296</v>
      </c>
      <c r="M402" s="841">
        <v>240000</v>
      </c>
      <c r="N402" s="842">
        <v>960000</v>
      </c>
      <c r="O402" s="843">
        <v>-264476.95560253697</v>
      </c>
      <c r="P402" s="843">
        <v>-1057907.8224101479</v>
      </c>
      <c r="Q402" s="844">
        <v>-52.425973607981973</v>
      </c>
      <c r="S402" s="845"/>
      <c r="T402" s="846"/>
      <c r="U402" s="847"/>
    </row>
    <row r="403" spans="1:21" ht="23.25" hidden="1">
      <c r="A403" s="870">
        <v>394</v>
      </c>
      <c r="B403" s="848">
        <v>4</v>
      </c>
      <c r="C403" s="848">
        <v>64</v>
      </c>
      <c r="D403" s="837">
        <v>31529.80972515856</v>
      </c>
      <c r="E403" s="838">
        <v>16</v>
      </c>
      <c r="F403" s="839">
        <v>504476.95560253697</v>
      </c>
      <c r="G403" s="840">
        <v>2017907.8224101479</v>
      </c>
      <c r="H403" s="897">
        <v>360000</v>
      </c>
      <c r="I403" s="901">
        <v>1440000</v>
      </c>
      <c r="J403" s="843">
        <v>-144476.95560253697</v>
      </c>
      <c r="K403" s="843">
        <v>-577907.82241014787</v>
      </c>
      <c r="L403" s="844">
        <v>-28.63896041197296</v>
      </c>
      <c r="M403" s="841">
        <v>240000</v>
      </c>
      <c r="N403" s="842">
        <v>960000</v>
      </c>
      <c r="O403" s="843">
        <v>-264476.95560253697</v>
      </c>
      <c r="P403" s="843">
        <v>-1057907.8224101479</v>
      </c>
      <c r="Q403" s="844">
        <v>-52.425973607981973</v>
      </c>
      <c r="S403" s="845"/>
      <c r="T403" s="846"/>
      <c r="U403" s="847"/>
    </row>
    <row r="404" spans="1:21" ht="23.25" hidden="1">
      <c r="A404" s="870">
        <v>395</v>
      </c>
      <c r="B404" s="836">
        <v>4</v>
      </c>
      <c r="C404" s="836">
        <v>64</v>
      </c>
      <c r="D404" s="837">
        <v>31713</v>
      </c>
      <c r="E404" s="838">
        <v>16</v>
      </c>
      <c r="F404" s="839">
        <v>507408</v>
      </c>
      <c r="G404" s="840">
        <v>2029632</v>
      </c>
      <c r="H404" s="897">
        <v>360000</v>
      </c>
      <c r="I404" s="901">
        <v>1440000</v>
      </c>
      <c r="J404" s="843">
        <v>-147408</v>
      </c>
      <c r="K404" s="843">
        <v>-589632</v>
      </c>
      <c r="L404" s="844">
        <v>-29.051177750449341</v>
      </c>
      <c r="M404" s="841">
        <v>240000</v>
      </c>
      <c r="N404" s="842">
        <v>960000</v>
      </c>
      <c r="O404" s="843">
        <v>-267408</v>
      </c>
      <c r="P404" s="843">
        <v>-1069632</v>
      </c>
      <c r="Q404" s="844">
        <v>-52.700785166966227</v>
      </c>
      <c r="S404" s="845"/>
      <c r="T404" s="846"/>
      <c r="U404" s="847"/>
    </row>
    <row r="405" spans="1:21" ht="23.25" hidden="1">
      <c r="A405" s="870">
        <v>396</v>
      </c>
      <c r="B405" s="836">
        <v>4</v>
      </c>
      <c r="C405" s="836">
        <v>64</v>
      </c>
      <c r="D405" s="837">
        <v>31713</v>
      </c>
      <c r="E405" s="838">
        <v>16</v>
      </c>
      <c r="F405" s="839">
        <v>507408</v>
      </c>
      <c r="G405" s="840">
        <v>2029632</v>
      </c>
      <c r="H405" s="897">
        <v>360000</v>
      </c>
      <c r="I405" s="901">
        <v>1440000</v>
      </c>
      <c r="J405" s="843">
        <v>-147408</v>
      </c>
      <c r="K405" s="843">
        <v>-589632</v>
      </c>
      <c r="L405" s="844">
        <v>-29.051177750449341</v>
      </c>
      <c r="M405" s="841">
        <v>240000</v>
      </c>
      <c r="N405" s="842">
        <v>960000</v>
      </c>
      <c r="O405" s="843">
        <v>-267408</v>
      </c>
      <c r="P405" s="843">
        <v>-1069632</v>
      </c>
      <c r="Q405" s="844">
        <v>-52.700785166966227</v>
      </c>
      <c r="S405" s="845"/>
      <c r="T405" s="846"/>
      <c r="U405" s="847"/>
    </row>
    <row r="406" spans="1:21" ht="23.25" hidden="1">
      <c r="A406" s="870">
        <v>397</v>
      </c>
      <c r="B406" s="836">
        <v>4</v>
      </c>
      <c r="C406" s="836">
        <v>65</v>
      </c>
      <c r="D406" s="837">
        <v>28620.941600205817</v>
      </c>
      <c r="E406" s="838">
        <v>16.25</v>
      </c>
      <c r="F406" s="839">
        <v>465090.30100334453</v>
      </c>
      <c r="G406" s="840">
        <v>1860361.2040133781</v>
      </c>
      <c r="H406" s="897">
        <v>367500</v>
      </c>
      <c r="I406" s="901">
        <v>1470000</v>
      </c>
      <c r="J406" s="843">
        <v>-97590.301003344532</v>
      </c>
      <c r="K406" s="843">
        <v>-390361.20401337813</v>
      </c>
      <c r="L406" s="844">
        <v>-20.983086680761105</v>
      </c>
      <c r="M406" s="841">
        <v>251250</v>
      </c>
      <c r="N406" s="842">
        <v>1005000</v>
      </c>
      <c r="O406" s="843">
        <v>-213840.30100334453</v>
      </c>
      <c r="P406" s="843">
        <v>-855361.20401337813</v>
      </c>
      <c r="Q406" s="844">
        <v>-45.978232730724436</v>
      </c>
      <c r="S406" s="845"/>
      <c r="T406" s="846"/>
      <c r="U406" s="847"/>
    </row>
    <row r="407" spans="1:21" ht="23.25" hidden="1">
      <c r="A407" s="870">
        <v>398</v>
      </c>
      <c r="B407" s="836">
        <v>4</v>
      </c>
      <c r="C407" s="836">
        <v>65</v>
      </c>
      <c r="D407" s="837">
        <v>28821</v>
      </c>
      <c r="E407" s="838">
        <v>16.25</v>
      </c>
      <c r="F407" s="839">
        <v>468341.25</v>
      </c>
      <c r="G407" s="840">
        <v>1873365</v>
      </c>
      <c r="H407" s="897">
        <v>367500</v>
      </c>
      <c r="I407" s="901">
        <v>1470000</v>
      </c>
      <c r="J407" s="843">
        <v>-100841.25</v>
      </c>
      <c r="K407" s="843">
        <v>-403365</v>
      </c>
      <c r="L407" s="844">
        <v>-21.531575533865535</v>
      </c>
      <c r="M407" s="841">
        <v>251250</v>
      </c>
      <c r="N407" s="842">
        <v>1005000</v>
      </c>
      <c r="O407" s="843">
        <v>-217091.25</v>
      </c>
      <c r="P407" s="843">
        <v>-868365</v>
      </c>
      <c r="Q407" s="844">
        <v>-46.353220007846843</v>
      </c>
      <c r="S407" s="845"/>
      <c r="T407" s="846"/>
      <c r="U407" s="847"/>
    </row>
    <row r="408" spans="1:21" ht="23.25" hidden="1">
      <c r="A408" s="870">
        <v>399</v>
      </c>
      <c r="B408" s="836">
        <v>4</v>
      </c>
      <c r="C408" s="836">
        <v>65</v>
      </c>
      <c r="D408" s="837">
        <v>28821</v>
      </c>
      <c r="E408" s="838">
        <v>16.25</v>
      </c>
      <c r="F408" s="839">
        <v>468341.25</v>
      </c>
      <c r="G408" s="840">
        <v>1873365</v>
      </c>
      <c r="H408" s="897">
        <v>367500</v>
      </c>
      <c r="I408" s="901">
        <v>1470000</v>
      </c>
      <c r="J408" s="843">
        <v>-100841.25</v>
      </c>
      <c r="K408" s="843">
        <v>-403365</v>
      </c>
      <c r="L408" s="844">
        <v>-21.531575533865535</v>
      </c>
      <c r="M408" s="841">
        <v>251250</v>
      </c>
      <c r="N408" s="842">
        <v>1005000</v>
      </c>
      <c r="O408" s="843">
        <v>-217091.25</v>
      </c>
      <c r="P408" s="843">
        <v>-868365</v>
      </c>
      <c r="Q408" s="844">
        <v>-46.353220007846843</v>
      </c>
      <c r="S408" s="845"/>
      <c r="T408" s="846"/>
      <c r="U408" s="847"/>
    </row>
    <row r="409" spans="1:21" ht="23.25" hidden="1">
      <c r="A409" s="870">
        <v>400</v>
      </c>
      <c r="B409" s="836">
        <v>4</v>
      </c>
      <c r="C409" s="836">
        <v>65</v>
      </c>
      <c r="D409" s="837">
        <v>29552</v>
      </c>
      <c r="E409" s="838">
        <v>16.25</v>
      </c>
      <c r="F409" s="839">
        <v>480220</v>
      </c>
      <c r="G409" s="840">
        <v>1920880</v>
      </c>
      <c r="H409" s="897">
        <v>367500</v>
      </c>
      <c r="I409" s="901">
        <v>1470000</v>
      </c>
      <c r="J409" s="843">
        <v>-112720</v>
      </c>
      <c r="K409" s="843">
        <v>-450880</v>
      </c>
      <c r="L409" s="844">
        <v>-23.472575069759699</v>
      </c>
      <c r="M409" s="841">
        <v>251250</v>
      </c>
      <c r="N409" s="842">
        <v>1005000</v>
      </c>
      <c r="O409" s="843">
        <v>-228970</v>
      </c>
      <c r="P409" s="843">
        <v>-915880</v>
      </c>
      <c r="Q409" s="844">
        <v>-47.68022989463163</v>
      </c>
      <c r="S409" s="845"/>
      <c r="T409" s="846"/>
      <c r="U409" s="847"/>
    </row>
    <row r="410" spans="1:21" ht="23.25" hidden="1">
      <c r="A410" s="870">
        <v>401</v>
      </c>
      <c r="B410" s="836">
        <v>4</v>
      </c>
      <c r="C410" s="836">
        <v>65</v>
      </c>
      <c r="D410" s="837">
        <v>29552</v>
      </c>
      <c r="E410" s="838">
        <v>16.25</v>
      </c>
      <c r="F410" s="839">
        <v>480220</v>
      </c>
      <c r="G410" s="840">
        <v>1920880</v>
      </c>
      <c r="H410" s="897">
        <v>367500</v>
      </c>
      <c r="I410" s="901">
        <v>1470000</v>
      </c>
      <c r="J410" s="843">
        <v>-112720</v>
      </c>
      <c r="K410" s="843">
        <v>-450880</v>
      </c>
      <c r="L410" s="844">
        <v>-23.472575069759699</v>
      </c>
      <c r="M410" s="841">
        <v>251250</v>
      </c>
      <c r="N410" s="842">
        <v>1005000</v>
      </c>
      <c r="O410" s="843">
        <v>-228970</v>
      </c>
      <c r="P410" s="843">
        <v>-915880</v>
      </c>
      <c r="Q410" s="844">
        <v>-47.68022989463163</v>
      </c>
      <c r="S410" s="845"/>
      <c r="T410" s="846"/>
      <c r="U410" s="847"/>
    </row>
    <row r="411" spans="1:21" ht="23.25" hidden="1">
      <c r="A411" s="870">
        <v>402</v>
      </c>
      <c r="B411" s="848">
        <v>4</v>
      </c>
      <c r="C411" s="848">
        <v>65</v>
      </c>
      <c r="D411" s="837">
        <v>29959</v>
      </c>
      <c r="E411" s="838">
        <v>16.25</v>
      </c>
      <c r="F411" s="839">
        <v>486833.75</v>
      </c>
      <c r="G411" s="840">
        <v>1947335</v>
      </c>
      <c r="H411" s="897">
        <v>367500</v>
      </c>
      <c r="I411" s="901">
        <v>1470000</v>
      </c>
      <c r="J411" s="843">
        <v>-119333.75</v>
      </c>
      <c r="K411" s="843">
        <v>-477335</v>
      </c>
      <c r="L411" s="844">
        <v>-24.512217979957214</v>
      </c>
      <c r="M411" s="841">
        <v>251250</v>
      </c>
      <c r="N411" s="842">
        <v>1005000</v>
      </c>
      <c r="O411" s="843">
        <v>-235583.75</v>
      </c>
      <c r="P411" s="843">
        <v>-942335</v>
      </c>
      <c r="Q411" s="844">
        <v>-48.391006169970751</v>
      </c>
      <c r="S411" s="845"/>
      <c r="T411" s="846"/>
      <c r="U411" s="847"/>
    </row>
    <row r="412" spans="1:21" ht="23.25" hidden="1">
      <c r="A412" s="870">
        <v>403</v>
      </c>
      <c r="B412" s="836">
        <v>4</v>
      </c>
      <c r="C412" s="836">
        <v>65</v>
      </c>
      <c r="D412" s="837">
        <v>30402</v>
      </c>
      <c r="E412" s="838">
        <v>16.25</v>
      </c>
      <c r="F412" s="839">
        <v>494032.5</v>
      </c>
      <c r="G412" s="840">
        <v>1976130</v>
      </c>
      <c r="H412" s="897">
        <v>367500</v>
      </c>
      <c r="I412" s="901">
        <v>1470000</v>
      </c>
      <c r="J412" s="843">
        <v>-126532.5</v>
      </c>
      <c r="K412" s="843">
        <v>-506130</v>
      </c>
      <c r="L412" s="844">
        <v>-25.61218138482792</v>
      </c>
      <c r="M412" s="841">
        <v>251250</v>
      </c>
      <c r="N412" s="842">
        <v>1005000</v>
      </c>
      <c r="O412" s="843">
        <v>-242782.5</v>
      </c>
      <c r="P412" s="843">
        <v>-971130</v>
      </c>
      <c r="Q412" s="844">
        <v>-49.143021967178271</v>
      </c>
      <c r="S412" s="845"/>
      <c r="T412" s="846"/>
      <c r="U412" s="847"/>
    </row>
    <row r="413" spans="1:21" ht="23.25" hidden="1">
      <c r="A413" s="870">
        <v>404</v>
      </c>
      <c r="B413" s="836">
        <v>4</v>
      </c>
      <c r="C413" s="836">
        <v>65</v>
      </c>
      <c r="D413" s="837">
        <v>30402</v>
      </c>
      <c r="E413" s="838">
        <v>16.25</v>
      </c>
      <c r="F413" s="839">
        <v>494032.5</v>
      </c>
      <c r="G413" s="840">
        <v>1976130</v>
      </c>
      <c r="H413" s="897">
        <v>367500</v>
      </c>
      <c r="I413" s="901">
        <v>1470000</v>
      </c>
      <c r="J413" s="843">
        <v>-126532.5</v>
      </c>
      <c r="K413" s="843">
        <v>-506130</v>
      </c>
      <c r="L413" s="844">
        <v>-25.61218138482792</v>
      </c>
      <c r="M413" s="841">
        <v>251250</v>
      </c>
      <c r="N413" s="842">
        <v>1005000</v>
      </c>
      <c r="O413" s="843">
        <v>-242782.5</v>
      </c>
      <c r="P413" s="843">
        <v>-971130</v>
      </c>
      <c r="Q413" s="844">
        <v>-49.143021967178271</v>
      </c>
      <c r="S413" s="845"/>
      <c r="T413" s="846"/>
      <c r="U413" s="847"/>
    </row>
    <row r="414" spans="1:21" ht="23.25" hidden="1">
      <c r="A414" s="870">
        <v>405</v>
      </c>
      <c r="B414" s="836">
        <v>4</v>
      </c>
      <c r="C414" s="836">
        <v>65</v>
      </c>
      <c r="D414" s="837">
        <v>30402</v>
      </c>
      <c r="E414" s="838">
        <v>16.25</v>
      </c>
      <c r="F414" s="839">
        <v>494032.5</v>
      </c>
      <c r="G414" s="840">
        <v>1976130</v>
      </c>
      <c r="H414" s="897">
        <v>367500</v>
      </c>
      <c r="I414" s="901">
        <v>1470000</v>
      </c>
      <c r="J414" s="843">
        <v>-126532.5</v>
      </c>
      <c r="K414" s="843">
        <v>-506130</v>
      </c>
      <c r="L414" s="844">
        <v>-25.61218138482792</v>
      </c>
      <c r="M414" s="841">
        <v>251250</v>
      </c>
      <c r="N414" s="842">
        <v>1005000</v>
      </c>
      <c r="O414" s="843">
        <v>-242782.5</v>
      </c>
      <c r="P414" s="843">
        <v>-971130</v>
      </c>
      <c r="Q414" s="844">
        <v>-49.143021967178271</v>
      </c>
      <c r="S414" s="845"/>
      <c r="T414" s="846"/>
      <c r="U414" s="847"/>
    </row>
    <row r="415" spans="1:21" ht="23.25" hidden="1">
      <c r="A415" s="870">
        <v>406</v>
      </c>
      <c r="B415" s="836">
        <v>4</v>
      </c>
      <c r="C415" s="836">
        <v>65</v>
      </c>
      <c r="D415" s="837">
        <v>31039.084617804339</v>
      </c>
      <c r="E415" s="838">
        <v>16.25</v>
      </c>
      <c r="F415" s="839">
        <v>504385.1250393205</v>
      </c>
      <c r="G415" s="840">
        <v>2017540.500157282</v>
      </c>
      <c r="H415" s="897">
        <v>367500</v>
      </c>
      <c r="I415" s="901">
        <v>1470000</v>
      </c>
      <c r="J415" s="843">
        <v>-136885.1250393205</v>
      </c>
      <c r="K415" s="843">
        <v>-547540.50015728199</v>
      </c>
      <c r="L415" s="844">
        <v>-27.139009111073463</v>
      </c>
      <c r="M415" s="841">
        <v>251250</v>
      </c>
      <c r="N415" s="842">
        <v>1005000</v>
      </c>
      <c r="O415" s="843">
        <v>-253135.1250393205</v>
      </c>
      <c r="P415" s="843">
        <v>-1012540.500157282</v>
      </c>
      <c r="Q415" s="844">
        <v>-50.186873575937987</v>
      </c>
      <c r="S415" s="845"/>
      <c r="T415" s="846"/>
      <c r="U415" s="847"/>
    </row>
    <row r="416" spans="1:21" ht="23.25" hidden="1">
      <c r="A416" s="870">
        <v>407</v>
      </c>
      <c r="B416" s="836">
        <v>4</v>
      </c>
      <c r="C416" s="836">
        <v>65</v>
      </c>
      <c r="D416" s="837">
        <v>31039.084617804339</v>
      </c>
      <c r="E416" s="838">
        <v>16.25</v>
      </c>
      <c r="F416" s="839">
        <v>504385.1250393205</v>
      </c>
      <c r="G416" s="840">
        <v>2017540.500157282</v>
      </c>
      <c r="H416" s="897">
        <v>367500</v>
      </c>
      <c r="I416" s="901">
        <v>1470000</v>
      </c>
      <c r="J416" s="843">
        <v>-136885.1250393205</v>
      </c>
      <c r="K416" s="843">
        <v>-547540.50015728199</v>
      </c>
      <c r="L416" s="844">
        <v>-27.139009111073463</v>
      </c>
      <c r="M416" s="841">
        <v>251250</v>
      </c>
      <c r="N416" s="842">
        <v>1005000</v>
      </c>
      <c r="O416" s="843">
        <v>-253135.1250393205</v>
      </c>
      <c r="P416" s="843">
        <v>-1012540.500157282</v>
      </c>
      <c r="Q416" s="844">
        <v>-50.186873575937987</v>
      </c>
      <c r="S416" s="845"/>
      <c r="T416" s="846"/>
      <c r="U416" s="847"/>
    </row>
    <row r="417" spans="1:21" ht="23.25" hidden="1">
      <c r="A417" s="870">
        <v>408</v>
      </c>
      <c r="B417" s="848">
        <v>4</v>
      </c>
      <c r="C417" s="848">
        <v>65</v>
      </c>
      <c r="D417" s="837">
        <v>31039.084617804339</v>
      </c>
      <c r="E417" s="838">
        <v>16.25</v>
      </c>
      <c r="F417" s="839">
        <v>504385.1250393205</v>
      </c>
      <c r="G417" s="840">
        <v>2017540.500157282</v>
      </c>
      <c r="H417" s="897">
        <v>367500</v>
      </c>
      <c r="I417" s="901">
        <v>1470000</v>
      </c>
      <c r="J417" s="843">
        <v>-136885.1250393205</v>
      </c>
      <c r="K417" s="843">
        <v>-547540.50015728199</v>
      </c>
      <c r="L417" s="844">
        <v>-27.139009111073463</v>
      </c>
      <c r="M417" s="841">
        <v>251250</v>
      </c>
      <c r="N417" s="842">
        <v>1005000</v>
      </c>
      <c r="O417" s="843">
        <v>-253135.1250393205</v>
      </c>
      <c r="P417" s="843">
        <v>-1012540.500157282</v>
      </c>
      <c r="Q417" s="844">
        <v>-50.186873575937987</v>
      </c>
      <c r="S417" s="845"/>
      <c r="T417" s="846"/>
      <c r="U417" s="847"/>
    </row>
    <row r="418" spans="1:21" ht="23.25" hidden="1">
      <c r="A418" s="870">
        <v>409</v>
      </c>
      <c r="B418" s="848">
        <v>4</v>
      </c>
      <c r="C418" s="848">
        <v>65</v>
      </c>
      <c r="D418" s="837">
        <v>31070</v>
      </c>
      <c r="E418" s="838">
        <v>16.25</v>
      </c>
      <c r="F418" s="839">
        <v>504887.5</v>
      </c>
      <c r="G418" s="840">
        <v>2019550</v>
      </c>
      <c r="H418" s="897">
        <v>367500</v>
      </c>
      <c r="I418" s="901">
        <v>1470000</v>
      </c>
      <c r="J418" s="843">
        <v>-137387.5</v>
      </c>
      <c r="K418" s="843">
        <v>-549550</v>
      </c>
      <c r="L418" s="844">
        <v>-27.211507514050155</v>
      </c>
      <c r="M418" s="841">
        <v>251250</v>
      </c>
      <c r="N418" s="842">
        <v>1005000</v>
      </c>
      <c r="O418" s="843">
        <v>-253637.5</v>
      </c>
      <c r="P418" s="843">
        <v>-1014550</v>
      </c>
      <c r="Q418" s="844">
        <v>-50.236438810626126</v>
      </c>
      <c r="S418" s="845"/>
      <c r="T418" s="846"/>
      <c r="U418" s="847"/>
    </row>
    <row r="419" spans="1:21" ht="23.25" hidden="1">
      <c r="A419" s="870">
        <v>410</v>
      </c>
      <c r="B419" s="848">
        <v>4</v>
      </c>
      <c r="C419" s="848">
        <v>65</v>
      </c>
      <c r="D419" s="837">
        <v>31070</v>
      </c>
      <c r="E419" s="838">
        <v>16.25</v>
      </c>
      <c r="F419" s="839">
        <v>504887.5</v>
      </c>
      <c r="G419" s="840">
        <v>2019550</v>
      </c>
      <c r="H419" s="897">
        <v>367500</v>
      </c>
      <c r="I419" s="901">
        <v>1470000</v>
      </c>
      <c r="J419" s="843">
        <v>-137387.5</v>
      </c>
      <c r="K419" s="843">
        <v>-549550</v>
      </c>
      <c r="L419" s="844">
        <v>-27.211507514050155</v>
      </c>
      <c r="M419" s="841">
        <v>251250</v>
      </c>
      <c r="N419" s="842">
        <v>1005000</v>
      </c>
      <c r="O419" s="843">
        <v>-253637.5</v>
      </c>
      <c r="P419" s="843">
        <v>-1014550</v>
      </c>
      <c r="Q419" s="844">
        <v>-50.236438810626126</v>
      </c>
      <c r="S419" s="845"/>
      <c r="T419" s="846"/>
      <c r="U419" s="847"/>
    </row>
    <row r="420" spans="1:21" ht="23.25" hidden="1">
      <c r="A420" s="870">
        <v>411</v>
      </c>
      <c r="B420" s="836">
        <v>4</v>
      </c>
      <c r="C420" s="836">
        <v>65</v>
      </c>
      <c r="D420" s="837">
        <v>31070</v>
      </c>
      <c r="E420" s="838">
        <v>16.25</v>
      </c>
      <c r="F420" s="839">
        <v>504887.5</v>
      </c>
      <c r="G420" s="840">
        <v>2019550</v>
      </c>
      <c r="H420" s="897">
        <v>367500</v>
      </c>
      <c r="I420" s="901">
        <v>1470000</v>
      </c>
      <c r="J420" s="843">
        <v>-137387.5</v>
      </c>
      <c r="K420" s="843">
        <v>-549550</v>
      </c>
      <c r="L420" s="844">
        <v>-27.211507514050155</v>
      </c>
      <c r="M420" s="841">
        <v>251250</v>
      </c>
      <c r="N420" s="842">
        <v>1005000</v>
      </c>
      <c r="O420" s="843">
        <v>-253637.5</v>
      </c>
      <c r="P420" s="843">
        <v>-1014550</v>
      </c>
      <c r="Q420" s="844">
        <v>-50.236438810626126</v>
      </c>
      <c r="S420" s="845"/>
      <c r="T420" s="846"/>
      <c r="U420" s="847"/>
    </row>
    <row r="421" spans="1:21" ht="23.25" hidden="1">
      <c r="A421" s="870">
        <v>412</v>
      </c>
      <c r="B421" s="836">
        <v>4</v>
      </c>
      <c r="C421" s="836">
        <v>65</v>
      </c>
      <c r="D421" s="837">
        <v>31323</v>
      </c>
      <c r="E421" s="838">
        <v>16.25</v>
      </c>
      <c r="F421" s="839">
        <v>508998.75</v>
      </c>
      <c r="G421" s="840">
        <v>2035995</v>
      </c>
      <c r="H421" s="897">
        <v>367500</v>
      </c>
      <c r="I421" s="901">
        <v>1470000</v>
      </c>
      <c r="J421" s="843">
        <v>-141498.75</v>
      </c>
      <c r="K421" s="843">
        <v>-565995</v>
      </c>
      <c r="L421" s="844">
        <v>-27.799429762843232</v>
      </c>
      <c r="M421" s="841">
        <v>251250</v>
      </c>
      <c r="N421" s="842">
        <v>1005000</v>
      </c>
      <c r="O421" s="843">
        <v>-257748.75</v>
      </c>
      <c r="P421" s="843">
        <v>-1030995</v>
      </c>
      <c r="Q421" s="844">
        <v>-50.638385654188738</v>
      </c>
      <c r="S421" s="845"/>
      <c r="T421" s="846"/>
      <c r="U421" s="847"/>
    </row>
    <row r="422" spans="1:21" ht="23.25" hidden="1">
      <c r="A422" s="870">
        <v>413</v>
      </c>
      <c r="B422" s="836">
        <v>4</v>
      </c>
      <c r="C422" s="836">
        <v>65</v>
      </c>
      <c r="D422" s="837">
        <v>31529.80972515856</v>
      </c>
      <c r="E422" s="838">
        <v>16.25</v>
      </c>
      <c r="F422" s="839">
        <v>512359.40803382662</v>
      </c>
      <c r="G422" s="840">
        <v>2049437.6321353065</v>
      </c>
      <c r="H422" s="897">
        <v>367500</v>
      </c>
      <c r="I422" s="901">
        <v>1470000</v>
      </c>
      <c r="J422" s="843">
        <v>-144859.40803382662</v>
      </c>
      <c r="K422" s="843">
        <v>-579437.63213530648</v>
      </c>
      <c r="L422" s="844">
        <v>-28.273006362803585</v>
      </c>
      <c r="M422" s="841">
        <v>251250</v>
      </c>
      <c r="N422" s="842">
        <v>1005000</v>
      </c>
      <c r="O422" s="843">
        <v>-261109.40803382662</v>
      </c>
      <c r="P422" s="843">
        <v>-1044437.6321353065</v>
      </c>
      <c r="Q422" s="844">
        <v>-50.962157411304496</v>
      </c>
      <c r="S422" s="845"/>
      <c r="T422" s="846"/>
      <c r="U422" s="847"/>
    </row>
    <row r="423" spans="1:21" ht="23.25" hidden="1">
      <c r="A423" s="870">
        <v>414</v>
      </c>
      <c r="B423" s="836">
        <v>4</v>
      </c>
      <c r="C423" s="836">
        <v>65</v>
      </c>
      <c r="D423" s="837">
        <v>31529.80972515856</v>
      </c>
      <c r="E423" s="838">
        <v>16.25</v>
      </c>
      <c r="F423" s="839">
        <v>512359.40803382662</v>
      </c>
      <c r="G423" s="840">
        <v>2049437.6321353065</v>
      </c>
      <c r="H423" s="897">
        <v>367500</v>
      </c>
      <c r="I423" s="901">
        <v>1470000</v>
      </c>
      <c r="J423" s="843">
        <v>-144859.40803382662</v>
      </c>
      <c r="K423" s="843">
        <v>-579437.63213530648</v>
      </c>
      <c r="L423" s="844">
        <v>-28.273006362803585</v>
      </c>
      <c r="M423" s="841">
        <v>251250</v>
      </c>
      <c r="N423" s="842">
        <v>1005000</v>
      </c>
      <c r="O423" s="843">
        <v>-261109.40803382662</v>
      </c>
      <c r="P423" s="843">
        <v>-1044437.6321353065</v>
      </c>
      <c r="Q423" s="844">
        <v>-50.962157411304496</v>
      </c>
      <c r="S423" s="845"/>
      <c r="T423" s="846"/>
      <c r="U423" s="847"/>
    </row>
    <row r="424" spans="1:21" ht="23.25" hidden="1">
      <c r="A424" s="870">
        <v>415</v>
      </c>
      <c r="B424" s="836">
        <v>4</v>
      </c>
      <c r="C424" s="836">
        <v>65</v>
      </c>
      <c r="D424" s="837">
        <v>31575</v>
      </c>
      <c r="E424" s="838">
        <v>16.25</v>
      </c>
      <c r="F424" s="839">
        <v>513093.75</v>
      </c>
      <c r="G424" s="840">
        <v>2052375</v>
      </c>
      <c r="H424" s="897">
        <v>367500</v>
      </c>
      <c r="I424" s="901">
        <v>1470000</v>
      </c>
      <c r="J424" s="843">
        <v>-145593.75</v>
      </c>
      <c r="K424" s="843">
        <v>-582375</v>
      </c>
      <c r="L424" s="844">
        <v>-28.375662342408177</v>
      </c>
      <c r="M424" s="841">
        <v>251250</v>
      </c>
      <c r="N424" s="842">
        <v>1005000</v>
      </c>
      <c r="O424" s="843">
        <v>-261843.75</v>
      </c>
      <c r="P424" s="843">
        <v>-1047375</v>
      </c>
      <c r="Q424" s="844">
        <v>-51.03234058103417</v>
      </c>
      <c r="S424" s="845"/>
      <c r="T424" s="846"/>
      <c r="U424" s="847"/>
    </row>
    <row r="425" spans="1:21" ht="23.25" hidden="1">
      <c r="A425" s="870">
        <v>416</v>
      </c>
      <c r="B425" s="848">
        <v>4</v>
      </c>
      <c r="C425" s="848">
        <v>66</v>
      </c>
      <c r="D425" s="837">
        <v>28247.047434656339</v>
      </c>
      <c r="E425" s="838">
        <v>16.5</v>
      </c>
      <c r="F425" s="839">
        <v>466076.28267182957</v>
      </c>
      <c r="G425" s="840">
        <v>1864305.1306873183</v>
      </c>
      <c r="H425" s="897">
        <v>375000</v>
      </c>
      <c r="I425" s="901">
        <v>1500000</v>
      </c>
      <c r="J425" s="843">
        <v>-91076.282671829569</v>
      </c>
      <c r="K425" s="843">
        <v>-364305.13068731828</v>
      </c>
      <c r="L425" s="844">
        <v>-19.541067859047772</v>
      </c>
      <c r="M425" s="841">
        <v>262500</v>
      </c>
      <c r="N425" s="842">
        <v>1050000</v>
      </c>
      <c r="O425" s="843">
        <v>-203576.28267182957</v>
      </c>
      <c r="P425" s="843">
        <v>-814305.13068731828</v>
      </c>
      <c r="Q425" s="844">
        <v>-43.678747501333447</v>
      </c>
      <c r="S425" s="845"/>
      <c r="T425" s="846"/>
      <c r="U425" s="847"/>
    </row>
    <row r="426" spans="1:21" ht="23.25" hidden="1">
      <c r="A426" s="870">
        <v>417</v>
      </c>
      <c r="B426" s="836">
        <v>4</v>
      </c>
      <c r="C426" s="836">
        <v>66</v>
      </c>
      <c r="D426" s="837">
        <v>28414.793624846752</v>
      </c>
      <c r="E426" s="838">
        <v>16.5</v>
      </c>
      <c r="F426" s="839">
        <v>468844.0948099714</v>
      </c>
      <c r="G426" s="840">
        <v>1875376.3792398856</v>
      </c>
      <c r="H426" s="897">
        <v>375000</v>
      </c>
      <c r="I426" s="901">
        <v>1500000</v>
      </c>
      <c r="J426" s="843">
        <v>-93844.094809971401</v>
      </c>
      <c r="K426" s="843">
        <v>-375376.3792398856</v>
      </c>
      <c r="L426" s="844">
        <v>-20.016055624633097</v>
      </c>
      <c r="M426" s="841">
        <v>262500</v>
      </c>
      <c r="N426" s="842">
        <v>1050000</v>
      </c>
      <c r="O426" s="843">
        <v>-206344.0948099714</v>
      </c>
      <c r="P426" s="843">
        <v>-825376.3792398856</v>
      </c>
      <c r="Q426" s="844">
        <v>-44.011238937243171</v>
      </c>
      <c r="S426" s="845"/>
      <c r="T426" s="846"/>
      <c r="U426" s="847"/>
    </row>
    <row r="427" spans="1:21" ht="23.25" hidden="1">
      <c r="A427" s="870">
        <v>418</v>
      </c>
      <c r="B427" s="836">
        <v>4</v>
      </c>
      <c r="C427" s="836">
        <v>66</v>
      </c>
      <c r="D427" s="837">
        <v>28683</v>
      </c>
      <c r="E427" s="838">
        <v>16.5</v>
      </c>
      <c r="F427" s="839">
        <v>473269.5</v>
      </c>
      <c r="G427" s="840">
        <v>1893078</v>
      </c>
      <c r="H427" s="897">
        <v>375000</v>
      </c>
      <c r="I427" s="901">
        <v>1500000</v>
      </c>
      <c r="J427" s="843">
        <v>-98269.5</v>
      </c>
      <c r="K427" s="843">
        <v>-393078</v>
      </c>
      <c r="L427" s="844">
        <v>-20.763962182223878</v>
      </c>
      <c r="M427" s="841">
        <v>262500</v>
      </c>
      <c r="N427" s="842">
        <v>1050000</v>
      </c>
      <c r="O427" s="843">
        <v>-210769.5</v>
      </c>
      <c r="P427" s="843">
        <v>-843078</v>
      </c>
      <c r="Q427" s="844">
        <v>-44.534773527556716</v>
      </c>
      <c r="S427" s="845"/>
      <c r="T427" s="846"/>
      <c r="U427" s="847"/>
    </row>
    <row r="428" spans="1:21" ht="23.25" hidden="1">
      <c r="A428" s="870">
        <v>419</v>
      </c>
      <c r="B428" s="836">
        <v>4</v>
      </c>
      <c r="C428" s="836">
        <v>66</v>
      </c>
      <c r="D428" s="837">
        <v>28683</v>
      </c>
      <c r="E428" s="838">
        <v>16.5</v>
      </c>
      <c r="F428" s="839">
        <v>473269.5</v>
      </c>
      <c r="G428" s="840">
        <v>1893078</v>
      </c>
      <c r="H428" s="897">
        <v>375000</v>
      </c>
      <c r="I428" s="901">
        <v>1500000</v>
      </c>
      <c r="J428" s="843">
        <v>-98269.5</v>
      </c>
      <c r="K428" s="843">
        <v>-393078</v>
      </c>
      <c r="L428" s="844">
        <v>-20.763962182223878</v>
      </c>
      <c r="M428" s="841">
        <v>262500</v>
      </c>
      <c r="N428" s="842">
        <v>1050000</v>
      </c>
      <c r="O428" s="843">
        <v>-210769.5</v>
      </c>
      <c r="P428" s="843">
        <v>-843078</v>
      </c>
      <c r="Q428" s="844">
        <v>-44.534773527556716</v>
      </c>
      <c r="S428" s="845"/>
      <c r="T428" s="846"/>
      <c r="U428" s="847"/>
    </row>
    <row r="429" spans="1:21" ht="23.25" hidden="1">
      <c r="A429" s="870">
        <v>420</v>
      </c>
      <c r="B429" s="836">
        <v>4</v>
      </c>
      <c r="C429" s="836">
        <v>66</v>
      </c>
      <c r="D429" s="837">
        <v>29959</v>
      </c>
      <c r="E429" s="838">
        <v>16.5</v>
      </c>
      <c r="F429" s="839">
        <v>494323.5</v>
      </c>
      <c r="G429" s="840">
        <v>1977294</v>
      </c>
      <c r="H429" s="897">
        <v>375000</v>
      </c>
      <c r="I429" s="901">
        <v>1500000</v>
      </c>
      <c r="J429" s="843">
        <v>-119323.5</v>
      </c>
      <c r="K429" s="843">
        <v>-477294</v>
      </c>
      <c r="L429" s="844">
        <v>-24.138747196926715</v>
      </c>
      <c r="M429" s="841">
        <v>262500</v>
      </c>
      <c r="N429" s="842">
        <v>1050000</v>
      </c>
      <c r="O429" s="843">
        <v>-231823.5</v>
      </c>
      <c r="P429" s="843">
        <v>-927294</v>
      </c>
      <c r="Q429" s="844">
        <v>-46.897123037848701</v>
      </c>
      <c r="S429" s="845"/>
      <c r="T429" s="846"/>
      <c r="U429" s="847"/>
    </row>
    <row r="430" spans="1:21" ht="23.25" hidden="1">
      <c r="A430" s="870">
        <v>421</v>
      </c>
      <c r="B430" s="836">
        <v>4</v>
      </c>
      <c r="C430" s="836">
        <v>66</v>
      </c>
      <c r="D430" s="837">
        <v>30402</v>
      </c>
      <c r="E430" s="838">
        <v>16.5</v>
      </c>
      <c r="F430" s="839">
        <v>501633</v>
      </c>
      <c r="G430" s="840">
        <v>2006532</v>
      </c>
      <c r="H430" s="897">
        <v>375000</v>
      </c>
      <c r="I430" s="901">
        <v>1500000</v>
      </c>
      <c r="J430" s="843">
        <v>-126633</v>
      </c>
      <c r="K430" s="843">
        <v>-506532</v>
      </c>
      <c r="L430" s="844">
        <v>-25.244152597616193</v>
      </c>
      <c r="M430" s="841">
        <v>262500</v>
      </c>
      <c r="N430" s="842">
        <v>1050000</v>
      </c>
      <c r="O430" s="843">
        <v>-239133</v>
      </c>
      <c r="P430" s="843">
        <v>-956532</v>
      </c>
      <c r="Q430" s="844">
        <v>-47.670906818331325</v>
      </c>
      <c r="S430" s="845"/>
      <c r="T430" s="846"/>
      <c r="U430" s="847"/>
    </row>
    <row r="431" spans="1:21" ht="23.25" hidden="1">
      <c r="A431" s="870">
        <v>422</v>
      </c>
      <c r="B431" s="836">
        <v>4</v>
      </c>
      <c r="C431" s="836">
        <v>66</v>
      </c>
      <c r="D431" s="837">
        <v>30402</v>
      </c>
      <c r="E431" s="838">
        <v>16.5</v>
      </c>
      <c r="F431" s="839">
        <v>501633</v>
      </c>
      <c r="G431" s="840">
        <v>2006532</v>
      </c>
      <c r="H431" s="897">
        <v>375000</v>
      </c>
      <c r="I431" s="901">
        <v>1500000</v>
      </c>
      <c r="J431" s="843">
        <v>-126633</v>
      </c>
      <c r="K431" s="843">
        <v>-506532</v>
      </c>
      <c r="L431" s="844">
        <v>-25.244152597616193</v>
      </c>
      <c r="M431" s="841">
        <v>262500</v>
      </c>
      <c r="N431" s="842">
        <v>1050000</v>
      </c>
      <c r="O431" s="843">
        <v>-239133</v>
      </c>
      <c r="P431" s="843">
        <v>-956532</v>
      </c>
      <c r="Q431" s="844">
        <v>-47.670906818331325</v>
      </c>
      <c r="S431" s="845"/>
      <c r="T431" s="846"/>
      <c r="U431" s="847"/>
    </row>
    <row r="432" spans="1:21" ht="23.25" hidden="1">
      <c r="A432" s="870">
        <v>423</v>
      </c>
      <c r="B432" s="848">
        <v>4</v>
      </c>
      <c r="C432" s="848">
        <v>66</v>
      </c>
      <c r="D432" s="837">
        <v>30507</v>
      </c>
      <c r="E432" s="838">
        <v>16.5</v>
      </c>
      <c r="F432" s="839">
        <v>503365.5</v>
      </c>
      <c r="G432" s="840">
        <v>2013462</v>
      </c>
      <c r="H432" s="897">
        <v>375000</v>
      </c>
      <c r="I432" s="901">
        <v>1500000</v>
      </c>
      <c r="J432" s="843">
        <v>-128365.5</v>
      </c>
      <c r="K432" s="843">
        <v>-513462</v>
      </c>
      <c r="L432" s="844">
        <v>-25.501449741788036</v>
      </c>
      <c r="M432" s="841">
        <v>262500</v>
      </c>
      <c r="N432" s="842">
        <v>1050000</v>
      </c>
      <c r="O432" s="843">
        <v>-240865.5</v>
      </c>
      <c r="P432" s="843">
        <v>-963462</v>
      </c>
      <c r="Q432" s="844">
        <v>-47.851014819251617</v>
      </c>
      <c r="S432" s="845"/>
      <c r="T432" s="846"/>
      <c r="U432" s="847"/>
    </row>
    <row r="433" spans="1:21" ht="23.25" hidden="1">
      <c r="A433" s="870">
        <v>424</v>
      </c>
      <c r="B433" s="848">
        <v>4</v>
      </c>
      <c r="C433" s="848">
        <v>66</v>
      </c>
      <c r="D433" s="837">
        <v>30792.95154185022</v>
      </c>
      <c r="E433" s="838">
        <v>16.5</v>
      </c>
      <c r="F433" s="839">
        <v>508083.70044052863</v>
      </c>
      <c r="G433" s="840">
        <v>2032334.8017621145</v>
      </c>
      <c r="H433" s="897">
        <v>375000</v>
      </c>
      <c r="I433" s="901">
        <v>1500000</v>
      </c>
      <c r="J433" s="843">
        <v>-133083.70044052863</v>
      </c>
      <c r="K433" s="843">
        <v>-532334.80176211451</v>
      </c>
      <c r="L433" s="844">
        <v>-26.193263103134342</v>
      </c>
      <c r="M433" s="841">
        <v>262500</v>
      </c>
      <c r="N433" s="842">
        <v>1050000</v>
      </c>
      <c r="O433" s="843">
        <v>-245583.70044052863</v>
      </c>
      <c r="P433" s="843">
        <v>-982334.80176211451</v>
      </c>
      <c r="Q433" s="844">
        <v>-48.335284172194037</v>
      </c>
      <c r="S433" s="845"/>
      <c r="T433" s="846"/>
      <c r="U433" s="847"/>
    </row>
    <row r="434" spans="1:21" ht="23.25" hidden="1">
      <c r="A434" s="870">
        <v>425</v>
      </c>
      <c r="B434" s="836">
        <v>4</v>
      </c>
      <c r="C434" s="836">
        <v>66</v>
      </c>
      <c r="D434" s="837">
        <v>31070</v>
      </c>
      <c r="E434" s="838">
        <v>16.5</v>
      </c>
      <c r="F434" s="839">
        <v>512655</v>
      </c>
      <c r="G434" s="840">
        <v>2050620</v>
      </c>
      <c r="H434" s="897">
        <v>375000</v>
      </c>
      <c r="I434" s="901">
        <v>1500000</v>
      </c>
      <c r="J434" s="843">
        <v>-137655</v>
      </c>
      <c r="K434" s="843">
        <v>-550620</v>
      </c>
      <c r="L434" s="844">
        <v>-26.851391286537734</v>
      </c>
      <c r="M434" s="841">
        <v>262500</v>
      </c>
      <c r="N434" s="842">
        <v>1050000</v>
      </c>
      <c r="O434" s="843">
        <v>-250155</v>
      </c>
      <c r="P434" s="843">
        <v>-1000620</v>
      </c>
      <c r="Q434" s="844">
        <v>-48.795973900576406</v>
      </c>
      <c r="S434" s="845"/>
      <c r="T434" s="846"/>
      <c r="U434" s="847"/>
    </row>
    <row r="435" spans="1:21" ht="23.25" hidden="1">
      <c r="A435" s="870">
        <v>426</v>
      </c>
      <c r="B435" s="836">
        <v>4</v>
      </c>
      <c r="C435" s="836">
        <v>66</v>
      </c>
      <c r="D435" s="837">
        <v>31070</v>
      </c>
      <c r="E435" s="838">
        <v>16.5</v>
      </c>
      <c r="F435" s="839">
        <v>512655</v>
      </c>
      <c r="G435" s="840">
        <v>2050620</v>
      </c>
      <c r="H435" s="897">
        <v>375000</v>
      </c>
      <c r="I435" s="901">
        <v>1500000</v>
      </c>
      <c r="J435" s="843">
        <v>-137655</v>
      </c>
      <c r="K435" s="843">
        <v>-550620</v>
      </c>
      <c r="L435" s="844">
        <v>-26.851391286537734</v>
      </c>
      <c r="M435" s="841">
        <v>262500</v>
      </c>
      <c r="N435" s="842">
        <v>1050000</v>
      </c>
      <c r="O435" s="843">
        <v>-250155</v>
      </c>
      <c r="P435" s="843">
        <v>-1000620</v>
      </c>
      <c r="Q435" s="844">
        <v>-48.795973900576406</v>
      </c>
      <c r="S435" s="845"/>
      <c r="T435" s="846"/>
      <c r="U435" s="847"/>
    </row>
    <row r="436" spans="1:21" ht="23.25" hidden="1">
      <c r="A436" s="870">
        <v>427</v>
      </c>
      <c r="B436" s="836">
        <v>4</v>
      </c>
      <c r="C436" s="836">
        <v>66</v>
      </c>
      <c r="D436" s="837">
        <v>31070</v>
      </c>
      <c r="E436" s="838">
        <v>16.5</v>
      </c>
      <c r="F436" s="839">
        <v>512655</v>
      </c>
      <c r="G436" s="840">
        <v>2050620</v>
      </c>
      <c r="H436" s="897">
        <v>375000</v>
      </c>
      <c r="I436" s="901">
        <v>1500000</v>
      </c>
      <c r="J436" s="843">
        <v>-137655</v>
      </c>
      <c r="K436" s="843">
        <v>-550620</v>
      </c>
      <c r="L436" s="844">
        <v>-26.851391286537734</v>
      </c>
      <c r="M436" s="841">
        <v>262500</v>
      </c>
      <c r="N436" s="842">
        <v>1050000</v>
      </c>
      <c r="O436" s="843">
        <v>-250155</v>
      </c>
      <c r="P436" s="843">
        <v>-1000620</v>
      </c>
      <c r="Q436" s="844">
        <v>-48.795973900576406</v>
      </c>
      <c r="S436" s="845"/>
      <c r="T436" s="846"/>
      <c r="U436" s="847"/>
    </row>
    <row r="437" spans="1:21" ht="23.25" hidden="1">
      <c r="A437" s="870">
        <v>428</v>
      </c>
      <c r="B437" s="848">
        <v>4</v>
      </c>
      <c r="C437" s="848">
        <v>66</v>
      </c>
      <c r="D437" s="837">
        <v>31323</v>
      </c>
      <c r="E437" s="838">
        <v>16.5</v>
      </c>
      <c r="F437" s="839">
        <v>516829.5</v>
      </c>
      <c r="G437" s="840">
        <v>2067318</v>
      </c>
      <c r="H437" s="897">
        <v>375000</v>
      </c>
      <c r="I437" s="901">
        <v>1500000</v>
      </c>
      <c r="J437" s="843">
        <v>-141829.5</v>
      </c>
      <c r="K437" s="843">
        <v>-567318</v>
      </c>
      <c r="L437" s="844">
        <v>-27.442222241570974</v>
      </c>
      <c r="M437" s="841">
        <v>262500</v>
      </c>
      <c r="N437" s="842">
        <v>1050000</v>
      </c>
      <c r="O437" s="843">
        <v>-254329.5</v>
      </c>
      <c r="P437" s="843">
        <v>-1017318</v>
      </c>
      <c r="Q437" s="844">
        <v>-49.20955556909967</v>
      </c>
      <c r="S437" s="845"/>
      <c r="T437" s="846"/>
      <c r="U437" s="847"/>
    </row>
    <row r="438" spans="1:21" ht="23.25" hidden="1">
      <c r="A438" s="870">
        <v>429</v>
      </c>
      <c r="B438" s="836">
        <v>4</v>
      </c>
      <c r="C438" s="836">
        <v>66</v>
      </c>
      <c r="D438" s="837">
        <v>31323</v>
      </c>
      <c r="E438" s="838">
        <v>16.5</v>
      </c>
      <c r="F438" s="839">
        <v>516829.5</v>
      </c>
      <c r="G438" s="840">
        <v>2067318</v>
      </c>
      <c r="H438" s="897">
        <v>375000</v>
      </c>
      <c r="I438" s="901">
        <v>1500000</v>
      </c>
      <c r="J438" s="843">
        <v>-141829.5</v>
      </c>
      <c r="K438" s="843">
        <v>-567318</v>
      </c>
      <c r="L438" s="844">
        <v>-27.442222241570974</v>
      </c>
      <c r="M438" s="841">
        <v>262500</v>
      </c>
      <c r="N438" s="842">
        <v>1050000</v>
      </c>
      <c r="O438" s="843">
        <v>-254329.5</v>
      </c>
      <c r="P438" s="843">
        <v>-1017318</v>
      </c>
      <c r="Q438" s="844">
        <v>-49.20955556909967</v>
      </c>
      <c r="S438" s="845"/>
      <c r="T438" s="846"/>
      <c r="U438" s="847"/>
    </row>
    <row r="439" spans="1:21" ht="23.25" hidden="1">
      <c r="A439" s="870">
        <v>430</v>
      </c>
      <c r="B439" s="848">
        <v>4</v>
      </c>
      <c r="C439" s="848">
        <v>66</v>
      </c>
      <c r="D439" s="837">
        <v>31472</v>
      </c>
      <c r="E439" s="838">
        <v>16.5</v>
      </c>
      <c r="F439" s="839">
        <v>519288</v>
      </c>
      <c r="G439" s="840">
        <v>2077152</v>
      </c>
      <c r="H439" s="897">
        <v>375000</v>
      </c>
      <c r="I439" s="901">
        <v>1500000</v>
      </c>
      <c r="J439" s="843">
        <v>-144288</v>
      </c>
      <c r="K439" s="843">
        <v>-577152</v>
      </c>
      <c r="L439" s="844">
        <v>-27.785737394278314</v>
      </c>
      <c r="M439" s="841">
        <v>262500</v>
      </c>
      <c r="N439" s="842">
        <v>1050000</v>
      </c>
      <c r="O439" s="843">
        <v>-256788</v>
      </c>
      <c r="P439" s="843">
        <v>-1027152</v>
      </c>
      <c r="Q439" s="844">
        <v>-49.450016175994826</v>
      </c>
      <c r="S439" s="845"/>
      <c r="T439" s="846"/>
      <c r="U439" s="847"/>
    </row>
    <row r="440" spans="1:21" ht="23.25" hidden="1">
      <c r="A440" s="870">
        <v>431</v>
      </c>
      <c r="B440" s="836">
        <v>4</v>
      </c>
      <c r="C440" s="836">
        <v>66</v>
      </c>
      <c r="D440" s="837">
        <v>31529.80972515856</v>
      </c>
      <c r="E440" s="838">
        <v>16.5</v>
      </c>
      <c r="F440" s="839">
        <v>520241.86046511628</v>
      </c>
      <c r="G440" s="840">
        <v>2080967.4418604651</v>
      </c>
      <c r="H440" s="897">
        <v>375000</v>
      </c>
      <c r="I440" s="901">
        <v>1500000</v>
      </c>
      <c r="J440" s="843">
        <v>-145241.86046511628</v>
      </c>
      <c r="K440" s="843">
        <v>-580967.4418604651</v>
      </c>
      <c r="L440" s="844">
        <v>-27.918141830275715</v>
      </c>
      <c r="M440" s="841">
        <v>262500</v>
      </c>
      <c r="N440" s="842">
        <v>1050000</v>
      </c>
      <c r="O440" s="843">
        <v>-257741.86046511628</v>
      </c>
      <c r="P440" s="843">
        <v>-1030967.4418604651</v>
      </c>
      <c r="Q440" s="844">
        <v>-49.542699281193002</v>
      </c>
      <c r="S440" s="845"/>
      <c r="T440" s="846"/>
      <c r="U440" s="847"/>
    </row>
    <row r="441" spans="1:21" ht="23.25" hidden="1">
      <c r="A441" s="870">
        <v>432</v>
      </c>
      <c r="B441" s="836">
        <v>4</v>
      </c>
      <c r="C441" s="836">
        <v>67</v>
      </c>
      <c r="D441" s="837">
        <v>28211.594055890855</v>
      </c>
      <c r="E441" s="838">
        <v>16.75</v>
      </c>
      <c r="F441" s="839">
        <v>472544.20043617184</v>
      </c>
      <c r="G441" s="840">
        <v>1890176.8017446874</v>
      </c>
      <c r="H441" s="897">
        <v>382500</v>
      </c>
      <c r="I441" s="901">
        <v>1530000</v>
      </c>
      <c r="J441" s="843">
        <v>-90044.200436171843</v>
      </c>
      <c r="K441" s="843">
        <v>-360176.80174468737</v>
      </c>
      <c r="L441" s="844">
        <v>-19.055191102347351</v>
      </c>
      <c r="M441" s="841">
        <v>273750</v>
      </c>
      <c r="N441" s="842">
        <v>1095000</v>
      </c>
      <c r="O441" s="843">
        <v>-198794.20043617184</v>
      </c>
      <c r="P441" s="843">
        <v>-795176.80174468737</v>
      </c>
      <c r="Q441" s="844">
        <v>-42.068911279130951</v>
      </c>
      <c r="S441" s="845"/>
      <c r="T441" s="846"/>
      <c r="U441" s="847"/>
    </row>
    <row r="442" spans="1:21" ht="23.25" hidden="1">
      <c r="A442" s="870">
        <v>433</v>
      </c>
      <c r="B442" s="836">
        <v>4</v>
      </c>
      <c r="C442" s="836">
        <v>67</v>
      </c>
      <c r="D442" s="837">
        <v>28211.594055890855</v>
      </c>
      <c r="E442" s="838">
        <v>16.75</v>
      </c>
      <c r="F442" s="839">
        <v>472544.20043617184</v>
      </c>
      <c r="G442" s="840">
        <v>1890176.8017446874</v>
      </c>
      <c r="H442" s="897">
        <v>382500</v>
      </c>
      <c r="I442" s="901">
        <v>1530000</v>
      </c>
      <c r="J442" s="843">
        <v>-90044.200436171843</v>
      </c>
      <c r="K442" s="843">
        <v>-360176.80174468737</v>
      </c>
      <c r="L442" s="844">
        <v>-19.055191102347351</v>
      </c>
      <c r="M442" s="841">
        <v>273750</v>
      </c>
      <c r="N442" s="842">
        <v>1095000</v>
      </c>
      <c r="O442" s="843">
        <v>-198794.20043617184</v>
      </c>
      <c r="P442" s="843">
        <v>-795176.80174468737</v>
      </c>
      <c r="Q442" s="844">
        <v>-42.068911279130951</v>
      </c>
      <c r="S442" s="845"/>
      <c r="T442" s="846"/>
      <c r="U442" s="847"/>
    </row>
    <row r="443" spans="1:21" ht="23.25" hidden="1">
      <c r="A443" s="870">
        <v>434</v>
      </c>
      <c r="B443" s="836">
        <v>4</v>
      </c>
      <c r="C443" s="836">
        <v>67</v>
      </c>
      <c r="D443" s="837">
        <v>28211.594055890855</v>
      </c>
      <c r="E443" s="838">
        <v>16.75</v>
      </c>
      <c r="F443" s="839">
        <v>472544.20043617184</v>
      </c>
      <c r="G443" s="840">
        <v>1890176.8017446874</v>
      </c>
      <c r="H443" s="897">
        <v>382500</v>
      </c>
      <c r="I443" s="901">
        <v>1530000</v>
      </c>
      <c r="J443" s="843">
        <v>-90044.200436171843</v>
      </c>
      <c r="K443" s="843">
        <v>-360176.80174468737</v>
      </c>
      <c r="L443" s="844">
        <v>-19.055191102347351</v>
      </c>
      <c r="M443" s="841">
        <v>273750</v>
      </c>
      <c r="N443" s="842">
        <v>1095000</v>
      </c>
      <c r="O443" s="843">
        <v>-198794.20043617184</v>
      </c>
      <c r="P443" s="843">
        <v>-795176.80174468737</v>
      </c>
      <c r="Q443" s="844">
        <v>-42.068911279130951</v>
      </c>
      <c r="S443" s="845"/>
      <c r="T443" s="846"/>
      <c r="U443" s="847"/>
    </row>
    <row r="444" spans="1:21" ht="23.25" hidden="1">
      <c r="A444" s="870">
        <v>435</v>
      </c>
      <c r="B444" s="848">
        <v>4</v>
      </c>
      <c r="C444" s="848">
        <v>67</v>
      </c>
      <c r="D444" s="837">
        <v>28211.594055890855</v>
      </c>
      <c r="E444" s="838">
        <v>16.75</v>
      </c>
      <c r="F444" s="839">
        <v>472544.20043617184</v>
      </c>
      <c r="G444" s="840">
        <v>1890176.8017446874</v>
      </c>
      <c r="H444" s="897">
        <v>382500</v>
      </c>
      <c r="I444" s="901">
        <v>1530000</v>
      </c>
      <c r="J444" s="843">
        <v>-90044.200436171843</v>
      </c>
      <c r="K444" s="843">
        <v>-360176.80174468737</v>
      </c>
      <c r="L444" s="844">
        <v>-19.055191102347351</v>
      </c>
      <c r="M444" s="841">
        <v>273750</v>
      </c>
      <c r="N444" s="842">
        <v>1095000</v>
      </c>
      <c r="O444" s="843">
        <v>-198794.20043617184</v>
      </c>
      <c r="P444" s="843">
        <v>-795176.80174468737</v>
      </c>
      <c r="Q444" s="844">
        <v>-42.068911279130951</v>
      </c>
      <c r="S444" s="845"/>
      <c r="T444" s="846"/>
      <c r="U444" s="847"/>
    </row>
    <row r="445" spans="1:21" ht="23.25" hidden="1">
      <c r="A445" s="870">
        <v>436</v>
      </c>
      <c r="B445" s="848">
        <v>4</v>
      </c>
      <c r="C445" s="848">
        <v>67</v>
      </c>
      <c r="D445" s="837">
        <v>28211.594055890855</v>
      </c>
      <c r="E445" s="838">
        <v>16.75</v>
      </c>
      <c r="F445" s="839">
        <v>472544.20043617184</v>
      </c>
      <c r="G445" s="840">
        <v>1890176.8017446874</v>
      </c>
      <c r="H445" s="897">
        <v>382500</v>
      </c>
      <c r="I445" s="901">
        <v>1530000</v>
      </c>
      <c r="J445" s="843">
        <v>-90044.200436171843</v>
      </c>
      <c r="K445" s="843">
        <v>-360176.80174468737</v>
      </c>
      <c r="L445" s="844">
        <v>-19.055191102347351</v>
      </c>
      <c r="M445" s="841">
        <v>273750</v>
      </c>
      <c r="N445" s="842">
        <v>1095000</v>
      </c>
      <c r="O445" s="843">
        <v>-198794.20043617184</v>
      </c>
      <c r="P445" s="843">
        <v>-795176.80174468737</v>
      </c>
      <c r="Q445" s="844">
        <v>-42.068911279130951</v>
      </c>
      <c r="S445" s="845"/>
      <c r="T445" s="846"/>
      <c r="U445" s="847"/>
    </row>
    <row r="446" spans="1:21" ht="23.25" hidden="1">
      <c r="A446" s="870">
        <v>437</v>
      </c>
      <c r="B446" s="836">
        <v>4</v>
      </c>
      <c r="C446" s="836">
        <v>67</v>
      </c>
      <c r="D446" s="837">
        <v>28247.047434656339</v>
      </c>
      <c r="E446" s="838">
        <v>16.75</v>
      </c>
      <c r="F446" s="839">
        <v>473138.04453049367</v>
      </c>
      <c r="G446" s="840">
        <v>1892552.1781219747</v>
      </c>
      <c r="H446" s="897">
        <v>382500</v>
      </c>
      <c r="I446" s="901">
        <v>1530000</v>
      </c>
      <c r="J446" s="843">
        <v>-90638.044530493673</v>
      </c>
      <c r="K446" s="843">
        <v>-362552.17812197469</v>
      </c>
      <c r="L446" s="844">
        <v>-19.156786392105914</v>
      </c>
      <c r="M446" s="841">
        <v>273750</v>
      </c>
      <c r="N446" s="842">
        <v>1095000</v>
      </c>
      <c r="O446" s="843">
        <v>-199388.04453049367</v>
      </c>
      <c r="P446" s="843">
        <v>-797552.17812197469</v>
      </c>
      <c r="Q446" s="844">
        <v>-42.141621633566004</v>
      </c>
      <c r="S446" s="845"/>
      <c r="T446" s="846"/>
      <c r="U446" s="847"/>
    </row>
    <row r="447" spans="1:21" ht="23.25" hidden="1">
      <c r="A447" s="870">
        <v>438</v>
      </c>
      <c r="B447" s="836">
        <v>4</v>
      </c>
      <c r="C447" s="836">
        <v>67</v>
      </c>
      <c r="D447" s="837">
        <v>28247.047434656339</v>
      </c>
      <c r="E447" s="838">
        <v>16.75</v>
      </c>
      <c r="F447" s="839">
        <v>473138.04453049367</v>
      </c>
      <c r="G447" s="840">
        <v>1892552.1781219747</v>
      </c>
      <c r="H447" s="897">
        <v>382500</v>
      </c>
      <c r="I447" s="901">
        <v>1530000</v>
      </c>
      <c r="J447" s="843">
        <v>-90638.044530493673</v>
      </c>
      <c r="K447" s="843">
        <v>-362552.17812197469</v>
      </c>
      <c r="L447" s="844">
        <v>-19.156786392105914</v>
      </c>
      <c r="M447" s="841">
        <v>273750</v>
      </c>
      <c r="N447" s="842">
        <v>1095000</v>
      </c>
      <c r="O447" s="843">
        <v>-199388.04453049367</v>
      </c>
      <c r="P447" s="843">
        <v>-797552.17812197469</v>
      </c>
      <c r="Q447" s="844">
        <v>-42.141621633566004</v>
      </c>
      <c r="S447" s="845"/>
      <c r="T447" s="846"/>
      <c r="U447" s="847"/>
    </row>
    <row r="448" spans="1:21" ht="23.25" hidden="1">
      <c r="A448" s="870">
        <v>439</v>
      </c>
      <c r="B448" s="848">
        <v>4</v>
      </c>
      <c r="C448" s="848">
        <v>67</v>
      </c>
      <c r="D448" s="837">
        <v>28247.047434656339</v>
      </c>
      <c r="E448" s="838">
        <v>16.75</v>
      </c>
      <c r="F448" s="839">
        <v>473138.04453049367</v>
      </c>
      <c r="G448" s="840">
        <v>1892552.1781219747</v>
      </c>
      <c r="H448" s="897">
        <v>382500</v>
      </c>
      <c r="I448" s="901">
        <v>1530000</v>
      </c>
      <c r="J448" s="843">
        <v>-90638.044530493673</v>
      </c>
      <c r="K448" s="843">
        <v>-362552.17812197469</v>
      </c>
      <c r="L448" s="844">
        <v>-19.156786392105914</v>
      </c>
      <c r="M448" s="841">
        <v>273750</v>
      </c>
      <c r="N448" s="842">
        <v>1095000</v>
      </c>
      <c r="O448" s="843">
        <v>-199388.04453049367</v>
      </c>
      <c r="P448" s="843">
        <v>-797552.17812197469</v>
      </c>
      <c r="Q448" s="844">
        <v>-42.141621633566004</v>
      </c>
      <c r="S448" s="845"/>
      <c r="T448" s="846"/>
      <c r="U448" s="847"/>
    </row>
    <row r="449" spans="1:21" ht="23.25" hidden="1">
      <c r="A449" s="870">
        <v>440</v>
      </c>
      <c r="B449" s="836">
        <v>4</v>
      </c>
      <c r="C449" s="836">
        <v>67</v>
      </c>
      <c r="D449" s="837">
        <v>28247.047434656339</v>
      </c>
      <c r="E449" s="838">
        <v>16.75</v>
      </c>
      <c r="F449" s="839">
        <v>473138.04453049367</v>
      </c>
      <c r="G449" s="840">
        <v>1892552.1781219747</v>
      </c>
      <c r="H449" s="897">
        <v>382500</v>
      </c>
      <c r="I449" s="901">
        <v>1530000</v>
      </c>
      <c r="J449" s="843">
        <v>-90638.044530493673</v>
      </c>
      <c r="K449" s="843">
        <v>-362552.17812197469</v>
      </c>
      <c r="L449" s="844">
        <v>-19.156786392105914</v>
      </c>
      <c r="M449" s="841">
        <v>273750</v>
      </c>
      <c r="N449" s="842">
        <v>1095000</v>
      </c>
      <c r="O449" s="843">
        <v>-199388.04453049367</v>
      </c>
      <c r="P449" s="843">
        <v>-797552.17812197469</v>
      </c>
      <c r="Q449" s="844">
        <v>-42.141621633566004</v>
      </c>
      <c r="S449" s="845"/>
      <c r="T449" s="846"/>
      <c r="U449" s="847"/>
    </row>
    <row r="450" spans="1:21" ht="23.25" hidden="1">
      <c r="A450" s="870">
        <v>441</v>
      </c>
      <c r="B450" s="848">
        <v>4</v>
      </c>
      <c r="C450" s="848">
        <v>67</v>
      </c>
      <c r="D450" s="837">
        <v>28573</v>
      </c>
      <c r="E450" s="838">
        <v>16.75</v>
      </c>
      <c r="F450" s="839">
        <v>478597.75</v>
      </c>
      <c r="G450" s="840">
        <v>1914391</v>
      </c>
      <c r="H450" s="897">
        <v>382500</v>
      </c>
      <c r="I450" s="901">
        <v>1530000</v>
      </c>
      <c r="J450" s="843">
        <v>-96097.75</v>
      </c>
      <c r="K450" s="843">
        <v>-384391</v>
      </c>
      <c r="L450" s="844">
        <v>-20.079022519433082</v>
      </c>
      <c r="M450" s="841">
        <v>273750</v>
      </c>
      <c r="N450" s="842">
        <v>1095000</v>
      </c>
      <c r="O450" s="843">
        <v>-204847.75</v>
      </c>
      <c r="P450" s="843">
        <v>-819391</v>
      </c>
      <c r="Q450" s="844">
        <v>-42.801653371751122</v>
      </c>
      <c r="S450" s="845"/>
      <c r="T450" s="846"/>
      <c r="U450" s="847"/>
    </row>
    <row r="451" spans="1:21" ht="23.25" hidden="1">
      <c r="A451" s="870">
        <v>442</v>
      </c>
      <c r="B451" s="848">
        <v>4</v>
      </c>
      <c r="C451" s="848">
        <v>67</v>
      </c>
      <c r="D451" s="837">
        <v>28573</v>
      </c>
      <c r="E451" s="838">
        <v>16.75</v>
      </c>
      <c r="F451" s="839">
        <v>478597.75</v>
      </c>
      <c r="G451" s="840">
        <v>1914391</v>
      </c>
      <c r="H451" s="897">
        <v>382500</v>
      </c>
      <c r="I451" s="901">
        <v>1530000</v>
      </c>
      <c r="J451" s="843">
        <v>-96097.75</v>
      </c>
      <c r="K451" s="843">
        <v>-384391</v>
      </c>
      <c r="L451" s="844">
        <v>-20.079022519433082</v>
      </c>
      <c r="M451" s="841">
        <v>273750</v>
      </c>
      <c r="N451" s="842">
        <v>1095000</v>
      </c>
      <c r="O451" s="843">
        <v>-204847.75</v>
      </c>
      <c r="P451" s="843">
        <v>-819391</v>
      </c>
      <c r="Q451" s="844">
        <v>-42.801653371751122</v>
      </c>
      <c r="S451" s="845"/>
      <c r="T451" s="846"/>
      <c r="U451" s="847"/>
    </row>
    <row r="452" spans="1:21" ht="23.25" hidden="1">
      <c r="A452" s="870">
        <v>443</v>
      </c>
      <c r="B452" s="836">
        <v>4</v>
      </c>
      <c r="C452" s="836">
        <v>67</v>
      </c>
      <c r="D452" s="837">
        <v>28573</v>
      </c>
      <c r="E452" s="838">
        <v>16.75</v>
      </c>
      <c r="F452" s="839">
        <v>478597.75</v>
      </c>
      <c r="G452" s="840">
        <v>1914391</v>
      </c>
      <c r="H452" s="897">
        <v>382500</v>
      </c>
      <c r="I452" s="901">
        <v>1530000</v>
      </c>
      <c r="J452" s="843">
        <v>-96097.75</v>
      </c>
      <c r="K452" s="843">
        <v>-384391</v>
      </c>
      <c r="L452" s="844">
        <v>-20.079022519433082</v>
      </c>
      <c r="M452" s="841">
        <v>273750</v>
      </c>
      <c r="N452" s="842">
        <v>1095000</v>
      </c>
      <c r="O452" s="843">
        <v>-204847.75</v>
      </c>
      <c r="P452" s="843">
        <v>-819391</v>
      </c>
      <c r="Q452" s="844">
        <v>-42.801653371751122</v>
      </c>
      <c r="S452" s="845"/>
      <c r="T452" s="846"/>
      <c r="U452" s="847"/>
    </row>
    <row r="453" spans="1:21" ht="23.25" hidden="1">
      <c r="A453" s="870">
        <v>444</v>
      </c>
      <c r="B453" s="848">
        <v>4</v>
      </c>
      <c r="C453" s="848">
        <v>67</v>
      </c>
      <c r="D453" s="837">
        <v>28573</v>
      </c>
      <c r="E453" s="838">
        <v>16.75</v>
      </c>
      <c r="F453" s="839">
        <v>478597.75</v>
      </c>
      <c r="G453" s="840">
        <v>1914391</v>
      </c>
      <c r="H453" s="897">
        <v>382500</v>
      </c>
      <c r="I453" s="901">
        <v>1530000</v>
      </c>
      <c r="J453" s="843">
        <v>-96097.75</v>
      </c>
      <c r="K453" s="843">
        <v>-384391</v>
      </c>
      <c r="L453" s="844">
        <v>-20.079022519433082</v>
      </c>
      <c r="M453" s="841">
        <v>273750</v>
      </c>
      <c r="N453" s="842">
        <v>1095000</v>
      </c>
      <c r="O453" s="843">
        <v>-204847.75</v>
      </c>
      <c r="P453" s="843">
        <v>-819391</v>
      </c>
      <c r="Q453" s="844">
        <v>-42.801653371751122</v>
      </c>
      <c r="S453" s="845"/>
      <c r="T453" s="846"/>
      <c r="U453" s="847"/>
    </row>
    <row r="454" spans="1:21" ht="23.25" hidden="1">
      <c r="A454" s="870">
        <v>445</v>
      </c>
      <c r="B454" s="836">
        <v>4</v>
      </c>
      <c r="C454" s="836">
        <v>67</v>
      </c>
      <c r="D454" s="837">
        <v>28616.81</v>
      </c>
      <c r="E454" s="838">
        <v>16.75</v>
      </c>
      <c r="F454" s="839">
        <v>479331.5675</v>
      </c>
      <c r="G454" s="840">
        <v>1917326.27</v>
      </c>
      <c r="H454" s="897">
        <v>382500</v>
      </c>
      <c r="I454" s="901">
        <v>1530000</v>
      </c>
      <c r="J454" s="843">
        <v>-96831.567500000005</v>
      </c>
      <c r="K454" s="843">
        <v>-387326.27</v>
      </c>
      <c r="L454" s="844">
        <v>-20.201375011671857</v>
      </c>
      <c r="M454" s="841">
        <v>273750</v>
      </c>
      <c r="N454" s="842">
        <v>1095000</v>
      </c>
      <c r="O454" s="843">
        <v>-205581.5675</v>
      </c>
      <c r="P454" s="843">
        <v>-822326.27</v>
      </c>
      <c r="Q454" s="844">
        <v>-42.889219371098484</v>
      </c>
      <c r="S454" s="845"/>
      <c r="T454" s="846"/>
      <c r="U454" s="847"/>
    </row>
    <row r="455" spans="1:21" ht="23.25" hidden="1">
      <c r="A455" s="870">
        <v>446</v>
      </c>
      <c r="B455" s="836">
        <v>4</v>
      </c>
      <c r="C455" s="836">
        <v>67</v>
      </c>
      <c r="D455" s="837">
        <v>29552</v>
      </c>
      <c r="E455" s="838">
        <v>16.75</v>
      </c>
      <c r="F455" s="839">
        <v>494996</v>
      </c>
      <c r="G455" s="840">
        <v>1979984</v>
      </c>
      <c r="H455" s="897">
        <v>382500</v>
      </c>
      <c r="I455" s="901">
        <v>1530000</v>
      </c>
      <c r="J455" s="843">
        <v>-112496</v>
      </c>
      <c r="K455" s="843">
        <v>-449984</v>
      </c>
      <c r="L455" s="844">
        <v>-22.726648296147843</v>
      </c>
      <c r="M455" s="841">
        <v>273750</v>
      </c>
      <c r="N455" s="842">
        <v>1095000</v>
      </c>
      <c r="O455" s="843">
        <v>-221246</v>
      </c>
      <c r="P455" s="843">
        <v>-884984</v>
      </c>
      <c r="Q455" s="844">
        <v>-44.696522800184248</v>
      </c>
      <c r="S455" s="845"/>
      <c r="T455" s="846"/>
      <c r="U455" s="847"/>
    </row>
    <row r="456" spans="1:21" ht="23.25" hidden="1">
      <c r="A456" s="870">
        <v>447</v>
      </c>
      <c r="B456" s="848">
        <v>4</v>
      </c>
      <c r="C456" s="848">
        <v>67</v>
      </c>
      <c r="D456" s="837">
        <v>29552</v>
      </c>
      <c r="E456" s="838">
        <v>16.75</v>
      </c>
      <c r="F456" s="839">
        <v>494996</v>
      </c>
      <c r="G456" s="840">
        <v>1979984</v>
      </c>
      <c r="H456" s="897">
        <v>382500</v>
      </c>
      <c r="I456" s="901">
        <v>1530000</v>
      </c>
      <c r="J456" s="843">
        <v>-112496</v>
      </c>
      <c r="K456" s="843">
        <v>-449984</v>
      </c>
      <c r="L456" s="844">
        <v>-22.726648296147843</v>
      </c>
      <c r="M456" s="841">
        <v>273750</v>
      </c>
      <c r="N456" s="842">
        <v>1095000</v>
      </c>
      <c r="O456" s="843">
        <v>-221246</v>
      </c>
      <c r="P456" s="843">
        <v>-884984</v>
      </c>
      <c r="Q456" s="844">
        <v>-44.696522800184248</v>
      </c>
      <c r="S456" s="845"/>
      <c r="T456" s="846"/>
      <c r="U456" s="847"/>
    </row>
    <row r="457" spans="1:21" ht="23.25" hidden="1">
      <c r="A457" s="870">
        <v>448</v>
      </c>
      <c r="B457" s="848">
        <v>4</v>
      </c>
      <c r="C457" s="848">
        <v>67</v>
      </c>
      <c r="D457" s="837">
        <v>30402</v>
      </c>
      <c r="E457" s="838">
        <v>16.75</v>
      </c>
      <c r="F457" s="839">
        <v>509233.5</v>
      </c>
      <c r="G457" s="840">
        <v>2036934</v>
      </c>
      <c r="H457" s="897">
        <v>382500</v>
      </c>
      <c r="I457" s="901">
        <v>1530000</v>
      </c>
      <c r="J457" s="843">
        <v>-126733.5</v>
      </c>
      <c r="K457" s="843">
        <v>-506934</v>
      </c>
      <c r="L457" s="844">
        <v>-24.887109744351065</v>
      </c>
      <c r="M457" s="841">
        <v>273750</v>
      </c>
      <c r="N457" s="842">
        <v>1095000</v>
      </c>
      <c r="O457" s="843">
        <v>-235483.5</v>
      </c>
      <c r="P457" s="843">
        <v>-941934</v>
      </c>
      <c r="Q457" s="844">
        <v>-46.242735405270864</v>
      </c>
      <c r="S457" s="845"/>
      <c r="T457" s="846"/>
      <c r="U457" s="847"/>
    </row>
    <row r="458" spans="1:21" ht="23.25" hidden="1">
      <c r="A458" s="870">
        <v>449</v>
      </c>
      <c r="B458" s="836">
        <v>4</v>
      </c>
      <c r="C458" s="836">
        <v>67</v>
      </c>
      <c r="D458" s="837">
        <v>30402</v>
      </c>
      <c r="E458" s="838">
        <v>16.75</v>
      </c>
      <c r="F458" s="839">
        <v>509233.5</v>
      </c>
      <c r="G458" s="840">
        <v>2036934</v>
      </c>
      <c r="H458" s="897">
        <v>382500</v>
      </c>
      <c r="I458" s="901">
        <v>1530000</v>
      </c>
      <c r="J458" s="843">
        <v>-126733.5</v>
      </c>
      <c r="K458" s="843">
        <v>-506934</v>
      </c>
      <c r="L458" s="844">
        <v>-24.887109744351065</v>
      </c>
      <c r="M458" s="841">
        <v>273750</v>
      </c>
      <c r="N458" s="842">
        <v>1095000</v>
      </c>
      <c r="O458" s="843">
        <v>-235483.5</v>
      </c>
      <c r="P458" s="843">
        <v>-941934</v>
      </c>
      <c r="Q458" s="844">
        <v>-46.242735405270864</v>
      </c>
      <c r="S458" s="845"/>
      <c r="T458" s="846"/>
      <c r="U458" s="847"/>
    </row>
    <row r="459" spans="1:21" ht="23.25" hidden="1">
      <c r="A459" s="870">
        <v>450</v>
      </c>
      <c r="B459" s="848">
        <v>4</v>
      </c>
      <c r="C459" s="848">
        <v>67</v>
      </c>
      <c r="D459" s="837">
        <v>30507</v>
      </c>
      <c r="E459" s="838">
        <v>16.75</v>
      </c>
      <c r="F459" s="839">
        <v>510992.25</v>
      </c>
      <c r="G459" s="840">
        <v>2043969</v>
      </c>
      <c r="H459" s="897">
        <v>382500</v>
      </c>
      <c r="I459" s="901">
        <v>1530000</v>
      </c>
      <c r="J459" s="843">
        <v>-128492.25</v>
      </c>
      <c r="K459" s="843">
        <v>-513969</v>
      </c>
      <c r="L459" s="844">
        <v>-25.145635770405519</v>
      </c>
      <c r="M459" s="841">
        <v>273750</v>
      </c>
      <c r="N459" s="842">
        <v>1095000</v>
      </c>
      <c r="O459" s="843">
        <v>-237242.25</v>
      </c>
      <c r="P459" s="843">
        <v>-948969</v>
      </c>
      <c r="Q459" s="844">
        <v>-46.427758933721599</v>
      </c>
      <c r="S459" s="845"/>
      <c r="T459" s="846"/>
      <c r="U459" s="847"/>
    </row>
    <row r="460" spans="1:21" ht="23.25" hidden="1">
      <c r="A460" s="870">
        <v>451</v>
      </c>
      <c r="B460" s="848">
        <v>4</v>
      </c>
      <c r="C460" s="848">
        <v>67</v>
      </c>
      <c r="D460" s="837">
        <v>31070</v>
      </c>
      <c r="E460" s="838">
        <v>16.75</v>
      </c>
      <c r="F460" s="839">
        <v>520422.5</v>
      </c>
      <c r="G460" s="840">
        <v>2081690</v>
      </c>
      <c r="H460" s="897">
        <v>382500</v>
      </c>
      <c r="I460" s="901">
        <v>1530000</v>
      </c>
      <c r="J460" s="843">
        <v>-137922.5</v>
      </c>
      <c r="K460" s="843">
        <v>-551690</v>
      </c>
      <c r="L460" s="844">
        <v>-26.50202479715999</v>
      </c>
      <c r="M460" s="841">
        <v>273750</v>
      </c>
      <c r="N460" s="842">
        <v>1095000</v>
      </c>
      <c r="O460" s="843">
        <v>-246672.5</v>
      </c>
      <c r="P460" s="843">
        <v>-986690</v>
      </c>
      <c r="Q460" s="844">
        <v>-47.398507943065496</v>
      </c>
      <c r="S460" s="845"/>
      <c r="T460" s="846"/>
      <c r="U460" s="847"/>
    </row>
    <row r="461" spans="1:21" ht="23.25" hidden="1">
      <c r="A461" s="870">
        <v>452</v>
      </c>
      <c r="B461" s="836">
        <v>4</v>
      </c>
      <c r="C461" s="836">
        <v>67</v>
      </c>
      <c r="D461" s="837">
        <v>31070</v>
      </c>
      <c r="E461" s="838">
        <v>16.75</v>
      </c>
      <c r="F461" s="839">
        <v>520422.5</v>
      </c>
      <c r="G461" s="840">
        <v>2081690</v>
      </c>
      <c r="H461" s="897">
        <v>382500</v>
      </c>
      <c r="I461" s="901">
        <v>1530000</v>
      </c>
      <c r="J461" s="843">
        <v>-137922.5</v>
      </c>
      <c r="K461" s="843">
        <v>-551690</v>
      </c>
      <c r="L461" s="844">
        <v>-26.50202479715999</v>
      </c>
      <c r="M461" s="841">
        <v>273750</v>
      </c>
      <c r="N461" s="842">
        <v>1095000</v>
      </c>
      <c r="O461" s="843">
        <v>-246672.5</v>
      </c>
      <c r="P461" s="843">
        <v>-986690</v>
      </c>
      <c r="Q461" s="844">
        <v>-47.398507943065496</v>
      </c>
      <c r="S461" s="845"/>
      <c r="T461" s="846"/>
      <c r="U461" s="847"/>
    </row>
    <row r="462" spans="1:21" ht="23.25" hidden="1">
      <c r="A462" s="870">
        <v>453</v>
      </c>
      <c r="B462" s="836">
        <v>4</v>
      </c>
      <c r="C462" s="836">
        <v>67</v>
      </c>
      <c r="D462" s="837">
        <v>31323</v>
      </c>
      <c r="E462" s="838">
        <v>16.75</v>
      </c>
      <c r="F462" s="839">
        <v>524660.25</v>
      </c>
      <c r="G462" s="840">
        <v>2098641</v>
      </c>
      <c r="H462" s="897">
        <v>382500</v>
      </c>
      <c r="I462" s="901">
        <v>1530000</v>
      </c>
      <c r="J462" s="843">
        <v>-142160.25</v>
      </c>
      <c r="K462" s="843">
        <v>-568641</v>
      </c>
      <c r="L462" s="844">
        <v>-27.095677631381449</v>
      </c>
      <c r="M462" s="841">
        <v>273750</v>
      </c>
      <c r="N462" s="842">
        <v>1095000</v>
      </c>
      <c r="O462" s="843">
        <v>-250910.25</v>
      </c>
      <c r="P462" s="843">
        <v>-1003641</v>
      </c>
      <c r="Q462" s="844">
        <v>-47.823377128341626</v>
      </c>
      <c r="S462" s="845"/>
      <c r="T462" s="846"/>
      <c r="U462" s="847"/>
    </row>
    <row r="463" spans="1:21" ht="23.25" hidden="1">
      <c r="A463" s="870">
        <v>454</v>
      </c>
      <c r="B463" s="848">
        <v>4</v>
      </c>
      <c r="C463" s="848">
        <v>67</v>
      </c>
      <c r="D463" s="837">
        <v>31336</v>
      </c>
      <c r="E463" s="838">
        <v>16.75</v>
      </c>
      <c r="F463" s="839">
        <v>524878</v>
      </c>
      <c r="G463" s="840">
        <v>2099512</v>
      </c>
      <c r="H463" s="897">
        <v>382500</v>
      </c>
      <c r="I463" s="901">
        <v>1530000</v>
      </c>
      <c r="J463" s="843">
        <v>-142378</v>
      </c>
      <c r="K463" s="843">
        <v>-569512</v>
      </c>
      <c r="L463" s="844">
        <v>-27.125922595345969</v>
      </c>
      <c r="M463" s="841">
        <v>273750</v>
      </c>
      <c r="N463" s="842">
        <v>1095000</v>
      </c>
      <c r="O463" s="843">
        <v>-251128</v>
      </c>
      <c r="P463" s="843">
        <v>-1004512</v>
      </c>
      <c r="Q463" s="844">
        <v>-47.845023033924072</v>
      </c>
      <c r="S463" s="845"/>
      <c r="T463" s="846"/>
      <c r="U463" s="847"/>
    </row>
    <row r="464" spans="1:21" ht="23.25" hidden="1">
      <c r="A464" s="870">
        <v>455</v>
      </c>
      <c r="B464" s="836">
        <v>4</v>
      </c>
      <c r="C464" s="836">
        <v>67</v>
      </c>
      <c r="D464" s="837">
        <v>31336</v>
      </c>
      <c r="E464" s="838">
        <v>16.75</v>
      </c>
      <c r="F464" s="839">
        <v>524878</v>
      </c>
      <c r="G464" s="840">
        <v>2099512</v>
      </c>
      <c r="H464" s="897">
        <v>382500</v>
      </c>
      <c r="I464" s="901">
        <v>1530000</v>
      </c>
      <c r="J464" s="843">
        <v>-142378</v>
      </c>
      <c r="K464" s="843">
        <v>-569512</v>
      </c>
      <c r="L464" s="844">
        <v>-27.125922595345969</v>
      </c>
      <c r="M464" s="841">
        <v>273750</v>
      </c>
      <c r="N464" s="842">
        <v>1095000</v>
      </c>
      <c r="O464" s="843">
        <v>-251128</v>
      </c>
      <c r="P464" s="843">
        <v>-1004512</v>
      </c>
      <c r="Q464" s="844">
        <v>-47.845023033924072</v>
      </c>
      <c r="S464" s="845"/>
      <c r="T464" s="846"/>
      <c r="U464" s="847"/>
    </row>
    <row r="465" spans="1:21" ht="23.25" hidden="1">
      <c r="A465" s="870">
        <v>456</v>
      </c>
      <c r="B465" s="836">
        <v>4</v>
      </c>
      <c r="C465" s="836">
        <v>67</v>
      </c>
      <c r="D465" s="837">
        <v>31336</v>
      </c>
      <c r="E465" s="838">
        <v>16.75</v>
      </c>
      <c r="F465" s="839">
        <v>524878</v>
      </c>
      <c r="G465" s="840">
        <v>2099512</v>
      </c>
      <c r="H465" s="897">
        <v>382500</v>
      </c>
      <c r="I465" s="901">
        <v>1530000</v>
      </c>
      <c r="J465" s="843">
        <v>-142378</v>
      </c>
      <c r="K465" s="843">
        <v>-569512</v>
      </c>
      <c r="L465" s="844">
        <v>-27.125922595345969</v>
      </c>
      <c r="M465" s="841">
        <v>273750</v>
      </c>
      <c r="N465" s="842">
        <v>1095000</v>
      </c>
      <c r="O465" s="843">
        <v>-251128</v>
      </c>
      <c r="P465" s="843">
        <v>-1004512</v>
      </c>
      <c r="Q465" s="844">
        <v>-47.845023033924072</v>
      </c>
      <c r="S465" s="845"/>
      <c r="T465" s="846"/>
      <c r="U465" s="847"/>
    </row>
    <row r="466" spans="1:21" ht="23.25" hidden="1">
      <c r="A466" s="870">
        <v>457</v>
      </c>
      <c r="B466" s="836">
        <v>4</v>
      </c>
      <c r="C466" s="836">
        <v>67</v>
      </c>
      <c r="D466" s="837">
        <v>31529.80972515856</v>
      </c>
      <c r="E466" s="838">
        <v>16.75</v>
      </c>
      <c r="F466" s="839">
        <v>528124.31289640593</v>
      </c>
      <c r="G466" s="840">
        <v>2112497.2515856237</v>
      </c>
      <c r="H466" s="897">
        <v>382500</v>
      </c>
      <c r="I466" s="901">
        <v>1530000</v>
      </c>
      <c r="J466" s="843">
        <v>-145624.31289640593</v>
      </c>
      <c r="K466" s="843">
        <v>-582497.25158562372</v>
      </c>
      <c r="L466" s="844">
        <v>-27.573870268868077</v>
      </c>
      <c r="M466" s="841">
        <v>273750</v>
      </c>
      <c r="N466" s="842">
        <v>1095000</v>
      </c>
      <c r="O466" s="843">
        <v>-254374.31289640593</v>
      </c>
      <c r="P466" s="843">
        <v>-1017497.2515856237</v>
      </c>
      <c r="Q466" s="844">
        <v>-48.165613035562451</v>
      </c>
      <c r="S466" s="845"/>
      <c r="T466" s="846"/>
      <c r="U466" s="847"/>
    </row>
    <row r="467" spans="1:21" ht="23.25" hidden="1">
      <c r="A467" s="870">
        <v>458</v>
      </c>
      <c r="B467" s="836">
        <v>4</v>
      </c>
      <c r="C467" s="836">
        <v>67</v>
      </c>
      <c r="D467" s="837">
        <v>31529.80972515856</v>
      </c>
      <c r="E467" s="838">
        <v>16.75</v>
      </c>
      <c r="F467" s="839">
        <v>528124.31289640593</v>
      </c>
      <c r="G467" s="840">
        <v>2112497.2515856237</v>
      </c>
      <c r="H467" s="897">
        <v>382500</v>
      </c>
      <c r="I467" s="901">
        <v>1530000</v>
      </c>
      <c r="J467" s="843">
        <v>-145624.31289640593</v>
      </c>
      <c r="K467" s="843">
        <v>-582497.25158562372</v>
      </c>
      <c r="L467" s="844">
        <v>-27.573870268868077</v>
      </c>
      <c r="M467" s="841">
        <v>273750</v>
      </c>
      <c r="N467" s="842">
        <v>1095000</v>
      </c>
      <c r="O467" s="843">
        <v>-254374.31289640593</v>
      </c>
      <c r="P467" s="843">
        <v>-1017497.2515856237</v>
      </c>
      <c r="Q467" s="844">
        <v>-48.165613035562451</v>
      </c>
      <c r="S467" s="845"/>
      <c r="T467" s="846"/>
      <c r="U467" s="847"/>
    </row>
    <row r="468" spans="1:21" ht="23.25" hidden="1">
      <c r="A468" s="870">
        <v>459</v>
      </c>
      <c r="B468" s="836">
        <v>4</v>
      </c>
      <c r="C468" s="836">
        <v>67</v>
      </c>
      <c r="D468" s="837">
        <v>31529.80972515856</v>
      </c>
      <c r="E468" s="838">
        <v>16.75</v>
      </c>
      <c r="F468" s="839">
        <v>528124.31289640593</v>
      </c>
      <c r="G468" s="840">
        <v>2112497.2515856237</v>
      </c>
      <c r="H468" s="897">
        <v>382500</v>
      </c>
      <c r="I468" s="901">
        <v>1530000</v>
      </c>
      <c r="J468" s="843">
        <v>-145624.31289640593</v>
      </c>
      <c r="K468" s="843">
        <v>-582497.25158562372</v>
      </c>
      <c r="L468" s="844">
        <v>-27.573870268868077</v>
      </c>
      <c r="M468" s="841">
        <v>273750</v>
      </c>
      <c r="N468" s="842">
        <v>1095000</v>
      </c>
      <c r="O468" s="843">
        <v>-254374.31289640593</v>
      </c>
      <c r="P468" s="843">
        <v>-1017497.2515856237</v>
      </c>
      <c r="Q468" s="844">
        <v>-48.165613035562451</v>
      </c>
      <c r="S468" s="845"/>
      <c r="T468" s="846"/>
      <c r="U468" s="847"/>
    </row>
    <row r="469" spans="1:21" ht="23.25" hidden="1">
      <c r="A469" s="870">
        <v>460</v>
      </c>
      <c r="B469" s="836">
        <v>4</v>
      </c>
      <c r="C469" s="836">
        <v>67</v>
      </c>
      <c r="D469" s="837">
        <v>31529.80972515856</v>
      </c>
      <c r="E469" s="838">
        <v>16.75</v>
      </c>
      <c r="F469" s="839">
        <v>528124.31289640593</v>
      </c>
      <c r="G469" s="840">
        <v>2112497.2515856237</v>
      </c>
      <c r="H469" s="897">
        <v>382500</v>
      </c>
      <c r="I469" s="901">
        <v>1530000</v>
      </c>
      <c r="J469" s="843">
        <v>-145624.31289640593</v>
      </c>
      <c r="K469" s="843">
        <v>-582497.25158562372</v>
      </c>
      <c r="L469" s="844">
        <v>-27.573870268868077</v>
      </c>
      <c r="M469" s="841">
        <v>273750</v>
      </c>
      <c r="N469" s="842">
        <v>1095000</v>
      </c>
      <c r="O469" s="843">
        <v>-254374.31289640593</v>
      </c>
      <c r="P469" s="843">
        <v>-1017497.2515856237</v>
      </c>
      <c r="Q469" s="844">
        <v>-48.165613035562451</v>
      </c>
      <c r="S469" s="845"/>
      <c r="T469" s="846"/>
      <c r="U469" s="847"/>
    </row>
    <row r="470" spans="1:21" ht="23.25" hidden="1">
      <c r="A470" s="870">
        <v>461</v>
      </c>
      <c r="B470" s="836">
        <v>4</v>
      </c>
      <c r="C470" s="836">
        <v>67</v>
      </c>
      <c r="D470" s="837">
        <v>31529.80972515856</v>
      </c>
      <c r="E470" s="838">
        <v>16.75</v>
      </c>
      <c r="F470" s="839">
        <v>528124.31289640593</v>
      </c>
      <c r="G470" s="840">
        <v>2112497.2515856237</v>
      </c>
      <c r="H470" s="897">
        <v>382500</v>
      </c>
      <c r="I470" s="901">
        <v>1530000</v>
      </c>
      <c r="J470" s="843">
        <v>-145624.31289640593</v>
      </c>
      <c r="K470" s="843">
        <v>-582497.25158562372</v>
      </c>
      <c r="L470" s="844">
        <v>-27.573870268868077</v>
      </c>
      <c r="M470" s="841">
        <v>273750</v>
      </c>
      <c r="N470" s="842">
        <v>1095000</v>
      </c>
      <c r="O470" s="843">
        <v>-254374.31289640593</v>
      </c>
      <c r="P470" s="843">
        <v>-1017497.2515856237</v>
      </c>
      <c r="Q470" s="844">
        <v>-48.165613035562451</v>
      </c>
      <c r="S470" s="845"/>
      <c r="T470" s="846"/>
      <c r="U470" s="847"/>
    </row>
    <row r="471" spans="1:21" ht="23.25" hidden="1">
      <c r="A471" s="870">
        <v>462</v>
      </c>
      <c r="B471" s="836">
        <v>4</v>
      </c>
      <c r="C471" s="836">
        <v>68</v>
      </c>
      <c r="D471" s="837">
        <v>28011.280088629275</v>
      </c>
      <c r="E471" s="838">
        <v>17</v>
      </c>
      <c r="F471" s="839">
        <v>476191.76150669769</v>
      </c>
      <c r="G471" s="840">
        <v>1904767.0460267907</v>
      </c>
      <c r="H471" s="897">
        <v>390000</v>
      </c>
      <c r="I471" s="901">
        <v>1560000</v>
      </c>
      <c r="J471" s="843">
        <v>-86191.761506697687</v>
      </c>
      <c r="K471" s="843">
        <v>-344767.04602679075</v>
      </c>
      <c r="L471" s="844">
        <v>-18.100221060940257</v>
      </c>
      <c r="M471" s="841">
        <v>285000</v>
      </c>
      <c r="N471" s="842">
        <v>1140000</v>
      </c>
      <c r="O471" s="843">
        <v>-191191.76150669769</v>
      </c>
      <c r="P471" s="843">
        <v>-764767.04602679075</v>
      </c>
      <c r="Q471" s="844">
        <v>-40.150161544533262</v>
      </c>
      <c r="S471" s="845"/>
      <c r="T471" s="846"/>
      <c r="U471" s="847"/>
    </row>
    <row r="472" spans="1:21" ht="23.25" hidden="1">
      <c r="A472" s="870">
        <v>463</v>
      </c>
      <c r="B472" s="836">
        <v>4</v>
      </c>
      <c r="C472" s="836">
        <v>68</v>
      </c>
      <c r="D472" s="837">
        <v>28011.280088629275</v>
      </c>
      <c r="E472" s="838">
        <v>17</v>
      </c>
      <c r="F472" s="839">
        <v>476191.76150669769</v>
      </c>
      <c r="G472" s="840">
        <v>1904767.0460267907</v>
      </c>
      <c r="H472" s="897">
        <v>390000</v>
      </c>
      <c r="I472" s="901">
        <v>1560000</v>
      </c>
      <c r="J472" s="843">
        <v>-86191.761506697687</v>
      </c>
      <c r="K472" s="843">
        <v>-344767.04602679075</v>
      </c>
      <c r="L472" s="844">
        <v>-18.100221060940257</v>
      </c>
      <c r="M472" s="841">
        <v>285000</v>
      </c>
      <c r="N472" s="842">
        <v>1140000</v>
      </c>
      <c r="O472" s="843">
        <v>-191191.76150669769</v>
      </c>
      <c r="P472" s="843">
        <v>-764767.04602679075</v>
      </c>
      <c r="Q472" s="844">
        <v>-40.150161544533262</v>
      </c>
      <c r="S472" s="845"/>
      <c r="T472" s="846"/>
      <c r="U472" s="847"/>
    </row>
    <row r="473" spans="1:21" ht="23.25" hidden="1">
      <c r="A473" s="870">
        <v>464</v>
      </c>
      <c r="B473" s="848">
        <v>4</v>
      </c>
      <c r="C473" s="848">
        <v>68</v>
      </c>
      <c r="D473" s="837">
        <v>28247.047434656339</v>
      </c>
      <c r="E473" s="838">
        <v>17</v>
      </c>
      <c r="F473" s="839">
        <v>480199.80638915778</v>
      </c>
      <c r="G473" s="840">
        <v>1920799.2255566311</v>
      </c>
      <c r="H473" s="897">
        <v>390000</v>
      </c>
      <c r="I473" s="901">
        <v>1560000</v>
      </c>
      <c r="J473" s="843">
        <v>-90199.806389157777</v>
      </c>
      <c r="K473" s="843">
        <v>-360799.22555663111</v>
      </c>
      <c r="L473" s="844">
        <v>-18.783807321250592</v>
      </c>
      <c r="M473" s="841">
        <v>285000</v>
      </c>
      <c r="N473" s="842">
        <v>1140000</v>
      </c>
      <c r="O473" s="843">
        <v>-195199.80638915778</v>
      </c>
      <c r="P473" s="843">
        <v>-780799.22555663111</v>
      </c>
      <c r="Q473" s="844">
        <v>-40.649705350144657</v>
      </c>
      <c r="S473" s="845"/>
      <c r="T473" s="846"/>
      <c r="U473" s="847"/>
    </row>
    <row r="474" spans="1:21" ht="23.25" hidden="1">
      <c r="A474" s="870">
        <v>465</v>
      </c>
      <c r="B474" s="848">
        <v>4</v>
      </c>
      <c r="C474" s="848">
        <v>68</v>
      </c>
      <c r="D474" s="837">
        <v>28438</v>
      </c>
      <c r="E474" s="838">
        <v>17</v>
      </c>
      <c r="F474" s="839">
        <v>483446</v>
      </c>
      <c r="G474" s="840">
        <v>1933784</v>
      </c>
      <c r="H474" s="897">
        <v>390000</v>
      </c>
      <c r="I474" s="901">
        <v>1560000</v>
      </c>
      <c r="J474" s="843">
        <v>-93446</v>
      </c>
      <c r="K474" s="843">
        <v>-373784</v>
      </c>
      <c r="L474" s="844">
        <v>-19.329149481017524</v>
      </c>
      <c r="M474" s="841">
        <v>285000</v>
      </c>
      <c r="N474" s="842">
        <v>1140000</v>
      </c>
      <c r="O474" s="843">
        <v>-198446</v>
      </c>
      <c r="P474" s="843">
        <v>-793784</v>
      </c>
      <c r="Q474" s="844">
        <v>-41.048224620743582</v>
      </c>
      <c r="S474" s="845"/>
      <c r="T474" s="846"/>
      <c r="U474" s="847"/>
    </row>
    <row r="475" spans="1:21" ht="23.25" hidden="1">
      <c r="A475" s="870">
        <v>466</v>
      </c>
      <c r="B475" s="836">
        <v>4</v>
      </c>
      <c r="C475" s="836">
        <v>68</v>
      </c>
      <c r="D475" s="837">
        <v>29552</v>
      </c>
      <c r="E475" s="838">
        <v>17</v>
      </c>
      <c r="F475" s="839">
        <v>502384</v>
      </c>
      <c r="G475" s="840">
        <v>2009536</v>
      </c>
      <c r="H475" s="897">
        <v>390000</v>
      </c>
      <c r="I475" s="901">
        <v>1560000</v>
      </c>
      <c r="J475" s="843">
        <v>-112384</v>
      </c>
      <c r="K475" s="843">
        <v>-449536</v>
      </c>
      <c r="L475" s="844">
        <v>-22.370139176406894</v>
      </c>
      <c r="M475" s="841">
        <v>285000</v>
      </c>
      <c r="N475" s="842">
        <v>1140000</v>
      </c>
      <c r="O475" s="843">
        <v>-217384</v>
      </c>
      <c r="P475" s="843">
        <v>-869536</v>
      </c>
      <c r="Q475" s="844">
        <v>-43.270486321220424</v>
      </c>
      <c r="S475" s="845"/>
      <c r="T475" s="846"/>
      <c r="U475" s="847"/>
    </row>
    <row r="476" spans="1:21" ht="23.25" hidden="1">
      <c r="A476" s="870">
        <v>467</v>
      </c>
      <c r="B476" s="848">
        <v>4</v>
      </c>
      <c r="C476" s="848">
        <v>68</v>
      </c>
      <c r="D476" s="837">
        <v>29552</v>
      </c>
      <c r="E476" s="838">
        <v>17</v>
      </c>
      <c r="F476" s="839">
        <v>502384</v>
      </c>
      <c r="G476" s="840">
        <v>2009536</v>
      </c>
      <c r="H476" s="897">
        <v>390000</v>
      </c>
      <c r="I476" s="901">
        <v>1560000</v>
      </c>
      <c r="J476" s="843">
        <v>-112384</v>
      </c>
      <c r="K476" s="843">
        <v>-449536</v>
      </c>
      <c r="L476" s="844">
        <v>-22.370139176406894</v>
      </c>
      <c r="M476" s="841">
        <v>285000</v>
      </c>
      <c r="N476" s="842">
        <v>1140000</v>
      </c>
      <c r="O476" s="843">
        <v>-217384</v>
      </c>
      <c r="P476" s="843">
        <v>-869536</v>
      </c>
      <c r="Q476" s="844">
        <v>-43.270486321220424</v>
      </c>
      <c r="S476" s="845"/>
      <c r="T476" s="846"/>
      <c r="U476" s="847"/>
    </row>
    <row r="477" spans="1:21" ht="23.25" hidden="1">
      <c r="A477" s="870">
        <v>468</v>
      </c>
      <c r="B477" s="848">
        <v>4</v>
      </c>
      <c r="C477" s="848">
        <v>68</v>
      </c>
      <c r="D477" s="837">
        <v>30343</v>
      </c>
      <c r="E477" s="838">
        <v>17</v>
      </c>
      <c r="F477" s="839">
        <v>515831</v>
      </c>
      <c r="G477" s="840">
        <v>2063324</v>
      </c>
      <c r="H477" s="897">
        <v>390000</v>
      </c>
      <c r="I477" s="901">
        <v>1560000</v>
      </c>
      <c r="J477" s="843">
        <v>-125831</v>
      </c>
      <c r="K477" s="843">
        <v>-503324</v>
      </c>
      <c r="L477" s="844">
        <v>-24.393842169237601</v>
      </c>
      <c r="M477" s="841">
        <v>285000</v>
      </c>
      <c r="N477" s="842">
        <v>1140000</v>
      </c>
      <c r="O477" s="843">
        <v>-230831</v>
      </c>
      <c r="P477" s="843">
        <v>-923324</v>
      </c>
      <c r="Q477" s="844">
        <v>-44.749346200596705</v>
      </c>
      <c r="S477" s="845"/>
      <c r="T477" s="846"/>
      <c r="U477" s="847"/>
    </row>
    <row r="478" spans="1:21" ht="23.25" hidden="1">
      <c r="A478" s="870">
        <v>469</v>
      </c>
      <c r="B478" s="836">
        <v>4</v>
      </c>
      <c r="C478" s="836">
        <v>68</v>
      </c>
      <c r="D478" s="837">
        <v>30343</v>
      </c>
      <c r="E478" s="838">
        <v>17</v>
      </c>
      <c r="F478" s="839">
        <v>515831</v>
      </c>
      <c r="G478" s="840">
        <v>2063324</v>
      </c>
      <c r="H478" s="897">
        <v>390000</v>
      </c>
      <c r="I478" s="901">
        <v>1560000</v>
      </c>
      <c r="J478" s="843">
        <v>-125831</v>
      </c>
      <c r="K478" s="843">
        <v>-503324</v>
      </c>
      <c r="L478" s="844">
        <v>-24.393842169237601</v>
      </c>
      <c r="M478" s="841">
        <v>285000</v>
      </c>
      <c r="N478" s="842">
        <v>1140000</v>
      </c>
      <c r="O478" s="843">
        <v>-230831</v>
      </c>
      <c r="P478" s="843">
        <v>-923324</v>
      </c>
      <c r="Q478" s="844">
        <v>-44.749346200596705</v>
      </c>
      <c r="S478" s="845"/>
      <c r="T478" s="846"/>
      <c r="U478" s="847"/>
    </row>
    <row r="479" spans="1:21" ht="23.25" hidden="1">
      <c r="A479" s="870">
        <v>470</v>
      </c>
      <c r="B479" s="836">
        <v>4</v>
      </c>
      <c r="C479" s="836">
        <v>68</v>
      </c>
      <c r="D479" s="837">
        <v>30792.95154185022</v>
      </c>
      <c r="E479" s="838">
        <v>17</v>
      </c>
      <c r="F479" s="839">
        <v>523480.17621145374</v>
      </c>
      <c r="G479" s="840">
        <v>2093920.704845815</v>
      </c>
      <c r="H479" s="897">
        <v>390000</v>
      </c>
      <c r="I479" s="901">
        <v>1560000</v>
      </c>
      <c r="J479" s="843">
        <v>-133480.17621145374</v>
      </c>
      <c r="K479" s="843">
        <v>-533920.70484581497</v>
      </c>
      <c r="L479" s="844">
        <v>-25.498611461752091</v>
      </c>
      <c r="M479" s="841">
        <v>285000</v>
      </c>
      <c r="N479" s="842">
        <v>1140000</v>
      </c>
      <c r="O479" s="843">
        <v>-238480.17621145374</v>
      </c>
      <c r="P479" s="843">
        <v>-953920.70484581497</v>
      </c>
      <c r="Q479" s="844">
        <v>-45.556677606664984</v>
      </c>
      <c r="S479" s="845"/>
      <c r="T479" s="846"/>
      <c r="U479" s="847"/>
    </row>
    <row r="480" spans="1:21" ht="23.25" hidden="1">
      <c r="A480" s="870">
        <v>471</v>
      </c>
      <c r="B480" s="848">
        <v>4</v>
      </c>
      <c r="C480" s="848">
        <v>68</v>
      </c>
      <c r="D480" s="837">
        <v>31070</v>
      </c>
      <c r="E480" s="838">
        <v>17</v>
      </c>
      <c r="F480" s="839">
        <v>528190</v>
      </c>
      <c r="G480" s="840">
        <v>2112760</v>
      </c>
      <c r="H480" s="897">
        <v>390000</v>
      </c>
      <c r="I480" s="901">
        <v>1560000</v>
      </c>
      <c r="J480" s="843">
        <v>-138190</v>
      </c>
      <c r="K480" s="843">
        <v>-552760</v>
      </c>
      <c r="L480" s="844">
        <v>-26.162933792763965</v>
      </c>
      <c r="M480" s="841">
        <v>285000</v>
      </c>
      <c r="N480" s="842">
        <v>1140000</v>
      </c>
      <c r="O480" s="843">
        <v>-243190</v>
      </c>
      <c r="P480" s="843">
        <v>-972760</v>
      </c>
      <c r="Q480" s="844">
        <v>-46.042143925481362</v>
      </c>
      <c r="S480" s="845"/>
      <c r="T480" s="846"/>
      <c r="U480" s="847"/>
    </row>
    <row r="481" spans="1:21" ht="23.25" hidden="1">
      <c r="A481" s="870">
        <v>472</v>
      </c>
      <c r="B481" s="848">
        <v>4</v>
      </c>
      <c r="C481" s="848">
        <v>68</v>
      </c>
      <c r="D481" s="837">
        <v>31070</v>
      </c>
      <c r="E481" s="838">
        <v>17</v>
      </c>
      <c r="F481" s="839">
        <v>528190</v>
      </c>
      <c r="G481" s="840">
        <v>2112760</v>
      </c>
      <c r="H481" s="897">
        <v>390000</v>
      </c>
      <c r="I481" s="901">
        <v>1560000</v>
      </c>
      <c r="J481" s="843">
        <v>-138190</v>
      </c>
      <c r="K481" s="843">
        <v>-552760</v>
      </c>
      <c r="L481" s="844">
        <v>-26.162933792763965</v>
      </c>
      <c r="M481" s="841">
        <v>285000</v>
      </c>
      <c r="N481" s="842">
        <v>1140000</v>
      </c>
      <c r="O481" s="843">
        <v>-243190</v>
      </c>
      <c r="P481" s="843">
        <v>-972760</v>
      </c>
      <c r="Q481" s="844">
        <v>-46.042143925481362</v>
      </c>
      <c r="S481" s="845"/>
      <c r="T481" s="846"/>
      <c r="U481" s="847"/>
    </row>
    <row r="482" spans="1:21" ht="23.25" hidden="1">
      <c r="A482" s="870">
        <v>473</v>
      </c>
      <c r="B482" s="836">
        <v>4</v>
      </c>
      <c r="C482" s="836">
        <v>68</v>
      </c>
      <c r="D482" s="837">
        <v>31323</v>
      </c>
      <c r="E482" s="838">
        <v>17</v>
      </c>
      <c r="F482" s="839">
        <v>532491</v>
      </c>
      <c r="G482" s="840">
        <v>2129964</v>
      </c>
      <c r="H482" s="897">
        <v>390000</v>
      </c>
      <c r="I482" s="901">
        <v>1560000</v>
      </c>
      <c r="J482" s="843">
        <v>-142491</v>
      </c>
      <c r="K482" s="843">
        <v>-569964</v>
      </c>
      <c r="L482" s="844">
        <v>-26.759325509726921</v>
      </c>
      <c r="M482" s="841">
        <v>285000</v>
      </c>
      <c r="N482" s="842">
        <v>1140000</v>
      </c>
      <c r="O482" s="843">
        <v>-247491</v>
      </c>
      <c r="P482" s="843">
        <v>-989964</v>
      </c>
      <c r="Q482" s="844">
        <v>-46.477968641723521</v>
      </c>
      <c r="S482" s="845"/>
      <c r="T482" s="846"/>
      <c r="U482" s="847"/>
    </row>
    <row r="483" spans="1:21" ht="23.25" hidden="1">
      <c r="A483" s="870">
        <v>474</v>
      </c>
      <c r="B483" s="836">
        <v>4</v>
      </c>
      <c r="C483" s="836">
        <v>68</v>
      </c>
      <c r="D483" s="837">
        <v>31323</v>
      </c>
      <c r="E483" s="838">
        <v>17</v>
      </c>
      <c r="F483" s="839">
        <v>532491</v>
      </c>
      <c r="G483" s="840">
        <v>2129964</v>
      </c>
      <c r="H483" s="897">
        <v>390000</v>
      </c>
      <c r="I483" s="901">
        <v>1560000</v>
      </c>
      <c r="J483" s="843">
        <v>-142491</v>
      </c>
      <c r="K483" s="843">
        <v>-569964</v>
      </c>
      <c r="L483" s="844">
        <v>-26.759325509726921</v>
      </c>
      <c r="M483" s="841">
        <v>285000</v>
      </c>
      <c r="N483" s="842">
        <v>1140000</v>
      </c>
      <c r="O483" s="843">
        <v>-247491</v>
      </c>
      <c r="P483" s="843">
        <v>-989964</v>
      </c>
      <c r="Q483" s="844">
        <v>-46.477968641723521</v>
      </c>
      <c r="S483" s="845"/>
      <c r="T483" s="846"/>
      <c r="U483" s="847"/>
    </row>
    <row r="484" spans="1:21" ht="23.25" hidden="1">
      <c r="A484" s="870">
        <v>475</v>
      </c>
      <c r="B484" s="836">
        <v>4</v>
      </c>
      <c r="C484" s="836">
        <v>68</v>
      </c>
      <c r="D484" s="837">
        <v>31536.160961296348</v>
      </c>
      <c r="E484" s="838">
        <v>17</v>
      </c>
      <c r="F484" s="839">
        <v>536114.73634203791</v>
      </c>
      <c r="G484" s="840">
        <v>2144458.9453681516</v>
      </c>
      <c r="H484" s="897">
        <v>390000</v>
      </c>
      <c r="I484" s="901">
        <v>1560000</v>
      </c>
      <c r="J484" s="843">
        <v>-146114.73634203791</v>
      </c>
      <c r="K484" s="843">
        <v>-584458.94536815165</v>
      </c>
      <c r="L484" s="844">
        <v>-27.254377922717197</v>
      </c>
      <c r="M484" s="841">
        <v>285000</v>
      </c>
      <c r="N484" s="842">
        <v>1140000</v>
      </c>
      <c r="O484" s="843">
        <v>-251114.73634203791</v>
      </c>
      <c r="P484" s="843">
        <v>-1004458.9453681516</v>
      </c>
      <c r="Q484" s="844">
        <v>-46.839737712754882</v>
      </c>
      <c r="S484" s="845"/>
      <c r="T484" s="846"/>
      <c r="U484" s="847"/>
    </row>
    <row r="485" spans="1:21" ht="23.25" hidden="1">
      <c r="A485" s="870">
        <v>476</v>
      </c>
      <c r="B485" s="836">
        <v>4</v>
      </c>
      <c r="C485" s="836">
        <v>69</v>
      </c>
      <c r="D485" s="837">
        <v>27813.790689534479</v>
      </c>
      <c r="E485" s="838">
        <v>17.25</v>
      </c>
      <c r="F485" s="839">
        <v>479787.88939446973</v>
      </c>
      <c r="G485" s="840">
        <v>1919151.5575778789</v>
      </c>
      <c r="H485" s="897">
        <v>397500</v>
      </c>
      <c r="I485" s="901">
        <v>1590000</v>
      </c>
      <c r="J485" s="843">
        <v>-82287.889394469734</v>
      </c>
      <c r="K485" s="843">
        <v>-329151.55757787894</v>
      </c>
      <c r="L485" s="844">
        <v>-17.150889218634418</v>
      </c>
      <c r="M485" s="841">
        <v>296250</v>
      </c>
      <c r="N485" s="842">
        <v>1185000</v>
      </c>
      <c r="O485" s="843">
        <v>-183537.88939446973</v>
      </c>
      <c r="P485" s="843">
        <v>-734151.55757787894</v>
      </c>
      <c r="Q485" s="844">
        <v>-38.253964606340737</v>
      </c>
      <c r="S485" s="845"/>
      <c r="T485" s="846"/>
      <c r="U485" s="847"/>
    </row>
    <row r="486" spans="1:21" ht="23.25" hidden="1">
      <c r="A486" s="870">
        <v>477</v>
      </c>
      <c r="B486" s="848">
        <v>4</v>
      </c>
      <c r="C486" s="848">
        <v>69</v>
      </c>
      <c r="D486" s="837">
        <v>28247.047434656339</v>
      </c>
      <c r="E486" s="838">
        <v>17.25</v>
      </c>
      <c r="F486" s="839">
        <v>487261.56824782182</v>
      </c>
      <c r="G486" s="840">
        <v>1949046.2729912873</v>
      </c>
      <c r="H486" s="897">
        <v>397500</v>
      </c>
      <c r="I486" s="901">
        <v>1590000</v>
      </c>
      <c r="J486" s="843">
        <v>-89761.568247821822</v>
      </c>
      <c r="K486" s="843">
        <v>-359046.27299128729</v>
      </c>
      <c r="L486" s="844">
        <v>-18.421639237956271</v>
      </c>
      <c r="M486" s="841">
        <v>296250</v>
      </c>
      <c r="N486" s="842">
        <v>1185000</v>
      </c>
      <c r="O486" s="843">
        <v>-191011.56824782182</v>
      </c>
      <c r="P486" s="843">
        <v>-764046.27299128729</v>
      </c>
      <c r="Q486" s="844">
        <v>-39.201033016967415</v>
      </c>
      <c r="S486" s="845"/>
      <c r="T486" s="846"/>
      <c r="U486" s="847"/>
    </row>
    <row r="487" spans="1:21" ht="23.25" hidden="1">
      <c r="A487" s="870">
        <v>478</v>
      </c>
      <c r="B487" s="848">
        <v>4</v>
      </c>
      <c r="C487" s="848">
        <v>69</v>
      </c>
      <c r="D487" s="837">
        <v>28451.87</v>
      </c>
      <c r="E487" s="838">
        <v>17.25</v>
      </c>
      <c r="F487" s="839">
        <v>490794.75750000001</v>
      </c>
      <c r="G487" s="840">
        <v>1963179.03</v>
      </c>
      <c r="H487" s="897">
        <v>397500</v>
      </c>
      <c r="I487" s="901">
        <v>1590000</v>
      </c>
      <c r="J487" s="843">
        <v>-93294.757500000007</v>
      </c>
      <c r="K487" s="843">
        <v>-373179.03</v>
      </c>
      <c r="L487" s="844">
        <v>-19.008914841556759</v>
      </c>
      <c r="M487" s="841">
        <v>296250</v>
      </c>
      <c r="N487" s="842">
        <v>1185000</v>
      </c>
      <c r="O487" s="843">
        <v>-194544.75750000001</v>
      </c>
      <c r="P487" s="843">
        <v>-778179.03</v>
      </c>
      <c r="Q487" s="844">
        <v>-39.638719551726268</v>
      </c>
      <c r="S487" s="845"/>
      <c r="T487" s="846"/>
      <c r="U487" s="847"/>
    </row>
    <row r="488" spans="1:21" ht="23.25" hidden="1">
      <c r="A488" s="870">
        <v>479</v>
      </c>
      <c r="B488" s="836">
        <v>4</v>
      </c>
      <c r="C488" s="836">
        <v>69</v>
      </c>
      <c r="D488" s="837">
        <v>29607</v>
      </c>
      <c r="E488" s="838">
        <v>17.25</v>
      </c>
      <c r="F488" s="839">
        <v>510720.75</v>
      </c>
      <c r="G488" s="840">
        <v>2042883</v>
      </c>
      <c r="H488" s="897">
        <v>397500</v>
      </c>
      <c r="I488" s="901">
        <v>1590000</v>
      </c>
      <c r="J488" s="843">
        <v>-113220.75</v>
      </c>
      <c r="K488" s="843">
        <v>-452883</v>
      </c>
      <c r="L488" s="844">
        <v>-22.168817303780983</v>
      </c>
      <c r="M488" s="841">
        <v>296250</v>
      </c>
      <c r="N488" s="842">
        <v>1185000</v>
      </c>
      <c r="O488" s="843">
        <v>-214470.75</v>
      </c>
      <c r="P488" s="843">
        <v>-857883</v>
      </c>
      <c r="Q488" s="844">
        <v>-41.993741198100921</v>
      </c>
      <c r="S488" s="845"/>
      <c r="T488" s="846"/>
      <c r="U488" s="847"/>
    </row>
    <row r="489" spans="1:21" ht="23.25" hidden="1">
      <c r="A489" s="870">
        <v>480</v>
      </c>
      <c r="B489" s="848">
        <v>4</v>
      </c>
      <c r="C489" s="848">
        <v>69</v>
      </c>
      <c r="D489" s="837">
        <v>29607</v>
      </c>
      <c r="E489" s="838">
        <v>17.25</v>
      </c>
      <c r="F489" s="839">
        <v>510720.75</v>
      </c>
      <c r="G489" s="840">
        <v>2042883</v>
      </c>
      <c r="H489" s="897">
        <v>397500</v>
      </c>
      <c r="I489" s="901">
        <v>1590000</v>
      </c>
      <c r="J489" s="843">
        <v>-113220.75</v>
      </c>
      <c r="K489" s="843">
        <v>-452883</v>
      </c>
      <c r="L489" s="844">
        <v>-22.168817303780983</v>
      </c>
      <c r="M489" s="841">
        <v>296250</v>
      </c>
      <c r="N489" s="842">
        <v>1185000</v>
      </c>
      <c r="O489" s="843">
        <v>-214470.75</v>
      </c>
      <c r="P489" s="843">
        <v>-857883</v>
      </c>
      <c r="Q489" s="844">
        <v>-41.993741198100921</v>
      </c>
      <c r="S489" s="845"/>
      <c r="T489" s="846"/>
      <c r="U489" s="847"/>
    </row>
    <row r="490" spans="1:21" ht="23.25" hidden="1">
      <c r="A490" s="870">
        <v>481</v>
      </c>
      <c r="B490" s="848">
        <v>4</v>
      </c>
      <c r="C490" s="848">
        <v>69</v>
      </c>
      <c r="D490" s="837">
        <v>30070</v>
      </c>
      <c r="E490" s="838">
        <v>17.25</v>
      </c>
      <c r="F490" s="839">
        <v>518707.5</v>
      </c>
      <c r="G490" s="840">
        <v>2074830</v>
      </c>
      <c r="H490" s="897">
        <v>397500</v>
      </c>
      <c r="I490" s="901">
        <v>1590000</v>
      </c>
      <c r="J490" s="843">
        <v>-121207.5</v>
      </c>
      <c r="K490" s="843">
        <v>-484830</v>
      </c>
      <c r="L490" s="844">
        <v>-23.367215627304404</v>
      </c>
      <c r="M490" s="841">
        <v>296250</v>
      </c>
      <c r="N490" s="842">
        <v>1185000</v>
      </c>
      <c r="O490" s="843">
        <v>-222457.5</v>
      </c>
      <c r="P490" s="843">
        <v>-889830</v>
      </c>
      <c r="Q490" s="844">
        <v>-42.88688711846271</v>
      </c>
      <c r="S490" s="845"/>
      <c r="T490" s="846"/>
      <c r="U490" s="847"/>
    </row>
    <row r="491" spans="1:21" ht="23.25" hidden="1">
      <c r="A491" s="870">
        <v>482</v>
      </c>
      <c r="B491" s="836">
        <v>4</v>
      </c>
      <c r="C491" s="836">
        <v>69</v>
      </c>
      <c r="D491" s="837">
        <v>30070</v>
      </c>
      <c r="E491" s="838">
        <v>17.25</v>
      </c>
      <c r="F491" s="839">
        <v>518707.5</v>
      </c>
      <c r="G491" s="840">
        <v>2074830</v>
      </c>
      <c r="H491" s="897">
        <v>397500</v>
      </c>
      <c r="I491" s="901">
        <v>1590000</v>
      </c>
      <c r="J491" s="843">
        <v>-121207.5</v>
      </c>
      <c r="K491" s="843">
        <v>-484830</v>
      </c>
      <c r="L491" s="844">
        <v>-23.367215627304404</v>
      </c>
      <c r="M491" s="841">
        <v>296250</v>
      </c>
      <c r="N491" s="842">
        <v>1185000</v>
      </c>
      <c r="O491" s="843">
        <v>-222457.5</v>
      </c>
      <c r="P491" s="843">
        <v>-889830</v>
      </c>
      <c r="Q491" s="844">
        <v>-42.88688711846271</v>
      </c>
      <c r="S491" s="845"/>
      <c r="T491" s="846"/>
      <c r="U491" s="847"/>
    </row>
    <row r="492" spans="1:21" ht="23.25" hidden="1">
      <c r="A492" s="870">
        <v>483</v>
      </c>
      <c r="B492" s="836">
        <v>4</v>
      </c>
      <c r="C492" s="836">
        <v>69</v>
      </c>
      <c r="D492" s="837">
        <v>30793.968963732281</v>
      </c>
      <c r="E492" s="838">
        <v>17.25</v>
      </c>
      <c r="F492" s="839">
        <v>531195.96462438186</v>
      </c>
      <c r="G492" s="840">
        <v>2124783.8584975274</v>
      </c>
      <c r="H492" s="897">
        <v>397500</v>
      </c>
      <c r="I492" s="901">
        <v>1590000</v>
      </c>
      <c r="J492" s="843">
        <v>-133695.96462438186</v>
      </c>
      <c r="K492" s="843">
        <v>-534783.85849752743</v>
      </c>
      <c r="L492" s="844">
        <v>-25.168859239907931</v>
      </c>
      <c r="M492" s="841">
        <v>296250</v>
      </c>
      <c r="N492" s="842">
        <v>1185000</v>
      </c>
      <c r="O492" s="843">
        <v>-234945.96462438186</v>
      </c>
      <c r="P492" s="843">
        <v>-939783.85849752743</v>
      </c>
      <c r="Q492" s="844">
        <v>-44.229621508987989</v>
      </c>
      <c r="S492" s="845"/>
      <c r="T492" s="846"/>
      <c r="U492" s="847"/>
    </row>
    <row r="493" spans="1:21" ht="23.25" hidden="1">
      <c r="A493" s="870">
        <v>484</v>
      </c>
      <c r="B493" s="836">
        <v>4</v>
      </c>
      <c r="C493" s="836">
        <v>69</v>
      </c>
      <c r="D493" s="837">
        <v>30881</v>
      </c>
      <c r="E493" s="838">
        <v>17.25</v>
      </c>
      <c r="F493" s="839">
        <v>532697.25</v>
      </c>
      <c r="G493" s="840">
        <v>2130789</v>
      </c>
      <c r="H493" s="897">
        <v>397500</v>
      </c>
      <c r="I493" s="901">
        <v>1590000</v>
      </c>
      <c r="J493" s="843">
        <v>-135197.25</v>
      </c>
      <c r="K493" s="843">
        <v>-540789</v>
      </c>
      <c r="L493" s="844">
        <v>-25.37975369687004</v>
      </c>
      <c r="M493" s="841">
        <v>296250</v>
      </c>
      <c r="N493" s="842">
        <v>1185000</v>
      </c>
      <c r="O493" s="843">
        <v>-236447.25</v>
      </c>
      <c r="P493" s="843">
        <v>-945789</v>
      </c>
      <c r="Q493" s="844">
        <v>-44.386797566535208</v>
      </c>
      <c r="S493" s="845"/>
      <c r="T493" s="846"/>
      <c r="U493" s="847"/>
    </row>
    <row r="494" spans="1:21" ht="23.25" hidden="1">
      <c r="A494" s="870">
        <v>485</v>
      </c>
      <c r="B494" s="836">
        <v>4</v>
      </c>
      <c r="C494" s="836">
        <v>69</v>
      </c>
      <c r="D494" s="837">
        <v>31308.344967584278</v>
      </c>
      <c r="E494" s="838">
        <v>17.25</v>
      </c>
      <c r="F494" s="839">
        <v>540068.95069082885</v>
      </c>
      <c r="G494" s="840">
        <v>2160275.8027633154</v>
      </c>
      <c r="H494" s="897">
        <v>397500</v>
      </c>
      <c r="I494" s="901">
        <v>1590000</v>
      </c>
      <c r="J494" s="843">
        <v>-142568.95069082885</v>
      </c>
      <c r="K494" s="843">
        <v>-570275.80276331538</v>
      </c>
      <c r="L494" s="844">
        <v>-26.398286831424372</v>
      </c>
      <c r="M494" s="841">
        <v>296250</v>
      </c>
      <c r="N494" s="842">
        <v>1185000</v>
      </c>
      <c r="O494" s="843">
        <v>-243818.95069082885</v>
      </c>
      <c r="P494" s="843">
        <v>-975275.80276331538</v>
      </c>
      <c r="Q494" s="844">
        <v>-45.145893015872886</v>
      </c>
      <c r="S494" s="845"/>
      <c r="T494" s="846"/>
      <c r="U494" s="847"/>
    </row>
    <row r="495" spans="1:21" ht="23.25" hidden="1">
      <c r="A495" s="870">
        <v>486</v>
      </c>
      <c r="B495" s="836">
        <v>4</v>
      </c>
      <c r="C495" s="836">
        <v>69</v>
      </c>
      <c r="D495" s="837">
        <v>31308.344967584278</v>
      </c>
      <c r="E495" s="838">
        <v>17.25</v>
      </c>
      <c r="F495" s="839">
        <v>540068.95069082885</v>
      </c>
      <c r="G495" s="840">
        <v>2160275.8027633154</v>
      </c>
      <c r="H495" s="897">
        <v>397500</v>
      </c>
      <c r="I495" s="901">
        <v>1590000</v>
      </c>
      <c r="J495" s="843">
        <v>-142568.95069082885</v>
      </c>
      <c r="K495" s="843">
        <v>-570275.80276331538</v>
      </c>
      <c r="L495" s="844">
        <v>-26.398286831424372</v>
      </c>
      <c r="M495" s="841">
        <v>296250</v>
      </c>
      <c r="N495" s="842">
        <v>1185000</v>
      </c>
      <c r="O495" s="843">
        <v>-243818.95069082885</v>
      </c>
      <c r="P495" s="843">
        <v>-975275.80276331538</v>
      </c>
      <c r="Q495" s="844">
        <v>-45.145893015872886</v>
      </c>
      <c r="S495" s="845"/>
      <c r="T495" s="846"/>
      <c r="U495" s="847"/>
    </row>
    <row r="496" spans="1:21" ht="23.25" hidden="1">
      <c r="A496" s="870">
        <v>487</v>
      </c>
      <c r="B496" s="836">
        <v>4</v>
      </c>
      <c r="C496" s="836">
        <v>70</v>
      </c>
      <c r="D496" s="837">
        <v>28197</v>
      </c>
      <c r="E496" s="838">
        <v>17.5</v>
      </c>
      <c r="F496" s="839">
        <v>493447.5</v>
      </c>
      <c r="G496" s="840">
        <v>1973790</v>
      </c>
      <c r="H496" s="897">
        <v>405000</v>
      </c>
      <c r="I496" s="901">
        <v>1620000</v>
      </c>
      <c r="J496" s="843">
        <v>-88447.5</v>
      </c>
      <c r="K496" s="843">
        <v>-353790</v>
      </c>
      <c r="L496" s="844">
        <v>-17.924399252200089</v>
      </c>
      <c r="M496" s="841">
        <v>307500</v>
      </c>
      <c r="N496" s="842">
        <v>1230000</v>
      </c>
      <c r="O496" s="843">
        <v>-185947.5</v>
      </c>
      <c r="P496" s="843">
        <v>-743790</v>
      </c>
      <c r="Q496" s="844">
        <v>-37.68334017296673</v>
      </c>
      <c r="S496" s="845"/>
      <c r="T496" s="846"/>
      <c r="U496" s="847"/>
    </row>
    <row r="497" spans="1:21" ht="23.25" hidden="1">
      <c r="A497" s="870">
        <v>488</v>
      </c>
      <c r="B497" s="836">
        <v>4</v>
      </c>
      <c r="C497" s="836">
        <v>70</v>
      </c>
      <c r="D497" s="837">
        <v>28197</v>
      </c>
      <c r="E497" s="838">
        <v>17.5</v>
      </c>
      <c r="F497" s="839">
        <v>493447.5</v>
      </c>
      <c r="G497" s="840">
        <v>1973790</v>
      </c>
      <c r="H497" s="897">
        <v>405000</v>
      </c>
      <c r="I497" s="901">
        <v>1620000</v>
      </c>
      <c r="J497" s="843">
        <v>-88447.5</v>
      </c>
      <c r="K497" s="843">
        <v>-353790</v>
      </c>
      <c r="L497" s="844">
        <v>-17.924399252200089</v>
      </c>
      <c r="M497" s="841">
        <v>307500</v>
      </c>
      <c r="N497" s="842">
        <v>1230000</v>
      </c>
      <c r="O497" s="843">
        <v>-185947.5</v>
      </c>
      <c r="P497" s="843">
        <v>-743790</v>
      </c>
      <c r="Q497" s="844">
        <v>-37.68334017296673</v>
      </c>
      <c r="S497" s="845"/>
      <c r="T497" s="846"/>
      <c r="U497" s="847"/>
    </row>
    <row r="498" spans="1:21" ht="23.25" hidden="1">
      <c r="A498" s="870">
        <v>489</v>
      </c>
      <c r="B498" s="836">
        <v>4</v>
      </c>
      <c r="C498" s="836">
        <v>70</v>
      </c>
      <c r="D498" s="837">
        <v>29050</v>
      </c>
      <c r="E498" s="838">
        <v>17.5</v>
      </c>
      <c r="F498" s="839">
        <v>508375</v>
      </c>
      <c r="G498" s="840">
        <v>2033500</v>
      </c>
      <c r="H498" s="897">
        <v>405000</v>
      </c>
      <c r="I498" s="901">
        <v>1620000</v>
      </c>
      <c r="J498" s="843">
        <v>-103375</v>
      </c>
      <c r="K498" s="843">
        <v>-413500</v>
      </c>
      <c r="L498" s="844">
        <v>-20.334398819768879</v>
      </c>
      <c r="M498" s="841">
        <v>307500</v>
      </c>
      <c r="N498" s="842">
        <v>1230000</v>
      </c>
      <c r="O498" s="843">
        <v>-200875</v>
      </c>
      <c r="P498" s="843">
        <v>-803500</v>
      </c>
      <c r="Q498" s="844">
        <v>-39.513154659454145</v>
      </c>
      <c r="S498" s="845"/>
      <c r="T498" s="846"/>
      <c r="U498" s="847"/>
    </row>
    <row r="499" spans="1:21" ht="23.25" hidden="1">
      <c r="A499" s="870">
        <v>490</v>
      </c>
      <c r="B499" s="836">
        <v>4</v>
      </c>
      <c r="C499" s="836">
        <v>70</v>
      </c>
      <c r="D499" s="837">
        <v>29266</v>
      </c>
      <c r="E499" s="838">
        <v>17.5</v>
      </c>
      <c r="F499" s="839">
        <v>512155</v>
      </c>
      <c r="G499" s="840">
        <v>2048620</v>
      </c>
      <c r="H499" s="897">
        <v>405000</v>
      </c>
      <c r="I499" s="901">
        <v>1620000</v>
      </c>
      <c r="J499" s="843">
        <v>-107155</v>
      </c>
      <c r="K499" s="843">
        <v>-428620</v>
      </c>
      <c r="L499" s="844">
        <v>-20.922377014770916</v>
      </c>
      <c r="M499" s="841">
        <v>307500</v>
      </c>
      <c r="N499" s="842">
        <v>1230000</v>
      </c>
      <c r="O499" s="843">
        <v>-204655</v>
      </c>
      <c r="P499" s="843">
        <v>-818620</v>
      </c>
      <c r="Q499" s="844">
        <v>-39.959582548251994</v>
      </c>
      <c r="S499" s="845"/>
      <c r="T499" s="846"/>
      <c r="U499" s="847"/>
    </row>
    <row r="500" spans="1:21" ht="23.25" hidden="1">
      <c r="A500" s="870">
        <v>491</v>
      </c>
      <c r="B500" s="836">
        <v>4</v>
      </c>
      <c r="C500" s="836">
        <v>70</v>
      </c>
      <c r="D500" s="837">
        <v>29266</v>
      </c>
      <c r="E500" s="838">
        <v>17.5</v>
      </c>
      <c r="F500" s="839">
        <v>512155</v>
      </c>
      <c r="G500" s="840">
        <v>2048620</v>
      </c>
      <c r="H500" s="897">
        <v>405000</v>
      </c>
      <c r="I500" s="901">
        <v>1620000</v>
      </c>
      <c r="J500" s="843">
        <v>-107155</v>
      </c>
      <c r="K500" s="843">
        <v>-428620</v>
      </c>
      <c r="L500" s="844">
        <v>-20.922377014770916</v>
      </c>
      <c r="M500" s="841">
        <v>307500</v>
      </c>
      <c r="N500" s="842">
        <v>1230000</v>
      </c>
      <c r="O500" s="843">
        <v>-204655</v>
      </c>
      <c r="P500" s="843">
        <v>-818620</v>
      </c>
      <c r="Q500" s="844">
        <v>-39.959582548251994</v>
      </c>
      <c r="S500" s="845"/>
      <c r="T500" s="846"/>
      <c r="U500" s="847"/>
    </row>
    <row r="501" spans="1:21" ht="23.25" hidden="1">
      <c r="A501" s="870">
        <v>492</v>
      </c>
      <c r="B501" s="836">
        <v>4</v>
      </c>
      <c r="C501" s="836">
        <v>70</v>
      </c>
      <c r="D501" s="837">
        <v>30507</v>
      </c>
      <c r="E501" s="838">
        <v>17.5</v>
      </c>
      <c r="F501" s="839">
        <v>533872.5</v>
      </c>
      <c r="G501" s="840">
        <v>2135490</v>
      </c>
      <c r="H501" s="897">
        <v>405000</v>
      </c>
      <c r="I501" s="901">
        <v>1620000</v>
      </c>
      <c r="J501" s="843">
        <v>-128872.5</v>
      </c>
      <c r="K501" s="843">
        <v>-515490</v>
      </c>
      <c r="L501" s="844">
        <v>-24.13919053706644</v>
      </c>
      <c r="M501" s="841">
        <v>307500</v>
      </c>
      <c r="N501" s="842">
        <v>1230000</v>
      </c>
      <c r="O501" s="843">
        <v>-226372.5</v>
      </c>
      <c r="P501" s="843">
        <v>-905490</v>
      </c>
      <c r="Q501" s="844">
        <v>-42.401978000365261</v>
      </c>
      <c r="S501" s="845"/>
      <c r="T501" s="846"/>
      <c r="U501" s="847"/>
    </row>
    <row r="502" spans="1:21" ht="23.25" hidden="1">
      <c r="A502" s="870">
        <v>493</v>
      </c>
      <c r="B502" s="848">
        <v>4</v>
      </c>
      <c r="C502" s="848">
        <v>70</v>
      </c>
      <c r="D502" s="837">
        <v>30517.021206928541</v>
      </c>
      <c r="E502" s="838">
        <v>17.5</v>
      </c>
      <c r="F502" s="839">
        <v>534047.87112124951</v>
      </c>
      <c r="G502" s="840">
        <v>2136191.484484998</v>
      </c>
      <c r="H502" s="897">
        <v>405000</v>
      </c>
      <c r="I502" s="901">
        <v>1620000</v>
      </c>
      <c r="J502" s="843">
        <v>-129047.87112124951</v>
      </c>
      <c r="K502" s="843">
        <v>-516191.48448499804</v>
      </c>
      <c r="L502" s="844">
        <v>-24.164101778050266</v>
      </c>
      <c r="M502" s="841">
        <v>307500</v>
      </c>
      <c r="N502" s="842">
        <v>1230000</v>
      </c>
      <c r="O502" s="843">
        <v>-226547.87112124951</v>
      </c>
      <c r="P502" s="843">
        <v>-906191.48448499804</v>
      </c>
      <c r="Q502" s="844">
        <v>-42.42089209074188</v>
      </c>
      <c r="S502" s="845"/>
      <c r="T502" s="846"/>
      <c r="U502" s="847"/>
    </row>
    <row r="503" spans="1:21" ht="23.25" hidden="1">
      <c r="A503" s="870">
        <v>494</v>
      </c>
      <c r="B503" s="848">
        <v>4</v>
      </c>
      <c r="C503" s="848">
        <v>70</v>
      </c>
      <c r="D503" s="837">
        <v>30517.021206928541</v>
      </c>
      <c r="E503" s="838">
        <v>17.5</v>
      </c>
      <c r="F503" s="839">
        <v>534047.87112124951</v>
      </c>
      <c r="G503" s="840">
        <v>2136191.484484998</v>
      </c>
      <c r="H503" s="897">
        <v>405000</v>
      </c>
      <c r="I503" s="901">
        <v>1620000</v>
      </c>
      <c r="J503" s="843">
        <v>-129047.87112124951</v>
      </c>
      <c r="K503" s="843">
        <v>-516191.48448499804</v>
      </c>
      <c r="L503" s="844">
        <v>-24.164101778050266</v>
      </c>
      <c r="M503" s="841">
        <v>307500</v>
      </c>
      <c r="N503" s="842">
        <v>1230000</v>
      </c>
      <c r="O503" s="843">
        <v>-226547.87112124951</v>
      </c>
      <c r="P503" s="843">
        <v>-906191.48448499804</v>
      </c>
      <c r="Q503" s="844">
        <v>-42.42089209074188</v>
      </c>
      <c r="S503" s="845"/>
      <c r="T503" s="846"/>
      <c r="U503" s="847"/>
    </row>
    <row r="504" spans="1:21" ht="23.25" hidden="1">
      <c r="A504" s="870">
        <v>495</v>
      </c>
      <c r="B504" s="848">
        <v>4</v>
      </c>
      <c r="C504" s="848">
        <v>70</v>
      </c>
      <c r="D504" s="837">
        <v>30684.686953358221</v>
      </c>
      <c r="E504" s="838">
        <v>17.5</v>
      </c>
      <c r="F504" s="839">
        <v>536982.02168376883</v>
      </c>
      <c r="G504" s="840">
        <v>2147928.0867350753</v>
      </c>
      <c r="H504" s="897">
        <v>405000</v>
      </c>
      <c r="I504" s="901">
        <v>1620000</v>
      </c>
      <c r="J504" s="843">
        <v>-131982.02168376883</v>
      </c>
      <c r="K504" s="843">
        <v>-527928.08673507534</v>
      </c>
      <c r="L504" s="844">
        <v>-24.578480536447771</v>
      </c>
      <c r="M504" s="841">
        <v>307500</v>
      </c>
      <c r="N504" s="842">
        <v>1230000</v>
      </c>
      <c r="O504" s="843">
        <v>-229482.02168376883</v>
      </c>
      <c r="P504" s="843">
        <v>-917928.08673507534</v>
      </c>
      <c r="Q504" s="844">
        <v>-42.735512999895519</v>
      </c>
      <c r="S504" s="845"/>
      <c r="T504" s="846"/>
      <c r="U504" s="847"/>
    </row>
    <row r="505" spans="1:21" ht="23.25" hidden="1">
      <c r="A505" s="870">
        <v>496</v>
      </c>
      <c r="B505" s="836">
        <v>4</v>
      </c>
      <c r="C505" s="836">
        <v>70</v>
      </c>
      <c r="D505" s="837">
        <v>30684.686953358221</v>
      </c>
      <c r="E505" s="838">
        <v>17.5</v>
      </c>
      <c r="F505" s="839">
        <v>536982.02168376883</v>
      </c>
      <c r="G505" s="840">
        <v>2147928.0867350753</v>
      </c>
      <c r="H505" s="897">
        <v>405000</v>
      </c>
      <c r="I505" s="901">
        <v>1620000</v>
      </c>
      <c r="J505" s="843">
        <v>-131982.02168376883</v>
      </c>
      <c r="K505" s="843">
        <v>-527928.08673507534</v>
      </c>
      <c r="L505" s="844">
        <v>-24.578480536447771</v>
      </c>
      <c r="M505" s="841">
        <v>307500</v>
      </c>
      <c r="N505" s="842">
        <v>1230000</v>
      </c>
      <c r="O505" s="843">
        <v>-229482.02168376883</v>
      </c>
      <c r="P505" s="843">
        <v>-917928.08673507534</v>
      </c>
      <c r="Q505" s="844">
        <v>-42.735512999895519</v>
      </c>
      <c r="S505" s="845"/>
      <c r="T505" s="846"/>
      <c r="U505" s="847"/>
    </row>
    <row r="506" spans="1:21" ht="23.25" hidden="1">
      <c r="A506" s="870">
        <v>497</v>
      </c>
      <c r="B506" s="836">
        <v>4</v>
      </c>
      <c r="C506" s="836">
        <v>70</v>
      </c>
      <c r="D506" s="837">
        <v>30968</v>
      </c>
      <c r="E506" s="838">
        <v>17.5</v>
      </c>
      <c r="F506" s="839">
        <v>541940</v>
      </c>
      <c r="G506" s="840">
        <v>2167760</v>
      </c>
      <c r="H506" s="897">
        <v>405000</v>
      </c>
      <c r="I506" s="901">
        <v>1620000</v>
      </c>
      <c r="J506" s="843">
        <v>-136940</v>
      </c>
      <c r="K506" s="843">
        <v>-547760</v>
      </c>
      <c r="L506" s="844">
        <v>-25.2684799055246</v>
      </c>
      <c r="M506" s="841">
        <v>307500</v>
      </c>
      <c r="N506" s="842">
        <v>1230000</v>
      </c>
      <c r="O506" s="843">
        <v>-234440</v>
      </c>
      <c r="P506" s="843">
        <v>-937760</v>
      </c>
      <c r="Q506" s="844">
        <v>-43.259401409750154</v>
      </c>
      <c r="S506" s="845"/>
      <c r="T506" s="846"/>
      <c r="U506" s="847"/>
    </row>
    <row r="507" spans="1:21" ht="23.25" hidden="1">
      <c r="A507" s="870">
        <v>498</v>
      </c>
      <c r="B507" s="836">
        <v>4</v>
      </c>
      <c r="C507" s="836">
        <v>70</v>
      </c>
      <c r="D507" s="837">
        <v>30968</v>
      </c>
      <c r="E507" s="838">
        <v>17.5</v>
      </c>
      <c r="F507" s="839">
        <v>541940</v>
      </c>
      <c r="G507" s="840">
        <v>2167760</v>
      </c>
      <c r="H507" s="897">
        <v>405000</v>
      </c>
      <c r="I507" s="901">
        <v>1620000</v>
      </c>
      <c r="J507" s="843">
        <v>-136940</v>
      </c>
      <c r="K507" s="843">
        <v>-547760</v>
      </c>
      <c r="L507" s="844">
        <v>-25.2684799055246</v>
      </c>
      <c r="M507" s="841">
        <v>307500</v>
      </c>
      <c r="N507" s="842">
        <v>1230000</v>
      </c>
      <c r="O507" s="843">
        <v>-234440</v>
      </c>
      <c r="P507" s="843">
        <v>-937760</v>
      </c>
      <c r="Q507" s="844">
        <v>-43.259401409750154</v>
      </c>
      <c r="S507" s="845"/>
      <c r="T507" s="846"/>
      <c r="U507" s="847"/>
    </row>
    <row r="508" spans="1:21" ht="23.25" hidden="1">
      <c r="A508" s="870">
        <v>499</v>
      </c>
      <c r="B508" s="848">
        <v>4</v>
      </c>
      <c r="C508" s="848">
        <v>70</v>
      </c>
      <c r="D508" s="837">
        <v>31086.131435517953</v>
      </c>
      <c r="E508" s="838">
        <v>17.5</v>
      </c>
      <c r="F508" s="839">
        <v>544007.30012156419</v>
      </c>
      <c r="G508" s="840">
        <v>2176029.2004862567</v>
      </c>
      <c r="H508" s="897">
        <v>405000</v>
      </c>
      <c r="I508" s="901">
        <v>1620000</v>
      </c>
      <c r="J508" s="843">
        <v>-139007.30012156419</v>
      </c>
      <c r="K508" s="843">
        <v>-556029.20048625674</v>
      </c>
      <c r="L508" s="844">
        <v>-25.552469625040246</v>
      </c>
      <c r="M508" s="841">
        <v>307500</v>
      </c>
      <c r="N508" s="842">
        <v>1230000</v>
      </c>
      <c r="O508" s="843">
        <v>-236507.30012156419</v>
      </c>
      <c r="P508" s="843">
        <v>-946029.20048625674</v>
      </c>
      <c r="Q508" s="844">
        <v>-43.475023233826846</v>
      </c>
      <c r="S508" s="845"/>
      <c r="T508" s="846"/>
      <c r="U508" s="847"/>
    </row>
    <row r="509" spans="1:21" ht="23.25" hidden="1">
      <c r="A509" s="870">
        <v>500</v>
      </c>
      <c r="B509" s="848">
        <v>4</v>
      </c>
      <c r="C509" s="848">
        <v>70</v>
      </c>
      <c r="D509" s="837">
        <v>31086.131435517953</v>
      </c>
      <c r="E509" s="838">
        <v>17.5</v>
      </c>
      <c r="F509" s="839">
        <v>544007.30012156419</v>
      </c>
      <c r="G509" s="840">
        <v>2176029.2004862567</v>
      </c>
      <c r="H509" s="897">
        <v>405000</v>
      </c>
      <c r="I509" s="901">
        <v>1620000</v>
      </c>
      <c r="J509" s="843">
        <v>-139007.30012156419</v>
      </c>
      <c r="K509" s="843">
        <v>-556029.20048625674</v>
      </c>
      <c r="L509" s="844">
        <v>-25.552469625040246</v>
      </c>
      <c r="M509" s="841">
        <v>307500</v>
      </c>
      <c r="N509" s="842">
        <v>1230000</v>
      </c>
      <c r="O509" s="843">
        <v>-236507.30012156419</v>
      </c>
      <c r="P509" s="843">
        <v>-946029.20048625674</v>
      </c>
      <c r="Q509" s="844">
        <v>-43.475023233826846</v>
      </c>
      <c r="S509" s="845"/>
      <c r="T509" s="846"/>
      <c r="U509" s="847"/>
    </row>
    <row r="510" spans="1:21" ht="23.25" hidden="1">
      <c r="A510" s="870">
        <v>501</v>
      </c>
      <c r="B510" s="848">
        <v>4</v>
      </c>
      <c r="C510" s="848">
        <v>70</v>
      </c>
      <c r="D510" s="837">
        <v>31086.131435517953</v>
      </c>
      <c r="E510" s="838">
        <v>17.5</v>
      </c>
      <c r="F510" s="839">
        <v>544007.30012156419</v>
      </c>
      <c r="G510" s="840">
        <v>2176029.2004862567</v>
      </c>
      <c r="H510" s="897">
        <v>405000</v>
      </c>
      <c r="I510" s="901">
        <v>1620000</v>
      </c>
      <c r="J510" s="843">
        <v>-139007.30012156419</v>
      </c>
      <c r="K510" s="843">
        <v>-556029.20048625674</v>
      </c>
      <c r="L510" s="844">
        <v>-25.552469625040246</v>
      </c>
      <c r="M510" s="841">
        <v>307500</v>
      </c>
      <c r="N510" s="842">
        <v>1230000</v>
      </c>
      <c r="O510" s="843">
        <v>-236507.30012156419</v>
      </c>
      <c r="P510" s="843">
        <v>-946029.20048625674</v>
      </c>
      <c r="Q510" s="844">
        <v>-43.475023233826846</v>
      </c>
      <c r="S510" s="845"/>
      <c r="T510" s="846"/>
      <c r="U510" s="847"/>
    </row>
    <row r="511" spans="1:21" ht="23.25" hidden="1">
      <c r="A511" s="870">
        <v>502</v>
      </c>
      <c r="B511" s="836">
        <v>4</v>
      </c>
      <c r="C511" s="836">
        <v>70</v>
      </c>
      <c r="D511" s="837">
        <v>31086.131435517953</v>
      </c>
      <c r="E511" s="838">
        <v>17.5</v>
      </c>
      <c r="F511" s="839">
        <v>544007.30012156419</v>
      </c>
      <c r="G511" s="840">
        <v>2176029.2004862567</v>
      </c>
      <c r="H511" s="897">
        <v>405000</v>
      </c>
      <c r="I511" s="901">
        <v>1620000</v>
      </c>
      <c r="J511" s="843">
        <v>-139007.30012156419</v>
      </c>
      <c r="K511" s="843">
        <v>-556029.20048625674</v>
      </c>
      <c r="L511" s="844">
        <v>-25.552469625040246</v>
      </c>
      <c r="M511" s="841">
        <v>307500</v>
      </c>
      <c r="N511" s="842">
        <v>1230000</v>
      </c>
      <c r="O511" s="843">
        <v>-236507.30012156419</v>
      </c>
      <c r="P511" s="843">
        <v>-946029.20048625674</v>
      </c>
      <c r="Q511" s="844">
        <v>-43.475023233826846</v>
      </c>
      <c r="S511" s="845"/>
      <c r="T511" s="846"/>
      <c r="U511" s="847"/>
    </row>
    <row r="512" spans="1:21" ht="23.25" hidden="1">
      <c r="A512" s="870">
        <v>503</v>
      </c>
      <c r="B512" s="836">
        <v>4</v>
      </c>
      <c r="C512" s="836">
        <v>70</v>
      </c>
      <c r="D512" s="837">
        <v>31131</v>
      </c>
      <c r="E512" s="838">
        <v>17.5</v>
      </c>
      <c r="F512" s="839">
        <v>544792.5</v>
      </c>
      <c r="G512" s="840">
        <v>2179170</v>
      </c>
      <c r="H512" s="897">
        <v>405000</v>
      </c>
      <c r="I512" s="901">
        <v>1620000</v>
      </c>
      <c r="J512" s="843">
        <v>-139792.5</v>
      </c>
      <c r="K512" s="843">
        <v>-559170</v>
      </c>
      <c r="L512" s="844">
        <v>-25.659769545285599</v>
      </c>
      <c r="M512" s="841">
        <v>307500</v>
      </c>
      <c r="N512" s="842">
        <v>1230000</v>
      </c>
      <c r="O512" s="843">
        <v>-237292.5</v>
      </c>
      <c r="P512" s="843">
        <v>-949170</v>
      </c>
      <c r="Q512" s="844">
        <v>-43.55649169179091</v>
      </c>
      <c r="S512" s="845"/>
      <c r="T512" s="846"/>
      <c r="U512" s="847"/>
    </row>
    <row r="513" spans="1:21" ht="23.25" hidden="1">
      <c r="A513" s="870">
        <v>504</v>
      </c>
      <c r="B513" s="836">
        <v>4</v>
      </c>
      <c r="C513" s="836">
        <v>71</v>
      </c>
      <c r="D513" s="837">
        <v>27427.04994822741</v>
      </c>
      <c r="E513" s="838">
        <v>17.75</v>
      </c>
      <c r="F513" s="839">
        <v>486830.13658103655</v>
      </c>
      <c r="G513" s="840">
        <v>1947320.5463241462</v>
      </c>
      <c r="H513" s="897">
        <v>412500</v>
      </c>
      <c r="I513" s="901">
        <v>1650000</v>
      </c>
      <c r="J513" s="843">
        <v>-74330.136581036553</v>
      </c>
      <c r="K513" s="843">
        <v>-297320.54632414621</v>
      </c>
      <c r="L513" s="844">
        <v>-15.26818719626732</v>
      </c>
      <c r="M513" s="841">
        <v>318750</v>
      </c>
      <c r="N513" s="842">
        <v>1275000</v>
      </c>
      <c r="O513" s="843">
        <v>-168080.13658103655</v>
      </c>
      <c r="P513" s="843">
        <v>-672320.54632414621</v>
      </c>
      <c r="Q513" s="844">
        <v>-34.525417378933838</v>
      </c>
      <c r="S513" s="845"/>
      <c r="T513" s="846"/>
      <c r="U513" s="847"/>
    </row>
    <row r="514" spans="1:21" ht="23.25" hidden="1">
      <c r="A514" s="870">
        <v>505</v>
      </c>
      <c r="B514" s="848">
        <v>4</v>
      </c>
      <c r="C514" s="848">
        <v>71</v>
      </c>
      <c r="D514" s="837">
        <v>28091</v>
      </c>
      <c r="E514" s="838">
        <v>17.75</v>
      </c>
      <c r="F514" s="839">
        <v>498615.25</v>
      </c>
      <c r="G514" s="840">
        <v>1994461</v>
      </c>
      <c r="H514" s="897">
        <v>412500</v>
      </c>
      <c r="I514" s="901">
        <v>1650000</v>
      </c>
      <c r="J514" s="843">
        <v>-86115.25</v>
      </c>
      <c r="K514" s="843">
        <v>-344461</v>
      </c>
      <c r="L514" s="844">
        <v>-17.270881706887224</v>
      </c>
      <c r="M514" s="841">
        <v>318750</v>
      </c>
      <c r="N514" s="842">
        <v>1275000</v>
      </c>
      <c r="O514" s="843">
        <v>-179865.25</v>
      </c>
      <c r="P514" s="843">
        <v>-719461</v>
      </c>
      <c r="Q514" s="844">
        <v>-36.072954046231033</v>
      </c>
      <c r="S514" s="845"/>
      <c r="T514" s="846"/>
      <c r="U514" s="847"/>
    </row>
    <row r="515" spans="1:21" ht="23.25" hidden="1">
      <c r="A515" s="870">
        <v>506</v>
      </c>
      <c r="B515" s="836">
        <v>4</v>
      </c>
      <c r="C515" s="836">
        <v>71</v>
      </c>
      <c r="D515" s="837">
        <v>28091</v>
      </c>
      <c r="E515" s="838">
        <v>17.75</v>
      </c>
      <c r="F515" s="839">
        <v>498615.25</v>
      </c>
      <c r="G515" s="840">
        <v>1994461</v>
      </c>
      <c r="H515" s="897">
        <v>412500</v>
      </c>
      <c r="I515" s="901">
        <v>1650000</v>
      </c>
      <c r="J515" s="843">
        <v>-86115.25</v>
      </c>
      <c r="K515" s="843">
        <v>-344461</v>
      </c>
      <c r="L515" s="844">
        <v>-17.270881706887224</v>
      </c>
      <c r="M515" s="841">
        <v>318750</v>
      </c>
      <c r="N515" s="842">
        <v>1275000</v>
      </c>
      <c r="O515" s="843">
        <v>-179865.25</v>
      </c>
      <c r="P515" s="843">
        <v>-719461</v>
      </c>
      <c r="Q515" s="844">
        <v>-36.072954046231033</v>
      </c>
      <c r="S515" s="845"/>
      <c r="T515" s="846"/>
      <c r="U515" s="847"/>
    </row>
    <row r="516" spans="1:21" ht="23.25" hidden="1">
      <c r="A516" s="870">
        <v>507</v>
      </c>
      <c r="B516" s="848">
        <v>4</v>
      </c>
      <c r="C516" s="848">
        <v>71</v>
      </c>
      <c r="D516" s="837">
        <v>28247.047434656339</v>
      </c>
      <c r="E516" s="838">
        <v>17.75</v>
      </c>
      <c r="F516" s="839">
        <v>501385.09196515003</v>
      </c>
      <c r="G516" s="840">
        <v>2005540.3678606001</v>
      </c>
      <c r="H516" s="897">
        <v>412500</v>
      </c>
      <c r="I516" s="901">
        <v>1650000</v>
      </c>
      <c r="J516" s="843">
        <v>-88885.09196515003</v>
      </c>
      <c r="K516" s="843">
        <v>-355540.36786060012</v>
      </c>
      <c r="L516" s="844">
        <v>-17.727908824885489</v>
      </c>
      <c r="M516" s="841">
        <v>318750</v>
      </c>
      <c r="N516" s="842">
        <v>1275000</v>
      </c>
      <c r="O516" s="843">
        <v>-182635.09196515003</v>
      </c>
      <c r="P516" s="843">
        <v>-730540.36786060012</v>
      </c>
      <c r="Q516" s="844">
        <v>-36.426111364684232</v>
      </c>
      <c r="S516" s="845"/>
      <c r="T516" s="846"/>
      <c r="U516" s="847"/>
    </row>
    <row r="517" spans="1:21" ht="23.25" hidden="1">
      <c r="A517" s="870">
        <v>508</v>
      </c>
      <c r="B517" s="836">
        <v>4</v>
      </c>
      <c r="C517" s="836">
        <v>71</v>
      </c>
      <c r="D517" s="837">
        <v>28247.047434656339</v>
      </c>
      <c r="E517" s="838">
        <v>17.75</v>
      </c>
      <c r="F517" s="839">
        <v>501385.09196515003</v>
      </c>
      <c r="G517" s="840">
        <v>2005540.3678606001</v>
      </c>
      <c r="H517" s="897">
        <v>412500</v>
      </c>
      <c r="I517" s="901">
        <v>1650000</v>
      </c>
      <c r="J517" s="843">
        <v>-88885.09196515003</v>
      </c>
      <c r="K517" s="843">
        <v>-355540.36786060012</v>
      </c>
      <c r="L517" s="844">
        <v>-17.727908824885489</v>
      </c>
      <c r="M517" s="841">
        <v>318750</v>
      </c>
      <c r="N517" s="842">
        <v>1275000</v>
      </c>
      <c r="O517" s="843">
        <v>-182635.09196515003</v>
      </c>
      <c r="P517" s="843">
        <v>-730540.36786060012</v>
      </c>
      <c r="Q517" s="844">
        <v>-36.426111364684232</v>
      </c>
      <c r="S517" s="845"/>
      <c r="T517" s="846"/>
      <c r="U517" s="847"/>
    </row>
    <row r="518" spans="1:21" ht="23.25" hidden="1">
      <c r="A518" s="870">
        <v>509</v>
      </c>
      <c r="B518" s="836">
        <v>4</v>
      </c>
      <c r="C518" s="836">
        <v>71</v>
      </c>
      <c r="D518" s="837">
        <v>28806</v>
      </c>
      <c r="E518" s="838">
        <v>17.75</v>
      </c>
      <c r="F518" s="839">
        <v>511306.5</v>
      </c>
      <c r="G518" s="840">
        <v>2045226</v>
      </c>
      <c r="H518" s="897">
        <v>412500</v>
      </c>
      <c r="I518" s="901">
        <v>1650000</v>
      </c>
      <c r="J518" s="843">
        <v>-98806.5</v>
      </c>
      <c r="K518" s="843">
        <v>-395226</v>
      </c>
      <c r="L518" s="844">
        <v>-19.324319170595331</v>
      </c>
      <c r="M518" s="841">
        <v>318750</v>
      </c>
      <c r="N518" s="842">
        <v>1275000</v>
      </c>
      <c r="O518" s="843">
        <v>-192556.5</v>
      </c>
      <c r="P518" s="843">
        <v>-770226</v>
      </c>
      <c r="Q518" s="844">
        <v>-37.659701177278201</v>
      </c>
      <c r="S518" s="845"/>
      <c r="T518" s="846"/>
      <c r="U518" s="847"/>
    </row>
    <row r="519" spans="1:21" ht="23.25" hidden="1">
      <c r="A519" s="870">
        <v>510</v>
      </c>
      <c r="B519" s="836">
        <v>4</v>
      </c>
      <c r="C519" s="836">
        <v>71</v>
      </c>
      <c r="D519" s="837">
        <v>28938</v>
      </c>
      <c r="E519" s="838">
        <v>17.75</v>
      </c>
      <c r="F519" s="839">
        <v>513649.5</v>
      </c>
      <c r="G519" s="840">
        <v>2054598</v>
      </c>
      <c r="H519" s="897">
        <v>412500</v>
      </c>
      <c r="I519" s="901">
        <v>1650000</v>
      </c>
      <c r="J519" s="843">
        <v>-101149.5</v>
      </c>
      <c r="K519" s="843">
        <v>-404598</v>
      </c>
      <c r="L519" s="844">
        <v>-19.692319373424866</v>
      </c>
      <c r="M519" s="841">
        <v>318750</v>
      </c>
      <c r="N519" s="842">
        <v>1275000</v>
      </c>
      <c r="O519" s="843">
        <v>-194899.5</v>
      </c>
      <c r="P519" s="843">
        <v>-779598</v>
      </c>
      <c r="Q519" s="844">
        <v>-37.944064970373773</v>
      </c>
      <c r="S519" s="845"/>
      <c r="T519" s="846"/>
      <c r="U519" s="847"/>
    </row>
    <row r="520" spans="1:21" ht="23.25" hidden="1">
      <c r="A520" s="870">
        <v>511</v>
      </c>
      <c r="B520" s="848">
        <v>4</v>
      </c>
      <c r="C520" s="848">
        <v>71</v>
      </c>
      <c r="D520" s="837">
        <v>28938</v>
      </c>
      <c r="E520" s="838">
        <v>17.75</v>
      </c>
      <c r="F520" s="839">
        <v>513649.5</v>
      </c>
      <c r="G520" s="840">
        <v>2054598</v>
      </c>
      <c r="H520" s="897">
        <v>412500</v>
      </c>
      <c r="I520" s="901">
        <v>1650000</v>
      </c>
      <c r="J520" s="843">
        <v>-101149.5</v>
      </c>
      <c r="K520" s="843">
        <v>-404598</v>
      </c>
      <c r="L520" s="844">
        <v>-19.692319373424866</v>
      </c>
      <c r="M520" s="841">
        <v>318750</v>
      </c>
      <c r="N520" s="842">
        <v>1275000</v>
      </c>
      <c r="O520" s="843">
        <v>-194899.5</v>
      </c>
      <c r="P520" s="843">
        <v>-779598</v>
      </c>
      <c r="Q520" s="844">
        <v>-37.944064970373773</v>
      </c>
      <c r="S520" s="845"/>
      <c r="T520" s="846"/>
      <c r="U520" s="847"/>
    </row>
    <row r="521" spans="1:21" ht="23.25" hidden="1">
      <c r="A521" s="870">
        <v>512</v>
      </c>
      <c r="B521" s="836">
        <v>4</v>
      </c>
      <c r="C521" s="836">
        <v>71</v>
      </c>
      <c r="D521" s="837">
        <v>29549</v>
      </c>
      <c r="E521" s="838">
        <v>17.75</v>
      </c>
      <c r="F521" s="839">
        <v>524494.75</v>
      </c>
      <c r="G521" s="840">
        <v>2097979</v>
      </c>
      <c r="H521" s="897">
        <v>412500</v>
      </c>
      <c r="I521" s="901">
        <v>1650000</v>
      </c>
      <c r="J521" s="843">
        <v>-111994.75</v>
      </c>
      <c r="K521" s="843">
        <v>-447979</v>
      </c>
      <c r="L521" s="844">
        <v>-21.35288294115432</v>
      </c>
      <c r="M521" s="841">
        <v>318750</v>
      </c>
      <c r="N521" s="842">
        <v>1275000</v>
      </c>
      <c r="O521" s="843">
        <v>-205744.75</v>
      </c>
      <c r="P521" s="843">
        <v>-822979</v>
      </c>
      <c r="Q521" s="844">
        <v>-39.22722772725561</v>
      </c>
      <c r="S521" s="845"/>
      <c r="T521" s="846"/>
      <c r="U521" s="847"/>
    </row>
    <row r="522" spans="1:21" ht="23.25" hidden="1">
      <c r="A522" s="870">
        <v>513</v>
      </c>
      <c r="B522" s="848">
        <v>4</v>
      </c>
      <c r="C522" s="848">
        <v>71</v>
      </c>
      <c r="D522" s="837">
        <v>29549</v>
      </c>
      <c r="E522" s="838">
        <v>17.75</v>
      </c>
      <c r="F522" s="839">
        <v>524494.75</v>
      </c>
      <c r="G522" s="840">
        <v>2097979</v>
      </c>
      <c r="H522" s="897">
        <v>412500</v>
      </c>
      <c r="I522" s="901">
        <v>1650000</v>
      </c>
      <c r="J522" s="843">
        <v>-111994.75</v>
      </c>
      <c r="K522" s="843">
        <v>-447979</v>
      </c>
      <c r="L522" s="844">
        <v>-21.35288294115432</v>
      </c>
      <c r="M522" s="841">
        <v>318750</v>
      </c>
      <c r="N522" s="842">
        <v>1275000</v>
      </c>
      <c r="O522" s="843">
        <v>-205744.75</v>
      </c>
      <c r="P522" s="843">
        <v>-822979</v>
      </c>
      <c r="Q522" s="844">
        <v>-39.22722772725561</v>
      </c>
      <c r="S522" s="845"/>
      <c r="T522" s="846"/>
      <c r="U522" s="847"/>
    </row>
    <row r="523" spans="1:21" ht="23.25" hidden="1">
      <c r="A523" s="870">
        <v>514</v>
      </c>
      <c r="B523" s="848">
        <v>4</v>
      </c>
      <c r="C523" s="848">
        <v>71</v>
      </c>
      <c r="D523" s="837">
        <v>29549</v>
      </c>
      <c r="E523" s="838">
        <v>17.75</v>
      </c>
      <c r="F523" s="839">
        <v>524494.75</v>
      </c>
      <c r="G523" s="840">
        <v>2097979</v>
      </c>
      <c r="H523" s="897">
        <v>412500</v>
      </c>
      <c r="I523" s="901">
        <v>1650000</v>
      </c>
      <c r="J523" s="843">
        <v>-111994.75</v>
      </c>
      <c r="K523" s="843">
        <v>-447979</v>
      </c>
      <c r="L523" s="844">
        <v>-21.35288294115432</v>
      </c>
      <c r="M523" s="841">
        <v>318750</v>
      </c>
      <c r="N523" s="842">
        <v>1275000</v>
      </c>
      <c r="O523" s="843">
        <v>-205744.75</v>
      </c>
      <c r="P523" s="843">
        <v>-822979</v>
      </c>
      <c r="Q523" s="844">
        <v>-39.22722772725561</v>
      </c>
      <c r="S523" s="845"/>
      <c r="T523" s="846"/>
      <c r="U523" s="847"/>
    </row>
    <row r="524" spans="1:21" ht="23.25" hidden="1">
      <c r="A524" s="870">
        <v>515</v>
      </c>
      <c r="B524" s="836">
        <v>4</v>
      </c>
      <c r="C524" s="836">
        <v>71</v>
      </c>
      <c r="D524" s="837">
        <v>30292</v>
      </c>
      <c r="E524" s="838">
        <v>17.75</v>
      </c>
      <c r="F524" s="839">
        <v>537683</v>
      </c>
      <c r="G524" s="840">
        <v>2150732</v>
      </c>
      <c r="H524" s="897">
        <v>412500</v>
      </c>
      <c r="I524" s="901">
        <v>1650000</v>
      </c>
      <c r="J524" s="843">
        <v>-125183</v>
      </c>
      <c r="K524" s="843">
        <v>-500732</v>
      </c>
      <c r="L524" s="844">
        <v>-23.281933778825064</v>
      </c>
      <c r="M524" s="841">
        <v>318750</v>
      </c>
      <c r="N524" s="842">
        <v>1275000</v>
      </c>
      <c r="O524" s="843">
        <v>-218933</v>
      </c>
      <c r="P524" s="843">
        <v>-875732</v>
      </c>
      <c r="Q524" s="844">
        <v>-40.717857920001187</v>
      </c>
      <c r="S524" s="845"/>
      <c r="T524" s="846"/>
      <c r="U524" s="847"/>
    </row>
    <row r="525" spans="1:21" ht="23.25" hidden="1">
      <c r="A525" s="870">
        <v>516</v>
      </c>
      <c r="B525" s="836">
        <v>4</v>
      </c>
      <c r="C525" s="836">
        <v>71</v>
      </c>
      <c r="D525" s="837">
        <v>30786</v>
      </c>
      <c r="E525" s="838">
        <v>17.75</v>
      </c>
      <c r="F525" s="839">
        <v>546451.5</v>
      </c>
      <c r="G525" s="840">
        <v>2185806</v>
      </c>
      <c r="H525" s="897">
        <v>412500</v>
      </c>
      <c r="I525" s="901">
        <v>1650000</v>
      </c>
      <c r="J525" s="843">
        <v>-133951.5</v>
      </c>
      <c r="K525" s="843">
        <v>-535806</v>
      </c>
      <c r="L525" s="844">
        <v>-24.5129714164935</v>
      </c>
      <c r="M525" s="841">
        <v>318750</v>
      </c>
      <c r="N525" s="842">
        <v>1275000</v>
      </c>
      <c r="O525" s="843">
        <v>-227701.5</v>
      </c>
      <c r="P525" s="843">
        <v>-910806</v>
      </c>
      <c r="Q525" s="844">
        <v>-41.66911427638135</v>
      </c>
      <c r="S525" s="845"/>
      <c r="T525" s="846"/>
      <c r="U525" s="847"/>
    </row>
    <row r="526" spans="1:21" ht="23.25" hidden="1">
      <c r="A526" s="870">
        <v>517</v>
      </c>
      <c r="B526" s="836">
        <v>4</v>
      </c>
      <c r="C526" s="836">
        <v>71</v>
      </c>
      <c r="D526" s="837">
        <v>30786</v>
      </c>
      <c r="E526" s="838">
        <v>17.75</v>
      </c>
      <c r="F526" s="839">
        <v>546451.5</v>
      </c>
      <c r="G526" s="840">
        <v>2185806</v>
      </c>
      <c r="H526" s="897">
        <v>412500</v>
      </c>
      <c r="I526" s="901">
        <v>1650000</v>
      </c>
      <c r="J526" s="843">
        <v>-133951.5</v>
      </c>
      <c r="K526" s="843">
        <v>-535806</v>
      </c>
      <c r="L526" s="844">
        <v>-24.5129714164935</v>
      </c>
      <c r="M526" s="841">
        <v>318750</v>
      </c>
      <c r="N526" s="842">
        <v>1275000</v>
      </c>
      <c r="O526" s="843">
        <v>-227701.5</v>
      </c>
      <c r="P526" s="843">
        <v>-910806</v>
      </c>
      <c r="Q526" s="844">
        <v>-41.66911427638135</v>
      </c>
      <c r="S526" s="845"/>
      <c r="T526" s="846"/>
      <c r="U526" s="847"/>
    </row>
    <row r="527" spans="1:21" ht="23.25" hidden="1">
      <c r="A527" s="870">
        <v>518</v>
      </c>
      <c r="B527" s="836">
        <v>4</v>
      </c>
      <c r="C527" s="836">
        <v>71</v>
      </c>
      <c r="D527" s="837">
        <v>30837</v>
      </c>
      <c r="E527" s="838">
        <v>17.75</v>
      </c>
      <c r="F527" s="839">
        <v>547356.75</v>
      </c>
      <c r="G527" s="840">
        <v>2189427</v>
      </c>
      <c r="H527" s="897">
        <v>412500</v>
      </c>
      <c r="I527" s="901">
        <v>1650000</v>
      </c>
      <c r="J527" s="843">
        <v>-134856.75</v>
      </c>
      <c r="K527" s="843">
        <v>-539427</v>
      </c>
      <c r="L527" s="844">
        <v>-24.637816195744364</v>
      </c>
      <c r="M527" s="841">
        <v>318750</v>
      </c>
      <c r="N527" s="842">
        <v>1275000</v>
      </c>
      <c r="O527" s="843">
        <v>-228606.75</v>
      </c>
      <c r="P527" s="843">
        <v>-914427</v>
      </c>
      <c r="Q527" s="844">
        <v>-41.765585242166104</v>
      </c>
      <c r="S527" s="845"/>
      <c r="T527" s="846"/>
      <c r="U527" s="847"/>
    </row>
    <row r="528" spans="1:21" ht="23.25" hidden="1">
      <c r="A528" s="870">
        <v>519</v>
      </c>
      <c r="B528" s="848">
        <v>4</v>
      </c>
      <c r="C528" s="848">
        <v>71</v>
      </c>
      <c r="D528" s="837">
        <v>30869.352185186992</v>
      </c>
      <c r="E528" s="838">
        <v>17.75</v>
      </c>
      <c r="F528" s="839">
        <v>547931.00128706906</v>
      </c>
      <c r="G528" s="840">
        <v>2191724.0051482762</v>
      </c>
      <c r="H528" s="897">
        <v>412500</v>
      </c>
      <c r="I528" s="901">
        <v>1650000</v>
      </c>
      <c r="J528" s="843">
        <v>-135431.00128706906</v>
      </c>
      <c r="K528" s="843">
        <v>-541724.00514827622</v>
      </c>
      <c r="L528" s="844">
        <v>-24.716798459832859</v>
      </c>
      <c r="M528" s="841">
        <v>318750</v>
      </c>
      <c r="N528" s="842">
        <v>1275000</v>
      </c>
      <c r="O528" s="843">
        <v>-229181.00128706906</v>
      </c>
      <c r="P528" s="843">
        <v>-916724.00514827622</v>
      </c>
      <c r="Q528" s="844">
        <v>-41.826616991689022</v>
      </c>
      <c r="S528" s="845"/>
      <c r="T528" s="846"/>
      <c r="U528" s="847"/>
    </row>
    <row r="529" spans="1:21" ht="23.25" hidden="1">
      <c r="A529" s="870">
        <v>520</v>
      </c>
      <c r="B529" s="836">
        <v>4</v>
      </c>
      <c r="C529" s="836">
        <v>71</v>
      </c>
      <c r="D529" s="837">
        <v>30869.352185186992</v>
      </c>
      <c r="E529" s="838">
        <v>17.75</v>
      </c>
      <c r="F529" s="839">
        <v>547931.00128706906</v>
      </c>
      <c r="G529" s="840">
        <v>2191724.0051482762</v>
      </c>
      <c r="H529" s="897">
        <v>412500</v>
      </c>
      <c r="I529" s="901">
        <v>1650000</v>
      </c>
      <c r="J529" s="843">
        <v>-135431.00128706906</v>
      </c>
      <c r="K529" s="843">
        <v>-541724.00514827622</v>
      </c>
      <c r="L529" s="844">
        <v>-24.716798459832859</v>
      </c>
      <c r="M529" s="841">
        <v>318750</v>
      </c>
      <c r="N529" s="842">
        <v>1275000</v>
      </c>
      <c r="O529" s="843">
        <v>-229181.00128706906</v>
      </c>
      <c r="P529" s="843">
        <v>-916724.00514827622</v>
      </c>
      <c r="Q529" s="844">
        <v>-41.826616991689022</v>
      </c>
      <c r="S529" s="845"/>
      <c r="T529" s="846"/>
      <c r="U529" s="847"/>
    </row>
    <row r="530" spans="1:21" ht="23.25" hidden="1">
      <c r="A530" s="870">
        <v>521</v>
      </c>
      <c r="B530" s="836">
        <v>4</v>
      </c>
      <c r="C530" s="836">
        <v>72</v>
      </c>
      <c r="D530" s="837">
        <v>27968.27</v>
      </c>
      <c r="E530" s="838">
        <v>18</v>
      </c>
      <c r="F530" s="839">
        <v>503428.86</v>
      </c>
      <c r="G530" s="840">
        <v>2013715.44</v>
      </c>
      <c r="H530" s="897">
        <v>420000</v>
      </c>
      <c r="I530" s="901">
        <v>1680000</v>
      </c>
      <c r="J530" s="843">
        <v>-83428.859999999986</v>
      </c>
      <c r="K530" s="843">
        <v>-333715.43999999994</v>
      </c>
      <c r="L530" s="844">
        <v>-16.572125006897693</v>
      </c>
      <c r="M530" s="841">
        <v>330000</v>
      </c>
      <c r="N530" s="842">
        <v>1320000</v>
      </c>
      <c r="O530" s="843">
        <v>-173428.86</v>
      </c>
      <c r="P530" s="843">
        <v>-693715.44</v>
      </c>
      <c r="Q530" s="844">
        <v>-34.449526791133906</v>
      </c>
      <c r="S530" s="845"/>
      <c r="T530" s="846"/>
      <c r="U530" s="847"/>
    </row>
    <row r="531" spans="1:21" ht="23.25" hidden="1">
      <c r="A531" s="870">
        <v>522</v>
      </c>
      <c r="B531" s="836">
        <v>4</v>
      </c>
      <c r="C531" s="836">
        <v>72</v>
      </c>
      <c r="D531" s="837">
        <v>27986</v>
      </c>
      <c r="E531" s="838">
        <v>18</v>
      </c>
      <c r="F531" s="839">
        <v>503748</v>
      </c>
      <c r="G531" s="840">
        <v>2014992</v>
      </c>
      <c r="H531" s="897">
        <v>420000</v>
      </c>
      <c r="I531" s="901">
        <v>1680000</v>
      </c>
      <c r="J531" s="843">
        <v>-83748</v>
      </c>
      <c r="K531" s="843">
        <v>-334992</v>
      </c>
      <c r="L531" s="844">
        <v>-16.624979156244791</v>
      </c>
      <c r="M531" s="841">
        <v>330000</v>
      </c>
      <c r="N531" s="842">
        <v>1320000</v>
      </c>
      <c r="O531" s="843">
        <v>-173748</v>
      </c>
      <c r="P531" s="843">
        <v>-694992</v>
      </c>
      <c r="Q531" s="844">
        <v>-34.491055051335195</v>
      </c>
      <c r="S531" s="845"/>
      <c r="T531" s="846"/>
      <c r="U531" s="847"/>
    </row>
    <row r="532" spans="1:21" ht="23.25" hidden="1">
      <c r="A532" s="870">
        <v>523</v>
      </c>
      <c r="B532" s="836">
        <v>4</v>
      </c>
      <c r="C532" s="836">
        <v>72</v>
      </c>
      <c r="D532" s="837">
        <v>28564</v>
      </c>
      <c r="E532" s="838">
        <v>18</v>
      </c>
      <c r="F532" s="839">
        <v>514152</v>
      </c>
      <c r="G532" s="840">
        <v>2056608</v>
      </c>
      <c r="H532" s="897">
        <v>420000</v>
      </c>
      <c r="I532" s="901">
        <v>1680000</v>
      </c>
      <c r="J532" s="843">
        <v>-94152</v>
      </c>
      <c r="K532" s="843">
        <v>-376608</v>
      </c>
      <c r="L532" s="844">
        <v>-18.312094477897588</v>
      </c>
      <c r="M532" s="841">
        <v>330000</v>
      </c>
      <c r="N532" s="842">
        <v>1320000</v>
      </c>
      <c r="O532" s="843">
        <v>-184152</v>
      </c>
      <c r="P532" s="843">
        <v>-736608</v>
      </c>
      <c r="Q532" s="844">
        <v>-35.816645661205243</v>
      </c>
      <c r="S532" s="845"/>
      <c r="T532" s="846"/>
      <c r="U532" s="847"/>
    </row>
    <row r="533" spans="1:21" ht="23.25" hidden="1">
      <c r="A533" s="870">
        <v>524</v>
      </c>
      <c r="B533" s="836">
        <v>4</v>
      </c>
      <c r="C533" s="836">
        <v>72</v>
      </c>
      <c r="D533" s="837">
        <v>28620</v>
      </c>
      <c r="E533" s="838">
        <v>18</v>
      </c>
      <c r="F533" s="839">
        <v>515160</v>
      </c>
      <c r="G533" s="840">
        <v>2060640</v>
      </c>
      <c r="H533" s="897">
        <v>420000</v>
      </c>
      <c r="I533" s="901">
        <v>1680000</v>
      </c>
      <c r="J533" s="843">
        <v>-95160</v>
      </c>
      <c r="K533" s="843">
        <v>-380640</v>
      </c>
      <c r="L533" s="844">
        <v>-18.471931050547411</v>
      </c>
      <c r="M533" s="841">
        <v>330000</v>
      </c>
      <c r="N533" s="842">
        <v>1320000</v>
      </c>
      <c r="O533" s="843">
        <v>-185160</v>
      </c>
      <c r="P533" s="843">
        <v>-740640</v>
      </c>
      <c r="Q533" s="844">
        <v>-35.94223153971582</v>
      </c>
      <c r="S533" s="845"/>
      <c r="T533" s="846"/>
      <c r="U533" s="847"/>
    </row>
    <row r="534" spans="1:21" ht="23.25" hidden="1">
      <c r="A534" s="870">
        <v>525</v>
      </c>
      <c r="B534" s="848">
        <v>4</v>
      </c>
      <c r="C534" s="848">
        <v>72</v>
      </c>
      <c r="D534" s="837">
        <v>29299</v>
      </c>
      <c r="E534" s="838">
        <v>18</v>
      </c>
      <c r="F534" s="839">
        <v>527382</v>
      </c>
      <c r="G534" s="840">
        <v>2109528</v>
      </c>
      <c r="H534" s="897">
        <v>420000</v>
      </c>
      <c r="I534" s="901">
        <v>1680000</v>
      </c>
      <c r="J534" s="843">
        <v>-107382</v>
      </c>
      <c r="K534" s="843">
        <v>-429528</v>
      </c>
      <c r="L534" s="844">
        <v>-20.361332013606841</v>
      </c>
      <c r="M534" s="841">
        <v>330000</v>
      </c>
      <c r="N534" s="842">
        <v>1320000</v>
      </c>
      <c r="O534" s="843">
        <v>-197382</v>
      </c>
      <c r="P534" s="843">
        <v>-789528</v>
      </c>
      <c r="Q534" s="844">
        <v>-37.426760867833941</v>
      </c>
      <c r="S534" s="845"/>
      <c r="T534" s="846"/>
      <c r="U534" s="847"/>
    </row>
    <row r="535" spans="1:21" ht="23.25" hidden="1">
      <c r="A535" s="870">
        <v>526</v>
      </c>
      <c r="B535" s="848">
        <v>4</v>
      </c>
      <c r="C535" s="848">
        <v>72</v>
      </c>
      <c r="D535" s="837">
        <v>29299</v>
      </c>
      <c r="E535" s="838">
        <v>18</v>
      </c>
      <c r="F535" s="839">
        <v>527382</v>
      </c>
      <c r="G535" s="840">
        <v>2109528</v>
      </c>
      <c r="H535" s="897">
        <v>420000</v>
      </c>
      <c r="I535" s="901">
        <v>1680000</v>
      </c>
      <c r="J535" s="843">
        <v>-107382</v>
      </c>
      <c r="K535" s="843">
        <v>-429528</v>
      </c>
      <c r="L535" s="844">
        <v>-20.361332013606841</v>
      </c>
      <c r="M535" s="841">
        <v>330000</v>
      </c>
      <c r="N535" s="842">
        <v>1320000</v>
      </c>
      <c r="O535" s="843">
        <v>-197382</v>
      </c>
      <c r="P535" s="843">
        <v>-789528</v>
      </c>
      <c r="Q535" s="844">
        <v>-37.426760867833941</v>
      </c>
      <c r="S535" s="845"/>
      <c r="T535" s="846"/>
      <c r="U535" s="847"/>
    </row>
    <row r="536" spans="1:21" ht="23.25" hidden="1">
      <c r="A536" s="870">
        <v>527</v>
      </c>
      <c r="B536" s="848">
        <v>4</v>
      </c>
      <c r="C536" s="848">
        <v>72</v>
      </c>
      <c r="D536" s="837">
        <v>29299</v>
      </c>
      <c r="E536" s="838">
        <v>18</v>
      </c>
      <c r="F536" s="839">
        <v>527382</v>
      </c>
      <c r="G536" s="840">
        <v>2109528</v>
      </c>
      <c r="H536" s="897">
        <v>420000</v>
      </c>
      <c r="I536" s="901">
        <v>1680000</v>
      </c>
      <c r="J536" s="843">
        <v>-107382</v>
      </c>
      <c r="K536" s="843">
        <v>-429528</v>
      </c>
      <c r="L536" s="844">
        <v>-20.361332013606841</v>
      </c>
      <c r="M536" s="841">
        <v>330000</v>
      </c>
      <c r="N536" s="842">
        <v>1320000</v>
      </c>
      <c r="O536" s="843">
        <v>-197382</v>
      </c>
      <c r="P536" s="843">
        <v>-789528</v>
      </c>
      <c r="Q536" s="844">
        <v>-37.426760867833941</v>
      </c>
      <c r="S536" s="845"/>
      <c r="T536" s="846"/>
      <c r="U536" s="847"/>
    </row>
    <row r="537" spans="1:21" ht="23.25" hidden="1">
      <c r="A537" s="870">
        <v>528</v>
      </c>
      <c r="B537" s="836">
        <v>4</v>
      </c>
      <c r="C537" s="836">
        <v>72</v>
      </c>
      <c r="D537" s="837">
        <v>29914</v>
      </c>
      <c r="E537" s="838">
        <v>18</v>
      </c>
      <c r="F537" s="839">
        <v>538452</v>
      </c>
      <c r="G537" s="840">
        <v>2153808</v>
      </c>
      <c r="H537" s="897">
        <v>420000</v>
      </c>
      <c r="I537" s="901">
        <v>1680000</v>
      </c>
      <c r="J537" s="843">
        <v>-118452</v>
      </c>
      <c r="K537" s="843">
        <v>-473808</v>
      </c>
      <c r="L537" s="844">
        <v>-21.998618261237766</v>
      </c>
      <c r="M537" s="841">
        <v>330000</v>
      </c>
      <c r="N537" s="842">
        <v>1320000</v>
      </c>
      <c r="O537" s="843">
        <v>-208452</v>
      </c>
      <c r="P537" s="843">
        <v>-833808</v>
      </c>
      <c r="Q537" s="844">
        <v>-38.713200062401107</v>
      </c>
      <c r="S537" s="845"/>
      <c r="T537" s="846"/>
      <c r="U537" s="847"/>
    </row>
    <row r="538" spans="1:21" ht="23.25" hidden="1">
      <c r="A538" s="870">
        <v>529</v>
      </c>
      <c r="B538" s="836">
        <v>4</v>
      </c>
      <c r="C538" s="836">
        <v>72</v>
      </c>
      <c r="D538" s="837">
        <v>30099</v>
      </c>
      <c r="E538" s="838">
        <v>18</v>
      </c>
      <c r="F538" s="839">
        <v>541782</v>
      </c>
      <c r="G538" s="840">
        <v>2167128</v>
      </c>
      <c r="H538" s="897">
        <v>420000</v>
      </c>
      <c r="I538" s="901">
        <v>1680000</v>
      </c>
      <c r="J538" s="843">
        <v>-121782</v>
      </c>
      <c r="K538" s="843">
        <v>-487128</v>
      </c>
      <c r="L538" s="844">
        <v>-22.478044674795399</v>
      </c>
      <c r="M538" s="841">
        <v>330000</v>
      </c>
      <c r="N538" s="842">
        <v>1320000</v>
      </c>
      <c r="O538" s="843">
        <v>-211782</v>
      </c>
      <c r="P538" s="843">
        <v>-847128</v>
      </c>
      <c r="Q538" s="844">
        <v>-39.089892244482094</v>
      </c>
      <c r="S538" s="845"/>
      <c r="T538" s="846"/>
      <c r="U538" s="847"/>
    </row>
    <row r="539" spans="1:21" ht="23.25" hidden="1">
      <c r="A539" s="870">
        <v>530</v>
      </c>
      <c r="B539" s="836">
        <v>4</v>
      </c>
      <c r="C539" s="836">
        <v>72</v>
      </c>
      <c r="D539" s="837">
        <v>30347.942604418709</v>
      </c>
      <c r="E539" s="838">
        <v>18</v>
      </c>
      <c r="F539" s="839">
        <v>546262.96687953675</v>
      </c>
      <c r="G539" s="840">
        <v>2185051.867518147</v>
      </c>
      <c r="H539" s="897">
        <v>420000</v>
      </c>
      <c r="I539" s="901">
        <v>1680000</v>
      </c>
      <c r="J539" s="843">
        <v>-126262.96687953675</v>
      </c>
      <c r="K539" s="843">
        <v>-505051.86751814699</v>
      </c>
      <c r="L539" s="844">
        <v>-23.113953267013358</v>
      </c>
      <c r="M539" s="841">
        <v>330000</v>
      </c>
      <c r="N539" s="842">
        <v>1320000</v>
      </c>
      <c r="O539" s="843">
        <v>-216262.96687953675</v>
      </c>
      <c r="P539" s="843">
        <v>-865051.86751814699</v>
      </c>
      <c r="Q539" s="844">
        <v>-39.589534709796204</v>
      </c>
      <c r="S539" s="845"/>
      <c r="T539" s="846"/>
      <c r="U539" s="847"/>
    </row>
    <row r="540" spans="1:21" ht="23.25" hidden="1">
      <c r="A540" s="870">
        <v>531</v>
      </c>
      <c r="B540" s="836">
        <v>4</v>
      </c>
      <c r="C540" s="836">
        <v>72</v>
      </c>
      <c r="D540" s="837">
        <v>30657.846135831925</v>
      </c>
      <c r="E540" s="838">
        <v>18</v>
      </c>
      <c r="F540" s="839">
        <v>551841.23044497462</v>
      </c>
      <c r="G540" s="840">
        <v>2207364.9217798985</v>
      </c>
      <c r="H540" s="897">
        <v>420000</v>
      </c>
      <c r="I540" s="901">
        <v>1680000</v>
      </c>
      <c r="J540" s="843">
        <v>-131841.23044497462</v>
      </c>
      <c r="K540" s="843">
        <v>-527364.92177989846</v>
      </c>
      <c r="L540" s="844">
        <v>-23.891152594499871</v>
      </c>
      <c r="M540" s="841">
        <v>330000</v>
      </c>
      <c r="N540" s="842">
        <v>1320000</v>
      </c>
      <c r="O540" s="843">
        <v>-221841.23044497462</v>
      </c>
      <c r="P540" s="843">
        <v>-887364.92177989846</v>
      </c>
      <c r="Q540" s="844">
        <v>-40.2001913242499</v>
      </c>
      <c r="S540" s="845"/>
      <c r="T540" s="846"/>
      <c r="U540" s="847"/>
    </row>
    <row r="541" spans="1:21" ht="23.25" hidden="1">
      <c r="A541" s="870">
        <v>532</v>
      </c>
      <c r="B541" s="848">
        <v>4</v>
      </c>
      <c r="C541" s="848">
        <v>72</v>
      </c>
      <c r="D541" s="837">
        <v>30657.846135831925</v>
      </c>
      <c r="E541" s="838">
        <v>18</v>
      </c>
      <c r="F541" s="839">
        <v>551841.23044497462</v>
      </c>
      <c r="G541" s="840">
        <v>2207364.9217798985</v>
      </c>
      <c r="H541" s="897">
        <v>420000</v>
      </c>
      <c r="I541" s="901">
        <v>1680000</v>
      </c>
      <c r="J541" s="843">
        <v>-131841.23044497462</v>
      </c>
      <c r="K541" s="843">
        <v>-527364.92177989846</v>
      </c>
      <c r="L541" s="844">
        <v>-23.891152594499871</v>
      </c>
      <c r="M541" s="841">
        <v>330000</v>
      </c>
      <c r="N541" s="842">
        <v>1320000</v>
      </c>
      <c r="O541" s="843">
        <v>-221841.23044497462</v>
      </c>
      <c r="P541" s="843">
        <v>-887364.92177989846</v>
      </c>
      <c r="Q541" s="844">
        <v>-40.2001913242499</v>
      </c>
      <c r="S541" s="845"/>
      <c r="T541" s="846"/>
      <c r="U541" s="847"/>
    </row>
    <row r="542" spans="1:21" ht="23.25" hidden="1">
      <c r="A542" s="870">
        <v>533</v>
      </c>
      <c r="B542" s="836">
        <v>4</v>
      </c>
      <c r="C542" s="836">
        <v>72</v>
      </c>
      <c r="D542" s="837">
        <v>30706</v>
      </c>
      <c r="E542" s="838">
        <v>18</v>
      </c>
      <c r="F542" s="839">
        <v>552708</v>
      </c>
      <c r="G542" s="840">
        <v>2210832</v>
      </c>
      <c r="H542" s="897">
        <v>420000</v>
      </c>
      <c r="I542" s="901">
        <v>1680000</v>
      </c>
      <c r="J542" s="843">
        <v>-132708</v>
      </c>
      <c r="K542" s="843">
        <v>-530832</v>
      </c>
      <c r="L542" s="844">
        <v>-24.010508261143315</v>
      </c>
      <c r="M542" s="841">
        <v>330000</v>
      </c>
      <c r="N542" s="842">
        <v>1320000</v>
      </c>
      <c r="O542" s="843">
        <v>-222708</v>
      </c>
      <c r="P542" s="843">
        <v>-890832</v>
      </c>
      <c r="Q542" s="844">
        <v>-40.293970776612611</v>
      </c>
      <c r="S542" s="845"/>
      <c r="T542" s="846"/>
      <c r="U542" s="847"/>
    </row>
    <row r="543" spans="1:21" ht="23.25" hidden="1">
      <c r="A543" s="870">
        <v>534</v>
      </c>
      <c r="B543" s="848">
        <v>4</v>
      </c>
      <c r="C543" s="848">
        <v>73</v>
      </c>
      <c r="D543" s="837">
        <v>27050.916695034772</v>
      </c>
      <c r="E543" s="838">
        <v>18.25</v>
      </c>
      <c r="F543" s="839">
        <v>493679.2296843846</v>
      </c>
      <c r="G543" s="840">
        <v>1974716.9187375384</v>
      </c>
      <c r="H543" s="897">
        <v>427500</v>
      </c>
      <c r="I543" s="901">
        <v>1710000</v>
      </c>
      <c r="J543" s="843">
        <v>-66179.229684384598</v>
      </c>
      <c r="K543" s="843">
        <v>-264716.91873753839</v>
      </c>
      <c r="L543" s="844">
        <v>-13.405309704176503</v>
      </c>
      <c r="M543" s="841">
        <v>341250</v>
      </c>
      <c r="N543" s="842">
        <v>1365000</v>
      </c>
      <c r="O543" s="843">
        <v>-152429.2296843846</v>
      </c>
      <c r="P543" s="843">
        <v>-609716.91873753839</v>
      </c>
      <c r="Q543" s="844">
        <v>-30.876168272632114</v>
      </c>
      <c r="S543" s="845"/>
      <c r="T543" s="846"/>
      <c r="U543" s="847"/>
    </row>
    <row r="544" spans="1:21" ht="23.25" hidden="1">
      <c r="A544" s="870">
        <v>535</v>
      </c>
      <c r="B544" s="848">
        <v>4</v>
      </c>
      <c r="C544" s="848">
        <v>73</v>
      </c>
      <c r="D544" s="837">
        <v>27836.84</v>
      </c>
      <c r="E544" s="838">
        <v>18.25</v>
      </c>
      <c r="F544" s="839">
        <v>508022.33</v>
      </c>
      <c r="G544" s="840">
        <v>2032089.32</v>
      </c>
      <c r="H544" s="897">
        <v>427500</v>
      </c>
      <c r="I544" s="901">
        <v>1710000</v>
      </c>
      <c r="J544" s="843">
        <v>-80522.330000000016</v>
      </c>
      <c r="K544" s="843">
        <v>-322089.32000000007</v>
      </c>
      <c r="L544" s="844">
        <v>-15.850155641780546</v>
      </c>
      <c r="M544" s="841">
        <v>341250</v>
      </c>
      <c r="N544" s="842">
        <v>1365000</v>
      </c>
      <c r="O544" s="843">
        <v>-166772.33000000002</v>
      </c>
      <c r="P544" s="843">
        <v>-667089.32000000007</v>
      </c>
      <c r="Q544" s="844">
        <v>-32.827755819316053</v>
      </c>
      <c r="S544" s="845"/>
      <c r="T544" s="846"/>
      <c r="U544" s="847"/>
    </row>
    <row r="545" spans="1:21" ht="23.25" hidden="1">
      <c r="A545" s="870">
        <v>536</v>
      </c>
      <c r="B545" s="836">
        <v>4</v>
      </c>
      <c r="C545" s="836">
        <v>73</v>
      </c>
      <c r="D545" s="837">
        <v>28247.047434656339</v>
      </c>
      <c r="E545" s="838">
        <v>18.25</v>
      </c>
      <c r="F545" s="839">
        <v>515508.61568247818</v>
      </c>
      <c r="G545" s="840">
        <v>2062034.4627299127</v>
      </c>
      <c r="H545" s="897">
        <v>427500</v>
      </c>
      <c r="I545" s="901">
        <v>1710000</v>
      </c>
      <c r="J545" s="843">
        <v>-88008.615682478179</v>
      </c>
      <c r="K545" s="843">
        <v>-352034.46272991272</v>
      </c>
      <c r="L545" s="844">
        <v>-17.072191037188432</v>
      </c>
      <c r="M545" s="841">
        <v>341250</v>
      </c>
      <c r="N545" s="842">
        <v>1365000</v>
      </c>
      <c r="O545" s="843">
        <v>-174258.61568247818</v>
      </c>
      <c r="P545" s="843">
        <v>-697034.46272991272</v>
      </c>
      <c r="Q545" s="844">
        <v>-33.803240213896018</v>
      </c>
      <c r="S545" s="845"/>
      <c r="T545" s="846"/>
      <c r="U545" s="847"/>
    </row>
    <row r="546" spans="1:21" ht="23.25" hidden="1">
      <c r="A546" s="870">
        <v>537</v>
      </c>
      <c r="B546" s="836">
        <v>4</v>
      </c>
      <c r="C546" s="836">
        <v>73</v>
      </c>
      <c r="D546" s="837">
        <v>28317</v>
      </c>
      <c r="E546" s="838">
        <v>18.25</v>
      </c>
      <c r="F546" s="839">
        <v>516785.25</v>
      </c>
      <c r="G546" s="840">
        <v>2067141</v>
      </c>
      <c r="H546" s="897">
        <v>427500</v>
      </c>
      <c r="I546" s="901">
        <v>1710000</v>
      </c>
      <c r="J546" s="843">
        <v>-89285.25</v>
      </c>
      <c r="K546" s="843">
        <v>-357141</v>
      </c>
      <c r="L546" s="844">
        <v>-17.277050767219066</v>
      </c>
      <c r="M546" s="841">
        <v>341250</v>
      </c>
      <c r="N546" s="842">
        <v>1365000</v>
      </c>
      <c r="O546" s="843">
        <v>-175535.25</v>
      </c>
      <c r="P546" s="843">
        <v>-702141</v>
      </c>
      <c r="Q546" s="844">
        <v>-33.966768594885394</v>
      </c>
      <c r="S546" s="845"/>
      <c r="T546" s="846"/>
      <c r="U546" s="847"/>
    </row>
    <row r="547" spans="1:21" ht="23.25" hidden="1">
      <c r="A547" s="870">
        <v>538</v>
      </c>
      <c r="B547" s="848">
        <v>4</v>
      </c>
      <c r="C547" s="848">
        <v>73</v>
      </c>
      <c r="D547" s="837">
        <v>28317</v>
      </c>
      <c r="E547" s="838">
        <v>18.25</v>
      </c>
      <c r="F547" s="839">
        <v>516785.25</v>
      </c>
      <c r="G547" s="840">
        <v>2067141</v>
      </c>
      <c r="H547" s="897">
        <v>427500</v>
      </c>
      <c r="I547" s="901">
        <v>1710000</v>
      </c>
      <c r="J547" s="843">
        <v>-89285.25</v>
      </c>
      <c r="K547" s="843">
        <v>-357141</v>
      </c>
      <c r="L547" s="844">
        <v>-17.277050767219066</v>
      </c>
      <c r="M547" s="841">
        <v>341250</v>
      </c>
      <c r="N547" s="842">
        <v>1365000</v>
      </c>
      <c r="O547" s="843">
        <v>-175535.25</v>
      </c>
      <c r="P547" s="843">
        <v>-702141</v>
      </c>
      <c r="Q547" s="844">
        <v>-33.966768594885394</v>
      </c>
      <c r="S547" s="845"/>
      <c r="T547" s="846"/>
      <c r="U547" s="847"/>
    </row>
    <row r="548" spans="1:21" ht="23.25" hidden="1">
      <c r="A548" s="870">
        <v>539</v>
      </c>
      <c r="B548" s="836">
        <v>4</v>
      </c>
      <c r="C548" s="836">
        <v>73</v>
      </c>
      <c r="D548" s="837">
        <v>28329</v>
      </c>
      <c r="E548" s="838">
        <v>18.25</v>
      </c>
      <c r="F548" s="839">
        <v>517004.25</v>
      </c>
      <c r="G548" s="840">
        <v>2068017</v>
      </c>
      <c r="H548" s="897">
        <v>427500</v>
      </c>
      <c r="I548" s="901">
        <v>1710000</v>
      </c>
      <c r="J548" s="843">
        <v>-89504.25</v>
      </c>
      <c r="K548" s="843">
        <v>-358017</v>
      </c>
      <c r="L548" s="844">
        <v>-17.312091728452899</v>
      </c>
      <c r="M548" s="841">
        <v>341250</v>
      </c>
      <c r="N548" s="842">
        <v>1365000</v>
      </c>
      <c r="O548" s="843">
        <v>-175754.25</v>
      </c>
      <c r="P548" s="843">
        <v>-703017</v>
      </c>
      <c r="Q548" s="844">
        <v>-33.994739888501883</v>
      </c>
      <c r="S548" s="845"/>
      <c r="T548" s="846"/>
      <c r="U548" s="847"/>
    </row>
    <row r="549" spans="1:21" ht="23.25" hidden="1">
      <c r="A549" s="870">
        <v>540</v>
      </c>
      <c r="B549" s="836">
        <v>4</v>
      </c>
      <c r="C549" s="836">
        <v>73</v>
      </c>
      <c r="D549" s="837">
        <v>28329</v>
      </c>
      <c r="E549" s="838">
        <v>18.25</v>
      </c>
      <c r="F549" s="839">
        <v>517004.25</v>
      </c>
      <c r="G549" s="840">
        <v>2068017</v>
      </c>
      <c r="H549" s="897">
        <v>427500</v>
      </c>
      <c r="I549" s="901">
        <v>1710000</v>
      </c>
      <c r="J549" s="843">
        <v>-89504.25</v>
      </c>
      <c r="K549" s="843">
        <v>-358017</v>
      </c>
      <c r="L549" s="844">
        <v>-17.312091728452899</v>
      </c>
      <c r="M549" s="841">
        <v>341250</v>
      </c>
      <c r="N549" s="842">
        <v>1365000</v>
      </c>
      <c r="O549" s="843">
        <v>-175754.25</v>
      </c>
      <c r="P549" s="843">
        <v>-703017</v>
      </c>
      <c r="Q549" s="844">
        <v>-33.994739888501883</v>
      </c>
      <c r="S549" s="845"/>
      <c r="T549" s="846"/>
      <c r="U549" s="847"/>
    </row>
    <row r="550" spans="1:21" ht="23.25" hidden="1">
      <c r="A550" s="870">
        <v>541</v>
      </c>
      <c r="B550" s="836">
        <v>4</v>
      </c>
      <c r="C550" s="836">
        <v>73</v>
      </c>
      <c r="D550" s="837">
        <v>28329</v>
      </c>
      <c r="E550" s="838">
        <v>18.25</v>
      </c>
      <c r="F550" s="839">
        <v>517004.25</v>
      </c>
      <c r="G550" s="840">
        <v>2068017</v>
      </c>
      <c r="H550" s="897">
        <v>427500</v>
      </c>
      <c r="I550" s="901">
        <v>1710000</v>
      </c>
      <c r="J550" s="843">
        <v>-89504.25</v>
      </c>
      <c r="K550" s="843">
        <v>-358017</v>
      </c>
      <c r="L550" s="844">
        <v>-17.312091728452899</v>
      </c>
      <c r="M550" s="841">
        <v>341250</v>
      </c>
      <c r="N550" s="842">
        <v>1365000</v>
      </c>
      <c r="O550" s="843">
        <v>-175754.25</v>
      </c>
      <c r="P550" s="843">
        <v>-703017</v>
      </c>
      <c r="Q550" s="844">
        <v>-33.994739888501883</v>
      </c>
      <c r="S550" s="845"/>
      <c r="T550" s="846"/>
      <c r="U550" s="847"/>
    </row>
    <row r="551" spans="1:21" ht="23.25" hidden="1">
      <c r="A551" s="870">
        <v>542</v>
      </c>
      <c r="B551" s="848">
        <v>4</v>
      </c>
      <c r="C551" s="848">
        <v>73</v>
      </c>
      <c r="D551" s="837">
        <v>29056</v>
      </c>
      <c r="E551" s="838">
        <v>18.25</v>
      </c>
      <c r="F551" s="839">
        <v>530272</v>
      </c>
      <c r="G551" s="840">
        <v>2121088</v>
      </c>
      <c r="H551" s="897">
        <v>427500</v>
      </c>
      <c r="I551" s="901">
        <v>1710000</v>
      </c>
      <c r="J551" s="843">
        <v>-102772</v>
      </c>
      <c r="K551" s="843">
        <v>-411088</v>
      </c>
      <c r="L551" s="844">
        <v>-19.380996922334205</v>
      </c>
      <c r="M551" s="841">
        <v>341250</v>
      </c>
      <c r="N551" s="842">
        <v>1365000</v>
      </c>
      <c r="O551" s="843">
        <v>-189022</v>
      </c>
      <c r="P551" s="843">
        <v>-756088</v>
      </c>
      <c r="Q551" s="844">
        <v>-35.64623438537204</v>
      </c>
      <c r="S551" s="845"/>
      <c r="T551" s="846"/>
      <c r="U551" s="847"/>
    </row>
    <row r="552" spans="1:21" ht="23.25" hidden="1">
      <c r="A552" s="870">
        <v>543</v>
      </c>
      <c r="B552" s="848">
        <v>4</v>
      </c>
      <c r="C552" s="848">
        <v>73</v>
      </c>
      <c r="D552" s="837">
        <v>29056</v>
      </c>
      <c r="E552" s="838">
        <v>18.25</v>
      </c>
      <c r="F552" s="839">
        <v>530272</v>
      </c>
      <c r="G552" s="840">
        <v>2121088</v>
      </c>
      <c r="H552" s="897">
        <v>427500</v>
      </c>
      <c r="I552" s="901">
        <v>1710000</v>
      </c>
      <c r="J552" s="843">
        <v>-102772</v>
      </c>
      <c r="K552" s="843">
        <v>-411088</v>
      </c>
      <c r="L552" s="844">
        <v>-19.380996922334205</v>
      </c>
      <c r="M552" s="841">
        <v>341250</v>
      </c>
      <c r="N552" s="842">
        <v>1365000</v>
      </c>
      <c r="O552" s="843">
        <v>-189022</v>
      </c>
      <c r="P552" s="843">
        <v>-756088</v>
      </c>
      <c r="Q552" s="844">
        <v>-35.64623438537204</v>
      </c>
      <c r="S552" s="845"/>
      <c r="T552" s="846"/>
      <c r="U552" s="847"/>
    </row>
    <row r="553" spans="1:21" ht="23.25" hidden="1">
      <c r="A553" s="870">
        <v>544</v>
      </c>
      <c r="B553" s="848">
        <v>4</v>
      </c>
      <c r="C553" s="848">
        <v>73</v>
      </c>
      <c r="D553" s="837">
        <v>29550</v>
      </c>
      <c r="E553" s="838">
        <v>18.25</v>
      </c>
      <c r="F553" s="839">
        <v>539287.5</v>
      </c>
      <c r="G553" s="840">
        <v>2157150</v>
      </c>
      <c r="H553" s="897">
        <v>427500</v>
      </c>
      <c r="I553" s="901">
        <v>1710000</v>
      </c>
      <c r="J553" s="843">
        <v>-111787.5</v>
      </c>
      <c r="K553" s="843">
        <v>-447150</v>
      </c>
      <c r="L553" s="844">
        <v>-20.728739308810233</v>
      </c>
      <c r="M553" s="841">
        <v>341250</v>
      </c>
      <c r="N553" s="842">
        <v>1365000</v>
      </c>
      <c r="O553" s="843">
        <v>-198037.5</v>
      </c>
      <c r="P553" s="843">
        <v>-792150</v>
      </c>
      <c r="Q553" s="844">
        <v>-36.722063834225715</v>
      </c>
      <c r="S553" s="845"/>
      <c r="T553" s="846"/>
      <c r="U553" s="847"/>
    </row>
    <row r="554" spans="1:21" ht="23.25" hidden="1">
      <c r="A554" s="870">
        <v>545</v>
      </c>
      <c r="B554" s="836">
        <v>4</v>
      </c>
      <c r="C554" s="836">
        <v>73</v>
      </c>
      <c r="D554" s="837">
        <v>30185.743293128486</v>
      </c>
      <c r="E554" s="838">
        <v>18.25</v>
      </c>
      <c r="F554" s="839">
        <v>550889.81509959488</v>
      </c>
      <c r="G554" s="840">
        <v>2203559.2603983795</v>
      </c>
      <c r="H554" s="897">
        <v>427500</v>
      </c>
      <c r="I554" s="901">
        <v>1710000</v>
      </c>
      <c r="J554" s="843">
        <v>-123389.81509959488</v>
      </c>
      <c r="K554" s="843">
        <v>-493559.26039837953</v>
      </c>
      <c r="L554" s="844">
        <v>-22.398274885021678</v>
      </c>
      <c r="M554" s="841">
        <v>341250</v>
      </c>
      <c r="N554" s="842">
        <v>1365000</v>
      </c>
      <c r="O554" s="843">
        <v>-209639.81509959488</v>
      </c>
      <c r="P554" s="843">
        <v>-838559.26039837953</v>
      </c>
      <c r="Q554" s="844">
        <v>-38.054763285412044</v>
      </c>
      <c r="S554" s="845"/>
      <c r="T554" s="846"/>
      <c r="U554" s="847"/>
    </row>
    <row r="555" spans="1:21" ht="23.25" hidden="1">
      <c r="A555" s="870">
        <v>546</v>
      </c>
      <c r="B555" s="836">
        <v>4</v>
      </c>
      <c r="C555" s="836">
        <v>73</v>
      </c>
      <c r="D555" s="837">
        <v>30451.458943152953</v>
      </c>
      <c r="E555" s="838">
        <v>18.25</v>
      </c>
      <c r="F555" s="839">
        <v>555739.1257125414</v>
      </c>
      <c r="G555" s="840">
        <v>2222956.5028501656</v>
      </c>
      <c r="H555" s="897">
        <v>427500</v>
      </c>
      <c r="I555" s="901">
        <v>1710000</v>
      </c>
      <c r="J555" s="843">
        <v>-128239.1257125414</v>
      </c>
      <c r="K555" s="843">
        <v>-512956.50285016559</v>
      </c>
      <c r="L555" s="844">
        <v>-23.075417903700682</v>
      </c>
      <c r="M555" s="841">
        <v>341250</v>
      </c>
      <c r="N555" s="842">
        <v>1365000</v>
      </c>
      <c r="O555" s="843">
        <v>-214489.1257125414</v>
      </c>
      <c r="P555" s="843">
        <v>-857956.50285016559</v>
      </c>
      <c r="Q555" s="844">
        <v>-38.59528973014703</v>
      </c>
      <c r="S555" s="845"/>
      <c r="T555" s="846"/>
      <c r="U555" s="847"/>
    </row>
    <row r="556" spans="1:21" ht="23.25" hidden="1">
      <c r="A556" s="870">
        <v>547</v>
      </c>
      <c r="B556" s="836">
        <v>4</v>
      </c>
      <c r="C556" s="836">
        <v>73</v>
      </c>
      <c r="D556" s="837">
        <v>30451.458943152953</v>
      </c>
      <c r="E556" s="838">
        <v>18.25</v>
      </c>
      <c r="F556" s="839">
        <v>555739.1257125414</v>
      </c>
      <c r="G556" s="840">
        <v>2222956.5028501656</v>
      </c>
      <c r="H556" s="897">
        <v>427500</v>
      </c>
      <c r="I556" s="901">
        <v>1710000</v>
      </c>
      <c r="J556" s="843">
        <v>-128239.1257125414</v>
      </c>
      <c r="K556" s="843">
        <v>-512956.50285016559</v>
      </c>
      <c r="L556" s="844">
        <v>-23.075417903700682</v>
      </c>
      <c r="M556" s="841">
        <v>341250</v>
      </c>
      <c r="N556" s="842">
        <v>1365000</v>
      </c>
      <c r="O556" s="843">
        <v>-214489.1257125414</v>
      </c>
      <c r="P556" s="843">
        <v>-857956.50285016559</v>
      </c>
      <c r="Q556" s="844">
        <v>-38.59528973014703</v>
      </c>
      <c r="S556" s="845"/>
      <c r="T556" s="846"/>
      <c r="U556" s="847"/>
    </row>
    <row r="557" spans="1:21" ht="23.25" hidden="1">
      <c r="A557" s="870">
        <v>548</v>
      </c>
      <c r="B557" s="836">
        <v>4</v>
      </c>
      <c r="C557" s="836">
        <v>73</v>
      </c>
      <c r="D557" s="837">
        <v>30451.458943152953</v>
      </c>
      <c r="E557" s="838">
        <v>18.25</v>
      </c>
      <c r="F557" s="839">
        <v>555739.1257125414</v>
      </c>
      <c r="G557" s="840">
        <v>2222956.5028501656</v>
      </c>
      <c r="H557" s="897">
        <v>427500</v>
      </c>
      <c r="I557" s="901">
        <v>1710000</v>
      </c>
      <c r="J557" s="843">
        <v>-128239.1257125414</v>
      </c>
      <c r="K557" s="843">
        <v>-512956.50285016559</v>
      </c>
      <c r="L557" s="844">
        <v>-23.075417903700682</v>
      </c>
      <c r="M557" s="841">
        <v>341250</v>
      </c>
      <c r="N557" s="842">
        <v>1365000</v>
      </c>
      <c r="O557" s="843">
        <v>-214489.1257125414</v>
      </c>
      <c r="P557" s="843">
        <v>-857956.50285016559</v>
      </c>
      <c r="Q557" s="844">
        <v>-38.59528973014703</v>
      </c>
      <c r="S557" s="845"/>
      <c r="T557" s="846"/>
      <c r="U557" s="847"/>
    </row>
    <row r="558" spans="1:21" ht="23.25" hidden="1">
      <c r="A558" s="870">
        <v>549</v>
      </c>
      <c r="B558" s="836">
        <v>4</v>
      </c>
      <c r="C558" s="836">
        <v>74</v>
      </c>
      <c r="D558" s="837">
        <v>27680.75</v>
      </c>
      <c r="E558" s="838">
        <v>18.5</v>
      </c>
      <c r="F558" s="839">
        <v>512093.875</v>
      </c>
      <c r="G558" s="840">
        <v>2048375.5</v>
      </c>
      <c r="H558" s="897">
        <v>435000</v>
      </c>
      <c r="I558" s="901">
        <v>1740000</v>
      </c>
      <c r="J558" s="843">
        <v>-77093.875</v>
      </c>
      <c r="K558" s="843">
        <v>-308375.5</v>
      </c>
      <c r="L558" s="844">
        <v>-15.054637199087765</v>
      </c>
      <c r="M558" s="841">
        <v>352500</v>
      </c>
      <c r="N558" s="842">
        <v>1410000</v>
      </c>
      <c r="O558" s="843">
        <v>-159593.875</v>
      </c>
      <c r="P558" s="843">
        <v>-638375.5</v>
      </c>
      <c r="Q558" s="844">
        <v>-31.164964626846981</v>
      </c>
      <c r="S558" s="845"/>
      <c r="T558" s="846"/>
      <c r="U558" s="847"/>
    </row>
    <row r="559" spans="1:21" ht="23.25" hidden="1">
      <c r="A559" s="870">
        <v>550</v>
      </c>
      <c r="B559" s="836">
        <v>4</v>
      </c>
      <c r="C559" s="836">
        <v>74</v>
      </c>
      <c r="D559" s="837">
        <v>27680.75</v>
      </c>
      <c r="E559" s="838">
        <v>18.5</v>
      </c>
      <c r="F559" s="839">
        <v>512093.875</v>
      </c>
      <c r="G559" s="840">
        <v>2048375.5</v>
      </c>
      <c r="H559" s="897">
        <v>435000</v>
      </c>
      <c r="I559" s="901">
        <v>1740000</v>
      </c>
      <c r="J559" s="843">
        <v>-77093.875</v>
      </c>
      <c r="K559" s="843">
        <v>-308375.5</v>
      </c>
      <c r="L559" s="844">
        <v>-15.054637199087765</v>
      </c>
      <c r="M559" s="841">
        <v>352500</v>
      </c>
      <c r="N559" s="842">
        <v>1410000</v>
      </c>
      <c r="O559" s="843">
        <v>-159593.875</v>
      </c>
      <c r="P559" s="843">
        <v>-638375.5</v>
      </c>
      <c r="Q559" s="844">
        <v>-31.164964626846981</v>
      </c>
      <c r="S559" s="845"/>
      <c r="T559" s="846"/>
      <c r="U559" s="847"/>
    </row>
    <row r="560" spans="1:21" ht="23.25" hidden="1">
      <c r="A560" s="870">
        <v>551</v>
      </c>
      <c r="B560" s="848">
        <v>4</v>
      </c>
      <c r="C560" s="848">
        <v>74</v>
      </c>
      <c r="D560" s="837">
        <v>27752</v>
      </c>
      <c r="E560" s="838">
        <v>18.5</v>
      </c>
      <c r="F560" s="839">
        <v>513412</v>
      </c>
      <c r="G560" s="840">
        <v>2053648</v>
      </c>
      <c r="H560" s="897">
        <v>435000</v>
      </c>
      <c r="I560" s="901">
        <v>1740000</v>
      </c>
      <c r="J560" s="843">
        <v>-78412</v>
      </c>
      <c r="K560" s="843">
        <v>-313648</v>
      </c>
      <c r="L560" s="844">
        <v>-15.272724439631318</v>
      </c>
      <c r="M560" s="841">
        <v>352500</v>
      </c>
      <c r="N560" s="842">
        <v>1410000</v>
      </c>
      <c r="O560" s="843">
        <v>-160912</v>
      </c>
      <c r="P560" s="843">
        <v>-643648</v>
      </c>
      <c r="Q560" s="844">
        <v>-31.341690494184007</v>
      </c>
      <c r="S560" s="845"/>
      <c r="T560" s="846"/>
      <c r="U560" s="847"/>
    </row>
    <row r="561" spans="1:21" ht="23.25" hidden="1">
      <c r="A561" s="870">
        <v>552</v>
      </c>
      <c r="B561" s="836">
        <v>4</v>
      </c>
      <c r="C561" s="836">
        <v>74</v>
      </c>
      <c r="D561" s="837">
        <v>27752</v>
      </c>
      <c r="E561" s="838">
        <v>18.5</v>
      </c>
      <c r="F561" s="839">
        <v>513412</v>
      </c>
      <c r="G561" s="840">
        <v>2053648</v>
      </c>
      <c r="H561" s="897">
        <v>435000</v>
      </c>
      <c r="I561" s="901">
        <v>1740000</v>
      </c>
      <c r="J561" s="843">
        <v>-78412</v>
      </c>
      <c r="K561" s="843">
        <v>-313648</v>
      </c>
      <c r="L561" s="844">
        <v>-15.272724439631318</v>
      </c>
      <c r="M561" s="841">
        <v>352500</v>
      </c>
      <c r="N561" s="842">
        <v>1410000</v>
      </c>
      <c r="O561" s="843">
        <v>-160912</v>
      </c>
      <c r="P561" s="843">
        <v>-643648</v>
      </c>
      <c r="Q561" s="844">
        <v>-31.341690494184007</v>
      </c>
      <c r="S561" s="845"/>
      <c r="T561" s="846"/>
      <c r="U561" s="847"/>
    </row>
    <row r="562" spans="1:21" ht="23.25" hidden="1">
      <c r="A562" s="870">
        <v>553</v>
      </c>
      <c r="B562" s="836">
        <v>4</v>
      </c>
      <c r="C562" s="836">
        <v>74</v>
      </c>
      <c r="D562" s="837">
        <v>28820</v>
      </c>
      <c r="E562" s="838">
        <v>18.5</v>
      </c>
      <c r="F562" s="839">
        <v>533170</v>
      </c>
      <c r="G562" s="840">
        <v>2132680</v>
      </c>
      <c r="H562" s="897">
        <v>435000</v>
      </c>
      <c r="I562" s="901">
        <v>1740000</v>
      </c>
      <c r="J562" s="843">
        <v>-98170</v>
      </c>
      <c r="K562" s="843">
        <v>-392680</v>
      </c>
      <c r="L562" s="844">
        <v>-18.412513832361171</v>
      </c>
      <c r="M562" s="841">
        <v>352500</v>
      </c>
      <c r="N562" s="842">
        <v>1410000</v>
      </c>
      <c r="O562" s="843">
        <v>-180670</v>
      </c>
      <c r="P562" s="843">
        <v>-722680</v>
      </c>
      <c r="Q562" s="844">
        <v>-33.886002588292669</v>
      </c>
      <c r="S562" s="845"/>
      <c r="T562" s="846"/>
      <c r="U562" s="847"/>
    </row>
    <row r="563" spans="1:21" ht="23.25" hidden="1">
      <c r="A563" s="870">
        <v>554</v>
      </c>
      <c r="B563" s="836">
        <v>4</v>
      </c>
      <c r="C563" s="836">
        <v>74</v>
      </c>
      <c r="D563" s="837">
        <v>29795</v>
      </c>
      <c r="E563" s="838">
        <v>18.5</v>
      </c>
      <c r="F563" s="839">
        <v>551207.5</v>
      </c>
      <c r="G563" s="840">
        <v>2204830</v>
      </c>
      <c r="H563" s="897">
        <v>435000</v>
      </c>
      <c r="I563" s="901">
        <v>1740000</v>
      </c>
      <c r="J563" s="843">
        <v>-116207.5</v>
      </c>
      <c r="K563" s="843">
        <v>-464830</v>
      </c>
      <c r="L563" s="844">
        <v>-21.082351020260077</v>
      </c>
      <c r="M563" s="841">
        <v>352500</v>
      </c>
      <c r="N563" s="842">
        <v>1410000</v>
      </c>
      <c r="O563" s="843">
        <v>-198707.5</v>
      </c>
      <c r="P563" s="843">
        <v>-794830</v>
      </c>
      <c r="Q563" s="844">
        <v>-36.049491344003847</v>
      </c>
      <c r="S563" s="845"/>
      <c r="T563" s="846"/>
      <c r="U563" s="847"/>
    </row>
    <row r="564" spans="1:21" ht="23.25" hidden="1">
      <c r="A564" s="870">
        <v>555</v>
      </c>
      <c r="B564" s="836">
        <v>4</v>
      </c>
      <c r="C564" s="836">
        <v>74</v>
      </c>
      <c r="D564" s="837">
        <v>30250.042658795312</v>
      </c>
      <c r="E564" s="838">
        <v>18.5</v>
      </c>
      <c r="F564" s="839">
        <v>559625.78918771329</v>
      </c>
      <c r="G564" s="840">
        <v>2238503.1567508532</v>
      </c>
      <c r="H564" s="897">
        <v>435000</v>
      </c>
      <c r="I564" s="901">
        <v>1740000</v>
      </c>
      <c r="J564" s="843">
        <v>-124625.78918771329</v>
      </c>
      <c r="K564" s="843">
        <v>-498503.15675085317</v>
      </c>
      <c r="L564" s="844">
        <v>-22.26948643103195</v>
      </c>
      <c r="M564" s="841">
        <v>352500</v>
      </c>
      <c r="N564" s="842">
        <v>1410000</v>
      </c>
      <c r="O564" s="843">
        <v>-207125.78918771329</v>
      </c>
      <c r="P564" s="843">
        <v>-828503.15675085317</v>
      </c>
      <c r="Q564" s="844">
        <v>-37.011480383767271</v>
      </c>
      <c r="S564" s="845"/>
      <c r="T564" s="846"/>
      <c r="U564" s="847"/>
    </row>
    <row r="565" spans="1:21" ht="23.25" hidden="1">
      <c r="A565" s="870">
        <v>556</v>
      </c>
      <c r="B565" s="836">
        <v>4</v>
      </c>
      <c r="C565" s="836">
        <v>74</v>
      </c>
      <c r="D565" s="837">
        <v>30250.042658795312</v>
      </c>
      <c r="E565" s="838">
        <v>18.5</v>
      </c>
      <c r="F565" s="839">
        <v>559625.78918771329</v>
      </c>
      <c r="G565" s="840">
        <v>2238503.1567508532</v>
      </c>
      <c r="H565" s="897">
        <v>435000</v>
      </c>
      <c r="I565" s="901">
        <v>1740000</v>
      </c>
      <c r="J565" s="843">
        <v>-124625.78918771329</v>
      </c>
      <c r="K565" s="843">
        <v>-498503.15675085317</v>
      </c>
      <c r="L565" s="844">
        <v>-22.26948643103195</v>
      </c>
      <c r="M565" s="841">
        <v>352500</v>
      </c>
      <c r="N565" s="842">
        <v>1410000</v>
      </c>
      <c r="O565" s="843">
        <v>-207125.78918771329</v>
      </c>
      <c r="P565" s="843">
        <v>-828503.15675085317</v>
      </c>
      <c r="Q565" s="844">
        <v>-37.011480383767271</v>
      </c>
      <c r="S565" s="845"/>
      <c r="T565" s="846"/>
      <c r="U565" s="847"/>
    </row>
    <row r="566" spans="1:21" ht="23.25" hidden="1">
      <c r="A566" s="870">
        <v>557</v>
      </c>
      <c r="B566" s="848">
        <v>4</v>
      </c>
      <c r="C566" s="848">
        <v>74</v>
      </c>
      <c r="D566" s="837">
        <v>30250.042658795312</v>
      </c>
      <c r="E566" s="838">
        <v>18.5</v>
      </c>
      <c r="F566" s="839">
        <v>559625.78918771329</v>
      </c>
      <c r="G566" s="840">
        <v>2238503.1567508532</v>
      </c>
      <c r="H566" s="897">
        <v>435000</v>
      </c>
      <c r="I566" s="901">
        <v>1740000</v>
      </c>
      <c r="J566" s="843">
        <v>-124625.78918771329</v>
      </c>
      <c r="K566" s="843">
        <v>-498503.15675085317</v>
      </c>
      <c r="L566" s="844">
        <v>-22.26948643103195</v>
      </c>
      <c r="M566" s="841">
        <v>352500</v>
      </c>
      <c r="N566" s="842">
        <v>1410000</v>
      </c>
      <c r="O566" s="843">
        <v>-207125.78918771329</v>
      </c>
      <c r="P566" s="843">
        <v>-828503.15675085317</v>
      </c>
      <c r="Q566" s="844">
        <v>-37.011480383767271</v>
      </c>
      <c r="S566" s="845"/>
      <c r="T566" s="846"/>
      <c r="U566" s="847"/>
    </row>
    <row r="567" spans="1:21" ht="23.25" hidden="1">
      <c r="A567" s="870">
        <v>558</v>
      </c>
      <c r="B567" s="836">
        <v>4</v>
      </c>
      <c r="C567" s="836">
        <v>74</v>
      </c>
      <c r="D567" s="837">
        <v>30480</v>
      </c>
      <c r="E567" s="838">
        <v>18.5</v>
      </c>
      <c r="F567" s="839">
        <v>563880</v>
      </c>
      <c r="G567" s="840">
        <v>2255520</v>
      </c>
      <c r="H567" s="897">
        <v>435000</v>
      </c>
      <c r="I567" s="901">
        <v>1740000</v>
      </c>
      <c r="J567" s="843">
        <v>-128880</v>
      </c>
      <c r="K567" s="843">
        <v>-515520</v>
      </c>
      <c r="L567" s="844">
        <v>-22.855926792934667</v>
      </c>
      <c r="M567" s="841">
        <v>352500</v>
      </c>
      <c r="N567" s="842">
        <v>1410000</v>
      </c>
      <c r="O567" s="843">
        <v>-211380</v>
      </c>
      <c r="P567" s="843">
        <v>-845520</v>
      </c>
      <c r="Q567" s="844">
        <v>-37.486699297722922</v>
      </c>
      <c r="S567" s="845"/>
      <c r="T567" s="846"/>
      <c r="U567" s="847"/>
    </row>
    <row r="568" spans="1:21" ht="23.25" hidden="1">
      <c r="A568" s="870">
        <v>559</v>
      </c>
      <c r="B568" s="836">
        <v>4</v>
      </c>
      <c r="C568" s="836">
        <v>74</v>
      </c>
      <c r="D568" s="837">
        <v>30480</v>
      </c>
      <c r="E568" s="838">
        <v>18.5</v>
      </c>
      <c r="F568" s="839">
        <v>563880</v>
      </c>
      <c r="G568" s="840">
        <v>2255520</v>
      </c>
      <c r="H568" s="897">
        <v>435000</v>
      </c>
      <c r="I568" s="901">
        <v>1740000</v>
      </c>
      <c r="J568" s="843">
        <v>-128880</v>
      </c>
      <c r="K568" s="843">
        <v>-515520</v>
      </c>
      <c r="L568" s="844">
        <v>-22.855926792934667</v>
      </c>
      <c r="M568" s="841">
        <v>352500</v>
      </c>
      <c r="N568" s="842">
        <v>1410000</v>
      </c>
      <c r="O568" s="843">
        <v>-211380</v>
      </c>
      <c r="P568" s="843">
        <v>-845520</v>
      </c>
      <c r="Q568" s="844">
        <v>-37.486699297722922</v>
      </c>
      <c r="S568" s="845"/>
      <c r="T568" s="846"/>
      <c r="U568" s="847"/>
    </row>
    <row r="569" spans="1:21" ht="23.25" hidden="1">
      <c r="A569" s="870">
        <v>560</v>
      </c>
      <c r="B569" s="836">
        <v>4</v>
      </c>
      <c r="C569" s="836">
        <v>75</v>
      </c>
      <c r="D569" s="837">
        <v>26684.960422163589</v>
      </c>
      <c r="E569" s="838">
        <v>18.75</v>
      </c>
      <c r="F569" s="839">
        <v>500343.00791556732</v>
      </c>
      <c r="G569" s="840">
        <v>2001372.0316622693</v>
      </c>
      <c r="H569" s="897">
        <v>442500</v>
      </c>
      <c r="I569" s="901">
        <v>1770000</v>
      </c>
      <c r="J569" s="843">
        <v>-57843.007915567316</v>
      </c>
      <c r="K569" s="843">
        <v>-231372.03166226926</v>
      </c>
      <c r="L569" s="844">
        <v>-11.560670779939883</v>
      </c>
      <c r="M569" s="841">
        <v>363750</v>
      </c>
      <c r="N569" s="842">
        <v>1455000</v>
      </c>
      <c r="O569" s="843">
        <v>-136593.00791556732</v>
      </c>
      <c r="P569" s="843">
        <v>-546372.03166226926</v>
      </c>
      <c r="Q569" s="844">
        <v>-27.299873437747209</v>
      </c>
      <c r="S569" s="845"/>
      <c r="T569" s="846"/>
      <c r="U569" s="847"/>
    </row>
    <row r="570" spans="1:21" ht="23.25" hidden="1">
      <c r="A570" s="870">
        <v>561</v>
      </c>
      <c r="B570" s="836">
        <v>4</v>
      </c>
      <c r="C570" s="836">
        <v>75</v>
      </c>
      <c r="D570" s="837">
        <v>27552</v>
      </c>
      <c r="E570" s="838">
        <v>18.75</v>
      </c>
      <c r="F570" s="839">
        <v>516600</v>
      </c>
      <c r="G570" s="840">
        <v>2066400</v>
      </c>
      <c r="H570" s="897">
        <v>442500</v>
      </c>
      <c r="I570" s="901">
        <v>1770000</v>
      </c>
      <c r="J570" s="843">
        <v>-74100</v>
      </c>
      <c r="K570" s="843">
        <v>-296400</v>
      </c>
      <c r="L570" s="844">
        <v>-14.343786295005813</v>
      </c>
      <c r="M570" s="841">
        <v>363750</v>
      </c>
      <c r="N570" s="842">
        <v>1455000</v>
      </c>
      <c r="O570" s="843">
        <v>-152850</v>
      </c>
      <c r="P570" s="843">
        <v>-611400</v>
      </c>
      <c r="Q570" s="844">
        <v>-29.587688734030195</v>
      </c>
      <c r="S570" s="845"/>
      <c r="T570" s="846"/>
      <c r="U570" s="847"/>
    </row>
    <row r="571" spans="1:21" ht="23.25" hidden="1">
      <c r="A571" s="870">
        <v>562</v>
      </c>
      <c r="B571" s="848">
        <v>4</v>
      </c>
      <c r="C571" s="848">
        <v>75</v>
      </c>
      <c r="D571" s="837">
        <v>27650</v>
      </c>
      <c r="E571" s="838">
        <v>18.75</v>
      </c>
      <c r="F571" s="839">
        <v>518437.5</v>
      </c>
      <c r="G571" s="840">
        <v>2073750</v>
      </c>
      <c r="H571" s="897">
        <v>442500</v>
      </c>
      <c r="I571" s="901">
        <v>1770000</v>
      </c>
      <c r="J571" s="843">
        <v>-75937.5</v>
      </c>
      <c r="K571" s="843">
        <v>-303750</v>
      </c>
      <c r="L571" s="844">
        <v>-14.647377938517181</v>
      </c>
      <c r="M571" s="841">
        <v>363750</v>
      </c>
      <c r="N571" s="842">
        <v>1455000</v>
      </c>
      <c r="O571" s="843">
        <v>-154687.5</v>
      </c>
      <c r="P571" s="843">
        <v>-618750</v>
      </c>
      <c r="Q571" s="844">
        <v>-29.83725135623871</v>
      </c>
      <c r="S571" s="845"/>
      <c r="T571" s="846"/>
      <c r="U571" s="847"/>
    </row>
    <row r="572" spans="1:21" ht="23.25" hidden="1">
      <c r="A572" s="870">
        <v>563</v>
      </c>
      <c r="B572" s="848">
        <v>4</v>
      </c>
      <c r="C572" s="848">
        <v>75</v>
      </c>
      <c r="D572" s="837">
        <v>27650</v>
      </c>
      <c r="E572" s="838">
        <v>18.75</v>
      </c>
      <c r="F572" s="839">
        <v>518437.5</v>
      </c>
      <c r="G572" s="840">
        <v>2073750</v>
      </c>
      <c r="H572" s="897">
        <v>442500</v>
      </c>
      <c r="I572" s="901">
        <v>1770000</v>
      </c>
      <c r="J572" s="843">
        <v>-75937.5</v>
      </c>
      <c r="K572" s="843">
        <v>-303750</v>
      </c>
      <c r="L572" s="844">
        <v>-14.647377938517181</v>
      </c>
      <c r="M572" s="841">
        <v>363750</v>
      </c>
      <c r="N572" s="842">
        <v>1455000</v>
      </c>
      <c r="O572" s="843">
        <v>-154687.5</v>
      </c>
      <c r="P572" s="843">
        <v>-618750</v>
      </c>
      <c r="Q572" s="844">
        <v>-29.83725135623871</v>
      </c>
      <c r="S572" s="845"/>
      <c r="T572" s="846"/>
      <c r="U572" s="847"/>
    </row>
    <row r="573" spans="1:21" ht="23.25" hidden="1">
      <c r="A573" s="870">
        <v>564</v>
      </c>
      <c r="B573" s="848">
        <v>4</v>
      </c>
      <c r="C573" s="848">
        <v>75</v>
      </c>
      <c r="D573" s="837">
        <v>27650</v>
      </c>
      <c r="E573" s="838">
        <v>18.75</v>
      </c>
      <c r="F573" s="839">
        <v>518437.5</v>
      </c>
      <c r="G573" s="840">
        <v>2073750</v>
      </c>
      <c r="H573" s="897">
        <v>442500</v>
      </c>
      <c r="I573" s="901">
        <v>1770000</v>
      </c>
      <c r="J573" s="843">
        <v>-75937.5</v>
      </c>
      <c r="K573" s="843">
        <v>-303750</v>
      </c>
      <c r="L573" s="844">
        <v>-14.647377938517181</v>
      </c>
      <c r="M573" s="841">
        <v>363750</v>
      </c>
      <c r="N573" s="842">
        <v>1455000</v>
      </c>
      <c r="O573" s="843">
        <v>-154687.5</v>
      </c>
      <c r="P573" s="843">
        <v>-618750</v>
      </c>
      <c r="Q573" s="844">
        <v>-29.83725135623871</v>
      </c>
      <c r="S573" s="845"/>
      <c r="T573" s="846"/>
      <c r="U573" s="847"/>
    </row>
    <row r="574" spans="1:21" ht="23.25" hidden="1">
      <c r="A574" s="870">
        <v>565</v>
      </c>
      <c r="B574" s="836">
        <v>4</v>
      </c>
      <c r="C574" s="836">
        <v>75</v>
      </c>
      <c r="D574" s="837">
        <v>27744</v>
      </c>
      <c r="E574" s="838">
        <v>18.75</v>
      </c>
      <c r="F574" s="839">
        <v>520200</v>
      </c>
      <c r="G574" s="840">
        <v>2080800</v>
      </c>
      <c r="H574" s="897">
        <v>442500</v>
      </c>
      <c r="I574" s="901">
        <v>1770000</v>
      </c>
      <c r="J574" s="843">
        <v>-77700</v>
      </c>
      <c r="K574" s="843">
        <v>-310800</v>
      </c>
      <c r="L574" s="844">
        <v>-14.936562860438301</v>
      </c>
      <c r="M574" s="841">
        <v>363750</v>
      </c>
      <c r="N574" s="842">
        <v>1455000</v>
      </c>
      <c r="O574" s="843">
        <v>-156450</v>
      </c>
      <c r="P574" s="843">
        <v>-625800</v>
      </c>
      <c r="Q574" s="844">
        <v>-30.074971164936557</v>
      </c>
      <c r="S574" s="845"/>
      <c r="T574" s="846"/>
      <c r="U574" s="847"/>
    </row>
    <row r="575" spans="1:21" ht="23.25" hidden="1">
      <c r="A575" s="870">
        <v>566</v>
      </c>
      <c r="B575" s="848">
        <v>4</v>
      </c>
      <c r="C575" s="848">
        <v>75</v>
      </c>
      <c r="D575" s="837">
        <v>27867</v>
      </c>
      <c r="E575" s="838">
        <v>18.75</v>
      </c>
      <c r="F575" s="839">
        <v>522506.25</v>
      </c>
      <c r="G575" s="840">
        <v>2090025</v>
      </c>
      <c r="H575" s="897">
        <v>442500</v>
      </c>
      <c r="I575" s="901">
        <v>1770000</v>
      </c>
      <c r="J575" s="843">
        <v>-80006.25</v>
      </c>
      <c r="K575" s="843">
        <v>-320025</v>
      </c>
      <c r="L575" s="844">
        <v>-15.312017798830155</v>
      </c>
      <c r="M575" s="841">
        <v>363750</v>
      </c>
      <c r="N575" s="842">
        <v>1455000</v>
      </c>
      <c r="O575" s="843">
        <v>-158756.25</v>
      </c>
      <c r="P575" s="843">
        <v>-635025</v>
      </c>
      <c r="Q575" s="844">
        <v>-30.38360785158072</v>
      </c>
      <c r="S575" s="845"/>
      <c r="T575" s="846"/>
      <c r="U575" s="847"/>
    </row>
    <row r="576" spans="1:21" ht="23.25" hidden="1">
      <c r="A576" s="870">
        <v>567</v>
      </c>
      <c r="B576" s="836">
        <v>4</v>
      </c>
      <c r="C576" s="836">
        <v>75</v>
      </c>
      <c r="D576" s="837">
        <v>28165.250965250962</v>
      </c>
      <c r="E576" s="838">
        <v>18.75</v>
      </c>
      <c r="F576" s="839">
        <v>528098.4555984555</v>
      </c>
      <c r="G576" s="840">
        <v>2112393.822393822</v>
      </c>
      <c r="H576" s="897">
        <v>442500</v>
      </c>
      <c r="I576" s="901">
        <v>1770000</v>
      </c>
      <c r="J576" s="843">
        <v>-85598.455598455505</v>
      </c>
      <c r="K576" s="843">
        <v>-342393.82239382202</v>
      </c>
      <c r="L576" s="844">
        <v>-16.208806272961553</v>
      </c>
      <c r="M576" s="841">
        <v>363750</v>
      </c>
      <c r="N576" s="842">
        <v>1455000</v>
      </c>
      <c r="O576" s="843">
        <v>-164348.4555984555</v>
      </c>
      <c r="P576" s="843">
        <v>-657393.82239382202</v>
      </c>
      <c r="Q576" s="844">
        <v>-31.120798376926018</v>
      </c>
      <c r="S576" s="845"/>
      <c r="T576" s="846"/>
      <c r="U576" s="847"/>
    </row>
    <row r="577" spans="1:21" ht="23.25" hidden="1">
      <c r="A577" s="870">
        <v>568</v>
      </c>
      <c r="B577" s="836">
        <v>4</v>
      </c>
      <c r="C577" s="836">
        <v>75</v>
      </c>
      <c r="D577" s="837">
        <v>28165.250965250962</v>
      </c>
      <c r="E577" s="838">
        <v>18.75</v>
      </c>
      <c r="F577" s="839">
        <v>528098.4555984555</v>
      </c>
      <c r="G577" s="840">
        <v>2112393.822393822</v>
      </c>
      <c r="H577" s="897">
        <v>442500</v>
      </c>
      <c r="I577" s="901">
        <v>1770000</v>
      </c>
      <c r="J577" s="843">
        <v>-85598.455598455505</v>
      </c>
      <c r="K577" s="843">
        <v>-342393.82239382202</v>
      </c>
      <c r="L577" s="844">
        <v>-16.208806272961553</v>
      </c>
      <c r="M577" s="841">
        <v>363750</v>
      </c>
      <c r="N577" s="842">
        <v>1455000</v>
      </c>
      <c r="O577" s="843">
        <v>-164348.4555984555</v>
      </c>
      <c r="P577" s="843">
        <v>-657393.82239382202</v>
      </c>
      <c r="Q577" s="844">
        <v>-31.120798376926018</v>
      </c>
      <c r="S577" s="845"/>
      <c r="T577" s="846"/>
      <c r="U577" s="847"/>
    </row>
    <row r="578" spans="1:21" ht="23.25" hidden="1">
      <c r="A578" s="870">
        <v>569</v>
      </c>
      <c r="B578" s="836">
        <v>4</v>
      </c>
      <c r="C578" s="836">
        <v>75</v>
      </c>
      <c r="D578" s="837">
        <v>28591</v>
      </c>
      <c r="E578" s="838">
        <v>18.75</v>
      </c>
      <c r="F578" s="839">
        <v>536081.25</v>
      </c>
      <c r="G578" s="840">
        <v>2144325</v>
      </c>
      <c r="H578" s="897">
        <v>442500</v>
      </c>
      <c r="I578" s="901">
        <v>1770000</v>
      </c>
      <c r="J578" s="843">
        <v>-93581.25</v>
      </c>
      <c r="K578" s="843">
        <v>-374325</v>
      </c>
      <c r="L578" s="844">
        <v>-17.456542268546045</v>
      </c>
      <c r="M578" s="841">
        <v>363750</v>
      </c>
      <c r="N578" s="842">
        <v>1455000</v>
      </c>
      <c r="O578" s="843">
        <v>-172331.25</v>
      </c>
      <c r="P578" s="843">
        <v>-689325</v>
      </c>
      <c r="Q578" s="844">
        <v>-32.146479661431911</v>
      </c>
      <c r="S578" s="845"/>
      <c r="T578" s="846"/>
      <c r="U578" s="847"/>
    </row>
    <row r="579" spans="1:21" ht="23.25" hidden="1">
      <c r="A579" s="870">
        <v>570</v>
      </c>
      <c r="B579" s="836">
        <v>4</v>
      </c>
      <c r="C579" s="836">
        <v>75</v>
      </c>
      <c r="D579" s="837">
        <v>29359</v>
      </c>
      <c r="E579" s="838">
        <v>18.75</v>
      </c>
      <c r="F579" s="839">
        <v>550481.25</v>
      </c>
      <c r="G579" s="840">
        <v>2201925</v>
      </c>
      <c r="H579" s="897">
        <v>442500</v>
      </c>
      <c r="I579" s="901">
        <v>1770000</v>
      </c>
      <c r="J579" s="843">
        <v>-107981.25</v>
      </c>
      <c r="K579" s="843">
        <v>-431925</v>
      </c>
      <c r="L579" s="844">
        <v>-19.615790728567049</v>
      </c>
      <c r="M579" s="841">
        <v>363750</v>
      </c>
      <c r="N579" s="842">
        <v>1455000</v>
      </c>
      <c r="O579" s="843">
        <v>-186731.25</v>
      </c>
      <c r="P579" s="843">
        <v>-746925</v>
      </c>
      <c r="Q579" s="844">
        <v>-33.921455090432246</v>
      </c>
      <c r="S579" s="845"/>
      <c r="T579" s="846"/>
      <c r="U579" s="847"/>
    </row>
    <row r="580" spans="1:21" ht="23.25" hidden="1">
      <c r="A580" s="870">
        <v>571</v>
      </c>
      <c r="B580" s="836">
        <v>4</v>
      </c>
      <c r="C580" s="836">
        <v>75</v>
      </c>
      <c r="D580" s="837">
        <v>30053.455410449336</v>
      </c>
      <c r="E580" s="838">
        <v>18.75</v>
      </c>
      <c r="F580" s="839">
        <v>563502.28894592507</v>
      </c>
      <c r="G580" s="840">
        <v>2254009.1557837003</v>
      </c>
      <c r="H580" s="897">
        <v>442500</v>
      </c>
      <c r="I580" s="901">
        <v>1770000</v>
      </c>
      <c r="J580" s="843">
        <v>-121002.28894592507</v>
      </c>
      <c r="K580" s="843">
        <v>-484009.15578370029</v>
      </c>
      <c r="L580" s="844">
        <v>-21.473255977765277</v>
      </c>
      <c r="M580" s="841">
        <v>363750</v>
      </c>
      <c r="N580" s="842">
        <v>1455000</v>
      </c>
      <c r="O580" s="843">
        <v>-199752.28894592507</v>
      </c>
      <c r="P580" s="843">
        <v>-799009.15578370029</v>
      </c>
      <c r="Q580" s="844">
        <v>-35.448354490196891</v>
      </c>
      <c r="S580" s="845"/>
      <c r="T580" s="846"/>
      <c r="U580" s="847"/>
    </row>
    <row r="581" spans="1:21" ht="23.25" hidden="1">
      <c r="A581" s="870">
        <v>572</v>
      </c>
      <c r="B581" s="836">
        <v>4</v>
      </c>
      <c r="C581" s="836">
        <v>75</v>
      </c>
      <c r="D581" s="837">
        <v>30053.455410449336</v>
      </c>
      <c r="E581" s="838">
        <v>18.75</v>
      </c>
      <c r="F581" s="839">
        <v>563502.28894592507</v>
      </c>
      <c r="G581" s="840">
        <v>2254009.1557837003</v>
      </c>
      <c r="H581" s="897">
        <v>442500</v>
      </c>
      <c r="I581" s="901">
        <v>1770000</v>
      </c>
      <c r="J581" s="843">
        <v>-121002.28894592507</v>
      </c>
      <c r="K581" s="843">
        <v>-484009.15578370029</v>
      </c>
      <c r="L581" s="844">
        <v>-21.473255977765277</v>
      </c>
      <c r="M581" s="841">
        <v>363750</v>
      </c>
      <c r="N581" s="842">
        <v>1455000</v>
      </c>
      <c r="O581" s="843">
        <v>-199752.28894592507</v>
      </c>
      <c r="P581" s="843">
        <v>-799009.15578370029</v>
      </c>
      <c r="Q581" s="844">
        <v>-35.448354490196891</v>
      </c>
      <c r="S581" s="845"/>
      <c r="T581" s="846"/>
      <c r="U581" s="847"/>
    </row>
    <row r="582" spans="1:21" ht="23.25" hidden="1">
      <c r="A582" s="870">
        <v>573</v>
      </c>
      <c r="B582" s="848">
        <v>4</v>
      </c>
      <c r="C582" s="848">
        <v>75</v>
      </c>
      <c r="D582" s="837">
        <v>30353</v>
      </c>
      <c r="E582" s="838">
        <v>18.75</v>
      </c>
      <c r="F582" s="839">
        <v>569118.75</v>
      </c>
      <c r="G582" s="840">
        <v>2276475</v>
      </c>
      <c r="H582" s="897">
        <v>442500</v>
      </c>
      <c r="I582" s="901">
        <v>1770000</v>
      </c>
      <c r="J582" s="843">
        <v>-126618.75</v>
      </c>
      <c r="K582" s="843">
        <v>-506475</v>
      </c>
      <c r="L582" s="844">
        <v>-22.248212697262218</v>
      </c>
      <c r="M582" s="841">
        <v>363750</v>
      </c>
      <c r="N582" s="842">
        <v>1455000</v>
      </c>
      <c r="O582" s="843">
        <v>-205368.75</v>
      </c>
      <c r="P582" s="843">
        <v>-821475</v>
      </c>
      <c r="Q582" s="844">
        <v>-36.085395183342669</v>
      </c>
      <c r="S582" s="845"/>
      <c r="T582" s="846"/>
      <c r="U582" s="847"/>
    </row>
    <row r="583" spans="1:21" ht="23.25" hidden="1">
      <c r="A583" s="870">
        <v>574</v>
      </c>
      <c r="B583" s="836">
        <v>4</v>
      </c>
      <c r="C583" s="836">
        <v>76</v>
      </c>
      <c r="D583" s="837">
        <v>26505.67044696465</v>
      </c>
      <c r="E583" s="838">
        <v>19</v>
      </c>
      <c r="F583" s="839">
        <v>503607.73849232832</v>
      </c>
      <c r="G583" s="840">
        <v>2014430.9539693133</v>
      </c>
      <c r="H583" s="897">
        <v>450000</v>
      </c>
      <c r="I583" s="901">
        <v>1800000</v>
      </c>
      <c r="J583" s="843">
        <v>-53607.738492328324</v>
      </c>
      <c r="K583" s="843">
        <v>-214430.9539693133</v>
      </c>
      <c r="L583" s="844">
        <v>-10.644740816099457</v>
      </c>
      <c r="M583" s="841">
        <v>375000</v>
      </c>
      <c r="N583" s="842">
        <v>1500000</v>
      </c>
      <c r="O583" s="843">
        <v>-128607.73849232832</v>
      </c>
      <c r="P583" s="843">
        <v>-514430.9539693133</v>
      </c>
      <c r="Q583" s="844">
        <v>-25.537284013416212</v>
      </c>
      <c r="S583" s="845"/>
      <c r="T583" s="846"/>
      <c r="U583" s="847"/>
    </row>
    <row r="584" spans="1:21" ht="23.25" hidden="1">
      <c r="A584" s="870">
        <v>575</v>
      </c>
      <c r="B584" s="836">
        <v>4</v>
      </c>
      <c r="C584" s="836">
        <v>76</v>
      </c>
      <c r="D584" s="837">
        <v>26505.67044696465</v>
      </c>
      <c r="E584" s="838">
        <v>19</v>
      </c>
      <c r="F584" s="839">
        <v>503607.73849232832</v>
      </c>
      <c r="G584" s="840">
        <v>2014430.9539693133</v>
      </c>
      <c r="H584" s="897">
        <v>450000</v>
      </c>
      <c r="I584" s="901">
        <v>1800000</v>
      </c>
      <c r="J584" s="843">
        <v>-53607.738492328324</v>
      </c>
      <c r="K584" s="843">
        <v>-214430.9539693133</v>
      </c>
      <c r="L584" s="844">
        <v>-10.644740816099457</v>
      </c>
      <c r="M584" s="841">
        <v>375000</v>
      </c>
      <c r="N584" s="842">
        <v>1500000</v>
      </c>
      <c r="O584" s="843">
        <v>-128607.73849232832</v>
      </c>
      <c r="P584" s="843">
        <v>-514430.9539693133</v>
      </c>
      <c r="Q584" s="844">
        <v>-25.537284013416212</v>
      </c>
      <c r="S584" s="845"/>
      <c r="T584" s="846"/>
      <c r="U584" s="847"/>
    </row>
    <row r="585" spans="1:21" ht="23.25" hidden="1">
      <c r="A585" s="870">
        <v>576</v>
      </c>
      <c r="B585" s="836">
        <v>4</v>
      </c>
      <c r="C585" s="836">
        <v>76</v>
      </c>
      <c r="D585" s="837">
        <v>26505.67044696465</v>
      </c>
      <c r="E585" s="838">
        <v>19</v>
      </c>
      <c r="F585" s="839">
        <v>503607.73849232832</v>
      </c>
      <c r="G585" s="840">
        <v>2014430.9539693133</v>
      </c>
      <c r="H585" s="897">
        <v>450000</v>
      </c>
      <c r="I585" s="901">
        <v>1800000</v>
      </c>
      <c r="J585" s="843">
        <v>-53607.738492328324</v>
      </c>
      <c r="K585" s="843">
        <v>-214430.9539693133</v>
      </c>
      <c r="L585" s="844">
        <v>-10.644740816099457</v>
      </c>
      <c r="M585" s="841">
        <v>375000</v>
      </c>
      <c r="N585" s="842">
        <v>1500000</v>
      </c>
      <c r="O585" s="843">
        <v>-128607.73849232832</v>
      </c>
      <c r="P585" s="843">
        <v>-514430.9539693133</v>
      </c>
      <c r="Q585" s="844">
        <v>-25.537284013416212</v>
      </c>
      <c r="S585" s="845"/>
      <c r="T585" s="846"/>
      <c r="U585" s="847"/>
    </row>
    <row r="586" spans="1:21" ht="23.25" hidden="1">
      <c r="A586" s="870">
        <v>577</v>
      </c>
      <c r="B586" s="836">
        <v>4</v>
      </c>
      <c r="C586" s="836">
        <v>76</v>
      </c>
      <c r="D586" s="837">
        <v>27424.44</v>
      </c>
      <c r="E586" s="838">
        <v>19</v>
      </c>
      <c r="F586" s="839">
        <v>521064.36</v>
      </c>
      <c r="G586" s="840">
        <v>2084257.44</v>
      </c>
      <c r="H586" s="897">
        <v>450000</v>
      </c>
      <c r="I586" s="901">
        <v>1800000</v>
      </c>
      <c r="J586" s="843">
        <v>-71064.359999999986</v>
      </c>
      <c r="K586" s="843">
        <v>-284257.43999999994</v>
      </c>
      <c r="L586" s="844">
        <v>-13.63830755954983</v>
      </c>
      <c r="M586" s="841">
        <v>375000</v>
      </c>
      <c r="N586" s="842">
        <v>1500000</v>
      </c>
      <c r="O586" s="843">
        <v>-146064.35999999999</v>
      </c>
      <c r="P586" s="843">
        <v>-584257.43999999994</v>
      </c>
      <c r="Q586" s="844">
        <v>-28.031922966291532</v>
      </c>
      <c r="S586" s="845"/>
      <c r="T586" s="846"/>
      <c r="U586" s="847"/>
    </row>
    <row r="587" spans="1:21" ht="23.25" hidden="1">
      <c r="A587" s="870">
        <v>578</v>
      </c>
      <c r="B587" s="836">
        <v>4</v>
      </c>
      <c r="C587" s="836">
        <v>76</v>
      </c>
      <c r="D587" s="837">
        <v>27424.44</v>
      </c>
      <c r="E587" s="838">
        <v>19</v>
      </c>
      <c r="F587" s="839">
        <v>521064.36</v>
      </c>
      <c r="G587" s="840">
        <v>2084257.44</v>
      </c>
      <c r="H587" s="897">
        <v>450000</v>
      </c>
      <c r="I587" s="901">
        <v>1800000</v>
      </c>
      <c r="J587" s="843">
        <v>-71064.359999999986</v>
      </c>
      <c r="K587" s="843">
        <v>-284257.43999999994</v>
      </c>
      <c r="L587" s="844">
        <v>-13.63830755954983</v>
      </c>
      <c r="M587" s="841">
        <v>375000</v>
      </c>
      <c r="N587" s="842">
        <v>1500000</v>
      </c>
      <c r="O587" s="843">
        <v>-146064.35999999999</v>
      </c>
      <c r="P587" s="843">
        <v>-584257.43999999994</v>
      </c>
      <c r="Q587" s="844">
        <v>-28.031922966291532</v>
      </c>
      <c r="S587" s="845"/>
      <c r="T587" s="846"/>
      <c r="U587" s="847"/>
    </row>
    <row r="588" spans="1:21" ht="23.25" hidden="1">
      <c r="A588" s="870">
        <v>579</v>
      </c>
      <c r="B588" s="836">
        <v>4</v>
      </c>
      <c r="C588" s="836">
        <v>76</v>
      </c>
      <c r="D588" s="837">
        <v>27424.44</v>
      </c>
      <c r="E588" s="838">
        <v>19</v>
      </c>
      <c r="F588" s="839">
        <v>521064.36</v>
      </c>
      <c r="G588" s="840">
        <v>2084257.44</v>
      </c>
      <c r="H588" s="897">
        <v>450000</v>
      </c>
      <c r="I588" s="901">
        <v>1800000</v>
      </c>
      <c r="J588" s="843">
        <v>-71064.359999999986</v>
      </c>
      <c r="K588" s="843">
        <v>-284257.43999999994</v>
      </c>
      <c r="L588" s="844">
        <v>-13.63830755954983</v>
      </c>
      <c r="M588" s="841">
        <v>375000</v>
      </c>
      <c r="N588" s="842">
        <v>1500000</v>
      </c>
      <c r="O588" s="843">
        <v>-146064.35999999999</v>
      </c>
      <c r="P588" s="843">
        <v>-584257.43999999994</v>
      </c>
      <c r="Q588" s="844">
        <v>-28.031922966291532</v>
      </c>
      <c r="S588" s="845"/>
      <c r="T588" s="846"/>
      <c r="U588" s="847"/>
    </row>
    <row r="589" spans="1:21" ht="23.25" hidden="1">
      <c r="A589" s="870">
        <v>580</v>
      </c>
      <c r="B589" s="836">
        <v>4</v>
      </c>
      <c r="C589" s="836">
        <v>76</v>
      </c>
      <c r="D589" s="837">
        <v>27473</v>
      </c>
      <c r="E589" s="838">
        <v>19</v>
      </c>
      <c r="F589" s="839">
        <v>521987</v>
      </c>
      <c r="G589" s="840">
        <v>2087948</v>
      </c>
      <c r="H589" s="897">
        <v>450000</v>
      </c>
      <c r="I589" s="901">
        <v>1800000</v>
      </c>
      <c r="J589" s="843">
        <v>-71987</v>
      </c>
      <c r="K589" s="843">
        <v>-287948</v>
      </c>
      <c r="L589" s="844">
        <v>-13.790956479759075</v>
      </c>
      <c r="M589" s="841">
        <v>375000</v>
      </c>
      <c r="N589" s="842">
        <v>1500000</v>
      </c>
      <c r="O589" s="843">
        <v>-146987</v>
      </c>
      <c r="P589" s="843">
        <v>-587948</v>
      </c>
      <c r="Q589" s="844">
        <v>-28.159130399799224</v>
      </c>
      <c r="S589" s="845"/>
      <c r="T589" s="846"/>
      <c r="U589" s="847"/>
    </row>
    <row r="590" spans="1:21" ht="23.25" hidden="1">
      <c r="A590" s="870">
        <v>581</v>
      </c>
      <c r="B590" s="848">
        <v>4</v>
      </c>
      <c r="C590" s="848">
        <v>76</v>
      </c>
      <c r="D590" s="837">
        <v>27473</v>
      </c>
      <c r="E590" s="838">
        <v>19</v>
      </c>
      <c r="F590" s="839">
        <v>521987</v>
      </c>
      <c r="G590" s="840">
        <v>2087948</v>
      </c>
      <c r="H590" s="897">
        <v>450000</v>
      </c>
      <c r="I590" s="901">
        <v>1800000</v>
      </c>
      <c r="J590" s="843">
        <v>-71987</v>
      </c>
      <c r="K590" s="843">
        <v>-287948</v>
      </c>
      <c r="L590" s="844">
        <v>-13.790956479759075</v>
      </c>
      <c r="M590" s="841">
        <v>375000</v>
      </c>
      <c r="N590" s="842">
        <v>1500000</v>
      </c>
      <c r="O590" s="843">
        <v>-146987</v>
      </c>
      <c r="P590" s="843">
        <v>-587948</v>
      </c>
      <c r="Q590" s="844">
        <v>-28.159130399799224</v>
      </c>
      <c r="S590" s="845"/>
      <c r="T590" s="846"/>
      <c r="U590" s="847"/>
    </row>
    <row r="591" spans="1:21" ht="23.25" hidden="1">
      <c r="A591" s="870">
        <v>582</v>
      </c>
      <c r="B591" s="848">
        <v>4</v>
      </c>
      <c r="C591" s="848">
        <v>76</v>
      </c>
      <c r="D591" s="837">
        <v>27473</v>
      </c>
      <c r="E591" s="838">
        <v>19</v>
      </c>
      <c r="F591" s="839">
        <v>521987</v>
      </c>
      <c r="G591" s="840">
        <v>2087948</v>
      </c>
      <c r="H591" s="897">
        <v>450000</v>
      </c>
      <c r="I591" s="901">
        <v>1800000</v>
      </c>
      <c r="J591" s="843">
        <v>-71987</v>
      </c>
      <c r="K591" s="843">
        <v>-287948</v>
      </c>
      <c r="L591" s="844">
        <v>-13.790956479759075</v>
      </c>
      <c r="M591" s="841">
        <v>375000</v>
      </c>
      <c r="N591" s="842">
        <v>1500000</v>
      </c>
      <c r="O591" s="843">
        <v>-146987</v>
      </c>
      <c r="P591" s="843">
        <v>-587948</v>
      </c>
      <c r="Q591" s="844">
        <v>-28.159130399799224</v>
      </c>
      <c r="S591" s="845"/>
      <c r="T591" s="846"/>
      <c r="U591" s="847"/>
    </row>
    <row r="592" spans="1:21" ht="23.25" hidden="1">
      <c r="A592" s="870">
        <v>583</v>
      </c>
      <c r="B592" s="836">
        <v>4</v>
      </c>
      <c r="C592" s="836">
        <v>76</v>
      </c>
      <c r="D592" s="837">
        <v>27548</v>
      </c>
      <c r="E592" s="838">
        <v>19</v>
      </c>
      <c r="F592" s="839">
        <v>523412</v>
      </c>
      <c r="G592" s="840">
        <v>2093648</v>
      </c>
      <c r="H592" s="897">
        <v>450000</v>
      </c>
      <c r="I592" s="901">
        <v>1800000</v>
      </c>
      <c r="J592" s="843">
        <v>-73412</v>
      </c>
      <c r="K592" s="843">
        <v>-293648</v>
      </c>
      <c r="L592" s="844">
        <v>-14.025662384507811</v>
      </c>
      <c r="M592" s="841">
        <v>375000</v>
      </c>
      <c r="N592" s="842">
        <v>1500000</v>
      </c>
      <c r="O592" s="843">
        <v>-148412</v>
      </c>
      <c r="P592" s="843">
        <v>-593648</v>
      </c>
      <c r="Q592" s="844">
        <v>-28.354718653756507</v>
      </c>
      <c r="S592" s="845"/>
      <c r="T592" s="846"/>
      <c r="U592" s="847"/>
    </row>
    <row r="593" spans="1:21" ht="23.25" hidden="1">
      <c r="A593" s="870">
        <v>584</v>
      </c>
      <c r="B593" s="836">
        <v>4</v>
      </c>
      <c r="C593" s="836">
        <v>76</v>
      </c>
      <c r="D593" s="837">
        <v>27548</v>
      </c>
      <c r="E593" s="838">
        <v>19</v>
      </c>
      <c r="F593" s="839">
        <v>523412</v>
      </c>
      <c r="G593" s="840">
        <v>2093648</v>
      </c>
      <c r="H593" s="897">
        <v>450000</v>
      </c>
      <c r="I593" s="901">
        <v>1800000</v>
      </c>
      <c r="J593" s="843">
        <v>-73412</v>
      </c>
      <c r="K593" s="843">
        <v>-293648</v>
      </c>
      <c r="L593" s="844">
        <v>-14.025662384507811</v>
      </c>
      <c r="M593" s="841">
        <v>375000</v>
      </c>
      <c r="N593" s="842">
        <v>1500000</v>
      </c>
      <c r="O593" s="843">
        <v>-148412</v>
      </c>
      <c r="P593" s="843">
        <v>-593648</v>
      </c>
      <c r="Q593" s="844">
        <v>-28.354718653756507</v>
      </c>
      <c r="S593" s="845"/>
      <c r="T593" s="846"/>
      <c r="U593" s="847"/>
    </row>
    <row r="594" spans="1:21" ht="23.25" hidden="1">
      <c r="A594" s="870">
        <v>585</v>
      </c>
      <c r="B594" s="836">
        <v>4</v>
      </c>
      <c r="C594" s="836">
        <v>76</v>
      </c>
      <c r="D594" s="837">
        <v>27548</v>
      </c>
      <c r="E594" s="838">
        <v>19</v>
      </c>
      <c r="F594" s="839">
        <v>523412</v>
      </c>
      <c r="G594" s="840">
        <v>2093648</v>
      </c>
      <c r="H594" s="897">
        <v>450000</v>
      </c>
      <c r="I594" s="901">
        <v>1800000</v>
      </c>
      <c r="J594" s="843">
        <v>-73412</v>
      </c>
      <c r="K594" s="843">
        <v>-293648</v>
      </c>
      <c r="L594" s="844">
        <v>-14.025662384507811</v>
      </c>
      <c r="M594" s="841">
        <v>375000</v>
      </c>
      <c r="N594" s="842">
        <v>1500000</v>
      </c>
      <c r="O594" s="843">
        <v>-148412</v>
      </c>
      <c r="P594" s="843">
        <v>-593648</v>
      </c>
      <c r="Q594" s="844">
        <v>-28.354718653756507</v>
      </c>
      <c r="S594" s="845"/>
      <c r="T594" s="846"/>
      <c r="U594" s="847"/>
    </row>
    <row r="595" spans="1:21" ht="23.25" hidden="1">
      <c r="A595" s="870">
        <v>586</v>
      </c>
      <c r="B595" s="836">
        <v>4</v>
      </c>
      <c r="C595" s="836">
        <v>76</v>
      </c>
      <c r="D595" s="837">
        <v>27640</v>
      </c>
      <c r="E595" s="838">
        <v>19</v>
      </c>
      <c r="F595" s="839">
        <v>525160</v>
      </c>
      <c r="G595" s="840">
        <v>2100640</v>
      </c>
      <c r="H595" s="897">
        <v>450000</v>
      </c>
      <c r="I595" s="901">
        <v>1800000</v>
      </c>
      <c r="J595" s="843">
        <v>-75160</v>
      </c>
      <c r="K595" s="843">
        <v>-300640</v>
      </c>
      <c r="L595" s="844">
        <v>-14.311828775992069</v>
      </c>
      <c r="M595" s="841">
        <v>375000</v>
      </c>
      <c r="N595" s="842">
        <v>1500000</v>
      </c>
      <c r="O595" s="843">
        <v>-150160</v>
      </c>
      <c r="P595" s="843">
        <v>-600640</v>
      </c>
      <c r="Q595" s="844">
        <v>-28.593190646660062</v>
      </c>
      <c r="S595" s="845"/>
      <c r="T595" s="846"/>
      <c r="U595" s="847"/>
    </row>
    <row r="596" spans="1:21" ht="23.25" hidden="1">
      <c r="A596" s="870">
        <v>587</v>
      </c>
      <c r="B596" s="848">
        <v>4</v>
      </c>
      <c r="C596" s="848">
        <v>76</v>
      </c>
      <c r="D596" s="837">
        <v>28083.926852743025</v>
      </c>
      <c r="E596" s="838">
        <v>19</v>
      </c>
      <c r="F596" s="839">
        <v>533594.61020211747</v>
      </c>
      <c r="G596" s="840">
        <v>2134378.4408084699</v>
      </c>
      <c r="H596" s="897">
        <v>450000</v>
      </c>
      <c r="I596" s="901">
        <v>1800000</v>
      </c>
      <c r="J596" s="843">
        <v>-83594.610202117474</v>
      </c>
      <c r="K596" s="843">
        <v>-334378.4408084699</v>
      </c>
      <c r="L596" s="844">
        <v>-15.666314577362968</v>
      </c>
      <c r="M596" s="841">
        <v>375000</v>
      </c>
      <c r="N596" s="842">
        <v>1500000</v>
      </c>
      <c r="O596" s="843">
        <v>-158594.61020211747</v>
      </c>
      <c r="P596" s="843">
        <v>-634378.4408084699</v>
      </c>
      <c r="Q596" s="844">
        <v>-29.721928814469152</v>
      </c>
      <c r="S596" s="845"/>
      <c r="T596" s="846"/>
      <c r="U596" s="847"/>
    </row>
    <row r="597" spans="1:21" ht="23.25" hidden="1">
      <c r="A597" s="870">
        <v>588</v>
      </c>
      <c r="B597" s="836">
        <v>4</v>
      </c>
      <c r="C597" s="836">
        <v>76</v>
      </c>
      <c r="D597" s="837">
        <v>28367</v>
      </c>
      <c r="E597" s="838">
        <v>19</v>
      </c>
      <c r="F597" s="839">
        <v>538973</v>
      </c>
      <c r="G597" s="840">
        <v>2155892</v>
      </c>
      <c r="H597" s="897">
        <v>450000</v>
      </c>
      <c r="I597" s="901">
        <v>1800000</v>
      </c>
      <c r="J597" s="843">
        <v>-88973</v>
      </c>
      <c r="K597" s="843">
        <v>-355892</v>
      </c>
      <c r="L597" s="844">
        <v>-16.507877017958222</v>
      </c>
      <c r="M597" s="841">
        <v>375000</v>
      </c>
      <c r="N597" s="842">
        <v>1500000</v>
      </c>
      <c r="O597" s="843">
        <v>-163973</v>
      </c>
      <c r="P597" s="843">
        <v>-655892</v>
      </c>
      <c r="Q597" s="844">
        <v>-30.423230848298516</v>
      </c>
      <c r="S597" s="845"/>
      <c r="T597" s="846"/>
      <c r="U597" s="847"/>
    </row>
    <row r="598" spans="1:21" ht="23.25" hidden="1">
      <c r="A598" s="870">
        <v>589</v>
      </c>
      <c r="B598" s="836">
        <v>4</v>
      </c>
      <c r="C598" s="836">
        <v>76</v>
      </c>
      <c r="D598" s="837">
        <v>28964.188412252806</v>
      </c>
      <c r="E598" s="838">
        <v>19</v>
      </c>
      <c r="F598" s="839">
        <v>550319.57983280334</v>
      </c>
      <c r="G598" s="840">
        <v>2201278.3193312134</v>
      </c>
      <c r="H598" s="897">
        <v>450000</v>
      </c>
      <c r="I598" s="901">
        <v>1800000</v>
      </c>
      <c r="J598" s="843">
        <v>-100319.57983280334</v>
      </c>
      <c r="K598" s="843">
        <v>-401278.31933121337</v>
      </c>
      <c r="L598" s="844">
        <v>-18.229331375649423</v>
      </c>
      <c r="M598" s="841">
        <v>375000</v>
      </c>
      <c r="N598" s="842">
        <v>1500000</v>
      </c>
      <c r="O598" s="843">
        <v>-175319.57983280334</v>
      </c>
      <c r="P598" s="843">
        <v>-701278.31933121337</v>
      </c>
      <c r="Q598" s="844">
        <v>-31.857776146374533</v>
      </c>
      <c r="S598" s="845"/>
      <c r="T598" s="846"/>
      <c r="U598" s="847"/>
    </row>
    <row r="599" spans="1:21" ht="23.25" hidden="1">
      <c r="A599" s="870">
        <v>590</v>
      </c>
      <c r="B599" s="836">
        <v>4</v>
      </c>
      <c r="C599" s="836">
        <v>76</v>
      </c>
      <c r="D599" s="837">
        <v>29121</v>
      </c>
      <c r="E599" s="838">
        <v>19</v>
      </c>
      <c r="F599" s="839">
        <v>553299</v>
      </c>
      <c r="G599" s="840">
        <v>2213196</v>
      </c>
      <c r="H599" s="897">
        <v>450000</v>
      </c>
      <c r="I599" s="901">
        <v>1800000</v>
      </c>
      <c r="J599" s="843">
        <v>-103299</v>
      </c>
      <c r="K599" s="843">
        <v>-413196</v>
      </c>
      <c r="L599" s="844">
        <v>-18.669652394094328</v>
      </c>
      <c r="M599" s="841">
        <v>375000</v>
      </c>
      <c r="N599" s="842">
        <v>1500000</v>
      </c>
      <c r="O599" s="843">
        <v>-178299</v>
      </c>
      <c r="P599" s="843">
        <v>-713196</v>
      </c>
      <c r="Q599" s="844">
        <v>-32.224710328411945</v>
      </c>
      <c r="S599" s="845"/>
      <c r="T599" s="846"/>
      <c r="U599" s="847"/>
    </row>
    <row r="600" spans="1:21" ht="23.25" hidden="1">
      <c r="A600" s="870">
        <v>591</v>
      </c>
      <c r="B600" s="848">
        <v>4</v>
      </c>
      <c r="C600" s="848">
        <v>76</v>
      </c>
      <c r="D600" s="837">
        <v>29197</v>
      </c>
      <c r="E600" s="838">
        <v>19</v>
      </c>
      <c r="F600" s="839">
        <v>554743</v>
      </c>
      <c r="G600" s="840">
        <v>2218972</v>
      </c>
      <c r="H600" s="897">
        <v>450000</v>
      </c>
      <c r="I600" s="901">
        <v>1800000</v>
      </c>
      <c r="J600" s="843">
        <v>-104743</v>
      </c>
      <c r="K600" s="843">
        <v>-418972</v>
      </c>
      <c r="L600" s="844">
        <v>-18.881355871097071</v>
      </c>
      <c r="M600" s="841">
        <v>375000</v>
      </c>
      <c r="N600" s="842">
        <v>1500000</v>
      </c>
      <c r="O600" s="843">
        <v>-179743</v>
      </c>
      <c r="P600" s="843">
        <v>-718972</v>
      </c>
      <c r="Q600" s="844">
        <v>-32.401129892580897</v>
      </c>
      <c r="S600" s="845"/>
      <c r="T600" s="846"/>
      <c r="U600" s="847"/>
    </row>
    <row r="601" spans="1:21" ht="23.25" hidden="1">
      <c r="A601" s="870">
        <v>592</v>
      </c>
      <c r="B601" s="848">
        <v>4</v>
      </c>
      <c r="C601" s="848">
        <v>76</v>
      </c>
      <c r="D601" s="837">
        <v>29861.561101127849</v>
      </c>
      <c r="E601" s="838">
        <v>19</v>
      </c>
      <c r="F601" s="839">
        <v>567369.66092142917</v>
      </c>
      <c r="G601" s="840">
        <v>2269478.6436857167</v>
      </c>
      <c r="H601" s="897">
        <v>450000</v>
      </c>
      <c r="I601" s="901">
        <v>1800000</v>
      </c>
      <c r="J601" s="843">
        <v>-117369.66092142917</v>
      </c>
      <c r="K601" s="843">
        <v>-469478.64368571667</v>
      </c>
      <c r="L601" s="844">
        <v>-20.686629724052665</v>
      </c>
      <c r="M601" s="841">
        <v>375000</v>
      </c>
      <c r="N601" s="842">
        <v>1500000</v>
      </c>
      <c r="O601" s="843">
        <v>-192369.66092142917</v>
      </c>
      <c r="P601" s="843">
        <v>-769478.64368571667</v>
      </c>
      <c r="Q601" s="844">
        <v>-33.905524770043883</v>
      </c>
      <c r="S601" s="845"/>
      <c r="T601" s="846"/>
      <c r="U601" s="847"/>
    </row>
    <row r="602" spans="1:21" ht="23.25" hidden="1">
      <c r="A602" s="870">
        <v>593</v>
      </c>
      <c r="B602" s="836">
        <v>4</v>
      </c>
      <c r="C602" s="836">
        <v>77</v>
      </c>
      <c r="D602" s="837">
        <v>27214</v>
      </c>
      <c r="E602" s="838">
        <v>19.25</v>
      </c>
      <c r="F602" s="839">
        <v>523869.5</v>
      </c>
      <c r="G602" s="840">
        <v>2095478</v>
      </c>
      <c r="H602" s="897">
        <v>457500</v>
      </c>
      <c r="I602" s="901">
        <v>1830000</v>
      </c>
      <c r="J602" s="843">
        <v>-66369.5</v>
      </c>
      <c r="K602" s="843">
        <v>-265478</v>
      </c>
      <c r="L602" s="844">
        <v>-12.66909029825176</v>
      </c>
      <c r="M602" s="841">
        <v>386250</v>
      </c>
      <c r="N602" s="842">
        <v>1545000</v>
      </c>
      <c r="O602" s="843">
        <v>-137619.5</v>
      </c>
      <c r="P602" s="843">
        <v>-550478</v>
      </c>
      <c r="Q602" s="844">
        <v>-26.269805743605986</v>
      </c>
      <c r="S602" s="845"/>
      <c r="T602" s="846"/>
      <c r="U602" s="847"/>
    </row>
    <row r="603" spans="1:21" ht="23.25" hidden="1">
      <c r="A603" s="870">
        <v>594</v>
      </c>
      <c r="B603" s="848">
        <v>4</v>
      </c>
      <c r="C603" s="848">
        <v>77</v>
      </c>
      <c r="D603" s="837">
        <v>27214</v>
      </c>
      <c r="E603" s="838">
        <v>19.25</v>
      </c>
      <c r="F603" s="839">
        <v>523869.5</v>
      </c>
      <c r="G603" s="840">
        <v>2095478</v>
      </c>
      <c r="H603" s="897">
        <v>457500</v>
      </c>
      <c r="I603" s="901">
        <v>1830000</v>
      </c>
      <c r="J603" s="843">
        <v>-66369.5</v>
      </c>
      <c r="K603" s="843">
        <v>-265478</v>
      </c>
      <c r="L603" s="844">
        <v>-12.66909029825176</v>
      </c>
      <c r="M603" s="841">
        <v>386250</v>
      </c>
      <c r="N603" s="842">
        <v>1545000</v>
      </c>
      <c r="O603" s="843">
        <v>-137619.5</v>
      </c>
      <c r="P603" s="843">
        <v>-550478</v>
      </c>
      <c r="Q603" s="844">
        <v>-26.269805743605986</v>
      </c>
      <c r="S603" s="845"/>
      <c r="T603" s="846"/>
      <c r="U603" s="847"/>
    </row>
    <row r="604" spans="1:21" ht="23.25" hidden="1">
      <c r="A604" s="870">
        <v>595</v>
      </c>
      <c r="B604" s="836">
        <v>4</v>
      </c>
      <c r="C604" s="836">
        <v>77</v>
      </c>
      <c r="D604" s="837">
        <v>27214</v>
      </c>
      <c r="E604" s="838">
        <v>19.25</v>
      </c>
      <c r="F604" s="839">
        <v>523869.5</v>
      </c>
      <c r="G604" s="840">
        <v>2095478</v>
      </c>
      <c r="H604" s="897">
        <v>457500</v>
      </c>
      <c r="I604" s="901">
        <v>1830000</v>
      </c>
      <c r="J604" s="843">
        <v>-66369.5</v>
      </c>
      <c r="K604" s="843">
        <v>-265478</v>
      </c>
      <c r="L604" s="844">
        <v>-12.66909029825176</v>
      </c>
      <c r="M604" s="841">
        <v>386250</v>
      </c>
      <c r="N604" s="842">
        <v>1545000</v>
      </c>
      <c r="O604" s="843">
        <v>-137619.5</v>
      </c>
      <c r="P604" s="843">
        <v>-550478</v>
      </c>
      <c r="Q604" s="844">
        <v>-26.269805743605986</v>
      </c>
      <c r="S604" s="845"/>
      <c r="T604" s="846"/>
      <c r="U604" s="847"/>
    </row>
    <row r="605" spans="1:21" ht="23.25" hidden="1">
      <c r="A605" s="870">
        <v>596</v>
      </c>
      <c r="B605" s="848">
        <v>4</v>
      </c>
      <c r="C605" s="848">
        <v>77</v>
      </c>
      <c r="D605" s="837">
        <v>27298.06</v>
      </c>
      <c r="E605" s="838">
        <v>19.25</v>
      </c>
      <c r="F605" s="839">
        <v>525487.65500000003</v>
      </c>
      <c r="G605" s="840">
        <v>2101950.62</v>
      </c>
      <c r="H605" s="897">
        <v>457500</v>
      </c>
      <c r="I605" s="901">
        <v>1830000</v>
      </c>
      <c r="J605" s="843">
        <v>-67987.655000000028</v>
      </c>
      <c r="K605" s="843">
        <v>-271950.62000000011</v>
      </c>
      <c r="L605" s="844">
        <v>-12.938011835882236</v>
      </c>
      <c r="M605" s="841">
        <v>386250</v>
      </c>
      <c r="N605" s="842">
        <v>1545000</v>
      </c>
      <c r="O605" s="843">
        <v>-139237.65500000003</v>
      </c>
      <c r="P605" s="843">
        <v>-556950.62000000011</v>
      </c>
      <c r="Q605" s="844">
        <v>-26.496846058162873</v>
      </c>
      <c r="S605" s="845"/>
      <c r="T605" s="846"/>
      <c r="U605" s="847"/>
    </row>
    <row r="606" spans="1:21" ht="23.25" hidden="1">
      <c r="A606" s="870">
        <v>597</v>
      </c>
      <c r="B606" s="836">
        <v>4</v>
      </c>
      <c r="C606" s="836">
        <v>77</v>
      </c>
      <c r="D606" s="837">
        <v>27298.06</v>
      </c>
      <c r="E606" s="838">
        <v>19.25</v>
      </c>
      <c r="F606" s="839">
        <v>525487.65500000003</v>
      </c>
      <c r="G606" s="840">
        <v>2101950.62</v>
      </c>
      <c r="H606" s="897">
        <v>457500</v>
      </c>
      <c r="I606" s="901">
        <v>1830000</v>
      </c>
      <c r="J606" s="843">
        <v>-67987.655000000028</v>
      </c>
      <c r="K606" s="843">
        <v>-271950.62000000011</v>
      </c>
      <c r="L606" s="844">
        <v>-12.938011835882236</v>
      </c>
      <c r="M606" s="841">
        <v>386250</v>
      </c>
      <c r="N606" s="842">
        <v>1545000</v>
      </c>
      <c r="O606" s="843">
        <v>-139237.65500000003</v>
      </c>
      <c r="P606" s="843">
        <v>-556950.62000000011</v>
      </c>
      <c r="Q606" s="844">
        <v>-26.496846058162873</v>
      </c>
      <c r="S606" s="845"/>
      <c r="T606" s="846"/>
      <c r="U606" s="847"/>
    </row>
    <row r="607" spans="1:21" ht="23.25" hidden="1">
      <c r="A607" s="870">
        <v>598</v>
      </c>
      <c r="B607" s="836">
        <v>4</v>
      </c>
      <c r="C607" s="836">
        <v>77</v>
      </c>
      <c r="D607" s="837">
        <v>27420</v>
      </c>
      <c r="E607" s="838">
        <v>19.25</v>
      </c>
      <c r="F607" s="839">
        <v>527835</v>
      </c>
      <c r="G607" s="840">
        <v>2111340</v>
      </c>
      <c r="H607" s="897">
        <v>457500</v>
      </c>
      <c r="I607" s="901">
        <v>1830000</v>
      </c>
      <c r="J607" s="843">
        <v>-70335</v>
      </c>
      <c r="K607" s="843">
        <v>-281340</v>
      </c>
      <c r="L607" s="844">
        <v>-13.325186848162772</v>
      </c>
      <c r="M607" s="841">
        <v>386250</v>
      </c>
      <c r="N607" s="842">
        <v>1545000</v>
      </c>
      <c r="O607" s="843">
        <v>-141585</v>
      </c>
      <c r="P607" s="843">
        <v>-566340</v>
      </c>
      <c r="Q607" s="844">
        <v>-26.823723322629235</v>
      </c>
      <c r="S607" s="845"/>
      <c r="T607" s="846"/>
      <c r="U607" s="847"/>
    </row>
    <row r="608" spans="1:21" ht="23.25" hidden="1">
      <c r="A608" s="870">
        <v>599</v>
      </c>
      <c r="B608" s="836">
        <v>4</v>
      </c>
      <c r="C608" s="836">
        <v>77</v>
      </c>
      <c r="D608" s="837">
        <v>27420</v>
      </c>
      <c r="E608" s="838">
        <v>19.25</v>
      </c>
      <c r="F608" s="839">
        <v>527835</v>
      </c>
      <c r="G608" s="840">
        <v>2111340</v>
      </c>
      <c r="H608" s="897">
        <v>457500</v>
      </c>
      <c r="I608" s="901">
        <v>1830000</v>
      </c>
      <c r="J608" s="843">
        <v>-70335</v>
      </c>
      <c r="K608" s="843">
        <v>-281340</v>
      </c>
      <c r="L608" s="844">
        <v>-13.325186848162772</v>
      </c>
      <c r="M608" s="841">
        <v>386250</v>
      </c>
      <c r="N608" s="842">
        <v>1545000</v>
      </c>
      <c r="O608" s="843">
        <v>-141585</v>
      </c>
      <c r="P608" s="843">
        <v>-566340</v>
      </c>
      <c r="Q608" s="844">
        <v>-26.823723322629235</v>
      </c>
      <c r="S608" s="845"/>
      <c r="T608" s="846"/>
      <c r="U608" s="847"/>
    </row>
    <row r="609" spans="1:21" ht="23.25" hidden="1">
      <c r="A609" s="870">
        <v>600</v>
      </c>
      <c r="B609" s="836">
        <v>4</v>
      </c>
      <c r="C609" s="836">
        <v>77</v>
      </c>
      <c r="D609" s="837">
        <v>27420</v>
      </c>
      <c r="E609" s="838">
        <v>19.25</v>
      </c>
      <c r="F609" s="839">
        <v>527835</v>
      </c>
      <c r="G609" s="840">
        <v>2111340</v>
      </c>
      <c r="H609" s="897">
        <v>457500</v>
      </c>
      <c r="I609" s="901">
        <v>1830000</v>
      </c>
      <c r="J609" s="843">
        <v>-70335</v>
      </c>
      <c r="K609" s="843">
        <v>-281340</v>
      </c>
      <c r="L609" s="844">
        <v>-13.325186848162772</v>
      </c>
      <c r="M609" s="841">
        <v>386250</v>
      </c>
      <c r="N609" s="842">
        <v>1545000</v>
      </c>
      <c r="O609" s="843">
        <v>-141585</v>
      </c>
      <c r="P609" s="843">
        <v>-566340</v>
      </c>
      <c r="Q609" s="844">
        <v>-26.823723322629235</v>
      </c>
      <c r="S609" s="845"/>
      <c r="T609" s="846"/>
      <c r="U609" s="847"/>
    </row>
    <row r="610" spans="1:21" ht="23.25" hidden="1">
      <c r="A610" s="870">
        <v>601</v>
      </c>
      <c r="B610" s="836">
        <v>4</v>
      </c>
      <c r="C610" s="836">
        <v>77</v>
      </c>
      <c r="D610" s="837">
        <v>27447</v>
      </c>
      <c r="E610" s="838">
        <v>19.25</v>
      </c>
      <c r="F610" s="839">
        <v>528354.75</v>
      </c>
      <c r="G610" s="840">
        <v>2113419</v>
      </c>
      <c r="H610" s="897">
        <v>457500</v>
      </c>
      <c r="I610" s="901">
        <v>1830000</v>
      </c>
      <c r="J610" s="843">
        <v>-70854.75</v>
      </c>
      <c r="K610" s="843">
        <v>-283419</v>
      </c>
      <c r="L610" s="844">
        <v>-13.410450081124466</v>
      </c>
      <c r="M610" s="841">
        <v>386250</v>
      </c>
      <c r="N610" s="842">
        <v>1545000</v>
      </c>
      <c r="O610" s="843">
        <v>-142104.75</v>
      </c>
      <c r="P610" s="843">
        <v>-568419</v>
      </c>
      <c r="Q610" s="844">
        <v>-26.895707855375576</v>
      </c>
      <c r="S610" s="845"/>
      <c r="T610" s="846"/>
      <c r="U610" s="847"/>
    </row>
    <row r="611" spans="1:21" ht="23.25" hidden="1">
      <c r="A611" s="870">
        <v>602</v>
      </c>
      <c r="B611" s="836">
        <v>4</v>
      </c>
      <c r="C611" s="836">
        <v>77</v>
      </c>
      <c r="D611" s="837">
        <v>28003.071017274469</v>
      </c>
      <c r="E611" s="838">
        <v>19.25</v>
      </c>
      <c r="F611" s="839">
        <v>539059.11708253354</v>
      </c>
      <c r="G611" s="840">
        <v>2156236.4683301342</v>
      </c>
      <c r="H611" s="897">
        <v>457500</v>
      </c>
      <c r="I611" s="901">
        <v>1830000</v>
      </c>
      <c r="J611" s="843">
        <v>-81559.117082533543</v>
      </c>
      <c r="K611" s="843">
        <v>-326236.46833013417</v>
      </c>
      <c r="L611" s="844">
        <v>-15.129902175468871</v>
      </c>
      <c r="M611" s="841">
        <v>386250</v>
      </c>
      <c r="N611" s="842">
        <v>1545000</v>
      </c>
      <c r="O611" s="843">
        <v>-152809.11708253354</v>
      </c>
      <c r="P611" s="843">
        <v>-611236.46833013417</v>
      </c>
      <c r="Q611" s="844">
        <v>-28.347376426830266</v>
      </c>
      <c r="S611" s="845"/>
      <c r="T611" s="846"/>
      <c r="U611" s="847"/>
    </row>
    <row r="612" spans="1:21" ht="23.25" hidden="1">
      <c r="A612" s="870">
        <v>603</v>
      </c>
      <c r="B612" s="836">
        <v>4</v>
      </c>
      <c r="C612" s="836">
        <v>77</v>
      </c>
      <c r="D612" s="837">
        <v>28150</v>
      </c>
      <c r="E612" s="838">
        <v>19.25</v>
      </c>
      <c r="F612" s="839">
        <v>541887.5</v>
      </c>
      <c r="G612" s="840">
        <v>2167550</v>
      </c>
      <c r="H612" s="897">
        <v>457500</v>
      </c>
      <c r="I612" s="901">
        <v>1830000</v>
      </c>
      <c r="J612" s="843">
        <v>-84387.5</v>
      </c>
      <c r="K612" s="843">
        <v>-337550</v>
      </c>
      <c r="L612" s="844">
        <v>-15.572881825102073</v>
      </c>
      <c r="M612" s="841">
        <v>386250</v>
      </c>
      <c r="N612" s="842">
        <v>1545000</v>
      </c>
      <c r="O612" s="843">
        <v>-155637.5</v>
      </c>
      <c r="P612" s="843">
        <v>-622550</v>
      </c>
      <c r="Q612" s="844">
        <v>-28.721367442504203</v>
      </c>
      <c r="S612" s="845"/>
      <c r="T612" s="846"/>
      <c r="U612" s="847"/>
    </row>
    <row r="613" spans="1:21" ht="23.25" hidden="1">
      <c r="A613" s="870">
        <v>604</v>
      </c>
      <c r="B613" s="848">
        <v>4</v>
      </c>
      <c r="C613" s="848">
        <v>77</v>
      </c>
      <c r="D613" s="837">
        <v>28150</v>
      </c>
      <c r="E613" s="838">
        <v>19.25</v>
      </c>
      <c r="F613" s="839">
        <v>541887.5</v>
      </c>
      <c r="G613" s="840">
        <v>2167550</v>
      </c>
      <c r="H613" s="897">
        <v>457500</v>
      </c>
      <c r="I613" s="901">
        <v>1830000</v>
      </c>
      <c r="J613" s="843">
        <v>-84387.5</v>
      </c>
      <c r="K613" s="843">
        <v>-337550</v>
      </c>
      <c r="L613" s="844">
        <v>-15.572881825102073</v>
      </c>
      <c r="M613" s="841">
        <v>386250</v>
      </c>
      <c r="N613" s="842">
        <v>1545000</v>
      </c>
      <c r="O613" s="843">
        <v>-155637.5</v>
      </c>
      <c r="P613" s="843">
        <v>-622550</v>
      </c>
      <c r="Q613" s="844">
        <v>-28.721367442504203</v>
      </c>
      <c r="S613" s="845"/>
      <c r="T613" s="846"/>
      <c r="U613" s="847"/>
    </row>
    <row r="614" spans="1:21" ht="23.25" hidden="1">
      <c r="A614" s="870">
        <v>605</v>
      </c>
      <c r="B614" s="836">
        <v>4</v>
      </c>
      <c r="C614" s="836">
        <v>77</v>
      </c>
      <c r="D614" s="837">
        <v>28226</v>
      </c>
      <c r="E614" s="838">
        <v>19.25</v>
      </c>
      <c r="F614" s="839">
        <v>543350.5</v>
      </c>
      <c r="G614" s="840">
        <v>2173402</v>
      </c>
      <c r="H614" s="897">
        <v>457500</v>
      </c>
      <c r="I614" s="901">
        <v>1830000</v>
      </c>
      <c r="J614" s="843">
        <v>-85850.5</v>
      </c>
      <c r="K614" s="843">
        <v>-343402</v>
      </c>
      <c r="L614" s="844">
        <v>-15.800206312499938</v>
      </c>
      <c r="M614" s="841">
        <v>386250</v>
      </c>
      <c r="N614" s="842">
        <v>1545000</v>
      </c>
      <c r="O614" s="843">
        <v>-157100.5</v>
      </c>
      <c r="P614" s="843">
        <v>-628402</v>
      </c>
      <c r="Q614" s="844">
        <v>-28.913288935963067</v>
      </c>
      <c r="S614" s="845"/>
      <c r="T614" s="846"/>
      <c r="U614" s="847"/>
    </row>
    <row r="615" spans="1:21" ht="23.25" hidden="1">
      <c r="A615" s="870">
        <v>606</v>
      </c>
      <c r="B615" s="836">
        <v>4</v>
      </c>
      <c r="C615" s="836">
        <v>77</v>
      </c>
      <c r="D615" s="837">
        <v>29674.229126297221</v>
      </c>
      <c r="E615" s="838">
        <v>19.25</v>
      </c>
      <c r="F615" s="839">
        <v>571228.91068122152</v>
      </c>
      <c r="G615" s="840">
        <v>2284915.6427248861</v>
      </c>
      <c r="H615" s="897">
        <v>457500</v>
      </c>
      <c r="I615" s="901">
        <v>1830000</v>
      </c>
      <c r="J615" s="843">
        <v>-113728.91068122152</v>
      </c>
      <c r="K615" s="843">
        <v>-454915.64272488607</v>
      </c>
      <c r="L615" s="844">
        <v>-19.909515879648595</v>
      </c>
      <c r="M615" s="841">
        <v>386250</v>
      </c>
      <c r="N615" s="842">
        <v>1545000</v>
      </c>
      <c r="O615" s="843">
        <v>-184978.91068122152</v>
      </c>
      <c r="P615" s="843">
        <v>-739915.64272488607</v>
      </c>
      <c r="Q615" s="844">
        <v>-32.382624062326286</v>
      </c>
      <c r="S615" s="845"/>
      <c r="T615" s="846"/>
      <c r="U615" s="847"/>
    </row>
    <row r="616" spans="1:21" ht="23.25">
      <c r="A616" s="871" t="s">
        <v>60</v>
      </c>
      <c r="B616" s="836"/>
      <c r="C616" s="836"/>
      <c r="D616" s="837"/>
      <c r="E616" s="838"/>
      <c r="F616" s="839"/>
      <c r="G616" s="840"/>
      <c r="H616" s="897"/>
      <c r="I616" s="901"/>
      <c r="J616" s="843"/>
      <c r="K616" s="843"/>
      <c r="L616" s="844"/>
      <c r="M616" s="841"/>
      <c r="N616" s="842"/>
      <c r="O616" s="843"/>
      <c r="P616" s="843"/>
      <c r="Q616" s="844"/>
      <c r="S616" s="845"/>
      <c r="T616" s="846"/>
      <c r="U616" s="847"/>
    </row>
    <row r="617" spans="1:21" ht="23.25">
      <c r="A617" s="870">
        <v>607</v>
      </c>
      <c r="B617" s="836">
        <v>4</v>
      </c>
      <c r="C617" s="836">
        <v>77</v>
      </c>
      <c r="D617" s="837">
        <v>29674.229126297221</v>
      </c>
      <c r="E617" s="838">
        <v>19.25</v>
      </c>
      <c r="F617" s="839">
        <v>571228.91068122152</v>
      </c>
      <c r="G617" s="840">
        <v>2284915.6427248861</v>
      </c>
      <c r="H617" s="897">
        <v>457500</v>
      </c>
      <c r="I617" s="901">
        <v>1830000</v>
      </c>
      <c r="J617" s="843">
        <v>-113728.91068122152</v>
      </c>
      <c r="K617" s="843">
        <v>-454915.64272488607</v>
      </c>
      <c r="L617" s="844">
        <v>-19.909515879648595</v>
      </c>
      <c r="M617" s="841">
        <v>386250</v>
      </c>
      <c r="N617" s="842">
        <v>1545000</v>
      </c>
      <c r="O617" s="843">
        <v>-184978.91068122152</v>
      </c>
      <c r="P617" s="843">
        <v>-739915.64272488607</v>
      </c>
      <c r="Q617" s="844">
        <v>-32.382624062326286</v>
      </c>
      <c r="S617" s="845"/>
      <c r="T617" s="846"/>
      <c r="U617" s="847"/>
    </row>
    <row r="618" spans="1:21" ht="23.25">
      <c r="A618" s="870">
        <v>608</v>
      </c>
      <c r="B618" s="836">
        <v>4</v>
      </c>
      <c r="C618" s="836">
        <v>77</v>
      </c>
      <c r="D618" s="837">
        <v>29674.229126297221</v>
      </c>
      <c r="E618" s="838">
        <v>19.25</v>
      </c>
      <c r="F618" s="839">
        <v>571228.91068122152</v>
      </c>
      <c r="G618" s="840">
        <v>2284915.6427248861</v>
      </c>
      <c r="H618" s="897">
        <v>457500</v>
      </c>
      <c r="I618" s="901">
        <v>1830000</v>
      </c>
      <c r="J618" s="843">
        <v>-113728.91068122152</v>
      </c>
      <c r="K618" s="843">
        <v>-454915.64272488607</v>
      </c>
      <c r="L618" s="844">
        <v>-19.909515879648595</v>
      </c>
      <c r="M618" s="841">
        <v>386250</v>
      </c>
      <c r="N618" s="842">
        <v>1545000</v>
      </c>
      <c r="O618" s="843">
        <v>-184978.91068122152</v>
      </c>
      <c r="P618" s="843">
        <v>-739915.64272488607</v>
      </c>
      <c r="Q618" s="844">
        <v>-32.382624062326286</v>
      </c>
      <c r="S618" s="845"/>
      <c r="T618" s="846"/>
      <c r="U618" s="847"/>
    </row>
    <row r="619" spans="1:21" ht="23.25">
      <c r="A619" s="870">
        <v>609</v>
      </c>
      <c r="B619" s="848">
        <v>4</v>
      </c>
      <c r="C619" s="848">
        <v>78</v>
      </c>
      <c r="D619" s="837">
        <v>26154.222305811549</v>
      </c>
      <c r="E619" s="838">
        <v>19.5</v>
      </c>
      <c r="F619" s="839">
        <v>510007.33496332518</v>
      </c>
      <c r="G619" s="840">
        <v>2040029.3398533007</v>
      </c>
      <c r="H619" s="897">
        <v>465000</v>
      </c>
      <c r="I619" s="901">
        <v>1860000</v>
      </c>
      <c r="J619" s="843">
        <v>-45007.334963325178</v>
      </c>
      <c r="K619" s="843">
        <v>-180029.33985330071</v>
      </c>
      <c r="L619" s="844">
        <v>-8.8248407185284208</v>
      </c>
      <c r="M619" s="841">
        <v>397500</v>
      </c>
      <c r="N619" s="842">
        <v>1590000</v>
      </c>
      <c r="O619" s="843">
        <v>-112507.33496332518</v>
      </c>
      <c r="P619" s="843">
        <v>-450029.33985330071</v>
      </c>
      <c r="Q619" s="844">
        <v>-22.059944485193654</v>
      </c>
      <c r="S619" s="845"/>
      <c r="T619" s="846"/>
      <c r="U619" s="847"/>
    </row>
    <row r="620" spans="1:21" ht="23.25">
      <c r="A620" s="870">
        <v>610</v>
      </c>
      <c r="B620" s="848">
        <v>4</v>
      </c>
      <c r="C620" s="848">
        <v>78</v>
      </c>
      <c r="D620" s="837">
        <v>27172.84</v>
      </c>
      <c r="E620" s="838">
        <v>19.5</v>
      </c>
      <c r="F620" s="839">
        <v>529870.38</v>
      </c>
      <c r="G620" s="840">
        <v>2119481.52</v>
      </c>
      <c r="H620" s="897">
        <v>465000</v>
      </c>
      <c r="I620" s="901">
        <v>1860000</v>
      </c>
      <c r="J620" s="843">
        <v>-64870.380000000005</v>
      </c>
      <c r="K620" s="843">
        <v>-259481.52000000002</v>
      </c>
      <c r="L620" s="844">
        <v>-12.242688485436759</v>
      </c>
      <c r="M620" s="841">
        <v>397500</v>
      </c>
      <c r="N620" s="842">
        <v>1590000</v>
      </c>
      <c r="O620" s="843">
        <v>-132370.38</v>
      </c>
      <c r="P620" s="843">
        <v>-529481.52</v>
      </c>
      <c r="Q620" s="844">
        <v>-24.981653060131421</v>
      </c>
      <c r="S620" s="845"/>
      <c r="T620" s="846"/>
      <c r="U620" s="847"/>
    </row>
    <row r="621" spans="1:21" ht="23.25" hidden="1">
      <c r="A621" s="870">
        <v>611</v>
      </c>
      <c r="B621" s="836">
        <v>4</v>
      </c>
      <c r="C621" s="836">
        <v>78</v>
      </c>
      <c r="D621" s="837">
        <v>27172.84</v>
      </c>
      <c r="E621" s="838">
        <v>19.5</v>
      </c>
      <c r="F621" s="839">
        <v>529870.38</v>
      </c>
      <c r="G621" s="840">
        <v>2119481.52</v>
      </c>
      <c r="H621" s="897">
        <v>465000</v>
      </c>
      <c r="I621" s="901">
        <v>1860000</v>
      </c>
      <c r="J621" s="843">
        <v>-64870.380000000005</v>
      </c>
      <c r="K621" s="843">
        <v>-259481.52000000002</v>
      </c>
      <c r="L621" s="844">
        <v>-12.242688485436759</v>
      </c>
      <c r="M621" s="841">
        <v>397500</v>
      </c>
      <c r="N621" s="842">
        <v>1590000</v>
      </c>
      <c r="O621" s="843">
        <v>-132370.38</v>
      </c>
      <c r="P621" s="843">
        <v>-529481.52</v>
      </c>
      <c r="Q621" s="844">
        <v>-24.981653060131421</v>
      </c>
      <c r="S621" s="845"/>
      <c r="T621" s="846"/>
      <c r="U621" s="847"/>
    </row>
    <row r="622" spans="1:21" ht="23.25" hidden="1">
      <c r="A622" s="870">
        <v>612</v>
      </c>
      <c r="B622" s="848">
        <v>4</v>
      </c>
      <c r="C622" s="848">
        <v>78</v>
      </c>
      <c r="D622" s="837">
        <v>27347</v>
      </c>
      <c r="E622" s="838">
        <v>19.5</v>
      </c>
      <c r="F622" s="839">
        <v>533266.5</v>
      </c>
      <c r="G622" s="840">
        <v>2133066</v>
      </c>
      <c r="H622" s="897">
        <v>465000</v>
      </c>
      <c r="I622" s="901">
        <v>1860000</v>
      </c>
      <c r="J622" s="843">
        <v>-68266.5</v>
      </c>
      <c r="K622" s="843">
        <v>-273066</v>
      </c>
      <c r="L622" s="844">
        <v>-12.801572947109932</v>
      </c>
      <c r="M622" s="841">
        <v>397500</v>
      </c>
      <c r="N622" s="842">
        <v>1590000</v>
      </c>
      <c r="O622" s="843">
        <v>-135766.5</v>
      </c>
      <c r="P622" s="843">
        <v>-543066</v>
      </c>
      <c r="Q622" s="844">
        <v>-25.459409132206872</v>
      </c>
      <c r="S622" s="845"/>
      <c r="T622" s="846"/>
      <c r="U622" s="847"/>
    </row>
    <row r="623" spans="1:21" ht="23.25" hidden="1">
      <c r="A623" s="870">
        <v>613</v>
      </c>
      <c r="B623" s="836">
        <v>4</v>
      </c>
      <c r="C623" s="836">
        <v>78</v>
      </c>
      <c r="D623" s="837">
        <v>27922.679425837323</v>
      </c>
      <c r="E623" s="838">
        <v>19.5</v>
      </c>
      <c r="F623" s="839">
        <v>544492.2488038278</v>
      </c>
      <c r="G623" s="840">
        <v>2177968.9952153112</v>
      </c>
      <c r="H623" s="897">
        <v>465000</v>
      </c>
      <c r="I623" s="901">
        <v>1860000</v>
      </c>
      <c r="J623" s="843">
        <v>-79492.248803827795</v>
      </c>
      <c r="K623" s="843">
        <v>-317968.99521531118</v>
      </c>
      <c r="L623" s="844">
        <v>-14.599335248290686</v>
      </c>
      <c r="M623" s="841">
        <v>397500</v>
      </c>
      <c r="N623" s="842">
        <v>1590000</v>
      </c>
      <c r="O623" s="843">
        <v>-146992.2488038278</v>
      </c>
      <c r="P623" s="843">
        <v>-587968.99521531118</v>
      </c>
      <c r="Q623" s="844">
        <v>-26.996205938054928</v>
      </c>
      <c r="S623" s="845"/>
      <c r="T623" s="846"/>
      <c r="U623" s="847"/>
    </row>
    <row r="624" spans="1:21" ht="23.25" hidden="1">
      <c r="A624" s="870">
        <v>614</v>
      </c>
      <c r="B624" s="836">
        <v>4</v>
      </c>
      <c r="C624" s="836">
        <v>78</v>
      </c>
      <c r="D624" s="837">
        <v>27922.679425837323</v>
      </c>
      <c r="E624" s="838">
        <v>19.5</v>
      </c>
      <c r="F624" s="839">
        <v>544492.2488038278</v>
      </c>
      <c r="G624" s="840">
        <v>2177968.9952153112</v>
      </c>
      <c r="H624" s="897">
        <v>465000</v>
      </c>
      <c r="I624" s="901">
        <v>1860000</v>
      </c>
      <c r="J624" s="843">
        <v>-79492.248803827795</v>
      </c>
      <c r="K624" s="843">
        <v>-317968.99521531118</v>
      </c>
      <c r="L624" s="844">
        <v>-14.599335248290686</v>
      </c>
      <c r="M624" s="841">
        <v>397500</v>
      </c>
      <c r="N624" s="842">
        <v>1590000</v>
      </c>
      <c r="O624" s="843">
        <v>-146992.2488038278</v>
      </c>
      <c r="P624" s="843">
        <v>-587968.99521531118</v>
      </c>
      <c r="Q624" s="844">
        <v>-26.996205938054928</v>
      </c>
      <c r="S624" s="845"/>
      <c r="T624" s="846"/>
      <c r="U624" s="847"/>
    </row>
    <row r="625" spans="1:21" ht="23.25" hidden="1">
      <c r="A625" s="870">
        <v>615</v>
      </c>
      <c r="B625" s="836">
        <v>4</v>
      </c>
      <c r="C625" s="836">
        <v>78</v>
      </c>
      <c r="D625" s="837">
        <v>27926</v>
      </c>
      <c r="E625" s="838">
        <v>19.5</v>
      </c>
      <c r="F625" s="839">
        <v>544557</v>
      </c>
      <c r="G625" s="840">
        <v>2178228</v>
      </c>
      <c r="H625" s="897">
        <v>465000</v>
      </c>
      <c r="I625" s="901">
        <v>1860000</v>
      </c>
      <c r="J625" s="843">
        <v>-79557</v>
      </c>
      <c r="K625" s="843">
        <v>-318228</v>
      </c>
      <c r="L625" s="844">
        <v>-14.609489915656212</v>
      </c>
      <c r="M625" s="841">
        <v>397500</v>
      </c>
      <c r="N625" s="842">
        <v>1590000</v>
      </c>
      <c r="O625" s="843">
        <v>-147057</v>
      </c>
      <c r="P625" s="843">
        <v>-588228</v>
      </c>
      <c r="Q625" s="844">
        <v>-27.004886540802886</v>
      </c>
      <c r="S625" s="845"/>
      <c r="T625" s="846"/>
      <c r="U625" s="847"/>
    </row>
    <row r="626" spans="1:21" ht="23.25" hidden="1">
      <c r="A626" s="870">
        <v>616</v>
      </c>
      <c r="B626" s="836">
        <v>4</v>
      </c>
      <c r="C626" s="836">
        <v>78</v>
      </c>
      <c r="D626" s="837">
        <v>27939</v>
      </c>
      <c r="E626" s="838">
        <v>19.5</v>
      </c>
      <c r="F626" s="839">
        <v>544810.5</v>
      </c>
      <c r="G626" s="840">
        <v>2179242</v>
      </c>
      <c r="H626" s="897">
        <v>465000</v>
      </c>
      <c r="I626" s="901">
        <v>1860000</v>
      </c>
      <c r="J626" s="843">
        <v>-79810.5</v>
      </c>
      <c r="K626" s="843">
        <v>-319242</v>
      </c>
      <c r="L626" s="844">
        <v>-14.649222068957926</v>
      </c>
      <c r="M626" s="841">
        <v>397500</v>
      </c>
      <c r="N626" s="842">
        <v>1590000</v>
      </c>
      <c r="O626" s="843">
        <v>-147310.5</v>
      </c>
      <c r="P626" s="843">
        <v>-589242</v>
      </c>
      <c r="Q626" s="844">
        <v>-27.038851123464028</v>
      </c>
      <c r="S626" s="845"/>
      <c r="T626" s="846"/>
      <c r="U626" s="847"/>
    </row>
    <row r="627" spans="1:21" ht="23.25" hidden="1">
      <c r="A627" s="870">
        <v>617</v>
      </c>
      <c r="B627" s="836">
        <v>4</v>
      </c>
      <c r="C627" s="836">
        <v>78</v>
      </c>
      <c r="D627" s="837">
        <v>27939</v>
      </c>
      <c r="E627" s="838">
        <v>19.5</v>
      </c>
      <c r="F627" s="839">
        <v>544810.5</v>
      </c>
      <c r="G627" s="840">
        <v>2179242</v>
      </c>
      <c r="H627" s="897">
        <v>465000</v>
      </c>
      <c r="I627" s="901">
        <v>1860000</v>
      </c>
      <c r="J627" s="843">
        <v>-79810.5</v>
      </c>
      <c r="K627" s="843">
        <v>-319242</v>
      </c>
      <c r="L627" s="844">
        <v>-14.649222068957926</v>
      </c>
      <c r="M627" s="841">
        <v>397500</v>
      </c>
      <c r="N627" s="842">
        <v>1590000</v>
      </c>
      <c r="O627" s="843">
        <v>-147310.5</v>
      </c>
      <c r="P627" s="843">
        <v>-589242</v>
      </c>
      <c r="Q627" s="844">
        <v>-27.038851123464028</v>
      </c>
      <c r="S627" s="845"/>
      <c r="T627" s="846"/>
      <c r="U627" s="847"/>
    </row>
    <row r="628" spans="1:21" ht="23.25" hidden="1">
      <c r="A628" s="870">
        <v>618</v>
      </c>
      <c r="B628" s="848">
        <v>4</v>
      </c>
      <c r="C628" s="848">
        <v>78</v>
      </c>
      <c r="D628" s="837">
        <v>28484.687952077264</v>
      </c>
      <c r="E628" s="838">
        <v>19.5</v>
      </c>
      <c r="F628" s="839">
        <v>555451.41506550659</v>
      </c>
      <c r="G628" s="840">
        <v>2221805.6602620264</v>
      </c>
      <c r="H628" s="897">
        <v>465000</v>
      </c>
      <c r="I628" s="901">
        <v>1860000</v>
      </c>
      <c r="J628" s="843">
        <v>-90451.41506550659</v>
      </c>
      <c r="K628" s="843">
        <v>-361805.66026202636</v>
      </c>
      <c r="L628" s="844">
        <v>-16.284307252118396</v>
      </c>
      <c r="M628" s="841">
        <v>397500</v>
      </c>
      <c r="N628" s="842">
        <v>1590000</v>
      </c>
      <c r="O628" s="843">
        <v>-157951.41506550659</v>
      </c>
      <c r="P628" s="843">
        <v>-631805.66026202636</v>
      </c>
      <c r="Q628" s="844">
        <v>-28.436585231649602</v>
      </c>
      <c r="S628" s="845"/>
      <c r="T628" s="846"/>
      <c r="U628" s="847"/>
    </row>
    <row r="629" spans="1:21" ht="23.25" hidden="1">
      <c r="A629" s="870">
        <v>619</v>
      </c>
      <c r="B629" s="836">
        <v>4</v>
      </c>
      <c r="C629" s="836">
        <v>78</v>
      </c>
      <c r="D629" s="837">
        <v>28659</v>
      </c>
      <c r="E629" s="838">
        <v>19.5</v>
      </c>
      <c r="F629" s="839">
        <v>558850.5</v>
      </c>
      <c r="G629" s="840">
        <v>2235402</v>
      </c>
      <c r="H629" s="897">
        <v>465000</v>
      </c>
      <c r="I629" s="901">
        <v>1860000</v>
      </c>
      <c r="J629" s="843">
        <v>-93850.5</v>
      </c>
      <c r="K629" s="843">
        <v>-375402</v>
      </c>
      <c r="L629" s="844">
        <v>-16.793489493164998</v>
      </c>
      <c r="M629" s="841">
        <v>397500</v>
      </c>
      <c r="N629" s="842">
        <v>1590000</v>
      </c>
      <c r="O629" s="843">
        <v>-161350.5</v>
      </c>
      <c r="P629" s="843">
        <v>-645402</v>
      </c>
      <c r="Q629" s="844">
        <v>-28.871853921576516</v>
      </c>
      <c r="S629" s="845"/>
      <c r="T629" s="846"/>
      <c r="U629" s="847"/>
    </row>
    <row r="630" spans="1:21" ht="23.25" hidden="1">
      <c r="A630" s="870">
        <v>620</v>
      </c>
      <c r="B630" s="848">
        <v>4</v>
      </c>
      <c r="C630" s="848">
        <v>78</v>
      </c>
      <c r="D630" s="837">
        <v>28659</v>
      </c>
      <c r="E630" s="838">
        <v>19.5</v>
      </c>
      <c r="F630" s="839">
        <v>558850.5</v>
      </c>
      <c r="G630" s="840">
        <v>2235402</v>
      </c>
      <c r="H630" s="897">
        <v>465000</v>
      </c>
      <c r="I630" s="901">
        <v>1860000</v>
      </c>
      <c r="J630" s="843">
        <v>-93850.5</v>
      </c>
      <c r="K630" s="843">
        <v>-375402</v>
      </c>
      <c r="L630" s="844">
        <v>-16.793489493164998</v>
      </c>
      <c r="M630" s="841">
        <v>397500</v>
      </c>
      <c r="N630" s="842">
        <v>1590000</v>
      </c>
      <c r="O630" s="843">
        <v>-161350.5</v>
      </c>
      <c r="P630" s="843">
        <v>-645402</v>
      </c>
      <c r="Q630" s="844">
        <v>-28.871853921576516</v>
      </c>
      <c r="S630" s="845"/>
      <c r="T630" s="846"/>
      <c r="U630" s="847"/>
    </row>
    <row r="631" spans="1:21" ht="23.25" hidden="1">
      <c r="A631" s="870">
        <v>621</v>
      </c>
      <c r="B631" s="848">
        <v>4</v>
      </c>
      <c r="C631" s="848">
        <v>78</v>
      </c>
      <c r="D631" s="837">
        <v>29491.334107641691</v>
      </c>
      <c r="E631" s="838">
        <v>19.5</v>
      </c>
      <c r="F631" s="839">
        <v>575081.01509901299</v>
      </c>
      <c r="G631" s="840">
        <v>2300324.060396052</v>
      </c>
      <c r="H631" s="897">
        <v>465000</v>
      </c>
      <c r="I631" s="901">
        <v>1860000</v>
      </c>
      <c r="J631" s="843">
        <v>-110081.01509901299</v>
      </c>
      <c r="K631" s="843">
        <v>-440324.06039605197</v>
      </c>
      <c r="L631" s="844">
        <v>-19.141827361499679</v>
      </c>
      <c r="M631" s="841">
        <v>397500</v>
      </c>
      <c r="N631" s="842">
        <v>1590000</v>
      </c>
      <c r="O631" s="843">
        <v>-177581.01509901299</v>
      </c>
      <c r="P631" s="843">
        <v>-710324.06039605197</v>
      </c>
      <c r="Q631" s="844">
        <v>-30.879304034830383</v>
      </c>
      <c r="S631" s="845"/>
      <c r="T631" s="846"/>
      <c r="U631" s="847"/>
    </row>
    <row r="632" spans="1:21" ht="23.25" hidden="1">
      <c r="A632" s="870">
        <v>622</v>
      </c>
      <c r="B632" s="836">
        <v>4</v>
      </c>
      <c r="C632" s="836">
        <v>78</v>
      </c>
      <c r="D632" s="837">
        <v>29491.334107641691</v>
      </c>
      <c r="E632" s="838">
        <v>19.5</v>
      </c>
      <c r="F632" s="839">
        <v>575081.01509901299</v>
      </c>
      <c r="G632" s="840">
        <v>2300324.060396052</v>
      </c>
      <c r="H632" s="897">
        <v>465000</v>
      </c>
      <c r="I632" s="901">
        <v>1860000</v>
      </c>
      <c r="J632" s="843">
        <v>-110081.01509901299</v>
      </c>
      <c r="K632" s="843">
        <v>-440324.06039605197</v>
      </c>
      <c r="L632" s="844">
        <v>-19.141827361499679</v>
      </c>
      <c r="M632" s="841">
        <v>397500</v>
      </c>
      <c r="N632" s="842">
        <v>1590000</v>
      </c>
      <c r="O632" s="843">
        <v>-177581.01509901299</v>
      </c>
      <c r="P632" s="843">
        <v>-710324.06039605197</v>
      </c>
      <c r="Q632" s="844">
        <v>-30.879304034830383</v>
      </c>
      <c r="S632" s="845"/>
      <c r="T632" s="846"/>
      <c r="U632" s="847"/>
    </row>
    <row r="633" spans="1:21" ht="23.25" hidden="1">
      <c r="A633" s="870">
        <v>623</v>
      </c>
      <c r="B633" s="836">
        <v>4</v>
      </c>
      <c r="C633" s="836">
        <v>78</v>
      </c>
      <c r="D633" s="837">
        <v>29491.334107641691</v>
      </c>
      <c r="E633" s="838">
        <v>19.5</v>
      </c>
      <c r="F633" s="839">
        <v>575081.01509901299</v>
      </c>
      <c r="G633" s="840">
        <v>2300324.060396052</v>
      </c>
      <c r="H633" s="897">
        <v>465000</v>
      </c>
      <c r="I633" s="901">
        <v>1860000</v>
      </c>
      <c r="J633" s="843">
        <v>-110081.01509901299</v>
      </c>
      <c r="K633" s="843">
        <v>-440324.06039605197</v>
      </c>
      <c r="L633" s="844">
        <v>-19.141827361499679</v>
      </c>
      <c r="M633" s="841">
        <v>397500</v>
      </c>
      <c r="N633" s="842">
        <v>1590000</v>
      </c>
      <c r="O633" s="843">
        <v>-177581.01509901299</v>
      </c>
      <c r="P633" s="843">
        <v>-710324.06039605197</v>
      </c>
      <c r="Q633" s="844">
        <v>-30.879304034830383</v>
      </c>
      <c r="S633" s="845"/>
      <c r="T633" s="846"/>
      <c r="U633" s="847"/>
    </row>
    <row r="634" spans="1:21" ht="23.25" hidden="1">
      <c r="A634" s="870">
        <v>624</v>
      </c>
      <c r="B634" s="836">
        <v>4</v>
      </c>
      <c r="C634" s="836">
        <v>78</v>
      </c>
      <c r="D634" s="837">
        <v>29491.334107641691</v>
      </c>
      <c r="E634" s="838">
        <v>19.5</v>
      </c>
      <c r="F634" s="839">
        <v>575081.01509901299</v>
      </c>
      <c r="G634" s="840">
        <v>2300324.060396052</v>
      </c>
      <c r="H634" s="897">
        <v>465000</v>
      </c>
      <c r="I634" s="901">
        <v>1860000</v>
      </c>
      <c r="J634" s="843">
        <v>-110081.01509901299</v>
      </c>
      <c r="K634" s="843">
        <v>-440324.06039605197</v>
      </c>
      <c r="L634" s="844">
        <v>-19.141827361499679</v>
      </c>
      <c r="M634" s="841">
        <v>397500</v>
      </c>
      <c r="N634" s="842">
        <v>1590000</v>
      </c>
      <c r="O634" s="843">
        <v>-177581.01509901299</v>
      </c>
      <c r="P634" s="843">
        <v>-710324.06039605197</v>
      </c>
      <c r="Q634" s="844">
        <v>-30.879304034830383</v>
      </c>
      <c r="S634" s="845"/>
      <c r="T634" s="846"/>
      <c r="U634" s="847"/>
    </row>
    <row r="635" spans="1:21" ht="23.25" hidden="1">
      <c r="A635" s="870">
        <v>625</v>
      </c>
      <c r="B635" s="836">
        <v>4</v>
      </c>
      <c r="C635" s="836">
        <v>78</v>
      </c>
      <c r="D635" s="837">
        <v>29491.334107641691</v>
      </c>
      <c r="E635" s="838">
        <v>19.5</v>
      </c>
      <c r="F635" s="839">
        <v>575081.01509901299</v>
      </c>
      <c r="G635" s="840">
        <v>2300324.060396052</v>
      </c>
      <c r="H635" s="897">
        <v>465000</v>
      </c>
      <c r="I635" s="901">
        <v>1860000</v>
      </c>
      <c r="J635" s="843">
        <v>-110081.01509901299</v>
      </c>
      <c r="K635" s="843">
        <v>-440324.06039605197</v>
      </c>
      <c r="L635" s="844">
        <v>-19.141827361499679</v>
      </c>
      <c r="M635" s="841">
        <v>397500</v>
      </c>
      <c r="N635" s="842">
        <v>1590000</v>
      </c>
      <c r="O635" s="843">
        <v>-177581.01509901299</v>
      </c>
      <c r="P635" s="843">
        <v>-710324.06039605197</v>
      </c>
      <c r="Q635" s="844">
        <v>-30.879304034830383</v>
      </c>
      <c r="S635" s="845"/>
      <c r="T635" s="846"/>
      <c r="U635" s="847"/>
    </row>
    <row r="636" spans="1:21" ht="23.25" hidden="1">
      <c r="A636" s="870">
        <v>626</v>
      </c>
      <c r="B636" s="836">
        <v>4</v>
      </c>
      <c r="C636" s="836">
        <v>78</v>
      </c>
      <c r="D636" s="837">
        <v>30007</v>
      </c>
      <c r="E636" s="838">
        <v>19.5</v>
      </c>
      <c r="F636" s="839">
        <v>585136.5</v>
      </c>
      <c r="G636" s="840">
        <v>2340546</v>
      </c>
      <c r="H636" s="897">
        <v>465000</v>
      </c>
      <c r="I636" s="901">
        <v>1860000</v>
      </c>
      <c r="J636" s="843">
        <v>-120136.5</v>
      </c>
      <c r="K636" s="843">
        <v>-480546</v>
      </c>
      <c r="L636" s="844">
        <v>-20.531363194741743</v>
      </c>
      <c r="M636" s="841">
        <v>397500</v>
      </c>
      <c r="N636" s="842">
        <v>1590000</v>
      </c>
      <c r="O636" s="843">
        <v>-187636.5</v>
      </c>
      <c r="P636" s="843">
        <v>-750546</v>
      </c>
      <c r="Q636" s="844">
        <v>-32.067133053569549</v>
      </c>
      <c r="S636" s="845"/>
      <c r="T636" s="846"/>
      <c r="U636" s="847"/>
    </row>
    <row r="637" spans="1:21" ht="23.25" hidden="1">
      <c r="A637" s="870">
        <v>627</v>
      </c>
      <c r="B637" s="836">
        <v>4</v>
      </c>
      <c r="C637" s="836">
        <v>79</v>
      </c>
      <c r="D637" s="837">
        <v>26726</v>
      </c>
      <c r="E637" s="838">
        <v>19.75</v>
      </c>
      <c r="F637" s="839">
        <v>527838.5</v>
      </c>
      <c r="G637" s="840">
        <v>2111354</v>
      </c>
      <c r="H637" s="897">
        <v>472500</v>
      </c>
      <c r="I637" s="901">
        <v>1890000</v>
      </c>
      <c r="J637" s="843">
        <v>-55338.5</v>
      </c>
      <c r="K637" s="843">
        <v>-221354</v>
      </c>
      <c r="L637" s="844">
        <v>-10.483983263820278</v>
      </c>
      <c r="M637" s="841">
        <v>408750</v>
      </c>
      <c r="N637" s="842">
        <v>1635000</v>
      </c>
      <c r="O637" s="843">
        <v>-119088.5</v>
      </c>
      <c r="P637" s="843">
        <v>-476354</v>
      </c>
      <c r="Q637" s="844">
        <v>-22.561541077431826</v>
      </c>
      <c r="S637" s="845"/>
      <c r="T637" s="846"/>
      <c r="U637" s="847"/>
    </row>
    <row r="638" spans="1:21" ht="23.25" hidden="1">
      <c r="A638" s="870">
        <v>628</v>
      </c>
      <c r="B638" s="848">
        <v>4</v>
      </c>
      <c r="C638" s="848">
        <v>79</v>
      </c>
      <c r="D638" s="837">
        <v>26987</v>
      </c>
      <c r="E638" s="838">
        <v>19.75</v>
      </c>
      <c r="F638" s="839">
        <v>532993.25</v>
      </c>
      <c r="G638" s="840">
        <v>2131973</v>
      </c>
      <c r="H638" s="897">
        <v>472500</v>
      </c>
      <c r="I638" s="901">
        <v>1890000</v>
      </c>
      <c r="J638" s="843">
        <v>-60493.25</v>
      </c>
      <c r="K638" s="843">
        <v>-241973</v>
      </c>
      <c r="L638" s="844">
        <v>-11.34972159591139</v>
      </c>
      <c r="M638" s="841">
        <v>408750</v>
      </c>
      <c r="N638" s="842">
        <v>1635000</v>
      </c>
      <c r="O638" s="843">
        <v>-124243.25</v>
      </c>
      <c r="P638" s="843">
        <v>-496973</v>
      </c>
      <c r="Q638" s="844">
        <v>-23.310473444082078</v>
      </c>
      <c r="S638" s="845"/>
      <c r="T638" s="846"/>
      <c r="U638" s="847"/>
    </row>
    <row r="639" spans="1:21" ht="23.25" hidden="1">
      <c r="A639" s="870">
        <v>629</v>
      </c>
      <c r="B639" s="848">
        <v>4</v>
      </c>
      <c r="C639" s="848">
        <v>79</v>
      </c>
      <c r="D639" s="837">
        <v>26987</v>
      </c>
      <c r="E639" s="838">
        <v>19.75</v>
      </c>
      <c r="F639" s="839">
        <v>532993.25</v>
      </c>
      <c r="G639" s="840">
        <v>2131973</v>
      </c>
      <c r="H639" s="897">
        <v>472500</v>
      </c>
      <c r="I639" s="901">
        <v>1890000</v>
      </c>
      <c r="J639" s="843">
        <v>-60493.25</v>
      </c>
      <c r="K639" s="843">
        <v>-241973</v>
      </c>
      <c r="L639" s="844">
        <v>-11.34972159591139</v>
      </c>
      <c r="M639" s="841">
        <v>408750</v>
      </c>
      <c r="N639" s="842">
        <v>1635000</v>
      </c>
      <c r="O639" s="843">
        <v>-124243.25</v>
      </c>
      <c r="P639" s="843">
        <v>-496973</v>
      </c>
      <c r="Q639" s="844">
        <v>-23.310473444082078</v>
      </c>
      <c r="S639" s="845"/>
      <c r="T639" s="846"/>
      <c r="U639" s="847"/>
    </row>
    <row r="640" spans="1:21" ht="23.25" hidden="1">
      <c r="A640" s="870">
        <v>630</v>
      </c>
      <c r="B640" s="848">
        <v>4</v>
      </c>
      <c r="C640" s="848">
        <v>79</v>
      </c>
      <c r="D640" s="837">
        <v>27048.77</v>
      </c>
      <c r="E640" s="838">
        <v>19.75</v>
      </c>
      <c r="F640" s="839">
        <v>534213.20750000002</v>
      </c>
      <c r="G640" s="840">
        <v>2136852.83</v>
      </c>
      <c r="H640" s="897">
        <v>472500</v>
      </c>
      <c r="I640" s="901">
        <v>1890000</v>
      </c>
      <c r="J640" s="843">
        <v>-61713.207500000019</v>
      </c>
      <c r="K640" s="843">
        <v>-246852.83000000007</v>
      </c>
      <c r="L640" s="844">
        <v>-11.552168054549654</v>
      </c>
      <c r="M640" s="841">
        <v>408750</v>
      </c>
      <c r="N640" s="842">
        <v>1635000</v>
      </c>
      <c r="O640" s="843">
        <v>-125463.20750000002</v>
      </c>
      <c r="P640" s="843">
        <v>-501852.83000000007</v>
      </c>
      <c r="Q640" s="844">
        <v>-23.485605697983431</v>
      </c>
      <c r="S640" s="845"/>
      <c r="T640" s="846"/>
      <c r="U640" s="847"/>
    </row>
    <row r="641" spans="1:21" ht="23.25" hidden="1">
      <c r="A641" s="870">
        <v>631</v>
      </c>
      <c r="B641" s="848">
        <v>4</v>
      </c>
      <c r="C641" s="848">
        <v>79</v>
      </c>
      <c r="D641" s="837">
        <v>27247</v>
      </c>
      <c r="E641" s="838">
        <v>19.75</v>
      </c>
      <c r="F641" s="839">
        <v>538128.25</v>
      </c>
      <c r="G641" s="840">
        <v>2152513</v>
      </c>
      <c r="H641" s="897">
        <v>472500</v>
      </c>
      <c r="I641" s="901">
        <v>1890000</v>
      </c>
      <c r="J641" s="843">
        <v>-65628.25</v>
      </c>
      <c r="K641" s="843">
        <v>-262513</v>
      </c>
      <c r="L641" s="844">
        <v>-12.195652244608979</v>
      </c>
      <c r="M641" s="841">
        <v>408750</v>
      </c>
      <c r="N641" s="842">
        <v>1635000</v>
      </c>
      <c r="O641" s="843">
        <v>-129378.25</v>
      </c>
      <c r="P641" s="843">
        <v>-517513</v>
      </c>
      <c r="Q641" s="844">
        <v>-24.042270592558552</v>
      </c>
      <c r="S641" s="845"/>
      <c r="T641" s="846"/>
      <c r="U641" s="847"/>
    </row>
    <row r="642" spans="1:21" ht="23.25" hidden="1">
      <c r="A642" s="870">
        <v>632</v>
      </c>
      <c r="B642" s="836">
        <v>4</v>
      </c>
      <c r="C642" s="836">
        <v>79</v>
      </c>
      <c r="D642" s="837">
        <v>27842.748091603051</v>
      </c>
      <c r="E642" s="838">
        <v>19.75</v>
      </c>
      <c r="F642" s="839">
        <v>549894.27480916027</v>
      </c>
      <c r="G642" s="840">
        <v>2199577.0992366411</v>
      </c>
      <c r="H642" s="897">
        <v>472500</v>
      </c>
      <c r="I642" s="901">
        <v>1890000</v>
      </c>
      <c r="J642" s="843">
        <v>-77394.27480916027</v>
      </c>
      <c r="K642" s="843">
        <v>-309577.09923664108</v>
      </c>
      <c r="L642" s="844">
        <v>-14.074391815775826</v>
      </c>
      <c r="M642" s="841">
        <v>408750</v>
      </c>
      <c r="N642" s="842">
        <v>1635000</v>
      </c>
      <c r="O642" s="843">
        <v>-141144.27480916027</v>
      </c>
      <c r="P642" s="843">
        <v>-564577.09923664108</v>
      </c>
      <c r="Q642" s="844">
        <v>-25.667529427933061</v>
      </c>
      <c r="S642" s="845"/>
      <c r="T642" s="846"/>
      <c r="U642" s="847"/>
    </row>
    <row r="643" spans="1:21" ht="23.25" hidden="1">
      <c r="A643" s="870">
        <v>633</v>
      </c>
      <c r="B643" s="836">
        <v>4</v>
      </c>
      <c r="C643" s="836">
        <v>79</v>
      </c>
      <c r="D643" s="837">
        <v>29312.755642335334</v>
      </c>
      <c r="E643" s="838">
        <v>19.75</v>
      </c>
      <c r="F643" s="839">
        <v>578926.92393612291</v>
      </c>
      <c r="G643" s="840">
        <v>2315707.6957444916</v>
      </c>
      <c r="H643" s="897">
        <v>472500</v>
      </c>
      <c r="I643" s="901">
        <v>1890000</v>
      </c>
      <c r="J643" s="843">
        <v>-106426.92393612291</v>
      </c>
      <c r="K643" s="843">
        <v>-425707.69574449165</v>
      </c>
      <c r="L643" s="844">
        <v>-18.383481495821002</v>
      </c>
      <c r="M643" s="841">
        <v>408750</v>
      </c>
      <c r="N643" s="842">
        <v>1635000</v>
      </c>
      <c r="O643" s="843">
        <v>-170176.92393612291</v>
      </c>
      <c r="P643" s="843">
        <v>-680707.69574449165</v>
      </c>
      <c r="Q643" s="844">
        <v>-29.395233992416578</v>
      </c>
      <c r="S643" s="845"/>
      <c r="T643" s="846"/>
      <c r="U643" s="847"/>
    </row>
    <row r="644" spans="1:21" ht="23.25" hidden="1">
      <c r="A644" s="870">
        <v>634</v>
      </c>
      <c r="B644" s="836">
        <v>4</v>
      </c>
      <c r="C644" s="836">
        <v>79</v>
      </c>
      <c r="D644" s="837">
        <v>29915</v>
      </c>
      <c r="E644" s="838">
        <v>19.75</v>
      </c>
      <c r="F644" s="839">
        <v>590821.25</v>
      </c>
      <c r="G644" s="840">
        <v>2363285</v>
      </c>
      <c r="H644" s="897">
        <v>472500</v>
      </c>
      <c r="I644" s="901">
        <v>1890000</v>
      </c>
      <c r="J644" s="843">
        <v>-118321.25</v>
      </c>
      <c r="K644" s="843">
        <v>-473285</v>
      </c>
      <c r="L644" s="844">
        <v>-20.026573180974779</v>
      </c>
      <c r="M644" s="841">
        <v>408750</v>
      </c>
      <c r="N644" s="842">
        <v>1635000</v>
      </c>
      <c r="O644" s="843">
        <v>-182071.25</v>
      </c>
      <c r="P644" s="843">
        <v>-728285</v>
      </c>
      <c r="Q644" s="844">
        <v>-30.816638704176597</v>
      </c>
      <c r="S644" s="845"/>
      <c r="T644" s="846"/>
      <c r="U644" s="847"/>
    </row>
    <row r="645" spans="1:21" ht="23.25" hidden="1">
      <c r="A645" s="870">
        <v>635</v>
      </c>
      <c r="B645" s="836">
        <v>4</v>
      </c>
      <c r="C645" s="836">
        <v>80</v>
      </c>
      <c r="D645" s="837">
        <v>25811.972157772623</v>
      </c>
      <c r="E645" s="838">
        <v>20</v>
      </c>
      <c r="F645" s="839">
        <v>516239.44315545249</v>
      </c>
      <c r="G645" s="840">
        <v>2064957.77262181</v>
      </c>
      <c r="H645" s="897">
        <v>480000</v>
      </c>
      <c r="I645" s="901">
        <v>1920000</v>
      </c>
      <c r="J645" s="843">
        <v>-36239.443155452493</v>
      </c>
      <c r="K645" s="843">
        <v>-144957.77262180997</v>
      </c>
      <c r="L645" s="844">
        <v>-7.0198904085947476</v>
      </c>
      <c r="M645" s="841">
        <v>420000</v>
      </c>
      <c r="N645" s="842">
        <v>1680000</v>
      </c>
      <c r="O645" s="843">
        <v>-96239.443155452493</v>
      </c>
      <c r="P645" s="843">
        <v>-384957.77262180997</v>
      </c>
      <c r="Q645" s="844">
        <v>-18.642404107520392</v>
      </c>
      <c r="S645" s="845"/>
      <c r="T645" s="846"/>
      <c r="U645" s="847"/>
    </row>
    <row r="646" spans="1:21" ht="23.25" hidden="1">
      <c r="A646" s="870">
        <v>636</v>
      </c>
      <c r="B646" s="836">
        <v>4</v>
      </c>
      <c r="C646" s="836">
        <v>80</v>
      </c>
      <c r="D646" s="837">
        <v>26495</v>
      </c>
      <c r="E646" s="838">
        <v>20</v>
      </c>
      <c r="F646" s="839">
        <v>529900</v>
      </c>
      <c r="G646" s="840">
        <v>2119600</v>
      </c>
      <c r="H646" s="897">
        <v>480000</v>
      </c>
      <c r="I646" s="901">
        <v>1920000</v>
      </c>
      <c r="J646" s="843">
        <v>-49900</v>
      </c>
      <c r="K646" s="843">
        <v>-199600</v>
      </c>
      <c r="L646" s="844">
        <v>-9.4168711077561795</v>
      </c>
      <c r="M646" s="841">
        <v>420000</v>
      </c>
      <c r="N646" s="842">
        <v>1680000</v>
      </c>
      <c r="O646" s="843">
        <v>-109900</v>
      </c>
      <c r="P646" s="843">
        <v>-439600</v>
      </c>
      <c r="Q646" s="844">
        <v>-20.739762219286661</v>
      </c>
      <c r="S646" s="845"/>
      <c r="T646" s="846"/>
      <c r="U646" s="847"/>
    </row>
    <row r="647" spans="1:21" ht="23.25" hidden="1">
      <c r="A647" s="870">
        <v>637</v>
      </c>
      <c r="B647" s="836">
        <v>4</v>
      </c>
      <c r="C647" s="836">
        <v>80</v>
      </c>
      <c r="D647" s="837">
        <v>26495</v>
      </c>
      <c r="E647" s="838">
        <v>20</v>
      </c>
      <c r="F647" s="839">
        <v>529900</v>
      </c>
      <c r="G647" s="840">
        <v>2119600</v>
      </c>
      <c r="H647" s="897">
        <v>480000</v>
      </c>
      <c r="I647" s="901">
        <v>1920000</v>
      </c>
      <c r="J647" s="843">
        <v>-49900</v>
      </c>
      <c r="K647" s="843">
        <v>-199600</v>
      </c>
      <c r="L647" s="844">
        <v>-9.4168711077561795</v>
      </c>
      <c r="M647" s="841">
        <v>420000</v>
      </c>
      <c r="N647" s="842">
        <v>1680000</v>
      </c>
      <c r="O647" s="843">
        <v>-109900</v>
      </c>
      <c r="P647" s="843">
        <v>-439600</v>
      </c>
      <c r="Q647" s="844">
        <v>-20.739762219286661</v>
      </c>
      <c r="S647" s="845"/>
      <c r="T647" s="846"/>
      <c r="U647" s="847"/>
    </row>
    <row r="648" spans="1:21" ht="23.25" hidden="1">
      <c r="A648" s="870">
        <v>638</v>
      </c>
      <c r="B648" s="848">
        <v>4</v>
      </c>
      <c r="C648" s="848">
        <v>80</v>
      </c>
      <c r="D648" s="837">
        <v>26495</v>
      </c>
      <c r="E648" s="838">
        <v>20</v>
      </c>
      <c r="F648" s="839">
        <v>529900</v>
      </c>
      <c r="G648" s="840">
        <v>2119600</v>
      </c>
      <c r="H648" s="897">
        <v>480000</v>
      </c>
      <c r="I648" s="901">
        <v>1920000</v>
      </c>
      <c r="J648" s="843">
        <v>-49900</v>
      </c>
      <c r="K648" s="843">
        <v>-199600</v>
      </c>
      <c r="L648" s="844">
        <v>-9.4168711077561795</v>
      </c>
      <c r="M648" s="841">
        <v>420000</v>
      </c>
      <c r="N648" s="842">
        <v>1680000</v>
      </c>
      <c r="O648" s="843">
        <v>-109900</v>
      </c>
      <c r="P648" s="843">
        <v>-439600</v>
      </c>
      <c r="Q648" s="844">
        <v>-20.739762219286661</v>
      </c>
      <c r="S648" s="845"/>
      <c r="T648" s="846"/>
      <c r="U648" s="847"/>
    </row>
    <row r="649" spans="1:21" ht="23.25" hidden="1">
      <c r="A649" s="870">
        <v>639</v>
      </c>
      <c r="B649" s="848">
        <v>4</v>
      </c>
      <c r="C649" s="848">
        <v>80</v>
      </c>
      <c r="D649" s="837">
        <v>26495</v>
      </c>
      <c r="E649" s="838">
        <v>20</v>
      </c>
      <c r="F649" s="839">
        <v>529900</v>
      </c>
      <c r="G649" s="840">
        <v>2119600</v>
      </c>
      <c r="H649" s="897">
        <v>480000</v>
      </c>
      <c r="I649" s="901">
        <v>1920000</v>
      </c>
      <c r="J649" s="843">
        <v>-49900</v>
      </c>
      <c r="K649" s="843">
        <v>-199600</v>
      </c>
      <c r="L649" s="844">
        <v>-9.4168711077561795</v>
      </c>
      <c r="M649" s="841">
        <v>420000</v>
      </c>
      <c r="N649" s="842">
        <v>1680000</v>
      </c>
      <c r="O649" s="843">
        <v>-109900</v>
      </c>
      <c r="P649" s="843">
        <v>-439600</v>
      </c>
      <c r="Q649" s="844">
        <v>-20.739762219286661</v>
      </c>
      <c r="S649" s="845"/>
      <c r="T649" s="846"/>
      <c r="U649" s="847"/>
    </row>
    <row r="650" spans="1:21" ht="23.25" hidden="1">
      <c r="A650" s="870">
        <v>640</v>
      </c>
      <c r="B650" s="836">
        <v>4</v>
      </c>
      <c r="C650" s="836">
        <v>80</v>
      </c>
      <c r="D650" s="837">
        <v>26774</v>
      </c>
      <c r="E650" s="838">
        <v>20</v>
      </c>
      <c r="F650" s="839">
        <v>535480</v>
      </c>
      <c r="G650" s="840">
        <v>2141920</v>
      </c>
      <c r="H650" s="897">
        <v>480000</v>
      </c>
      <c r="I650" s="901">
        <v>1920000</v>
      </c>
      <c r="J650" s="843">
        <v>-55480</v>
      </c>
      <c r="K650" s="843">
        <v>-221920</v>
      </c>
      <c r="L650" s="844">
        <v>-10.360797788899674</v>
      </c>
      <c r="M650" s="841">
        <v>420000</v>
      </c>
      <c r="N650" s="842">
        <v>1680000</v>
      </c>
      <c r="O650" s="843">
        <v>-115480</v>
      </c>
      <c r="P650" s="843">
        <v>-461920</v>
      </c>
      <c r="Q650" s="844">
        <v>-21.565698065287222</v>
      </c>
      <c r="S650" s="845"/>
      <c r="T650" s="846"/>
      <c r="U650" s="847"/>
    </row>
    <row r="651" spans="1:21" ht="23.25" hidden="1">
      <c r="A651" s="870">
        <v>641</v>
      </c>
      <c r="B651" s="848">
        <v>4</v>
      </c>
      <c r="C651" s="848">
        <v>80</v>
      </c>
      <c r="D651" s="837">
        <v>27149</v>
      </c>
      <c r="E651" s="838">
        <v>20</v>
      </c>
      <c r="F651" s="839">
        <v>542980</v>
      </c>
      <c r="G651" s="840">
        <v>2171920</v>
      </c>
      <c r="H651" s="897">
        <v>480000</v>
      </c>
      <c r="I651" s="901">
        <v>1920000</v>
      </c>
      <c r="J651" s="843">
        <v>-62980</v>
      </c>
      <c r="K651" s="843">
        <v>-251920</v>
      </c>
      <c r="L651" s="844">
        <v>-11.598953920954742</v>
      </c>
      <c r="M651" s="841">
        <v>420000</v>
      </c>
      <c r="N651" s="842">
        <v>1680000</v>
      </c>
      <c r="O651" s="843">
        <v>-122980</v>
      </c>
      <c r="P651" s="843">
        <v>-491920</v>
      </c>
      <c r="Q651" s="844">
        <v>-22.649084680835387</v>
      </c>
      <c r="S651" s="845"/>
      <c r="T651" s="846"/>
      <c r="U651" s="847"/>
    </row>
    <row r="652" spans="1:21" ht="23.25" hidden="1">
      <c r="A652" s="870">
        <v>642</v>
      </c>
      <c r="B652" s="836">
        <v>4</v>
      </c>
      <c r="C652" s="836">
        <v>80</v>
      </c>
      <c r="D652" s="837">
        <v>27149</v>
      </c>
      <c r="E652" s="838">
        <v>20</v>
      </c>
      <c r="F652" s="839">
        <v>542980</v>
      </c>
      <c r="G652" s="840">
        <v>2171920</v>
      </c>
      <c r="H652" s="897">
        <v>480000</v>
      </c>
      <c r="I652" s="901">
        <v>1920000</v>
      </c>
      <c r="J652" s="843">
        <v>-62980</v>
      </c>
      <c r="K652" s="843">
        <v>-251920</v>
      </c>
      <c r="L652" s="844">
        <v>-11.598953920954742</v>
      </c>
      <c r="M652" s="841">
        <v>420000</v>
      </c>
      <c r="N652" s="842">
        <v>1680000</v>
      </c>
      <c r="O652" s="843">
        <v>-122980</v>
      </c>
      <c r="P652" s="843">
        <v>-491920</v>
      </c>
      <c r="Q652" s="844">
        <v>-22.649084680835387</v>
      </c>
      <c r="S652" s="845"/>
      <c r="T652" s="846"/>
      <c r="U652" s="847"/>
    </row>
    <row r="653" spans="1:21" ht="23.25" hidden="1">
      <c r="A653" s="870">
        <v>643</v>
      </c>
      <c r="B653" s="848">
        <v>4</v>
      </c>
      <c r="C653" s="848">
        <v>80</v>
      </c>
      <c r="D653" s="837">
        <v>27359</v>
      </c>
      <c r="E653" s="838">
        <v>20</v>
      </c>
      <c r="F653" s="839">
        <v>547180</v>
      </c>
      <c r="G653" s="840">
        <v>2188720</v>
      </c>
      <c r="H653" s="897">
        <v>480000</v>
      </c>
      <c r="I653" s="901">
        <v>1920000</v>
      </c>
      <c r="J653" s="843">
        <v>-67180</v>
      </c>
      <c r="K653" s="843">
        <v>-268720</v>
      </c>
      <c r="L653" s="844">
        <v>-12.277495522497176</v>
      </c>
      <c r="M653" s="841">
        <v>420000</v>
      </c>
      <c r="N653" s="842">
        <v>1680000</v>
      </c>
      <c r="O653" s="843">
        <v>-127180</v>
      </c>
      <c r="P653" s="843">
        <v>-508720</v>
      </c>
      <c r="Q653" s="844">
        <v>-23.24280858218502</v>
      </c>
      <c r="S653" s="845"/>
      <c r="T653" s="846"/>
      <c r="U653" s="847"/>
    </row>
    <row r="654" spans="1:21" ht="23.25" hidden="1">
      <c r="A654" s="870">
        <v>644</v>
      </c>
      <c r="B654" s="848">
        <v>4</v>
      </c>
      <c r="C654" s="848">
        <v>80</v>
      </c>
      <c r="D654" s="837">
        <v>27359</v>
      </c>
      <c r="E654" s="838">
        <v>20</v>
      </c>
      <c r="F654" s="839">
        <v>547180</v>
      </c>
      <c r="G654" s="840">
        <v>2188720</v>
      </c>
      <c r="H654" s="897">
        <v>480000</v>
      </c>
      <c r="I654" s="901">
        <v>1920000</v>
      </c>
      <c r="J654" s="843">
        <v>-67180</v>
      </c>
      <c r="K654" s="843">
        <v>-268720</v>
      </c>
      <c r="L654" s="844">
        <v>-12.277495522497176</v>
      </c>
      <c r="M654" s="841">
        <v>420000</v>
      </c>
      <c r="N654" s="842">
        <v>1680000</v>
      </c>
      <c r="O654" s="843">
        <v>-127180</v>
      </c>
      <c r="P654" s="843">
        <v>-508720</v>
      </c>
      <c r="Q654" s="844">
        <v>-23.24280858218502</v>
      </c>
      <c r="S654" s="845"/>
      <c r="T654" s="846"/>
      <c r="U654" s="847"/>
    </row>
    <row r="655" spans="1:21" ht="23.25" hidden="1">
      <c r="A655" s="870">
        <v>645</v>
      </c>
      <c r="B655" s="836">
        <v>4</v>
      </c>
      <c r="C655" s="836">
        <v>80</v>
      </c>
      <c r="D655" s="837">
        <v>27359</v>
      </c>
      <c r="E655" s="838">
        <v>20</v>
      </c>
      <c r="F655" s="839">
        <v>547180</v>
      </c>
      <c r="G655" s="840">
        <v>2188720</v>
      </c>
      <c r="H655" s="897">
        <v>480000</v>
      </c>
      <c r="I655" s="901">
        <v>1920000</v>
      </c>
      <c r="J655" s="843">
        <v>-67180</v>
      </c>
      <c r="K655" s="843">
        <v>-268720</v>
      </c>
      <c r="L655" s="844">
        <v>-12.277495522497176</v>
      </c>
      <c r="M655" s="841">
        <v>420000</v>
      </c>
      <c r="N655" s="842">
        <v>1680000</v>
      </c>
      <c r="O655" s="843">
        <v>-127180</v>
      </c>
      <c r="P655" s="843">
        <v>-508720</v>
      </c>
      <c r="Q655" s="844">
        <v>-23.24280858218502</v>
      </c>
      <c r="S655" s="845"/>
      <c r="T655" s="846"/>
      <c r="U655" s="847"/>
    </row>
    <row r="656" spans="1:21" ht="23.25" hidden="1">
      <c r="A656" s="870">
        <v>646</v>
      </c>
      <c r="B656" s="836">
        <v>4</v>
      </c>
      <c r="C656" s="836">
        <v>80</v>
      </c>
      <c r="D656" s="837">
        <v>27359</v>
      </c>
      <c r="E656" s="838">
        <v>20</v>
      </c>
      <c r="F656" s="839">
        <v>547180</v>
      </c>
      <c r="G656" s="840">
        <v>2188720</v>
      </c>
      <c r="H656" s="897">
        <v>480000</v>
      </c>
      <c r="I656" s="901">
        <v>1920000</v>
      </c>
      <c r="J656" s="843">
        <v>-67180</v>
      </c>
      <c r="K656" s="843">
        <v>-268720</v>
      </c>
      <c r="L656" s="844">
        <v>-12.277495522497176</v>
      </c>
      <c r="M656" s="841">
        <v>420000</v>
      </c>
      <c r="N656" s="842">
        <v>1680000</v>
      </c>
      <c r="O656" s="843">
        <v>-127180</v>
      </c>
      <c r="P656" s="843">
        <v>-508720</v>
      </c>
      <c r="Q656" s="844">
        <v>-23.24280858218502</v>
      </c>
      <c r="S656" s="845"/>
      <c r="T656" s="846"/>
      <c r="U656" s="847"/>
    </row>
    <row r="657" spans="1:21" ht="23.25" hidden="1">
      <c r="A657" s="870">
        <v>647</v>
      </c>
      <c r="B657" s="848">
        <v>4</v>
      </c>
      <c r="C657" s="848">
        <v>80</v>
      </c>
      <c r="D657" s="837">
        <v>27533</v>
      </c>
      <c r="E657" s="838">
        <v>20</v>
      </c>
      <c r="F657" s="839">
        <v>550660</v>
      </c>
      <c r="G657" s="840">
        <v>2202640</v>
      </c>
      <c r="H657" s="897">
        <v>480000</v>
      </c>
      <c r="I657" s="901">
        <v>1920000</v>
      </c>
      <c r="J657" s="843">
        <v>-70660</v>
      </c>
      <c r="K657" s="843">
        <v>-282640</v>
      </c>
      <c r="L657" s="844">
        <v>-12.831874477899248</v>
      </c>
      <c r="M657" s="841">
        <v>420000</v>
      </c>
      <c r="N657" s="842">
        <v>1680000</v>
      </c>
      <c r="O657" s="843">
        <v>-130660</v>
      </c>
      <c r="P657" s="843">
        <v>-522640</v>
      </c>
      <c r="Q657" s="844">
        <v>-23.727890168161849</v>
      </c>
      <c r="S657" s="845"/>
      <c r="T657" s="846"/>
      <c r="U657" s="847"/>
    </row>
    <row r="658" spans="1:21" ht="23.25" hidden="1">
      <c r="A658" s="870">
        <v>648</v>
      </c>
      <c r="B658" s="848">
        <v>4</v>
      </c>
      <c r="C658" s="848">
        <v>80</v>
      </c>
      <c r="D658" s="837">
        <v>27763.273073263561</v>
      </c>
      <c r="E658" s="838">
        <v>20</v>
      </c>
      <c r="F658" s="839">
        <v>555265.46146527119</v>
      </c>
      <c r="G658" s="840">
        <v>2221061.8458610848</v>
      </c>
      <c r="H658" s="897">
        <v>480000</v>
      </c>
      <c r="I658" s="901">
        <v>1920000</v>
      </c>
      <c r="J658" s="843">
        <v>-75265.46146527119</v>
      </c>
      <c r="K658" s="843">
        <v>-301061.84586108476</v>
      </c>
      <c r="L658" s="844">
        <v>-13.554860996874481</v>
      </c>
      <c r="M658" s="841">
        <v>420000</v>
      </c>
      <c r="N658" s="842">
        <v>1680000</v>
      </c>
      <c r="O658" s="843">
        <v>-135265.46146527119</v>
      </c>
      <c r="P658" s="843">
        <v>-541061.84586108476</v>
      </c>
      <c r="Q658" s="844">
        <v>-24.360503372265171</v>
      </c>
      <c r="S658" s="845"/>
      <c r="T658" s="846"/>
      <c r="U658" s="847"/>
    </row>
    <row r="659" spans="1:21" ht="23.25" hidden="1">
      <c r="A659" s="870">
        <v>649</v>
      </c>
      <c r="B659" s="848">
        <v>4</v>
      </c>
      <c r="C659" s="848">
        <v>80</v>
      </c>
      <c r="D659" s="837">
        <v>28022.771007055802</v>
      </c>
      <c r="E659" s="838">
        <v>20</v>
      </c>
      <c r="F659" s="839">
        <v>560455.42014111602</v>
      </c>
      <c r="G659" s="840">
        <v>2241821.6805644641</v>
      </c>
      <c r="H659" s="897">
        <v>480000</v>
      </c>
      <c r="I659" s="901">
        <v>1920000</v>
      </c>
      <c r="J659" s="843">
        <v>-80455.420141116017</v>
      </c>
      <c r="K659" s="843">
        <v>-321821.68056446407</v>
      </c>
      <c r="L659" s="844">
        <v>-14.355364806866945</v>
      </c>
      <c r="M659" s="841">
        <v>420000</v>
      </c>
      <c r="N659" s="842">
        <v>1680000</v>
      </c>
      <c r="O659" s="843">
        <v>-140455.42014111602</v>
      </c>
      <c r="P659" s="843">
        <v>-561821.68056446407</v>
      </c>
      <c r="Q659" s="844">
        <v>-25.060944206008571</v>
      </c>
      <c r="S659" s="845"/>
      <c r="T659" s="846"/>
      <c r="U659" s="847"/>
    </row>
    <row r="660" spans="1:21" ht="23.25" hidden="1">
      <c r="A660" s="870">
        <v>650</v>
      </c>
      <c r="B660" s="836">
        <v>4</v>
      </c>
      <c r="C660" s="836">
        <v>80</v>
      </c>
      <c r="D660" s="837">
        <v>28147</v>
      </c>
      <c r="E660" s="838">
        <v>20</v>
      </c>
      <c r="F660" s="839">
        <v>562940</v>
      </c>
      <c r="G660" s="840">
        <v>2251760</v>
      </c>
      <c r="H660" s="897">
        <v>480000</v>
      </c>
      <c r="I660" s="901">
        <v>1920000</v>
      </c>
      <c r="J660" s="843">
        <v>-82940</v>
      </c>
      <c r="K660" s="843">
        <v>-331760</v>
      </c>
      <c r="L660" s="844">
        <v>-14.733364124062959</v>
      </c>
      <c r="M660" s="841">
        <v>420000</v>
      </c>
      <c r="N660" s="842">
        <v>1680000</v>
      </c>
      <c r="O660" s="843">
        <v>-142940</v>
      </c>
      <c r="P660" s="843">
        <v>-571760</v>
      </c>
      <c r="Q660" s="844">
        <v>-25.391693608555087</v>
      </c>
      <c r="S660" s="845"/>
      <c r="T660" s="846"/>
      <c r="U660" s="847"/>
    </row>
    <row r="661" spans="1:21" ht="23.25" hidden="1">
      <c r="A661" s="870">
        <v>651</v>
      </c>
      <c r="B661" s="848">
        <v>4</v>
      </c>
      <c r="C661" s="848">
        <v>80</v>
      </c>
      <c r="D661" s="837">
        <v>28147</v>
      </c>
      <c r="E661" s="838">
        <v>20</v>
      </c>
      <c r="F661" s="839">
        <v>562940</v>
      </c>
      <c r="G661" s="840">
        <v>2251760</v>
      </c>
      <c r="H661" s="897">
        <v>480000</v>
      </c>
      <c r="I661" s="901">
        <v>1920000</v>
      </c>
      <c r="J661" s="843">
        <v>-82940</v>
      </c>
      <c r="K661" s="843">
        <v>-331760</v>
      </c>
      <c r="L661" s="844">
        <v>-14.733364124062959</v>
      </c>
      <c r="M661" s="841">
        <v>420000</v>
      </c>
      <c r="N661" s="842">
        <v>1680000</v>
      </c>
      <c r="O661" s="843">
        <v>-142940</v>
      </c>
      <c r="P661" s="843">
        <v>-571760</v>
      </c>
      <c r="Q661" s="844">
        <v>-25.391693608555087</v>
      </c>
      <c r="S661" s="845"/>
      <c r="T661" s="846"/>
      <c r="U661" s="847"/>
    </row>
    <row r="662" spans="1:21" ht="23.25" hidden="1">
      <c r="A662" s="870">
        <v>652</v>
      </c>
      <c r="B662" s="836">
        <v>4</v>
      </c>
      <c r="C662" s="836">
        <v>80</v>
      </c>
      <c r="D662" s="837">
        <v>28212</v>
      </c>
      <c r="E662" s="838">
        <v>20</v>
      </c>
      <c r="F662" s="839">
        <v>564240</v>
      </c>
      <c r="G662" s="840">
        <v>2256960</v>
      </c>
      <c r="H662" s="897">
        <v>480000</v>
      </c>
      <c r="I662" s="901">
        <v>1920000</v>
      </c>
      <c r="J662" s="843">
        <v>-84240</v>
      </c>
      <c r="K662" s="843">
        <v>-336960</v>
      </c>
      <c r="L662" s="844">
        <v>-14.929817099106771</v>
      </c>
      <c r="M662" s="841">
        <v>420000</v>
      </c>
      <c r="N662" s="842">
        <v>1680000</v>
      </c>
      <c r="O662" s="843">
        <v>-144240</v>
      </c>
      <c r="P662" s="843">
        <v>-576960</v>
      </c>
      <c r="Q662" s="844">
        <v>-25.563589961718407</v>
      </c>
      <c r="S662" s="845"/>
      <c r="T662" s="846"/>
      <c r="U662" s="847"/>
    </row>
    <row r="663" spans="1:21" ht="23.25" hidden="1">
      <c r="A663" s="870">
        <v>653</v>
      </c>
      <c r="B663" s="848">
        <v>4</v>
      </c>
      <c r="C663" s="848">
        <v>80</v>
      </c>
      <c r="D663" s="837">
        <v>29138.37806678225</v>
      </c>
      <c r="E663" s="838">
        <v>20</v>
      </c>
      <c r="F663" s="839">
        <v>582767.56133564503</v>
      </c>
      <c r="G663" s="840">
        <v>2331070.2453425801</v>
      </c>
      <c r="H663" s="897">
        <v>480000</v>
      </c>
      <c r="I663" s="901">
        <v>1920000</v>
      </c>
      <c r="J663" s="843">
        <v>-102767.56133564503</v>
      </c>
      <c r="K663" s="843">
        <v>-411070.24534258014</v>
      </c>
      <c r="L663" s="844">
        <v>-17.634399742516905</v>
      </c>
      <c r="M663" s="841">
        <v>420000</v>
      </c>
      <c r="N663" s="842">
        <v>1680000</v>
      </c>
      <c r="O663" s="843">
        <v>-162767.56133564503</v>
      </c>
      <c r="P663" s="843">
        <v>-651070.24534258014</v>
      </c>
      <c r="Q663" s="844">
        <v>-27.930099774702285</v>
      </c>
      <c r="S663" s="845"/>
      <c r="T663" s="846"/>
      <c r="U663" s="847"/>
    </row>
    <row r="664" spans="1:21" ht="23.25" hidden="1">
      <c r="A664" s="870">
        <v>654</v>
      </c>
      <c r="B664" s="836">
        <v>4</v>
      </c>
      <c r="C664" s="836">
        <v>80</v>
      </c>
      <c r="D664" s="837">
        <v>29138.37806678225</v>
      </c>
      <c r="E664" s="838">
        <v>20</v>
      </c>
      <c r="F664" s="839">
        <v>582767.56133564503</v>
      </c>
      <c r="G664" s="840">
        <v>2331070.2453425801</v>
      </c>
      <c r="H664" s="897">
        <v>480000</v>
      </c>
      <c r="I664" s="901">
        <v>1920000</v>
      </c>
      <c r="J664" s="843">
        <v>-102767.56133564503</v>
      </c>
      <c r="K664" s="843">
        <v>-411070.24534258014</v>
      </c>
      <c r="L664" s="844">
        <v>-17.634399742516905</v>
      </c>
      <c r="M664" s="841">
        <v>420000</v>
      </c>
      <c r="N664" s="842">
        <v>1680000</v>
      </c>
      <c r="O664" s="843">
        <v>-162767.56133564503</v>
      </c>
      <c r="P664" s="843">
        <v>-651070.24534258014</v>
      </c>
      <c r="Q664" s="844">
        <v>-27.930099774702285</v>
      </c>
      <c r="S664" s="845"/>
      <c r="T664" s="846"/>
      <c r="U664" s="847"/>
    </row>
    <row r="665" spans="1:21" ht="23.25" hidden="1">
      <c r="A665" s="870">
        <v>655</v>
      </c>
      <c r="B665" s="836">
        <v>4</v>
      </c>
      <c r="C665" s="836">
        <v>80</v>
      </c>
      <c r="D665" s="837">
        <v>29792</v>
      </c>
      <c r="E665" s="838">
        <v>20</v>
      </c>
      <c r="F665" s="839">
        <v>595840</v>
      </c>
      <c r="G665" s="840">
        <v>2383360</v>
      </c>
      <c r="H665" s="897">
        <v>480000</v>
      </c>
      <c r="I665" s="901">
        <v>1920000</v>
      </c>
      <c r="J665" s="843">
        <v>-115840</v>
      </c>
      <c r="K665" s="843">
        <v>-463360</v>
      </c>
      <c r="L665" s="844">
        <v>-19.441460794844261</v>
      </c>
      <c r="M665" s="841">
        <v>420000</v>
      </c>
      <c r="N665" s="842">
        <v>1680000</v>
      </c>
      <c r="O665" s="843">
        <v>-175840</v>
      </c>
      <c r="P665" s="843">
        <v>-703360</v>
      </c>
      <c r="Q665" s="844">
        <v>-29.511278195488728</v>
      </c>
      <c r="S665" s="845"/>
      <c r="T665" s="846"/>
      <c r="U665" s="847"/>
    </row>
    <row r="666" spans="1:21" ht="23.25" hidden="1">
      <c r="A666" s="870">
        <v>656</v>
      </c>
      <c r="B666" s="836">
        <v>4</v>
      </c>
      <c r="C666" s="836">
        <v>80</v>
      </c>
      <c r="D666" s="837">
        <v>29792</v>
      </c>
      <c r="E666" s="838">
        <v>20</v>
      </c>
      <c r="F666" s="839">
        <v>595840</v>
      </c>
      <c r="G666" s="840">
        <v>2383360</v>
      </c>
      <c r="H666" s="897">
        <v>480000</v>
      </c>
      <c r="I666" s="901">
        <v>1920000</v>
      </c>
      <c r="J666" s="843">
        <v>-115840</v>
      </c>
      <c r="K666" s="843">
        <v>-463360</v>
      </c>
      <c r="L666" s="844">
        <v>-19.441460794844261</v>
      </c>
      <c r="M666" s="841">
        <v>420000</v>
      </c>
      <c r="N666" s="842">
        <v>1680000</v>
      </c>
      <c r="O666" s="843">
        <v>-175840</v>
      </c>
      <c r="P666" s="843">
        <v>-703360</v>
      </c>
      <c r="Q666" s="844">
        <v>-29.511278195488728</v>
      </c>
      <c r="S666" s="845"/>
      <c r="T666" s="846"/>
      <c r="U666" s="847"/>
    </row>
    <row r="667" spans="1:21" ht="23.25" hidden="1">
      <c r="A667" s="870">
        <v>657</v>
      </c>
      <c r="B667" s="848">
        <v>4</v>
      </c>
      <c r="C667" s="848">
        <v>81</v>
      </c>
      <c r="D667" s="837">
        <v>25644.184223871649</v>
      </c>
      <c r="E667" s="838">
        <v>20.25</v>
      </c>
      <c r="F667" s="839">
        <v>519294.7305334009</v>
      </c>
      <c r="G667" s="840">
        <v>2077178.9221336036</v>
      </c>
      <c r="H667" s="897">
        <v>487500</v>
      </c>
      <c r="I667" s="901">
        <v>1950000</v>
      </c>
      <c r="J667" s="843">
        <v>-31794.7305334009</v>
      </c>
      <c r="K667" s="843">
        <v>-127178.9221336036</v>
      </c>
      <c r="L667" s="844">
        <v>-6.1226753640928564</v>
      </c>
      <c r="M667" s="841">
        <v>431250</v>
      </c>
      <c r="N667" s="842">
        <v>1725000</v>
      </c>
      <c r="O667" s="843">
        <v>-88044.7305334009</v>
      </c>
      <c r="P667" s="843">
        <v>-352178.9221336036</v>
      </c>
      <c r="Q667" s="844">
        <v>-16.954674360543677</v>
      </c>
      <c r="S667" s="845"/>
      <c r="T667" s="846"/>
      <c r="U667" s="847"/>
    </row>
    <row r="668" spans="1:21" ht="23.25" hidden="1">
      <c r="A668" s="870">
        <v>658</v>
      </c>
      <c r="B668" s="836">
        <v>4</v>
      </c>
      <c r="C668" s="836">
        <v>81</v>
      </c>
      <c r="D668" s="837">
        <v>27050</v>
      </c>
      <c r="E668" s="838">
        <v>20.25</v>
      </c>
      <c r="F668" s="839">
        <v>547762.5</v>
      </c>
      <c r="G668" s="840">
        <v>2191050</v>
      </c>
      <c r="H668" s="897">
        <v>487500</v>
      </c>
      <c r="I668" s="901">
        <v>1950000</v>
      </c>
      <c r="J668" s="843">
        <v>-60262.5</v>
      </c>
      <c r="K668" s="843">
        <v>-241050</v>
      </c>
      <c r="L668" s="844">
        <v>-11.001574587526534</v>
      </c>
      <c r="M668" s="841">
        <v>431250</v>
      </c>
      <c r="N668" s="842">
        <v>1725000</v>
      </c>
      <c r="O668" s="843">
        <v>-116512.5</v>
      </c>
      <c r="P668" s="843">
        <v>-466050</v>
      </c>
      <c r="Q668" s="844">
        <v>-21.270623673581156</v>
      </c>
      <c r="S668" s="845"/>
      <c r="T668" s="846"/>
      <c r="U668" s="847"/>
    </row>
    <row r="669" spans="1:21" ht="23.25" hidden="1">
      <c r="A669" s="870">
        <v>659</v>
      </c>
      <c r="B669" s="836">
        <v>4</v>
      </c>
      <c r="C669" s="836">
        <v>81</v>
      </c>
      <c r="D669" s="837">
        <v>27684.250474383301</v>
      </c>
      <c r="E669" s="838">
        <v>20.25</v>
      </c>
      <c r="F669" s="839">
        <v>560606.07210626185</v>
      </c>
      <c r="G669" s="840">
        <v>2242424.2884250474</v>
      </c>
      <c r="H669" s="897">
        <v>487500</v>
      </c>
      <c r="I669" s="901">
        <v>1950000</v>
      </c>
      <c r="J669" s="843">
        <v>-73106.072106261854</v>
      </c>
      <c r="K669" s="843">
        <v>-292424.28842504742</v>
      </c>
      <c r="L669" s="844">
        <v>-13.040542324415767</v>
      </c>
      <c r="M669" s="841">
        <v>431250</v>
      </c>
      <c r="N669" s="842">
        <v>1725000</v>
      </c>
      <c r="O669" s="843">
        <v>-129356.07210626185</v>
      </c>
      <c r="P669" s="843">
        <v>-517424.28842504742</v>
      </c>
      <c r="Q669" s="844">
        <v>-23.074325902367804</v>
      </c>
      <c r="S669" s="845"/>
      <c r="T669" s="846"/>
      <c r="U669" s="847"/>
    </row>
    <row r="670" spans="1:21" ht="23.25" hidden="1">
      <c r="A670" s="870">
        <v>660</v>
      </c>
      <c r="B670" s="836">
        <v>4</v>
      </c>
      <c r="C670" s="836">
        <v>81</v>
      </c>
      <c r="D670" s="837">
        <v>27797.938021335616</v>
      </c>
      <c r="E670" s="838">
        <v>20.25</v>
      </c>
      <c r="F670" s="839">
        <v>562908.24493204628</v>
      </c>
      <c r="G670" s="840">
        <v>2251632.9797281851</v>
      </c>
      <c r="H670" s="897">
        <v>487500</v>
      </c>
      <c r="I670" s="901">
        <v>1950000</v>
      </c>
      <c r="J670" s="843">
        <v>-75408.244932046277</v>
      </c>
      <c r="K670" s="843">
        <v>-301632.97972818511</v>
      </c>
      <c r="L670" s="844">
        <v>-13.396187675515307</v>
      </c>
      <c r="M670" s="841">
        <v>431250</v>
      </c>
      <c r="N670" s="842">
        <v>1725000</v>
      </c>
      <c r="O670" s="843">
        <v>-131658.24493204628</v>
      </c>
      <c r="P670" s="843">
        <v>-526632.97972818511</v>
      </c>
      <c r="Q670" s="844">
        <v>-23.388935251417394</v>
      </c>
      <c r="S670" s="845"/>
      <c r="T670" s="846"/>
      <c r="U670" s="847"/>
    </row>
    <row r="671" spans="1:21" ht="23.25" hidden="1">
      <c r="A671" s="870">
        <v>661</v>
      </c>
      <c r="B671" s="848">
        <v>4</v>
      </c>
      <c r="C671" s="848">
        <v>81</v>
      </c>
      <c r="D671" s="837">
        <v>28968.090233864586</v>
      </c>
      <c r="E671" s="838">
        <v>20.25</v>
      </c>
      <c r="F671" s="839">
        <v>586603.82723575784</v>
      </c>
      <c r="G671" s="840">
        <v>2346415.3089430314</v>
      </c>
      <c r="H671" s="897">
        <v>487500</v>
      </c>
      <c r="I671" s="901">
        <v>1950000</v>
      </c>
      <c r="J671" s="843">
        <v>-99103.827235757839</v>
      </c>
      <c r="K671" s="843">
        <v>-396415.30894303136</v>
      </c>
      <c r="L671" s="844">
        <v>-16.894507440014991</v>
      </c>
      <c r="M671" s="841">
        <v>431250</v>
      </c>
      <c r="N671" s="842">
        <v>1725000</v>
      </c>
      <c r="O671" s="843">
        <v>-155353.82723575784</v>
      </c>
      <c r="P671" s="843">
        <v>-621415.30894303136</v>
      </c>
      <c r="Q671" s="844">
        <v>-26.483602735397881</v>
      </c>
      <c r="S671" s="845"/>
      <c r="T671" s="846"/>
      <c r="U671" s="847"/>
    </row>
    <row r="672" spans="1:21" ht="23.25" hidden="1">
      <c r="A672" s="870">
        <v>662</v>
      </c>
      <c r="B672" s="848">
        <v>4</v>
      </c>
      <c r="C672" s="848">
        <v>81</v>
      </c>
      <c r="D672" s="837">
        <v>28968.090233864586</v>
      </c>
      <c r="E672" s="838">
        <v>20.25</v>
      </c>
      <c r="F672" s="839">
        <v>586603.82723575784</v>
      </c>
      <c r="G672" s="840">
        <v>2346415.3089430314</v>
      </c>
      <c r="H672" s="897">
        <v>487500</v>
      </c>
      <c r="I672" s="901">
        <v>1950000</v>
      </c>
      <c r="J672" s="843">
        <v>-99103.827235757839</v>
      </c>
      <c r="K672" s="843">
        <v>-396415.30894303136</v>
      </c>
      <c r="L672" s="844">
        <v>-16.894507440014991</v>
      </c>
      <c r="M672" s="841">
        <v>431250</v>
      </c>
      <c r="N672" s="842">
        <v>1725000</v>
      </c>
      <c r="O672" s="843">
        <v>-155353.82723575784</v>
      </c>
      <c r="P672" s="843">
        <v>-621415.30894303136</v>
      </c>
      <c r="Q672" s="844">
        <v>-26.483602735397881</v>
      </c>
      <c r="S672" s="845"/>
      <c r="T672" s="846"/>
      <c r="U672" s="847"/>
    </row>
    <row r="673" spans="1:21" ht="23.25" hidden="1">
      <c r="A673" s="870">
        <v>663</v>
      </c>
      <c r="B673" s="836">
        <v>4</v>
      </c>
      <c r="C673" s="836">
        <v>81</v>
      </c>
      <c r="D673" s="837">
        <v>29016.548152790194</v>
      </c>
      <c r="E673" s="838">
        <v>20.25</v>
      </c>
      <c r="F673" s="839">
        <v>587585.10009400139</v>
      </c>
      <c r="G673" s="840">
        <v>2350340.4003760056</v>
      </c>
      <c r="H673" s="897">
        <v>487500</v>
      </c>
      <c r="I673" s="901">
        <v>1950000</v>
      </c>
      <c r="J673" s="843">
        <v>-100085.10009400139</v>
      </c>
      <c r="K673" s="843">
        <v>-400340.40037600556</v>
      </c>
      <c r="L673" s="844">
        <v>-17.033294424584597</v>
      </c>
      <c r="M673" s="841">
        <v>431250</v>
      </c>
      <c r="N673" s="842">
        <v>1725000</v>
      </c>
      <c r="O673" s="843">
        <v>-156335.10009400139</v>
      </c>
      <c r="P673" s="843">
        <v>-625340.40037600556</v>
      </c>
      <c r="Q673" s="844">
        <v>-26.606375837132532</v>
      </c>
      <c r="S673" s="845"/>
      <c r="T673" s="846"/>
      <c r="U673" s="847"/>
    </row>
    <row r="674" spans="1:21" ht="23.25" hidden="1">
      <c r="A674" s="870">
        <v>664</v>
      </c>
      <c r="B674" s="848">
        <v>4</v>
      </c>
      <c r="C674" s="848">
        <v>81</v>
      </c>
      <c r="D674" s="837">
        <v>29016.548152790194</v>
      </c>
      <c r="E674" s="838">
        <v>20.25</v>
      </c>
      <c r="F674" s="839">
        <v>587585.10009400139</v>
      </c>
      <c r="G674" s="840">
        <v>2350340.4003760056</v>
      </c>
      <c r="H674" s="897">
        <v>487500</v>
      </c>
      <c r="I674" s="901">
        <v>1950000</v>
      </c>
      <c r="J674" s="843">
        <v>-100085.10009400139</v>
      </c>
      <c r="K674" s="843">
        <v>-400340.40037600556</v>
      </c>
      <c r="L674" s="844">
        <v>-17.033294424584597</v>
      </c>
      <c r="M674" s="841">
        <v>431250</v>
      </c>
      <c r="N674" s="842">
        <v>1725000</v>
      </c>
      <c r="O674" s="843">
        <v>-156335.10009400139</v>
      </c>
      <c r="P674" s="843">
        <v>-625340.40037600556</v>
      </c>
      <c r="Q674" s="844">
        <v>-26.606375837132532</v>
      </c>
      <c r="S674" s="845"/>
      <c r="T674" s="846"/>
      <c r="U674" s="847"/>
    </row>
    <row r="675" spans="1:21" ht="23.25" hidden="1">
      <c r="A675" s="870">
        <v>665</v>
      </c>
      <c r="B675" s="836">
        <v>4</v>
      </c>
      <c r="C675" s="836">
        <v>81</v>
      </c>
      <c r="D675" s="837">
        <v>29670</v>
      </c>
      <c r="E675" s="838">
        <v>20.25</v>
      </c>
      <c r="F675" s="839">
        <v>600817.5</v>
      </c>
      <c r="G675" s="840">
        <v>2403270</v>
      </c>
      <c r="H675" s="897">
        <v>487500</v>
      </c>
      <c r="I675" s="901">
        <v>1950000</v>
      </c>
      <c r="J675" s="843">
        <v>-113317.5</v>
      </c>
      <c r="K675" s="843">
        <v>-453270</v>
      </c>
      <c r="L675" s="844">
        <v>-18.860552497222542</v>
      </c>
      <c r="M675" s="841">
        <v>431250</v>
      </c>
      <c r="N675" s="842">
        <v>1725000</v>
      </c>
      <c r="O675" s="843">
        <v>-169567.5</v>
      </c>
      <c r="P675" s="843">
        <v>-678270</v>
      </c>
      <c r="Q675" s="844">
        <v>-28.222796439850711</v>
      </c>
      <c r="S675" s="845"/>
      <c r="T675" s="846"/>
      <c r="U675" s="847"/>
    </row>
    <row r="676" spans="1:21" ht="23.25" hidden="1">
      <c r="A676" s="870">
        <v>666</v>
      </c>
      <c r="B676" s="836">
        <v>4</v>
      </c>
      <c r="C676" s="836">
        <v>81</v>
      </c>
      <c r="D676" s="837">
        <v>29670</v>
      </c>
      <c r="E676" s="838">
        <v>20.25</v>
      </c>
      <c r="F676" s="839">
        <v>600817.5</v>
      </c>
      <c r="G676" s="840">
        <v>2403270</v>
      </c>
      <c r="H676" s="897">
        <v>487500</v>
      </c>
      <c r="I676" s="901">
        <v>1950000</v>
      </c>
      <c r="J676" s="843">
        <v>-113317.5</v>
      </c>
      <c r="K676" s="843">
        <v>-453270</v>
      </c>
      <c r="L676" s="844">
        <v>-18.860552497222542</v>
      </c>
      <c r="M676" s="841">
        <v>431250</v>
      </c>
      <c r="N676" s="842">
        <v>1725000</v>
      </c>
      <c r="O676" s="843">
        <v>-169567.5</v>
      </c>
      <c r="P676" s="843">
        <v>-678270</v>
      </c>
      <c r="Q676" s="844">
        <v>-28.222796439850711</v>
      </c>
      <c r="S676" s="845"/>
      <c r="T676" s="846"/>
      <c r="U676" s="847"/>
    </row>
    <row r="677" spans="1:21" ht="23.25" hidden="1">
      <c r="A677" s="870">
        <v>667</v>
      </c>
      <c r="B677" s="836">
        <v>4</v>
      </c>
      <c r="C677" s="836">
        <v>81</v>
      </c>
      <c r="D677" s="837">
        <v>29670</v>
      </c>
      <c r="E677" s="838">
        <v>20.25</v>
      </c>
      <c r="F677" s="839">
        <v>600817.5</v>
      </c>
      <c r="G677" s="840">
        <v>2403270</v>
      </c>
      <c r="H677" s="897">
        <v>487500</v>
      </c>
      <c r="I677" s="901">
        <v>1950000</v>
      </c>
      <c r="J677" s="843">
        <v>-113317.5</v>
      </c>
      <c r="K677" s="843">
        <v>-453270</v>
      </c>
      <c r="L677" s="844">
        <v>-18.860552497222542</v>
      </c>
      <c r="M677" s="841">
        <v>431250</v>
      </c>
      <c r="N677" s="842">
        <v>1725000</v>
      </c>
      <c r="O677" s="843">
        <v>-169567.5</v>
      </c>
      <c r="P677" s="843">
        <v>-678270</v>
      </c>
      <c r="Q677" s="844">
        <v>-28.222796439850711</v>
      </c>
      <c r="S677" s="845"/>
      <c r="T677" s="846"/>
      <c r="U677" s="847"/>
    </row>
    <row r="678" spans="1:21" ht="23.25" hidden="1">
      <c r="A678" s="870">
        <v>668</v>
      </c>
      <c r="B678" s="836">
        <v>4</v>
      </c>
      <c r="C678" s="836">
        <v>82</v>
      </c>
      <c r="D678" s="837">
        <v>25478.563576401611</v>
      </c>
      <c r="E678" s="838">
        <v>20.5</v>
      </c>
      <c r="F678" s="839">
        <v>522310.55331623304</v>
      </c>
      <c r="G678" s="840">
        <v>2089242.2132649322</v>
      </c>
      <c r="H678" s="897">
        <v>495000</v>
      </c>
      <c r="I678" s="901">
        <v>1980000</v>
      </c>
      <c r="J678" s="843">
        <v>-27310.553316233039</v>
      </c>
      <c r="K678" s="843">
        <v>-109242.21326493216</v>
      </c>
      <c r="L678" s="844">
        <v>-5.2287959993980451</v>
      </c>
      <c r="M678" s="841">
        <v>442500</v>
      </c>
      <c r="N678" s="842">
        <v>1770000</v>
      </c>
      <c r="O678" s="843">
        <v>-79810.553316233039</v>
      </c>
      <c r="P678" s="843">
        <v>-319242.21326493216</v>
      </c>
      <c r="Q678" s="844">
        <v>-15.280287332795226</v>
      </c>
      <c r="S678" s="845"/>
      <c r="T678" s="846"/>
      <c r="U678" s="847"/>
    </row>
    <row r="679" spans="1:21" ht="23.25" hidden="1">
      <c r="A679" s="870">
        <v>669</v>
      </c>
      <c r="B679" s="836">
        <v>4</v>
      </c>
      <c r="C679" s="836">
        <v>82</v>
      </c>
      <c r="D679" s="837">
        <v>25478.563576401611</v>
      </c>
      <c r="E679" s="838">
        <v>20.5</v>
      </c>
      <c r="F679" s="839">
        <v>522310.55331623304</v>
      </c>
      <c r="G679" s="840">
        <v>2089242.2132649322</v>
      </c>
      <c r="H679" s="897">
        <v>495000</v>
      </c>
      <c r="I679" s="901">
        <v>1980000</v>
      </c>
      <c r="J679" s="843">
        <v>-27310.553316233039</v>
      </c>
      <c r="K679" s="843">
        <v>-109242.21326493216</v>
      </c>
      <c r="L679" s="844">
        <v>-5.2287959993980451</v>
      </c>
      <c r="M679" s="841">
        <v>442500</v>
      </c>
      <c r="N679" s="842">
        <v>1770000</v>
      </c>
      <c r="O679" s="843">
        <v>-79810.553316233039</v>
      </c>
      <c r="P679" s="843">
        <v>-319242.21326493216</v>
      </c>
      <c r="Q679" s="844">
        <v>-15.280287332795226</v>
      </c>
      <c r="S679" s="845"/>
      <c r="T679" s="846"/>
      <c r="U679" s="847"/>
    </row>
    <row r="680" spans="1:21" ht="23.25" hidden="1">
      <c r="A680" s="870">
        <v>670</v>
      </c>
      <c r="B680" s="836">
        <v>4</v>
      </c>
      <c r="C680" s="836">
        <v>82</v>
      </c>
      <c r="D680" s="837">
        <v>26065</v>
      </c>
      <c r="E680" s="838">
        <v>20.5</v>
      </c>
      <c r="F680" s="839">
        <v>534332.5</v>
      </c>
      <c r="G680" s="840">
        <v>2137330</v>
      </c>
      <c r="H680" s="897">
        <v>495000</v>
      </c>
      <c r="I680" s="901">
        <v>1980000</v>
      </c>
      <c r="J680" s="843">
        <v>-39332.5</v>
      </c>
      <c r="K680" s="843">
        <v>-157330</v>
      </c>
      <c r="L680" s="844">
        <v>-7.3610532767518322</v>
      </c>
      <c r="M680" s="841">
        <v>442500</v>
      </c>
      <c r="N680" s="842">
        <v>1770000</v>
      </c>
      <c r="O680" s="843">
        <v>-91832.5</v>
      </c>
      <c r="P680" s="843">
        <v>-367330</v>
      </c>
      <c r="Q680" s="844">
        <v>-17.186396111035734</v>
      </c>
      <c r="S680" s="845"/>
      <c r="T680" s="846"/>
      <c r="U680" s="847"/>
    </row>
    <row r="681" spans="1:21" ht="23.25" hidden="1">
      <c r="A681" s="870">
        <v>671</v>
      </c>
      <c r="B681" s="836">
        <v>4</v>
      </c>
      <c r="C681" s="836">
        <v>82</v>
      </c>
      <c r="D681" s="837">
        <v>26683.24</v>
      </c>
      <c r="E681" s="838">
        <v>20.5</v>
      </c>
      <c r="F681" s="839">
        <v>547006.42000000004</v>
      </c>
      <c r="G681" s="840">
        <v>2188025.6800000002</v>
      </c>
      <c r="H681" s="897">
        <v>495000</v>
      </c>
      <c r="I681" s="901">
        <v>1980000</v>
      </c>
      <c r="J681" s="843">
        <v>-52006.420000000042</v>
      </c>
      <c r="K681" s="843">
        <v>-208025.68000000017</v>
      </c>
      <c r="L681" s="844">
        <v>-9.507460625416428</v>
      </c>
      <c r="M681" s="841">
        <v>442500</v>
      </c>
      <c r="N681" s="842">
        <v>1770000</v>
      </c>
      <c r="O681" s="843">
        <v>-104506.42000000004</v>
      </c>
      <c r="P681" s="843">
        <v>-418025.68000000017</v>
      </c>
      <c r="Q681" s="844">
        <v>-19.105154195448023</v>
      </c>
      <c r="S681" s="845"/>
      <c r="T681" s="846"/>
      <c r="U681" s="847"/>
    </row>
    <row r="682" spans="1:21" ht="23.25" hidden="1">
      <c r="A682" s="870">
        <v>672</v>
      </c>
      <c r="B682" s="836">
        <v>4</v>
      </c>
      <c r="C682" s="836">
        <v>82</v>
      </c>
      <c r="D682" s="837">
        <v>26834</v>
      </c>
      <c r="E682" s="838">
        <v>20.5</v>
      </c>
      <c r="F682" s="839">
        <v>550097</v>
      </c>
      <c r="G682" s="840">
        <v>2200388</v>
      </c>
      <c r="H682" s="897">
        <v>495000</v>
      </c>
      <c r="I682" s="901">
        <v>1980000</v>
      </c>
      <c r="J682" s="843">
        <v>-55097</v>
      </c>
      <c r="K682" s="843">
        <v>-220388</v>
      </c>
      <c r="L682" s="844">
        <v>-10.015869928394451</v>
      </c>
      <c r="M682" s="841">
        <v>442500</v>
      </c>
      <c r="N682" s="842">
        <v>1770000</v>
      </c>
      <c r="O682" s="843">
        <v>-107597</v>
      </c>
      <c r="P682" s="843">
        <v>-430388</v>
      </c>
      <c r="Q682" s="844">
        <v>-19.559641299625341</v>
      </c>
      <c r="S682" s="845"/>
      <c r="T682" s="846"/>
      <c r="U682" s="847"/>
    </row>
    <row r="683" spans="1:21" ht="23.25" hidden="1">
      <c r="A683" s="870">
        <v>673</v>
      </c>
      <c r="B683" s="848">
        <v>4</v>
      </c>
      <c r="C683" s="848">
        <v>82</v>
      </c>
      <c r="D683" s="837">
        <v>26834</v>
      </c>
      <c r="E683" s="838">
        <v>20.5</v>
      </c>
      <c r="F683" s="839">
        <v>550097</v>
      </c>
      <c r="G683" s="840">
        <v>2200388</v>
      </c>
      <c r="H683" s="897">
        <v>495000</v>
      </c>
      <c r="I683" s="901">
        <v>1980000</v>
      </c>
      <c r="J683" s="843">
        <v>-55097</v>
      </c>
      <c r="K683" s="843">
        <v>-220388</v>
      </c>
      <c r="L683" s="844">
        <v>-10.015869928394451</v>
      </c>
      <c r="M683" s="841">
        <v>442500</v>
      </c>
      <c r="N683" s="842">
        <v>1770000</v>
      </c>
      <c r="O683" s="843">
        <v>-107597</v>
      </c>
      <c r="P683" s="843">
        <v>-430388</v>
      </c>
      <c r="Q683" s="844">
        <v>-19.559641299625341</v>
      </c>
      <c r="S683" s="845"/>
      <c r="T683" s="846"/>
      <c r="U683" s="847"/>
    </row>
    <row r="684" spans="1:21" ht="23.25" hidden="1">
      <c r="A684" s="870">
        <v>674</v>
      </c>
      <c r="B684" s="836">
        <v>4</v>
      </c>
      <c r="C684" s="836">
        <v>82</v>
      </c>
      <c r="D684" s="837">
        <v>26834</v>
      </c>
      <c r="E684" s="838">
        <v>20.5</v>
      </c>
      <c r="F684" s="839">
        <v>550097</v>
      </c>
      <c r="G684" s="840">
        <v>2200388</v>
      </c>
      <c r="H684" s="897">
        <v>495000</v>
      </c>
      <c r="I684" s="901">
        <v>1980000</v>
      </c>
      <c r="J684" s="843">
        <v>-55097</v>
      </c>
      <c r="K684" s="843">
        <v>-220388</v>
      </c>
      <c r="L684" s="844">
        <v>-10.015869928394451</v>
      </c>
      <c r="M684" s="841">
        <v>442500</v>
      </c>
      <c r="N684" s="842">
        <v>1770000</v>
      </c>
      <c r="O684" s="843">
        <v>-107597</v>
      </c>
      <c r="P684" s="843">
        <v>-430388</v>
      </c>
      <c r="Q684" s="844">
        <v>-19.559641299625341</v>
      </c>
      <c r="S684" s="845"/>
      <c r="T684" s="846"/>
      <c r="U684" s="847"/>
    </row>
    <row r="685" spans="1:21" ht="23.25" hidden="1">
      <c r="A685" s="870">
        <v>675</v>
      </c>
      <c r="B685" s="836">
        <v>4</v>
      </c>
      <c r="C685" s="836">
        <v>82</v>
      </c>
      <c r="D685" s="837">
        <v>26953</v>
      </c>
      <c r="E685" s="838">
        <v>20.5</v>
      </c>
      <c r="F685" s="839">
        <v>552536.5</v>
      </c>
      <c r="G685" s="840">
        <v>2210146</v>
      </c>
      <c r="H685" s="897">
        <v>495000</v>
      </c>
      <c r="I685" s="901">
        <v>1980000</v>
      </c>
      <c r="J685" s="843">
        <v>-57536.5</v>
      </c>
      <c r="K685" s="843">
        <v>-230146</v>
      </c>
      <c r="L685" s="844">
        <v>-10.413158225746173</v>
      </c>
      <c r="M685" s="841">
        <v>442500</v>
      </c>
      <c r="N685" s="842">
        <v>1770000</v>
      </c>
      <c r="O685" s="843">
        <v>-110036.5</v>
      </c>
      <c r="P685" s="843">
        <v>-440146</v>
      </c>
      <c r="Q685" s="844">
        <v>-19.914792959379156</v>
      </c>
      <c r="S685" s="845"/>
      <c r="T685" s="846"/>
      <c r="U685" s="847"/>
    </row>
    <row r="686" spans="1:21" ht="23.25" hidden="1">
      <c r="A686" s="870">
        <v>676</v>
      </c>
      <c r="B686" s="848">
        <v>4</v>
      </c>
      <c r="C686" s="848">
        <v>82</v>
      </c>
      <c r="D686" s="837">
        <v>27605.676442762538</v>
      </c>
      <c r="E686" s="838">
        <v>20.5</v>
      </c>
      <c r="F686" s="839">
        <v>565916.36707663198</v>
      </c>
      <c r="G686" s="840">
        <v>2263665.4683065279</v>
      </c>
      <c r="H686" s="897">
        <v>495000</v>
      </c>
      <c r="I686" s="901">
        <v>1980000</v>
      </c>
      <c r="J686" s="843">
        <v>-70916.367076631985</v>
      </c>
      <c r="K686" s="843">
        <v>-283665.46830652794</v>
      </c>
      <c r="L686" s="844">
        <v>-12.531245110115194</v>
      </c>
      <c r="M686" s="841">
        <v>442500</v>
      </c>
      <c r="N686" s="842">
        <v>1770000</v>
      </c>
      <c r="O686" s="843">
        <v>-123416.36707663198</v>
      </c>
      <c r="P686" s="843">
        <v>-493665.46830652794</v>
      </c>
      <c r="Q686" s="844">
        <v>-21.808234265102982</v>
      </c>
      <c r="S686" s="845"/>
      <c r="T686" s="846"/>
      <c r="U686" s="847"/>
    </row>
    <row r="687" spans="1:21" ht="23.25" hidden="1">
      <c r="A687" s="870">
        <v>677</v>
      </c>
      <c r="B687" s="836">
        <v>4</v>
      </c>
      <c r="C687" s="836">
        <v>82</v>
      </c>
      <c r="D687" s="837">
        <v>27605.676442762538</v>
      </c>
      <c r="E687" s="838">
        <v>20.5</v>
      </c>
      <c r="F687" s="839">
        <v>565916.36707663198</v>
      </c>
      <c r="G687" s="840">
        <v>2263665.4683065279</v>
      </c>
      <c r="H687" s="897">
        <v>495000</v>
      </c>
      <c r="I687" s="901">
        <v>1980000</v>
      </c>
      <c r="J687" s="843">
        <v>-70916.367076631985</v>
      </c>
      <c r="K687" s="843">
        <v>-283665.46830652794</v>
      </c>
      <c r="L687" s="844">
        <v>-12.531245110115194</v>
      </c>
      <c r="M687" s="841">
        <v>442500</v>
      </c>
      <c r="N687" s="842">
        <v>1770000</v>
      </c>
      <c r="O687" s="843">
        <v>-123416.36707663198</v>
      </c>
      <c r="P687" s="843">
        <v>-493665.46830652794</v>
      </c>
      <c r="Q687" s="844">
        <v>-21.808234265102982</v>
      </c>
      <c r="S687" s="845"/>
      <c r="T687" s="846"/>
      <c r="U687" s="847"/>
    </row>
    <row r="688" spans="1:21" ht="23.25" hidden="1">
      <c r="A688" s="870">
        <v>678</v>
      </c>
      <c r="B688" s="836">
        <v>4</v>
      </c>
      <c r="C688" s="836">
        <v>82</v>
      </c>
      <c r="D688" s="837">
        <v>27663</v>
      </c>
      <c r="E688" s="838">
        <v>20.5</v>
      </c>
      <c r="F688" s="839">
        <v>567091.5</v>
      </c>
      <c r="G688" s="840">
        <v>2268366</v>
      </c>
      <c r="H688" s="897">
        <v>495000</v>
      </c>
      <c r="I688" s="901">
        <v>1980000</v>
      </c>
      <c r="J688" s="843">
        <v>-72091.5</v>
      </c>
      <c r="K688" s="843">
        <v>-288366</v>
      </c>
      <c r="L688" s="844">
        <v>-12.712498776652453</v>
      </c>
      <c r="M688" s="841">
        <v>442500</v>
      </c>
      <c r="N688" s="842">
        <v>1770000</v>
      </c>
      <c r="O688" s="843">
        <v>-124591.5</v>
      </c>
      <c r="P688" s="843">
        <v>-498366</v>
      </c>
      <c r="Q688" s="844">
        <v>-21.97026405791658</v>
      </c>
      <c r="S688" s="845"/>
      <c r="T688" s="846"/>
      <c r="U688" s="847"/>
    </row>
    <row r="689" spans="1:21" ht="23.25" hidden="1">
      <c r="A689" s="870">
        <v>679</v>
      </c>
      <c r="B689" s="848">
        <v>4</v>
      </c>
      <c r="C689" s="848">
        <v>82</v>
      </c>
      <c r="D689" s="837">
        <v>28884.537795092961</v>
      </c>
      <c r="E689" s="838">
        <v>20.5</v>
      </c>
      <c r="F689" s="839">
        <v>592133.02479940571</v>
      </c>
      <c r="G689" s="840">
        <v>2368532.0991976229</v>
      </c>
      <c r="H689" s="897">
        <v>495000</v>
      </c>
      <c r="I689" s="901">
        <v>1980000</v>
      </c>
      <c r="J689" s="843">
        <v>-97133.024799405714</v>
      </c>
      <c r="K689" s="843">
        <v>-388532.09919762285</v>
      </c>
      <c r="L689" s="844">
        <v>-16.403919513239615</v>
      </c>
      <c r="M689" s="841">
        <v>442500</v>
      </c>
      <c r="N689" s="842">
        <v>1770000</v>
      </c>
      <c r="O689" s="843">
        <v>-149633.02479940571</v>
      </c>
      <c r="P689" s="843">
        <v>-598532.09919762285</v>
      </c>
      <c r="Q689" s="844">
        <v>-25.270170473956625</v>
      </c>
      <c r="S689" s="845"/>
      <c r="T689" s="846"/>
      <c r="U689" s="847"/>
    </row>
    <row r="690" spans="1:21" ht="23.25" hidden="1">
      <c r="A690" s="870">
        <v>680</v>
      </c>
      <c r="B690" s="848">
        <v>4</v>
      </c>
      <c r="C690" s="848">
        <v>82</v>
      </c>
      <c r="D690" s="837">
        <v>29549</v>
      </c>
      <c r="E690" s="838">
        <v>20.5</v>
      </c>
      <c r="F690" s="839">
        <v>605754.5</v>
      </c>
      <c r="G690" s="840">
        <v>2423018</v>
      </c>
      <c r="H690" s="897">
        <v>495000</v>
      </c>
      <c r="I690" s="901">
        <v>1980000</v>
      </c>
      <c r="J690" s="843">
        <v>-110754.5</v>
      </c>
      <c r="K690" s="843">
        <v>-443018</v>
      </c>
      <c r="L690" s="844">
        <v>-18.283727153492052</v>
      </c>
      <c r="M690" s="841">
        <v>442500</v>
      </c>
      <c r="N690" s="842">
        <v>1770000</v>
      </c>
      <c r="O690" s="843">
        <v>-163254.5</v>
      </c>
      <c r="P690" s="843">
        <v>-653018</v>
      </c>
      <c r="Q690" s="844">
        <v>-26.950604576606523</v>
      </c>
      <c r="S690" s="845"/>
      <c r="T690" s="846"/>
      <c r="U690" s="847"/>
    </row>
    <row r="691" spans="1:21" ht="23.25" hidden="1">
      <c r="A691" s="870">
        <v>681</v>
      </c>
      <c r="B691" s="848">
        <v>4</v>
      </c>
      <c r="C691" s="848">
        <v>82</v>
      </c>
      <c r="D691" s="837">
        <v>29549</v>
      </c>
      <c r="E691" s="838">
        <v>20.5</v>
      </c>
      <c r="F691" s="839">
        <v>605754.5</v>
      </c>
      <c r="G691" s="840">
        <v>2423018</v>
      </c>
      <c r="H691" s="897">
        <v>495000</v>
      </c>
      <c r="I691" s="901">
        <v>1980000</v>
      </c>
      <c r="J691" s="843">
        <v>-110754.5</v>
      </c>
      <c r="K691" s="843">
        <v>-443018</v>
      </c>
      <c r="L691" s="844">
        <v>-18.283727153492052</v>
      </c>
      <c r="M691" s="841">
        <v>442500</v>
      </c>
      <c r="N691" s="842">
        <v>1770000</v>
      </c>
      <c r="O691" s="843">
        <v>-163254.5</v>
      </c>
      <c r="P691" s="843">
        <v>-653018</v>
      </c>
      <c r="Q691" s="844">
        <v>-26.950604576606523</v>
      </c>
      <c r="S691" s="845"/>
      <c r="T691" s="846"/>
      <c r="U691" s="847"/>
    </row>
    <row r="692" spans="1:21" ht="23.25" hidden="1">
      <c r="A692" s="870">
        <v>682</v>
      </c>
      <c r="B692" s="848">
        <v>4</v>
      </c>
      <c r="C692" s="848">
        <v>83</v>
      </c>
      <c r="D692" s="837">
        <v>25861</v>
      </c>
      <c r="E692" s="838">
        <v>20.75</v>
      </c>
      <c r="F692" s="839">
        <v>536615.75</v>
      </c>
      <c r="G692" s="840">
        <v>2146463</v>
      </c>
      <c r="H692" s="897">
        <v>502500</v>
      </c>
      <c r="I692" s="901">
        <v>2010000</v>
      </c>
      <c r="J692" s="843">
        <v>-34115.75</v>
      </c>
      <c r="K692" s="843">
        <v>-136463</v>
      </c>
      <c r="L692" s="844">
        <v>-6.357575229575346</v>
      </c>
      <c r="M692" s="841">
        <v>453750</v>
      </c>
      <c r="N692" s="842">
        <v>1815000</v>
      </c>
      <c r="O692" s="843">
        <v>-82865.75</v>
      </c>
      <c r="P692" s="843">
        <v>-331463</v>
      </c>
      <c r="Q692" s="844">
        <v>-15.44228808043745</v>
      </c>
      <c r="S692" s="845"/>
      <c r="T692" s="846"/>
      <c r="U692" s="847"/>
    </row>
    <row r="693" spans="1:21" ht="23.25" hidden="1">
      <c r="A693" s="870">
        <v>683</v>
      </c>
      <c r="B693" s="836">
        <v>4</v>
      </c>
      <c r="C693" s="836">
        <v>83</v>
      </c>
      <c r="D693" s="837">
        <v>26587.43</v>
      </c>
      <c r="E693" s="838">
        <v>20.75</v>
      </c>
      <c r="F693" s="839">
        <v>551689.17249999999</v>
      </c>
      <c r="G693" s="840">
        <v>2206756.69</v>
      </c>
      <c r="H693" s="897">
        <v>502500</v>
      </c>
      <c r="I693" s="901">
        <v>2010000</v>
      </c>
      <c r="J693" s="843">
        <v>-49189.172499999986</v>
      </c>
      <c r="K693" s="843">
        <v>-196756.68999999994</v>
      </c>
      <c r="L693" s="844">
        <v>-8.9161025722323757</v>
      </c>
      <c r="M693" s="841">
        <v>453750</v>
      </c>
      <c r="N693" s="842">
        <v>1815000</v>
      </c>
      <c r="O693" s="843">
        <v>-97939.172499999986</v>
      </c>
      <c r="P693" s="843">
        <v>-391756.68999999994</v>
      </c>
      <c r="Q693" s="844">
        <v>-17.752600083881461</v>
      </c>
      <c r="S693" s="845"/>
      <c r="T693" s="846"/>
      <c r="U693" s="847"/>
    </row>
    <row r="694" spans="1:21" ht="23.25" hidden="1">
      <c r="A694" s="870">
        <v>684</v>
      </c>
      <c r="B694" s="836">
        <v>4</v>
      </c>
      <c r="C694" s="836">
        <v>83</v>
      </c>
      <c r="D694" s="837">
        <v>26964</v>
      </c>
      <c r="E694" s="838">
        <v>20.75</v>
      </c>
      <c r="F694" s="839">
        <v>559503</v>
      </c>
      <c r="G694" s="840">
        <v>2238012</v>
      </c>
      <c r="H694" s="897">
        <v>502500</v>
      </c>
      <c r="I694" s="901">
        <v>2010000</v>
      </c>
      <c r="J694" s="843">
        <v>-57003</v>
      </c>
      <c r="K694" s="843">
        <v>-228012</v>
      </c>
      <c r="L694" s="844">
        <v>-10.188149125205754</v>
      </c>
      <c r="M694" s="841">
        <v>453750</v>
      </c>
      <c r="N694" s="842">
        <v>1815000</v>
      </c>
      <c r="O694" s="843">
        <v>-105753</v>
      </c>
      <c r="P694" s="843">
        <v>-423012</v>
      </c>
      <c r="Q694" s="844">
        <v>-18.901239135446986</v>
      </c>
      <c r="S694" s="845"/>
      <c r="T694" s="846"/>
      <c r="U694" s="847"/>
    </row>
    <row r="695" spans="1:21" ht="23.25" hidden="1">
      <c r="A695" s="870">
        <v>685</v>
      </c>
      <c r="B695" s="848">
        <v>4</v>
      </c>
      <c r="C695" s="848">
        <v>83</v>
      </c>
      <c r="D695" s="837">
        <v>27360.530770811522</v>
      </c>
      <c r="E695" s="838">
        <v>20.75</v>
      </c>
      <c r="F695" s="839">
        <v>567731.01349433907</v>
      </c>
      <c r="G695" s="840">
        <v>2270924.0539773563</v>
      </c>
      <c r="H695" s="897">
        <v>502500</v>
      </c>
      <c r="I695" s="901">
        <v>2010000</v>
      </c>
      <c r="J695" s="843">
        <v>-65231.013494339073</v>
      </c>
      <c r="K695" s="843">
        <v>-260924.05397735629</v>
      </c>
      <c r="L695" s="844">
        <v>-11.489774548839137</v>
      </c>
      <c r="M695" s="841">
        <v>453750</v>
      </c>
      <c r="N695" s="842">
        <v>1815000</v>
      </c>
      <c r="O695" s="843">
        <v>-113981.01349433907</v>
      </c>
      <c r="P695" s="843">
        <v>-455924.05397735629</v>
      </c>
      <c r="Q695" s="844">
        <v>-20.076587465742804</v>
      </c>
      <c r="S695" s="845"/>
      <c r="T695" s="846"/>
      <c r="U695" s="847"/>
    </row>
    <row r="696" spans="1:21" ht="23.25" hidden="1">
      <c r="A696" s="870">
        <v>686</v>
      </c>
      <c r="B696" s="836">
        <v>4</v>
      </c>
      <c r="C696" s="836">
        <v>83</v>
      </c>
      <c r="D696" s="837">
        <v>27527.547169811325</v>
      </c>
      <c r="E696" s="838">
        <v>20.75</v>
      </c>
      <c r="F696" s="839">
        <v>571196.60377358506</v>
      </c>
      <c r="G696" s="840">
        <v>2284786.4150943402</v>
      </c>
      <c r="H696" s="897">
        <v>502500</v>
      </c>
      <c r="I696" s="901">
        <v>2010000</v>
      </c>
      <c r="J696" s="843">
        <v>-68696.603773585055</v>
      </c>
      <c r="K696" s="843">
        <v>-274786.41509434022</v>
      </c>
      <c r="L696" s="844">
        <v>-12.026787855485139</v>
      </c>
      <c r="M696" s="841">
        <v>453750</v>
      </c>
      <c r="N696" s="842">
        <v>1815000</v>
      </c>
      <c r="O696" s="843">
        <v>-117446.60377358506</v>
      </c>
      <c r="P696" s="843">
        <v>-469786.41509434022</v>
      </c>
      <c r="Q696" s="844">
        <v>-20.561502466520153</v>
      </c>
      <c r="S696" s="845"/>
      <c r="T696" s="846"/>
      <c r="U696" s="847"/>
    </row>
    <row r="697" spans="1:21" ht="23.25" hidden="1">
      <c r="A697" s="870">
        <v>687</v>
      </c>
      <c r="B697" s="836">
        <v>4</v>
      </c>
      <c r="C697" s="836">
        <v>83</v>
      </c>
      <c r="D697" s="837">
        <v>27571</v>
      </c>
      <c r="E697" s="838">
        <v>20.75</v>
      </c>
      <c r="F697" s="839">
        <v>572098.25</v>
      </c>
      <c r="G697" s="840">
        <v>2288393</v>
      </c>
      <c r="H697" s="897">
        <v>502500</v>
      </c>
      <c r="I697" s="901">
        <v>2010000</v>
      </c>
      <c r="J697" s="843">
        <v>-69598.25</v>
      </c>
      <c r="K697" s="843">
        <v>-278393</v>
      </c>
      <c r="L697" s="844">
        <v>-12.165436618622763</v>
      </c>
      <c r="M697" s="841">
        <v>453750</v>
      </c>
      <c r="N697" s="842">
        <v>1815000</v>
      </c>
      <c r="O697" s="843">
        <v>-118348.25</v>
      </c>
      <c r="P697" s="843">
        <v>-473393</v>
      </c>
      <c r="Q697" s="844">
        <v>-20.686700230248917</v>
      </c>
      <c r="S697" s="845"/>
      <c r="T697" s="846"/>
      <c r="U697" s="847"/>
    </row>
    <row r="698" spans="1:21" ht="23.25" hidden="1">
      <c r="A698" s="870">
        <v>688</v>
      </c>
      <c r="B698" s="848">
        <v>4</v>
      </c>
      <c r="C698" s="848">
        <v>83</v>
      </c>
      <c r="D698" s="837">
        <v>28639.360540858677</v>
      </c>
      <c r="E698" s="838">
        <v>20.75</v>
      </c>
      <c r="F698" s="839">
        <v>594266.73122281756</v>
      </c>
      <c r="G698" s="840">
        <v>2377066.9248912702</v>
      </c>
      <c r="H698" s="897">
        <v>502500</v>
      </c>
      <c r="I698" s="901">
        <v>2010000</v>
      </c>
      <c r="J698" s="843">
        <v>-91766.731222817558</v>
      </c>
      <c r="K698" s="843">
        <v>-367066.92489127023</v>
      </c>
      <c r="L698" s="844">
        <v>-15.442010531868405</v>
      </c>
      <c r="M698" s="841">
        <v>453750</v>
      </c>
      <c r="N698" s="842">
        <v>1815000</v>
      </c>
      <c r="O698" s="843">
        <v>-140516.73122281756</v>
      </c>
      <c r="P698" s="843">
        <v>-562066.92489127023</v>
      </c>
      <c r="Q698" s="844">
        <v>-23.645397569821469</v>
      </c>
      <c r="S698" s="845"/>
      <c r="T698" s="846"/>
      <c r="U698" s="847"/>
    </row>
    <row r="699" spans="1:21" ht="23.25" hidden="1">
      <c r="A699" s="870">
        <v>689</v>
      </c>
      <c r="B699" s="848">
        <v>4</v>
      </c>
      <c r="C699" s="848">
        <v>83</v>
      </c>
      <c r="D699" s="837">
        <v>28755.301732242857</v>
      </c>
      <c r="E699" s="838">
        <v>20.75</v>
      </c>
      <c r="F699" s="839">
        <v>596672.51094403933</v>
      </c>
      <c r="G699" s="840">
        <v>2386690.0437761573</v>
      </c>
      <c r="H699" s="897">
        <v>502500</v>
      </c>
      <c r="I699" s="901">
        <v>2010000</v>
      </c>
      <c r="J699" s="843">
        <v>-94172.510944039328</v>
      </c>
      <c r="K699" s="843">
        <v>-376690.04377615731</v>
      </c>
      <c r="L699" s="844">
        <v>-15.782947800803171</v>
      </c>
      <c r="M699" s="841">
        <v>453750</v>
      </c>
      <c r="N699" s="842">
        <v>1815000</v>
      </c>
      <c r="O699" s="843">
        <v>-142922.51094403933</v>
      </c>
      <c r="P699" s="843">
        <v>-571690.04377615731</v>
      </c>
      <c r="Q699" s="844">
        <v>-23.953258835053617</v>
      </c>
      <c r="S699" s="845"/>
      <c r="T699" s="846"/>
      <c r="U699" s="847"/>
    </row>
    <row r="700" spans="1:21" ht="23.25" hidden="1">
      <c r="A700" s="870">
        <v>690</v>
      </c>
      <c r="B700" s="836">
        <v>4</v>
      </c>
      <c r="C700" s="836">
        <v>83</v>
      </c>
      <c r="D700" s="837">
        <v>28755.301732242857</v>
      </c>
      <c r="E700" s="838">
        <v>20.75</v>
      </c>
      <c r="F700" s="839">
        <v>596672.51094403933</v>
      </c>
      <c r="G700" s="840">
        <v>2386690.0437761573</v>
      </c>
      <c r="H700" s="897">
        <v>502500</v>
      </c>
      <c r="I700" s="901">
        <v>2010000</v>
      </c>
      <c r="J700" s="843">
        <v>-94172.510944039328</v>
      </c>
      <c r="K700" s="843">
        <v>-376690.04377615731</v>
      </c>
      <c r="L700" s="844">
        <v>-15.782947800803171</v>
      </c>
      <c r="M700" s="841">
        <v>453750</v>
      </c>
      <c r="N700" s="842">
        <v>1815000</v>
      </c>
      <c r="O700" s="843">
        <v>-142922.51094403933</v>
      </c>
      <c r="P700" s="843">
        <v>-571690.04377615731</v>
      </c>
      <c r="Q700" s="844">
        <v>-23.953258835053617</v>
      </c>
      <c r="S700" s="845"/>
      <c r="T700" s="846"/>
      <c r="U700" s="847"/>
    </row>
    <row r="701" spans="1:21" ht="23.25" hidden="1">
      <c r="A701" s="870">
        <v>691</v>
      </c>
      <c r="B701" s="848">
        <v>4</v>
      </c>
      <c r="C701" s="848">
        <v>84</v>
      </c>
      <c r="D701" s="837">
        <v>25961</v>
      </c>
      <c r="E701" s="838">
        <v>21</v>
      </c>
      <c r="F701" s="839">
        <v>545181</v>
      </c>
      <c r="G701" s="840">
        <v>2180724</v>
      </c>
      <c r="H701" s="897">
        <v>510000</v>
      </c>
      <c r="I701" s="901">
        <v>2040000</v>
      </c>
      <c r="J701" s="843">
        <v>-35181</v>
      </c>
      <c r="K701" s="843">
        <v>-140724</v>
      </c>
      <c r="L701" s="844">
        <v>-6.4530862227406942</v>
      </c>
      <c r="M701" s="841">
        <v>465000</v>
      </c>
      <c r="N701" s="842">
        <v>1860000</v>
      </c>
      <c r="O701" s="843">
        <v>-80181</v>
      </c>
      <c r="P701" s="843">
        <v>-320724</v>
      </c>
      <c r="Q701" s="844">
        <v>-14.707225673675353</v>
      </c>
      <c r="S701" s="845"/>
      <c r="T701" s="846"/>
      <c r="U701" s="847"/>
    </row>
    <row r="702" spans="1:21" ht="23.25" hidden="1">
      <c r="A702" s="870">
        <v>692</v>
      </c>
      <c r="B702" s="836">
        <v>4</v>
      </c>
      <c r="C702" s="836">
        <v>84</v>
      </c>
      <c r="D702" s="837">
        <v>25961</v>
      </c>
      <c r="E702" s="838">
        <v>21</v>
      </c>
      <c r="F702" s="839">
        <v>545181</v>
      </c>
      <c r="G702" s="840">
        <v>2180724</v>
      </c>
      <c r="H702" s="897">
        <v>510000</v>
      </c>
      <c r="I702" s="901">
        <v>2040000</v>
      </c>
      <c r="J702" s="843">
        <v>-35181</v>
      </c>
      <c r="K702" s="843">
        <v>-140724</v>
      </c>
      <c r="L702" s="844">
        <v>-6.4530862227406942</v>
      </c>
      <c r="M702" s="841">
        <v>465000</v>
      </c>
      <c r="N702" s="842">
        <v>1860000</v>
      </c>
      <c r="O702" s="843">
        <v>-80181</v>
      </c>
      <c r="P702" s="843">
        <v>-320724</v>
      </c>
      <c r="Q702" s="844">
        <v>-14.707225673675353</v>
      </c>
      <c r="S702" s="845"/>
      <c r="T702" s="846"/>
      <c r="U702" s="847"/>
    </row>
    <row r="703" spans="1:21" ht="23.25" hidden="1">
      <c r="A703" s="870">
        <v>693</v>
      </c>
      <c r="B703" s="836">
        <v>4</v>
      </c>
      <c r="C703" s="836">
        <v>84</v>
      </c>
      <c r="D703" s="837">
        <v>26468.63</v>
      </c>
      <c r="E703" s="838">
        <v>21</v>
      </c>
      <c r="F703" s="839">
        <v>555841.23</v>
      </c>
      <c r="G703" s="840">
        <v>2223364.92</v>
      </c>
      <c r="H703" s="897">
        <v>510000</v>
      </c>
      <c r="I703" s="901">
        <v>2040000</v>
      </c>
      <c r="J703" s="843">
        <v>-45841.229999999981</v>
      </c>
      <c r="K703" s="843">
        <v>-183364.91999999993</v>
      </c>
      <c r="L703" s="844">
        <v>-8.2471805842830292</v>
      </c>
      <c r="M703" s="841">
        <v>465000</v>
      </c>
      <c r="N703" s="842">
        <v>1860000</v>
      </c>
      <c r="O703" s="843">
        <v>-90841.229999999981</v>
      </c>
      <c r="P703" s="843">
        <v>-363364.91999999993</v>
      </c>
      <c r="Q703" s="844">
        <v>-16.343017591552183</v>
      </c>
      <c r="S703" s="845"/>
      <c r="T703" s="846"/>
      <c r="U703" s="847"/>
    </row>
    <row r="704" spans="1:21" ht="23.25" hidden="1">
      <c r="A704" s="870">
        <v>694</v>
      </c>
      <c r="B704" s="848">
        <v>4</v>
      </c>
      <c r="C704" s="848">
        <v>84</v>
      </c>
      <c r="D704" s="837">
        <v>26784</v>
      </c>
      <c r="E704" s="838">
        <v>21</v>
      </c>
      <c r="F704" s="839">
        <v>562464</v>
      </c>
      <c r="G704" s="840">
        <v>2249856</v>
      </c>
      <c r="H704" s="897">
        <v>510000</v>
      </c>
      <c r="I704" s="901">
        <v>2040000</v>
      </c>
      <c r="J704" s="843">
        <v>-52464</v>
      </c>
      <c r="K704" s="843">
        <v>-209856</v>
      </c>
      <c r="L704" s="844">
        <v>-9.3275302952722399</v>
      </c>
      <c r="M704" s="841">
        <v>465000</v>
      </c>
      <c r="N704" s="842">
        <v>1860000</v>
      </c>
      <c r="O704" s="843">
        <v>-97464</v>
      </c>
      <c r="P704" s="843">
        <v>-389856</v>
      </c>
      <c r="Q704" s="844">
        <v>-17.328042328042329</v>
      </c>
      <c r="S704" s="845"/>
      <c r="T704" s="846"/>
      <c r="U704" s="847"/>
    </row>
    <row r="705" spans="1:21" ht="23.25" hidden="1">
      <c r="A705" s="870">
        <v>695</v>
      </c>
      <c r="B705" s="848">
        <v>4</v>
      </c>
      <c r="C705" s="848">
        <v>84</v>
      </c>
      <c r="D705" s="837">
        <v>26784</v>
      </c>
      <c r="E705" s="838">
        <v>21</v>
      </c>
      <c r="F705" s="839">
        <v>562464</v>
      </c>
      <c r="G705" s="840">
        <v>2249856</v>
      </c>
      <c r="H705" s="897">
        <v>510000</v>
      </c>
      <c r="I705" s="901">
        <v>2040000</v>
      </c>
      <c r="J705" s="843">
        <v>-52464</v>
      </c>
      <c r="K705" s="843">
        <v>-209856</v>
      </c>
      <c r="L705" s="844">
        <v>-9.3275302952722399</v>
      </c>
      <c r="M705" s="841">
        <v>465000</v>
      </c>
      <c r="N705" s="842">
        <v>1860000</v>
      </c>
      <c r="O705" s="843">
        <v>-97464</v>
      </c>
      <c r="P705" s="843">
        <v>-389856</v>
      </c>
      <c r="Q705" s="844">
        <v>-17.328042328042329</v>
      </c>
      <c r="S705" s="845"/>
      <c r="T705" s="846"/>
      <c r="U705" s="847"/>
    </row>
    <row r="706" spans="1:21" ht="23.25" hidden="1">
      <c r="A706" s="870">
        <v>696</v>
      </c>
      <c r="B706" s="836">
        <v>4</v>
      </c>
      <c r="C706" s="836">
        <v>84</v>
      </c>
      <c r="D706" s="837">
        <v>26784</v>
      </c>
      <c r="E706" s="838">
        <v>21</v>
      </c>
      <c r="F706" s="839">
        <v>562464</v>
      </c>
      <c r="G706" s="840">
        <v>2249856</v>
      </c>
      <c r="H706" s="897">
        <v>510000</v>
      </c>
      <c r="I706" s="901">
        <v>2040000</v>
      </c>
      <c r="J706" s="843">
        <v>-52464</v>
      </c>
      <c r="K706" s="843">
        <v>-209856</v>
      </c>
      <c r="L706" s="844">
        <v>-9.3275302952722399</v>
      </c>
      <c r="M706" s="841">
        <v>465000</v>
      </c>
      <c r="N706" s="842">
        <v>1860000</v>
      </c>
      <c r="O706" s="843">
        <v>-97464</v>
      </c>
      <c r="P706" s="843">
        <v>-389856</v>
      </c>
      <c r="Q706" s="844">
        <v>-17.328042328042329</v>
      </c>
      <c r="S706" s="845"/>
      <c r="T706" s="846"/>
      <c r="U706" s="847"/>
    </row>
    <row r="707" spans="1:21" ht="23.25" hidden="1">
      <c r="A707" s="870">
        <v>697</v>
      </c>
      <c r="B707" s="836">
        <v>4</v>
      </c>
      <c r="C707" s="836">
        <v>84</v>
      </c>
      <c r="D707" s="837">
        <v>26784</v>
      </c>
      <c r="E707" s="838">
        <v>21</v>
      </c>
      <c r="F707" s="839">
        <v>562464</v>
      </c>
      <c r="G707" s="840">
        <v>2249856</v>
      </c>
      <c r="H707" s="897">
        <v>510000</v>
      </c>
      <c r="I707" s="901">
        <v>2040000</v>
      </c>
      <c r="J707" s="843">
        <v>-52464</v>
      </c>
      <c r="K707" s="843">
        <v>-209856</v>
      </c>
      <c r="L707" s="844">
        <v>-9.3275302952722399</v>
      </c>
      <c r="M707" s="841">
        <v>465000</v>
      </c>
      <c r="N707" s="842">
        <v>1860000</v>
      </c>
      <c r="O707" s="843">
        <v>-97464</v>
      </c>
      <c r="P707" s="843">
        <v>-389856</v>
      </c>
      <c r="Q707" s="844">
        <v>-17.328042328042329</v>
      </c>
      <c r="S707" s="845"/>
      <c r="T707" s="846"/>
      <c r="U707" s="847"/>
    </row>
    <row r="708" spans="1:21" ht="23.25" hidden="1">
      <c r="A708" s="870">
        <v>698</v>
      </c>
      <c r="B708" s="836">
        <v>4</v>
      </c>
      <c r="C708" s="836">
        <v>84</v>
      </c>
      <c r="D708" s="837">
        <v>27244</v>
      </c>
      <c r="E708" s="838">
        <v>21</v>
      </c>
      <c r="F708" s="839">
        <v>572124</v>
      </c>
      <c r="G708" s="840">
        <v>2288496</v>
      </c>
      <c r="H708" s="897">
        <v>510000</v>
      </c>
      <c r="I708" s="901">
        <v>2040000</v>
      </c>
      <c r="J708" s="843">
        <v>-62124</v>
      </c>
      <c r="K708" s="843">
        <v>-248496</v>
      </c>
      <c r="L708" s="844">
        <v>-10.858485223483015</v>
      </c>
      <c r="M708" s="841">
        <v>465000</v>
      </c>
      <c r="N708" s="842">
        <v>1860000</v>
      </c>
      <c r="O708" s="843">
        <v>-107124</v>
      </c>
      <c r="P708" s="843">
        <v>-428496</v>
      </c>
      <c r="Q708" s="844">
        <v>-18.72391299788157</v>
      </c>
      <c r="S708" s="845"/>
      <c r="T708" s="846"/>
      <c r="U708" s="847"/>
    </row>
    <row r="709" spans="1:21" ht="23.25" hidden="1">
      <c r="A709" s="870">
        <v>699</v>
      </c>
      <c r="B709" s="836">
        <v>4</v>
      </c>
      <c r="C709" s="836">
        <v>84</v>
      </c>
      <c r="D709" s="837">
        <v>27365</v>
      </c>
      <c r="E709" s="838">
        <v>21</v>
      </c>
      <c r="F709" s="839">
        <v>574665</v>
      </c>
      <c r="G709" s="840">
        <v>2298660</v>
      </c>
      <c r="H709" s="897">
        <v>510000</v>
      </c>
      <c r="I709" s="901">
        <v>2040000</v>
      </c>
      <c r="J709" s="843">
        <v>-64665</v>
      </c>
      <c r="K709" s="843">
        <v>-258660</v>
      </c>
      <c r="L709" s="844">
        <v>-11.252642844091781</v>
      </c>
      <c r="M709" s="841">
        <v>465000</v>
      </c>
      <c r="N709" s="842">
        <v>1860000</v>
      </c>
      <c r="O709" s="843">
        <v>-109665</v>
      </c>
      <c r="P709" s="843">
        <v>-438660</v>
      </c>
      <c r="Q709" s="844">
        <v>-19.083292004907207</v>
      </c>
      <c r="S709" s="845"/>
      <c r="T709" s="846"/>
      <c r="U709" s="847"/>
    </row>
    <row r="710" spans="1:21" ht="23.25" hidden="1">
      <c r="A710" s="870">
        <v>700</v>
      </c>
      <c r="B710" s="836">
        <v>4</v>
      </c>
      <c r="C710" s="836">
        <v>84</v>
      </c>
      <c r="D710" s="837">
        <v>27449.858889934148</v>
      </c>
      <c r="E710" s="838">
        <v>21</v>
      </c>
      <c r="F710" s="839">
        <v>576447.03668861708</v>
      </c>
      <c r="G710" s="840">
        <v>2305788.1467544683</v>
      </c>
      <c r="H710" s="897">
        <v>510000</v>
      </c>
      <c r="I710" s="901">
        <v>2040000</v>
      </c>
      <c r="J710" s="843">
        <v>-66447.036688617081</v>
      </c>
      <c r="K710" s="843">
        <v>-265788.14675446833</v>
      </c>
      <c r="L710" s="844">
        <v>-11.526997704822989</v>
      </c>
      <c r="M710" s="841">
        <v>465000</v>
      </c>
      <c r="N710" s="842">
        <v>1860000</v>
      </c>
      <c r="O710" s="843">
        <v>-111447.03668861708</v>
      </c>
      <c r="P710" s="843">
        <v>-445788.14675446833</v>
      </c>
      <c r="Q710" s="844">
        <v>-19.333439083809196</v>
      </c>
      <c r="S710" s="845"/>
      <c r="T710" s="846"/>
      <c r="U710" s="847"/>
    </row>
    <row r="711" spans="1:21" ht="23.25" hidden="1">
      <c r="A711" s="870">
        <v>701</v>
      </c>
      <c r="B711" s="836">
        <v>4</v>
      </c>
      <c r="C711" s="836">
        <v>84</v>
      </c>
      <c r="D711" s="837">
        <v>28628.744216506351</v>
      </c>
      <c r="E711" s="838">
        <v>21</v>
      </c>
      <c r="F711" s="839">
        <v>601203.62854663341</v>
      </c>
      <c r="G711" s="840">
        <v>2404814.5141865336</v>
      </c>
      <c r="H711" s="897">
        <v>510000</v>
      </c>
      <c r="I711" s="901">
        <v>2040000</v>
      </c>
      <c r="J711" s="843">
        <v>-91203.628546633408</v>
      </c>
      <c r="K711" s="843">
        <v>-364814.51418653363</v>
      </c>
      <c r="L711" s="844">
        <v>-15.170172669634681</v>
      </c>
      <c r="M711" s="841">
        <v>465000</v>
      </c>
      <c r="N711" s="842">
        <v>1860000</v>
      </c>
      <c r="O711" s="843">
        <v>-136203.62854663341</v>
      </c>
      <c r="P711" s="843">
        <v>-544814.51418653363</v>
      </c>
      <c r="Q711" s="844">
        <v>-22.655157434078689</v>
      </c>
      <c r="S711" s="845"/>
      <c r="T711" s="846"/>
      <c r="U711" s="847"/>
    </row>
    <row r="712" spans="1:21" ht="23.25" hidden="1">
      <c r="A712" s="870">
        <v>702</v>
      </c>
      <c r="B712" s="836">
        <v>4</v>
      </c>
      <c r="C712" s="836">
        <v>85</v>
      </c>
      <c r="D712" s="837">
        <v>24994.293417209621</v>
      </c>
      <c r="E712" s="838">
        <v>21.25</v>
      </c>
      <c r="F712" s="839">
        <v>531128.73511570448</v>
      </c>
      <c r="G712" s="840">
        <v>2124514.9404628179</v>
      </c>
      <c r="H712" s="897">
        <v>517500</v>
      </c>
      <c r="I712" s="901">
        <v>2070000</v>
      </c>
      <c r="J712" s="843">
        <v>-13628.735115704476</v>
      </c>
      <c r="K712" s="843">
        <v>-54514.940462817904</v>
      </c>
      <c r="L712" s="844">
        <v>-2.5659946854006108</v>
      </c>
      <c r="M712" s="841">
        <v>476250</v>
      </c>
      <c r="N712" s="842">
        <v>1905000</v>
      </c>
      <c r="O712" s="843">
        <v>-54878.735115704476</v>
      </c>
      <c r="P712" s="843">
        <v>-219514.9404628179</v>
      </c>
      <c r="Q712" s="844">
        <v>-10.33247336989767</v>
      </c>
      <c r="S712" s="845"/>
      <c r="T712" s="846"/>
      <c r="U712" s="847"/>
    </row>
    <row r="713" spans="1:21" ht="23.25" hidden="1">
      <c r="A713" s="870">
        <v>703</v>
      </c>
      <c r="B713" s="836">
        <v>4</v>
      </c>
      <c r="C713" s="836">
        <v>85</v>
      </c>
      <c r="D713" s="837">
        <v>25576</v>
      </c>
      <c r="E713" s="838">
        <v>21.25</v>
      </c>
      <c r="F713" s="839">
        <v>543490</v>
      </c>
      <c r="G713" s="840">
        <v>2173960</v>
      </c>
      <c r="H713" s="897">
        <v>517500</v>
      </c>
      <c r="I713" s="901">
        <v>2070000</v>
      </c>
      <c r="J713" s="843">
        <v>-25990</v>
      </c>
      <c r="K713" s="843">
        <v>-103960</v>
      </c>
      <c r="L713" s="844">
        <v>-4.7820567075751228</v>
      </c>
      <c r="M713" s="841">
        <v>476250</v>
      </c>
      <c r="N713" s="842">
        <v>1905000</v>
      </c>
      <c r="O713" s="843">
        <v>-67240</v>
      </c>
      <c r="P713" s="843">
        <v>-268960</v>
      </c>
      <c r="Q713" s="844">
        <v>-12.371892767116236</v>
      </c>
      <c r="S713" s="845"/>
      <c r="T713" s="846"/>
      <c r="U713" s="847"/>
    </row>
    <row r="714" spans="1:21" ht="23.25" hidden="1">
      <c r="A714" s="870">
        <v>704</v>
      </c>
      <c r="B714" s="836">
        <v>4</v>
      </c>
      <c r="C714" s="836">
        <v>85</v>
      </c>
      <c r="D714" s="837">
        <v>25576</v>
      </c>
      <c r="E714" s="838">
        <v>21.25</v>
      </c>
      <c r="F714" s="839">
        <v>543490</v>
      </c>
      <c r="G714" s="840">
        <v>2173960</v>
      </c>
      <c r="H714" s="897">
        <v>517500</v>
      </c>
      <c r="I714" s="901">
        <v>2070000</v>
      </c>
      <c r="J714" s="843">
        <v>-25990</v>
      </c>
      <c r="K714" s="843">
        <v>-103960</v>
      </c>
      <c r="L714" s="844">
        <v>-4.7820567075751228</v>
      </c>
      <c r="M714" s="841">
        <v>476250</v>
      </c>
      <c r="N714" s="842">
        <v>1905000</v>
      </c>
      <c r="O714" s="843">
        <v>-67240</v>
      </c>
      <c r="P714" s="843">
        <v>-268960</v>
      </c>
      <c r="Q714" s="844">
        <v>-12.371892767116236</v>
      </c>
      <c r="S714" s="845"/>
      <c r="T714" s="846"/>
      <c r="U714" s="847"/>
    </row>
    <row r="715" spans="1:21" ht="23.25" hidden="1">
      <c r="A715" s="870">
        <v>705</v>
      </c>
      <c r="B715" s="836">
        <v>4</v>
      </c>
      <c r="C715" s="836">
        <v>85</v>
      </c>
      <c r="D715" s="837">
        <v>26123</v>
      </c>
      <c r="E715" s="838">
        <v>21.25</v>
      </c>
      <c r="F715" s="839">
        <v>555113.75</v>
      </c>
      <c r="G715" s="840">
        <v>2220455</v>
      </c>
      <c r="H715" s="897">
        <v>517500</v>
      </c>
      <c r="I715" s="901">
        <v>2070000</v>
      </c>
      <c r="J715" s="843">
        <v>-37613.75</v>
      </c>
      <c r="K715" s="843">
        <v>-150455</v>
      </c>
      <c r="L715" s="844">
        <v>-6.7758635054527048</v>
      </c>
      <c r="M715" s="841">
        <v>476250</v>
      </c>
      <c r="N715" s="842">
        <v>1905000</v>
      </c>
      <c r="O715" s="843">
        <v>-78863.75</v>
      </c>
      <c r="P715" s="843">
        <v>-315455</v>
      </c>
      <c r="Q715" s="844">
        <v>-14.206772936177487</v>
      </c>
      <c r="S715" s="845"/>
      <c r="T715" s="846"/>
      <c r="U715" s="847"/>
    </row>
    <row r="716" spans="1:21" ht="23.25" hidden="1">
      <c r="A716" s="870">
        <v>706</v>
      </c>
      <c r="B716" s="836">
        <v>4</v>
      </c>
      <c r="C716" s="836">
        <v>85</v>
      </c>
      <c r="D716" s="837">
        <v>26374.35</v>
      </c>
      <c r="E716" s="838">
        <v>21.25</v>
      </c>
      <c r="F716" s="839">
        <v>560454.9375</v>
      </c>
      <c r="G716" s="840">
        <v>2241819.75</v>
      </c>
      <c r="H716" s="897">
        <v>517500</v>
      </c>
      <c r="I716" s="901">
        <v>2070000</v>
      </c>
      <c r="J716" s="843">
        <v>-42954.9375</v>
      </c>
      <c r="K716" s="843">
        <v>-171819.75</v>
      </c>
      <c r="L716" s="844">
        <v>-7.6642981667013999</v>
      </c>
      <c r="M716" s="841">
        <v>476250</v>
      </c>
      <c r="N716" s="842">
        <v>1905000</v>
      </c>
      <c r="O716" s="843">
        <v>-84204.9375</v>
      </c>
      <c r="P716" s="843">
        <v>-336819.75</v>
      </c>
      <c r="Q716" s="844">
        <v>-15.024390341819398</v>
      </c>
      <c r="S716" s="845"/>
      <c r="T716" s="846"/>
      <c r="U716" s="847"/>
    </row>
    <row r="717" spans="1:21" ht="23.25" hidden="1">
      <c r="A717" s="870">
        <v>707</v>
      </c>
      <c r="B717" s="848">
        <v>4</v>
      </c>
      <c r="C717" s="848">
        <v>85</v>
      </c>
      <c r="D717" s="837">
        <v>26689</v>
      </c>
      <c r="E717" s="838">
        <v>21.25</v>
      </c>
      <c r="F717" s="839">
        <v>567141.25</v>
      </c>
      <c r="G717" s="840">
        <v>2268565</v>
      </c>
      <c r="H717" s="897">
        <v>517500</v>
      </c>
      <c r="I717" s="901">
        <v>2070000</v>
      </c>
      <c r="J717" s="843">
        <v>-49641.25</v>
      </c>
      <c r="K717" s="843">
        <v>-198565</v>
      </c>
      <c r="L717" s="844">
        <v>-8.7528900428244185</v>
      </c>
      <c r="M717" s="841">
        <v>476250</v>
      </c>
      <c r="N717" s="842">
        <v>1905000</v>
      </c>
      <c r="O717" s="843">
        <v>-90891.25</v>
      </c>
      <c r="P717" s="843">
        <v>-363565</v>
      </c>
      <c r="Q717" s="844">
        <v>-16.026210401729728</v>
      </c>
      <c r="S717" s="845"/>
      <c r="T717" s="846"/>
      <c r="U717" s="847"/>
    </row>
    <row r="718" spans="1:21" ht="23.25" hidden="1">
      <c r="A718" s="870">
        <v>708</v>
      </c>
      <c r="B718" s="836">
        <v>4</v>
      </c>
      <c r="C718" s="836">
        <v>85</v>
      </c>
      <c r="D718" s="837">
        <v>27050</v>
      </c>
      <c r="E718" s="838">
        <v>21.25</v>
      </c>
      <c r="F718" s="839">
        <v>574812.5</v>
      </c>
      <c r="G718" s="840">
        <v>2299250</v>
      </c>
      <c r="H718" s="897">
        <v>517500</v>
      </c>
      <c r="I718" s="901">
        <v>2070000</v>
      </c>
      <c r="J718" s="843">
        <v>-57312.5</v>
      </c>
      <c r="K718" s="843">
        <v>-229250</v>
      </c>
      <c r="L718" s="844">
        <v>-9.9706426008480946</v>
      </c>
      <c r="M718" s="841">
        <v>476250</v>
      </c>
      <c r="N718" s="842">
        <v>1905000</v>
      </c>
      <c r="O718" s="843">
        <v>-98562.5</v>
      </c>
      <c r="P718" s="843">
        <v>-394250</v>
      </c>
      <c r="Q718" s="844">
        <v>-17.146895726867456</v>
      </c>
      <c r="S718" s="845"/>
      <c r="T718" s="846"/>
      <c r="U718" s="847"/>
    </row>
    <row r="719" spans="1:21" ht="23.25" hidden="1">
      <c r="A719" s="870">
        <v>709</v>
      </c>
      <c r="B719" s="836">
        <v>4</v>
      </c>
      <c r="C719" s="836">
        <v>85</v>
      </c>
      <c r="D719" s="837">
        <v>27162</v>
      </c>
      <c r="E719" s="838">
        <v>21.25</v>
      </c>
      <c r="F719" s="839">
        <v>577192.5</v>
      </c>
      <c r="G719" s="840">
        <v>2308770</v>
      </c>
      <c r="H719" s="897">
        <v>517500</v>
      </c>
      <c r="I719" s="901">
        <v>2070000</v>
      </c>
      <c r="J719" s="843">
        <v>-59692.5</v>
      </c>
      <c r="K719" s="843">
        <v>-238770</v>
      </c>
      <c r="L719" s="844">
        <v>-10.341870346548163</v>
      </c>
      <c r="M719" s="841">
        <v>476250</v>
      </c>
      <c r="N719" s="842">
        <v>1905000</v>
      </c>
      <c r="O719" s="843">
        <v>-100942.5</v>
      </c>
      <c r="P719" s="843">
        <v>-403770</v>
      </c>
      <c r="Q719" s="844">
        <v>-17.488532855156649</v>
      </c>
      <c r="S719" s="845"/>
      <c r="T719" s="846"/>
      <c r="U719" s="847"/>
    </row>
    <row r="720" spans="1:21" ht="23.25" hidden="1">
      <c r="A720" s="870">
        <v>710</v>
      </c>
      <c r="B720" s="848">
        <v>4</v>
      </c>
      <c r="C720" s="848">
        <v>85</v>
      </c>
      <c r="D720" s="837">
        <v>27372.607879924952</v>
      </c>
      <c r="E720" s="838">
        <v>21.25</v>
      </c>
      <c r="F720" s="839">
        <v>581667.91744840518</v>
      </c>
      <c r="G720" s="840">
        <v>2326671.6697936207</v>
      </c>
      <c r="H720" s="897">
        <v>517500</v>
      </c>
      <c r="I720" s="901">
        <v>2070000</v>
      </c>
      <c r="J720" s="843">
        <v>-64167.917448405176</v>
      </c>
      <c r="K720" s="843">
        <v>-256671.66979362071</v>
      </c>
      <c r="L720" s="844">
        <v>-11.031709936812348</v>
      </c>
      <c r="M720" s="841">
        <v>476250</v>
      </c>
      <c r="N720" s="842">
        <v>1905000</v>
      </c>
      <c r="O720" s="843">
        <v>-105417.91744840518</v>
      </c>
      <c r="P720" s="843">
        <v>-421671.66979362071</v>
      </c>
      <c r="Q720" s="844">
        <v>-18.12338523170412</v>
      </c>
      <c r="S720" s="845"/>
      <c r="T720" s="846"/>
      <c r="U720" s="847"/>
    </row>
    <row r="721" spans="1:21" ht="23.25" hidden="1">
      <c r="A721" s="870">
        <v>711</v>
      </c>
      <c r="B721" s="836">
        <v>4</v>
      </c>
      <c r="C721" s="836">
        <v>85</v>
      </c>
      <c r="D721" s="837">
        <v>27372.607879924952</v>
      </c>
      <c r="E721" s="838">
        <v>21.25</v>
      </c>
      <c r="F721" s="839">
        <v>581667.91744840518</v>
      </c>
      <c r="G721" s="840">
        <v>2326671.6697936207</v>
      </c>
      <c r="H721" s="897">
        <v>517500</v>
      </c>
      <c r="I721" s="901">
        <v>2070000</v>
      </c>
      <c r="J721" s="843">
        <v>-64167.917448405176</v>
      </c>
      <c r="K721" s="843">
        <v>-256671.66979362071</v>
      </c>
      <c r="L721" s="844">
        <v>-11.031709936812348</v>
      </c>
      <c r="M721" s="841">
        <v>476250</v>
      </c>
      <c r="N721" s="842">
        <v>1905000</v>
      </c>
      <c r="O721" s="843">
        <v>-105417.91744840518</v>
      </c>
      <c r="P721" s="843">
        <v>-421671.66979362071</v>
      </c>
      <c r="Q721" s="844">
        <v>-18.12338523170412</v>
      </c>
      <c r="S721" s="845"/>
      <c r="T721" s="846"/>
      <c r="U721" s="847"/>
    </row>
    <row r="722" spans="1:21" ht="23.25" hidden="1">
      <c r="A722" s="870">
        <v>712</v>
      </c>
      <c r="B722" s="848">
        <v>4</v>
      </c>
      <c r="C722" s="848">
        <v>85</v>
      </c>
      <c r="D722" s="837">
        <v>27372.607879924952</v>
      </c>
      <c r="E722" s="838">
        <v>21.25</v>
      </c>
      <c r="F722" s="839">
        <v>581667.91744840518</v>
      </c>
      <c r="G722" s="840">
        <v>2326671.6697936207</v>
      </c>
      <c r="H722" s="897">
        <v>517500</v>
      </c>
      <c r="I722" s="901">
        <v>2070000</v>
      </c>
      <c r="J722" s="843">
        <v>-64167.917448405176</v>
      </c>
      <c r="K722" s="843">
        <v>-256671.66979362071</v>
      </c>
      <c r="L722" s="844">
        <v>-11.031709936812348</v>
      </c>
      <c r="M722" s="841">
        <v>476250</v>
      </c>
      <c r="N722" s="842">
        <v>1905000</v>
      </c>
      <c r="O722" s="843">
        <v>-105417.91744840518</v>
      </c>
      <c r="P722" s="843">
        <v>-421671.66979362071</v>
      </c>
      <c r="Q722" s="844">
        <v>-18.12338523170412</v>
      </c>
      <c r="S722" s="845"/>
      <c r="T722" s="846"/>
      <c r="U722" s="847"/>
    </row>
    <row r="723" spans="1:21" ht="23.25" hidden="1">
      <c r="A723" s="870">
        <v>713</v>
      </c>
      <c r="B723" s="836">
        <v>4</v>
      </c>
      <c r="C723" s="836">
        <v>85</v>
      </c>
      <c r="D723" s="837">
        <v>28325.760019824385</v>
      </c>
      <c r="E723" s="838">
        <v>21.25</v>
      </c>
      <c r="F723" s="839">
        <v>601922.40042126819</v>
      </c>
      <c r="G723" s="840">
        <v>2407689.6016850728</v>
      </c>
      <c r="H723" s="897">
        <v>517500</v>
      </c>
      <c r="I723" s="901">
        <v>2070000</v>
      </c>
      <c r="J723" s="843">
        <v>-84422.40042126819</v>
      </c>
      <c r="K723" s="843">
        <v>-337689.60168507276</v>
      </c>
      <c r="L723" s="844">
        <v>-14.025462478582511</v>
      </c>
      <c r="M723" s="841">
        <v>476250</v>
      </c>
      <c r="N723" s="842">
        <v>1905000</v>
      </c>
      <c r="O723" s="843">
        <v>-125672.40042126819</v>
      </c>
      <c r="P723" s="843">
        <v>-502689.60168507276</v>
      </c>
      <c r="Q723" s="844">
        <v>-20.878505324492608</v>
      </c>
      <c r="S723" s="845"/>
      <c r="T723" s="846"/>
      <c r="U723" s="847"/>
    </row>
    <row r="724" spans="1:21" ht="23.25" hidden="1">
      <c r="A724" s="870">
        <v>714</v>
      </c>
      <c r="B724" s="836">
        <v>4</v>
      </c>
      <c r="C724" s="836">
        <v>85</v>
      </c>
      <c r="D724" s="837">
        <v>28325.760019824385</v>
      </c>
      <c r="E724" s="838">
        <v>21.25</v>
      </c>
      <c r="F724" s="839">
        <v>601922.40042126819</v>
      </c>
      <c r="G724" s="840">
        <v>2407689.6016850728</v>
      </c>
      <c r="H724" s="897">
        <v>517500</v>
      </c>
      <c r="I724" s="901">
        <v>2070000</v>
      </c>
      <c r="J724" s="843">
        <v>-84422.40042126819</v>
      </c>
      <c r="K724" s="843">
        <v>-337689.60168507276</v>
      </c>
      <c r="L724" s="844">
        <v>-14.025462478582511</v>
      </c>
      <c r="M724" s="841">
        <v>476250</v>
      </c>
      <c r="N724" s="842">
        <v>1905000</v>
      </c>
      <c r="O724" s="843">
        <v>-125672.40042126819</v>
      </c>
      <c r="P724" s="843">
        <v>-502689.60168507276</v>
      </c>
      <c r="Q724" s="844">
        <v>-20.878505324492608</v>
      </c>
      <c r="S724" s="845"/>
      <c r="T724" s="846"/>
      <c r="U724" s="847"/>
    </row>
    <row r="725" spans="1:21" ht="23.25" hidden="1">
      <c r="A725" s="870">
        <v>715</v>
      </c>
      <c r="B725" s="848">
        <v>4</v>
      </c>
      <c r="C725" s="848">
        <v>85</v>
      </c>
      <c r="D725" s="837">
        <v>29222</v>
      </c>
      <c r="E725" s="838">
        <v>21.25</v>
      </c>
      <c r="F725" s="839">
        <v>620967.5</v>
      </c>
      <c r="G725" s="840">
        <v>2483870</v>
      </c>
      <c r="H725" s="897">
        <v>517500</v>
      </c>
      <c r="I725" s="901">
        <v>2070000</v>
      </c>
      <c r="J725" s="843">
        <v>-103467.5</v>
      </c>
      <c r="K725" s="843">
        <v>-413870</v>
      </c>
      <c r="L725" s="844">
        <v>-16.662305193105922</v>
      </c>
      <c r="M725" s="841">
        <v>476250</v>
      </c>
      <c r="N725" s="842">
        <v>1905000</v>
      </c>
      <c r="O725" s="843">
        <v>-144717.5</v>
      </c>
      <c r="P725" s="843">
        <v>-578870</v>
      </c>
      <c r="Q725" s="844">
        <v>-23.305164924090221</v>
      </c>
      <c r="S725" s="845"/>
      <c r="T725" s="846"/>
      <c r="U725" s="847"/>
    </row>
    <row r="726" spans="1:21" ht="23.25" hidden="1">
      <c r="A726" s="870">
        <v>716</v>
      </c>
      <c r="B726" s="836">
        <v>4</v>
      </c>
      <c r="C726" s="836">
        <v>86</v>
      </c>
      <c r="D726" s="837">
        <v>25572</v>
      </c>
      <c r="E726" s="838">
        <v>21.5</v>
      </c>
      <c r="F726" s="839">
        <v>549798</v>
      </c>
      <c r="G726" s="840">
        <v>2199192</v>
      </c>
      <c r="H726" s="897">
        <v>525000</v>
      </c>
      <c r="I726" s="901">
        <v>2100000</v>
      </c>
      <c r="J726" s="843">
        <v>-24798</v>
      </c>
      <c r="K726" s="843">
        <v>-99192</v>
      </c>
      <c r="L726" s="844">
        <v>-4.5103838136915755</v>
      </c>
      <c r="M726" s="841">
        <v>487500</v>
      </c>
      <c r="N726" s="842">
        <v>1950000</v>
      </c>
      <c r="O726" s="843">
        <v>-62298</v>
      </c>
      <c r="P726" s="843">
        <v>-249192</v>
      </c>
      <c r="Q726" s="844">
        <v>-11.331070684142176</v>
      </c>
      <c r="S726" s="845"/>
      <c r="T726" s="846"/>
      <c r="U726" s="847"/>
    </row>
    <row r="727" spans="1:21" ht="23.25" hidden="1">
      <c r="A727" s="870">
        <v>717</v>
      </c>
      <c r="B727" s="836">
        <v>4</v>
      </c>
      <c r="C727" s="836">
        <v>86</v>
      </c>
      <c r="D727" s="837">
        <v>25572</v>
      </c>
      <c r="E727" s="838">
        <v>21.5</v>
      </c>
      <c r="F727" s="839">
        <v>549798</v>
      </c>
      <c r="G727" s="840">
        <v>2199192</v>
      </c>
      <c r="H727" s="897">
        <v>525000</v>
      </c>
      <c r="I727" s="901">
        <v>2100000</v>
      </c>
      <c r="J727" s="843">
        <v>-24798</v>
      </c>
      <c r="K727" s="843">
        <v>-99192</v>
      </c>
      <c r="L727" s="844">
        <v>-4.5103838136915755</v>
      </c>
      <c r="M727" s="841">
        <v>487500</v>
      </c>
      <c r="N727" s="842">
        <v>1950000</v>
      </c>
      <c r="O727" s="843">
        <v>-62298</v>
      </c>
      <c r="P727" s="843">
        <v>-249192</v>
      </c>
      <c r="Q727" s="844">
        <v>-11.331070684142176</v>
      </c>
      <c r="S727" s="845"/>
      <c r="T727" s="846"/>
      <c r="U727" s="847"/>
    </row>
    <row r="728" spans="1:21" ht="23.25" hidden="1">
      <c r="A728" s="870">
        <v>718</v>
      </c>
      <c r="B728" s="836">
        <v>4</v>
      </c>
      <c r="C728" s="836">
        <v>86</v>
      </c>
      <c r="D728" s="837">
        <v>26280.75</v>
      </c>
      <c r="E728" s="838">
        <v>21.5</v>
      </c>
      <c r="F728" s="839">
        <v>565036.125</v>
      </c>
      <c r="G728" s="840">
        <v>2260144.5</v>
      </c>
      <c r="H728" s="897">
        <v>525000</v>
      </c>
      <c r="I728" s="901">
        <v>2100000</v>
      </c>
      <c r="J728" s="843">
        <v>-40036.125</v>
      </c>
      <c r="K728" s="843">
        <v>-160144.5</v>
      </c>
      <c r="L728" s="844">
        <v>-7.0855867843848017</v>
      </c>
      <c r="M728" s="841">
        <v>487500</v>
      </c>
      <c r="N728" s="842">
        <v>1950000</v>
      </c>
      <c r="O728" s="843">
        <v>-77536.125</v>
      </c>
      <c r="P728" s="843">
        <v>-310144.5</v>
      </c>
      <c r="Q728" s="844">
        <v>-13.722330585500174</v>
      </c>
      <c r="S728" s="845"/>
      <c r="T728" s="846"/>
      <c r="U728" s="847"/>
    </row>
    <row r="729" spans="1:21" ht="23.25" hidden="1">
      <c r="A729" s="870">
        <v>719</v>
      </c>
      <c r="B729" s="836">
        <v>4</v>
      </c>
      <c r="C729" s="836">
        <v>86</v>
      </c>
      <c r="D729" s="837">
        <v>26438</v>
      </c>
      <c r="E729" s="838">
        <v>21.5</v>
      </c>
      <c r="F729" s="839">
        <v>568417</v>
      </c>
      <c r="G729" s="840">
        <v>2273668</v>
      </c>
      <c r="H729" s="897">
        <v>525000</v>
      </c>
      <c r="I729" s="901">
        <v>2100000</v>
      </c>
      <c r="J729" s="843">
        <v>-43417</v>
      </c>
      <c r="K729" s="843">
        <v>-173668</v>
      </c>
      <c r="L729" s="844">
        <v>-7.6382303836795842</v>
      </c>
      <c r="M729" s="841">
        <v>487500</v>
      </c>
      <c r="N729" s="842">
        <v>1950000</v>
      </c>
      <c r="O729" s="843">
        <v>-80917</v>
      </c>
      <c r="P729" s="843">
        <v>-323668</v>
      </c>
      <c r="Q729" s="844">
        <v>-14.235499641988199</v>
      </c>
      <c r="S729" s="845"/>
      <c r="T729" s="846"/>
      <c r="U729" s="847"/>
    </row>
    <row r="730" spans="1:21" ht="23.25" hidden="1">
      <c r="A730" s="870">
        <v>720</v>
      </c>
      <c r="B730" s="836">
        <v>4</v>
      </c>
      <c r="C730" s="836">
        <v>86</v>
      </c>
      <c r="D730" s="837">
        <v>26438</v>
      </c>
      <c r="E730" s="838">
        <v>21.5</v>
      </c>
      <c r="F730" s="839">
        <v>568417</v>
      </c>
      <c r="G730" s="840">
        <v>2273668</v>
      </c>
      <c r="H730" s="897">
        <v>525000</v>
      </c>
      <c r="I730" s="901">
        <v>2100000</v>
      </c>
      <c r="J730" s="843">
        <v>-43417</v>
      </c>
      <c r="K730" s="843">
        <v>-173668</v>
      </c>
      <c r="L730" s="844">
        <v>-7.6382303836795842</v>
      </c>
      <c r="M730" s="841">
        <v>487500</v>
      </c>
      <c r="N730" s="842">
        <v>1950000</v>
      </c>
      <c r="O730" s="843">
        <v>-80917</v>
      </c>
      <c r="P730" s="843">
        <v>-323668</v>
      </c>
      <c r="Q730" s="844">
        <v>-14.235499641988199</v>
      </c>
      <c r="S730" s="845"/>
      <c r="T730" s="846"/>
      <c r="U730" s="847"/>
    </row>
    <row r="731" spans="1:21" ht="23.25" hidden="1">
      <c r="A731" s="870">
        <v>721</v>
      </c>
      <c r="B731" s="848">
        <v>4</v>
      </c>
      <c r="C731" s="848">
        <v>86</v>
      </c>
      <c r="D731" s="837">
        <v>26594</v>
      </c>
      <c r="E731" s="838">
        <v>21.5</v>
      </c>
      <c r="F731" s="839">
        <v>571771</v>
      </c>
      <c r="G731" s="840">
        <v>2287084</v>
      </c>
      <c r="H731" s="897">
        <v>525000</v>
      </c>
      <c r="I731" s="901">
        <v>2100000</v>
      </c>
      <c r="J731" s="843">
        <v>-46771</v>
      </c>
      <c r="K731" s="843">
        <v>-187084</v>
      </c>
      <c r="L731" s="844">
        <v>-8.1800231211446572</v>
      </c>
      <c r="M731" s="841">
        <v>487500</v>
      </c>
      <c r="N731" s="842">
        <v>1950000</v>
      </c>
      <c r="O731" s="843">
        <v>-84271</v>
      </c>
      <c r="P731" s="843">
        <v>-337084</v>
      </c>
      <c r="Q731" s="844">
        <v>-14.738592898205752</v>
      </c>
      <c r="S731" s="845"/>
      <c r="T731" s="846"/>
      <c r="U731" s="847"/>
    </row>
    <row r="732" spans="1:21" ht="23.25" hidden="1">
      <c r="A732" s="870">
        <v>722</v>
      </c>
      <c r="B732" s="836">
        <v>4</v>
      </c>
      <c r="C732" s="836">
        <v>86</v>
      </c>
      <c r="D732" s="837">
        <v>26963</v>
      </c>
      <c r="E732" s="838">
        <v>21.5</v>
      </c>
      <c r="F732" s="839">
        <v>579704.5</v>
      </c>
      <c r="G732" s="840">
        <v>2318818</v>
      </c>
      <c r="H732" s="897">
        <v>525000</v>
      </c>
      <c r="I732" s="901">
        <v>2100000</v>
      </c>
      <c r="J732" s="843">
        <v>-54704.5</v>
      </c>
      <c r="K732" s="843">
        <v>-218818</v>
      </c>
      <c r="L732" s="844">
        <v>-9.4366181390691253</v>
      </c>
      <c r="M732" s="841">
        <v>487500</v>
      </c>
      <c r="N732" s="842">
        <v>1950000</v>
      </c>
      <c r="O732" s="843">
        <v>-92204.5</v>
      </c>
      <c r="P732" s="843">
        <v>-368818</v>
      </c>
      <c r="Q732" s="844">
        <v>-15.905431129135621</v>
      </c>
      <c r="S732" s="845"/>
      <c r="T732" s="846"/>
      <c r="U732" s="847"/>
    </row>
    <row r="733" spans="1:21" ht="23.25" hidden="1">
      <c r="A733" s="870">
        <v>723</v>
      </c>
      <c r="B733" s="836">
        <v>4</v>
      </c>
      <c r="C733" s="836">
        <v>86</v>
      </c>
      <c r="D733" s="837">
        <v>26963</v>
      </c>
      <c r="E733" s="838">
        <v>21.5</v>
      </c>
      <c r="F733" s="839">
        <v>579704.5</v>
      </c>
      <c r="G733" s="840">
        <v>2318818</v>
      </c>
      <c r="H733" s="897">
        <v>525000</v>
      </c>
      <c r="I733" s="901">
        <v>2100000</v>
      </c>
      <c r="J733" s="843">
        <v>-54704.5</v>
      </c>
      <c r="K733" s="843">
        <v>-218818</v>
      </c>
      <c r="L733" s="844">
        <v>-9.4366181390691253</v>
      </c>
      <c r="M733" s="841">
        <v>487500</v>
      </c>
      <c r="N733" s="842">
        <v>1950000</v>
      </c>
      <c r="O733" s="843">
        <v>-92204.5</v>
      </c>
      <c r="P733" s="843">
        <v>-368818</v>
      </c>
      <c r="Q733" s="844">
        <v>-15.905431129135621</v>
      </c>
      <c r="S733" s="845"/>
      <c r="T733" s="846"/>
      <c r="U733" s="847"/>
    </row>
    <row r="734" spans="1:21" ht="23.25" hidden="1">
      <c r="A734" s="870">
        <v>724</v>
      </c>
      <c r="B734" s="836">
        <v>4</v>
      </c>
      <c r="C734" s="836">
        <v>86</v>
      </c>
      <c r="D734" s="837">
        <v>26963</v>
      </c>
      <c r="E734" s="838">
        <v>21.5</v>
      </c>
      <c r="F734" s="839">
        <v>579704.5</v>
      </c>
      <c r="G734" s="840">
        <v>2318818</v>
      </c>
      <c r="H734" s="897">
        <v>525000</v>
      </c>
      <c r="I734" s="901">
        <v>2100000</v>
      </c>
      <c r="J734" s="843">
        <v>-54704.5</v>
      </c>
      <c r="K734" s="843">
        <v>-218818</v>
      </c>
      <c r="L734" s="844">
        <v>-9.4366181390691253</v>
      </c>
      <c r="M734" s="841">
        <v>487500</v>
      </c>
      <c r="N734" s="842">
        <v>1950000</v>
      </c>
      <c r="O734" s="843">
        <v>-92204.5</v>
      </c>
      <c r="P734" s="843">
        <v>-368818</v>
      </c>
      <c r="Q734" s="844">
        <v>-15.905431129135621</v>
      </c>
      <c r="S734" s="845"/>
      <c r="T734" s="846"/>
      <c r="U734" s="847"/>
    </row>
    <row r="735" spans="1:21" ht="23.25" hidden="1">
      <c r="A735" s="870">
        <v>725</v>
      </c>
      <c r="B735" s="836">
        <v>4</v>
      </c>
      <c r="C735" s="836">
        <v>86</v>
      </c>
      <c r="D735" s="837">
        <v>27295.790458372314</v>
      </c>
      <c r="E735" s="838">
        <v>21.5</v>
      </c>
      <c r="F735" s="839">
        <v>586859.49485500471</v>
      </c>
      <c r="G735" s="840">
        <v>2347437.9794200188</v>
      </c>
      <c r="H735" s="897">
        <v>525000</v>
      </c>
      <c r="I735" s="901">
        <v>2100000</v>
      </c>
      <c r="J735" s="843">
        <v>-61859.494855004712</v>
      </c>
      <c r="K735" s="843">
        <v>-247437.97942001885</v>
      </c>
      <c r="L735" s="844">
        <v>-10.540767491593243</v>
      </c>
      <c r="M735" s="841">
        <v>487500</v>
      </c>
      <c r="N735" s="842">
        <v>1950000</v>
      </c>
      <c r="O735" s="843">
        <v>-99359.494855004712</v>
      </c>
      <c r="P735" s="843">
        <v>-397437.97942001885</v>
      </c>
      <c r="Q735" s="844">
        <v>-16.930712670765161</v>
      </c>
      <c r="S735" s="845"/>
      <c r="T735" s="846"/>
      <c r="U735" s="847"/>
    </row>
    <row r="736" spans="1:21" ht="23.25" hidden="1">
      <c r="A736" s="870">
        <v>726</v>
      </c>
      <c r="B736" s="836">
        <v>4</v>
      </c>
      <c r="C736" s="836">
        <v>86</v>
      </c>
      <c r="D736" s="837">
        <v>27295.790458372314</v>
      </c>
      <c r="E736" s="838">
        <v>21.5</v>
      </c>
      <c r="F736" s="839">
        <v>586859.49485500471</v>
      </c>
      <c r="G736" s="840">
        <v>2347437.9794200188</v>
      </c>
      <c r="H736" s="897">
        <v>525000</v>
      </c>
      <c r="I736" s="901">
        <v>2100000</v>
      </c>
      <c r="J736" s="843">
        <v>-61859.494855004712</v>
      </c>
      <c r="K736" s="843">
        <v>-247437.97942001885</v>
      </c>
      <c r="L736" s="844">
        <v>-10.540767491593243</v>
      </c>
      <c r="M736" s="841">
        <v>487500</v>
      </c>
      <c r="N736" s="842">
        <v>1950000</v>
      </c>
      <c r="O736" s="843">
        <v>-99359.494855004712</v>
      </c>
      <c r="P736" s="843">
        <v>-397437.97942001885</v>
      </c>
      <c r="Q736" s="844">
        <v>-16.930712670765161</v>
      </c>
      <c r="S736" s="845"/>
      <c r="T736" s="846"/>
      <c r="U736" s="847"/>
    </row>
    <row r="737" spans="1:21" ht="23.25" hidden="1">
      <c r="A737" s="870">
        <v>727</v>
      </c>
      <c r="B737" s="848">
        <v>4</v>
      </c>
      <c r="C737" s="848">
        <v>86</v>
      </c>
      <c r="D737" s="837">
        <v>28383.304208414265</v>
      </c>
      <c r="E737" s="838">
        <v>21.5</v>
      </c>
      <c r="F737" s="839">
        <v>610241.04048090673</v>
      </c>
      <c r="G737" s="840">
        <v>2440964.1619236269</v>
      </c>
      <c r="H737" s="897">
        <v>525000</v>
      </c>
      <c r="I737" s="901">
        <v>2100000</v>
      </c>
      <c r="J737" s="843">
        <v>-85241.040480906726</v>
      </c>
      <c r="K737" s="843">
        <v>-340964.1619236269</v>
      </c>
      <c r="L737" s="844">
        <v>-13.968421464038485</v>
      </c>
      <c r="M737" s="841">
        <v>487500</v>
      </c>
      <c r="N737" s="842">
        <v>1950000</v>
      </c>
      <c r="O737" s="843">
        <v>-122741.04048090673</v>
      </c>
      <c r="P737" s="843">
        <v>-490964.1619236269</v>
      </c>
      <c r="Q737" s="844">
        <v>-20.113534216607164</v>
      </c>
      <c r="S737" s="845"/>
      <c r="T737" s="846"/>
      <c r="U737" s="847"/>
    </row>
    <row r="738" spans="1:21" ht="23.25" hidden="1">
      <c r="A738" s="870">
        <v>728</v>
      </c>
      <c r="B738" s="848">
        <v>4</v>
      </c>
      <c r="C738" s="848">
        <v>87</v>
      </c>
      <c r="D738" s="837">
        <v>24681.545902294005</v>
      </c>
      <c r="E738" s="838">
        <v>21.75</v>
      </c>
      <c r="F738" s="839">
        <v>536823.62337489461</v>
      </c>
      <c r="G738" s="840">
        <v>2147294.4934995784</v>
      </c>
      <c r="H738" s="897">
        <v>532500</v>
      </c>
      <c r="I738" s="901">
        <v>2130000</v>
      </c>
      <c r="J738" s="843">
        <v>-4323.6233748946106</v>
      </c>
      <c r="K738" s="843">
        <v>-17294.493499578442</v>
      </c>
      <c r="L738" s="844">
        <v>-0.80540855257316935</v>
      </c>
      <c r="M738" s="841">
        <v>498750</v>
      </c>
      <c r="N738" s="842">
        <v>1995000</v>
      </c>
      <c r="O738" s="843">
        <v>-38073.623374894611</v>
      </c>
      <c r="P738" s="843">
        <v>-152294.49349957844</v>
      </c>
      <c r="Q738" s="844">
        <v>-7.0923897006495196</v>
      </c>
      <c r="S738" s="845"/>
      <c r="T738" s="846"/>
      <c r="U738" s="847"/>
    </row>
    <row r="739" spans="1:21" ht="23.25" hidden="1">
      <c r="A739" s="870">
        <v>729</v>
      </c>
      <c r="B739" s="848">
        <v>4</v>
      </c>
      <c r="C739" s="848">
        <v>87</v>
      </c>
      <c r="D739" s="837">
        <v>25345</v>
      </c>
      <c r="E739" s="838">
        <v>21.75</v>
      </c>
      <c r="F739" s="839">
        <v>551253.75</v>
      </c>
      <c r="G739" s="840">
        <v>2205015</v>
      </c>
      <c r="H739" s="897">
        <v>532500</v>
      </c>
      <c r="I739" s="901">
        <v>2130000</v>
      </c>
      <c r="J739" s="843">
        <v>-18753.75</v>
      </c>
      <c r="K739" s="843">
        <v>-75015</v>
      </c>
      <c r="L739" s="844">
        <v>-3.4020176733491496</v>
      </c>
      <c r="M739" s="841">
        <v>498750</v>
      </c>
      <c r="N739" s="842">
        <v>1995000</v>
      </c>
      <c r="O739" s="843">
        <v>-52503.75</v>
      </c>
      <c r="P739" s="843">
        <v>-210015</v>
      </c>
      <c r="Q739" s="844">
        <v>-9.5244250039115457</v>
      </c>
      <c r="S739" s="845"/>
      <c r="T739" s="846"/>
      <c r="U739" s="847"/>
    </row>
    <row r="740" spans="1:21" ht="23.25" hidden="1">
      <c r="A740" s="870">
        <v>730</v>
      </c>
      <c r="B740" s="836">
        <v>4</v>
      </c>
      <c r="C740" s="836">
        <v>87</v>
      </c>
      <c r="D740" s="837">
        <v>25345</v>
      </c>
      <c r="E740" s="838">
        <v>21.75</v>
      </c>
      <c r="F740" s="839">
        <v>551253.75</v>
      </c>
      <c r="G740" s="840">
        <v>2205015</v>
      </c>
      <c r="H740" s="897">
        <v>532500</v>
      </c>
      <c r="I740" s="901">
        <v>2130000</v>
      </c>
      <c r="J740" s="843">
        <v>-18753.75</v>
      </c>
      <c r="K740" s="843">
        <v>-75015</v>
      </c>
      <c r="L740" s="844">
        <v>-3.4020176733491496</v>
      </c>
      <c r="M740" s="841">
        <v>498750</v>
      </c>
      <c r="N740" s="842">
        <v>1995000</v>
      </c>
      <c r="O740" s="843">
        <v>-52503.75</v>
      </c>
      <c r="P740" s="843">
        <v>-210015</v>
      </c>
      <c r="Q740" s="844">
        <v>-9.5244250039115457</v>
      </c>
      <c r="S740" s="845"/>
      <c r="T740" s="846"/>
      <c r="U740" s="847"/>
    </row>
    <row r="741" spans="1:21" ht="23.25" hidden="1">
      <c r="A741" s="870">
        <v>731</v>
      </c>
      <c r="B741" s="836">
        <v>4</v>
      </c>
      <c r="C741" s="836">
        <v>87</v>
      </c>
      <c r="D741" s="837">
        <v>26187.8</v>
      </c>
      <c r="E741" s="838">
        <v>21.75</v>
      </c>
      <c r="F741" s="839">
        <v>569584.65</v>
      </c>
      <c r="G741" s="840">
        <v>2278338.6</v>
      </c>
      <c r="H741" s="897">
        <v>532500</v>
      </c>
      <c r="I741" s="901">
        <v>2130000</v>
      </c>
      <c r="J741" s="843">
        <v>-37084.650000000023</v>
      </c>
      <c r="K741" s="843">
        <v>-148338.60000000009</v>
      </c>
      <c r="L741" s="844">
        <v>-6.5108232814911702</v>
      </c>
      <c r="M741" s="841">
        <v>498750</v>
      </c>
      <c r="N741" s="842">
        <v>1995000</v>
      </c>
      <c r="O741" s="843">
        <v>-70834.650000000023</v>
      </c>
      <c r="P741" s="843">
        <v>-283338.60000000009</v>
      </c>
      <c r="Q741" s="844">
        <v>-12.436193636889627</v>
      </c>
      <c r="S741" s="845"/>
      <c r="T741" s="846"/>
      <c r="U741" s="847"/>
    </row>
    <row r="742" spans="1:21" ht="23.25" hidden="1">
      <c r="A742" s="870">
        <v>732</v>
      </c>
      <c r="B742" s="836">
        <v>4</v>
      </c>
      <c r="C742" s="836">
        <v>87</v>
      </c>
      <c r="D742" s="837">
        <v>26272</v>
      </c>
      <c r="E742" s="838">
        <v>21.75</v>
      </c>
      <c r="F742" s="839">
        <v>571416</v>
      </c>
      <c r="G742" s="840">
        <v>2285664</v>
      </c>
      <c r="H742" s="897">
        <v>532500</v>
      </c>
      <c r="I742" s="901">
        <v>2130000</v>
      </c>
      <c r="J742" s="843">
        <v>-38916</v>
      </c>
      <c r="K742" s="843">
        <v>-155664</v>
      </c>
      <c r="L742" s="844">
        <v>-6.8104498298962568</v>
      </c>
      <c r="M742" s="841">
        <v>498750</v>
      </c>
      <c r="N742" s="842">
        <v>1995000</v>
      </c>
      <c r="O742" s="843">
        <v>-72666</v>
      </c>
      <c r="P742" s="843">
        <v>-290664</v>
      </c>
      <c r="Q742" s="844">
        <v>-12.716829770254947</v>
      </c>
      <c r="S742" s="845"/>
      <c r="T742" s="846"/>
      <c r="U742" s="847"/>
    </row>
    <row r="743" spans="1:21" ht="23.25" hidden="1">
      <c r="A743" s="870">
        <v>733</v>
      </c>
      <c r="B743" s="836">
        <v>4</v>
      </c>
      <c r="C743" s="836">
        <v>87</v>
      </c>
      <c r="D743" s="837">
        <v>26272</v>
      </c>
      <c r="E743" s="838">
        <v>21.75</v>
      </c>
      <c r="F743" s="839">
        <v>571416</v>
      </c>
      <c r="G743" s="840">
        <v>2285664</v>
      </c>
      <c r="H743" s="897">
        <v>532500</v>
      </c>
      <c r="I743" s="901">
        <v>2130000</v>
      </c>
      <c r="J743" s="843">
        <v>-38916</v>
      </c>
      <c r="K743" s="843">
        <v>-155664</v>
      </c>
      <c r="L743" s="844">
        <v>-6.8104498298962568</v>
      </c>
      <c r="M743" s="841">
        <v>498750</v>
      </c>
      <c r="N743" s="842">
        <v>1995000</v>
      </c>
      <c r="O743" s="843">
        <v>-72666</v>
      </c>
      <c r="P743" s="843">
        <v>-290664</v>
      </c>
      <c r="Q743" s="844">
        <v>-12.716829770254947</v>
      </c>
      <c r="S743" s="845"/>
      <c r="T743" s="846"/>
      <c r="U743" s="847"/>
    </row>
    <row r="744" spans="1:21" ht="23.25" hidden="1">
      <c r="A744" s="870">
        <v>734</v>
      </c>
      <c r="B744" s="836">
        <v>4</v>
      </c>
      <c r="C744" s="836">
        <v>87</v>
      </c>
      <c r="D744" s="837">
        <v>26523</v>
      </c>
      <c r="E744" s="838">
        <v>21.75</v>
      </c>
      <c r="F744" s="839">
        <v>576875.25</v>
      </c>
      <c r="G744" s="840">
        <v>2307501</v>
      </c>
      <c r="H744" s="897">
        <v>532500</v>
      </c>
      <c r="I744" s="901">
        <v>2130000</v>
      </c>
      <c r="J744" s="843">
        <v>-44375.25</v>
      </c>
      <c r="K744" s="843">
        <v>-177501</v>
      </c>
      <c r="L744" s="844">
        <v>-7.6923476956239654</v>
      </c>
      <c r="M744" s="841">
        <v>498750</v>
      </c>
      <c r="N744" s="842">
        <v>1995000</v>
      </c>
      <c r="O744" s="843">
        <v>-78125.25</v>
      </c>
      <c r="P744" s="843">
        <v>-312501</v>
      </c>
      <c r="Q744" s="844">
        <v>-13.5428327008309</v>
      </c>
      <c r="S744" s="845"/>
      <c r="T744" s="846"/>
      <c r="U744" s="847"/>
    </row>
    <row r="745" spans="1:21" ht="23.25" hidden="1">
      <c r="A745" s="870">
        <v>735</v>
      </c>
      <c r="B745" s="836">
        <v>4</v>
      </c>
      <c r="C745" s="836">
        <v>87</v>
      </c>
      <c r="D745" s="837">
        <v>26523</v>
      </c>
      <c r="E745" s="838">
        <v>21.75</v>
      </c>
      <c r="F745" s="839">
        <v>576875.25</v>
      </c>
      <c r="G745" s="840">
        <v>2307501</v>
      </c>
      <c r="H745" s="897">
        <v>532500</v>
      </c>
      <c r="I745" s="901">
        <v>2130000</v>
      </c>
      <c r="J745" s="843">
        <v>-44375.25</v>
      </c>
      <c r="K745" s="843">
        <v>-177501</v>
      </c>
      <c r="L745" s="844">
        <v>-7.6923476956239654</v>
      </c>
      <c r="M745" s="841">
        <v>498750</v>
      </c>
      <c r="N745" s="842">
        <v>1995000</v>
      </c>
      <c r="O745" s="843">
        <v>-78125.25</v>
      </c>
      <c r="P745" s="843">
        <v>-312501</v>
      </c>
      <c r="Q745" s="844">
        <v>-13.5428327008309</v>
      </c>
      <c r="S745" s="845"/>
      <c r="T745" s="846"/>
      <c r="U745" s="847"/>
    </row>
    <row r="746" spans="1:21" ht="23.25" hidden="1">
      <c r="A746" s="870">
        <v>736</v>
      </c>
      <c r="B746" s="836">
        <v>4</v>
      </c>
      <c r="C746" s="836">
        <v>87</v>
      </c>
      <c r="D746" s="837">
        <v>26523</v>
      </c>
      <c r="E746" s="838">
        <v>21.75</v>
      </c>
      <c r="F746" s="839">
        <v>576875.25</v>
      </c>
      <c r="G746" s="840">
        <v>2307501</v>
      </c>
      <c r="H746" s="897">
        <v>532500</v>
      </c>
      <c r="I746" s="901">
        <v>2130000</v>
      </c>
      <c r="J746" s="843">
        <v>-44375.25</v>
      </c>
      <c r="K746" s="843">
        <v>-177501</v>
      </c>
      <c r="L746" s="844">
        <v>-7.6923476956239654</v>
      </c>
      <c r="M746" s="841">
        <v>498750</v>
      </c>
      <c r="N746" s="842">
        <v>1995000</v>
      </c>
      <c r="O746" s="843">
        <v>-78125.25</v>
      </c>
      <c r="P746" s="843">
        <v>-312501</v>
      </c>
      <c r="Q746" s="844">
        <v>-13.5428327008309</v>
      </c>
      <c r="S746" s="845"/>
      <c r="T746" s="846"/>
      <c r="U746" s="847"/>
    </row>
    <row r="747" spans="1:21" ht="23.25" hidden="1">
      <c r="A747" s="870">
        <v>737</v>
      </c>
      <c r="B747" s="836">
        <v>4</v>
      </c>
      <c r="C747" s="836">
        <v>87</v>
      </c>
      <c r="D747" s="837">
        <v>26766</v>
      </c>
      <c r="E747" s="838">
        <v>21.75</v>
      </c>
      <c r="F747" s="839">
        <v>582160.5</v>
      </c>
      <c r="G747" s="840">
        <v>2328642</v>
      </c>
      <c r="H747" s="897">
        <v>532500</v>
      </c>
      <c r="I747" s="901">
        <v>2130000</v>
      </c>
      <c r="J747" s="843">
        <v>-49660.5</v>
      </c>
      <c r="K747" s="843">
        <v>-198642</v>
      </c>
      <c r="L747" s="844">
        <v>-8.5303795087437209</v>
      </c>
      <c r="M747" s="841">
        <v>498750</v>
      </c>
      <c r="N747" s="842">
        <v>1995000</v>
      </c>
      <c r="O747" s="843">
        <v>-83410.5</v>
      </c>
      <c r="P747" s="843">
        <v>-333642</v>
      </c>
      <c r="Q747" s="844">
        <v>-14.327749821569824</v>
      </c>
      <c r="S747" s="845"/>
      <c r="T747" s="846"/>
      <c r="U747" s="847"/>
    </row>
    <row r="748" spans="1:21" ht="23.25" hidden="1">
      <c r="A748" s="870">
        <v>738</v>
      </c>
      <c r="B748" s="836">
        <v>4</v>
      </c>
      <c r="C748" s="836">
        <v>87</v>
      </c>
      <c r="D748" s="837">
        <v>27219.40298507463</v>
      </c>
      <c r="E748" s="838">
        <v>21.75</v>
      </c>
      <c r="F748" s="839">
        <v>592022.01492537325</v>
      </c>
      <c r="G748" s="840">
        <v>2368088.059701493</v>
      </c>
      <c r="H748" s="897">
        <v>532500</v>
      </c>
      <c r="I748" s="901">
        <v>2130000</v>
      </c>
      <c r="J748" s="843">
        <v>-59522.014925373252</v>
      </c>
      <c r="K748" s="843">
        <v>-238088.05970149301</v>
      </c>
      <c r="L748" s="844">
        <v>-10.054020530448724</v>
      </c>
      <c r="M748" s="841">
        <v>498750</v>
      </c>
      <c r="N748" s="842">
        <v>1995000</v>
      </c>
      <c r="O748" s="843">
        <v>-93272.014925373252</v>
      </c>
      <c r="P748" s="843">
        <v>-373088.05970149301</v>
      </c>
      <c r="Q748" s="844">
        <v>-15.754822046124517</v>
      </c>
      <c r="S748" s="845"/>
      <c r="T748" s="846"/>
      <c r="U748" s="847"/>
    </row>
    <row r="749" spans="1:21" ht="23.25" hidden="1">
      <c r="A749" s="870">
        <v>739</v>
      </c>
      <c r="B749" s="836">
        <v>4</v>
      </c>
      <c r="C749" s="836">
        <v>87</v>
      </c>
      <c r="D749" s="837">
        <v>28026.542104695807</v>
      </c>
      <c r="E749" s="838">
        <v>21.75</v>
      </c>
      <c r="F749" s="839">
        <v>609577.29077713378</v>
      </c>
      <c r="G749" s="840">
        <v>2438309.1631085351</v>
      </c>
      <c r="H749" s="897">
        <v>532500</v>
      </c>
      <c r="I749" s="901">
        <v>2130000</v>
      </c>
      <c r="J749" s="843">
        <v>-77077.290777133778</v>
      </c>
      <c r="K749" s="843">
        <v>-308309.16310853511</v>
      </c>
      <c r="L749" s="844">
        <v>-12.644383566006866</v>
      </c>
      <c r="M749" s="841">
        <v>498750</v>
      </c>
      <c r="N749" s="842">
        <v>1995000</v>
      </c>
      <c r="O749" s="843">
        <v>-110827.29077713378</v>
      </c>
      <c r="P749" s="843">
        <v>-443309.16310853511</v>
      </c>
      <c r="Q749" s="844">
        <v>-18.18100714280925</v>
      </c>
      <c r="S749" s="845"/>
      <c r="T749" s="846"/>
      <c r="U749" s="847"/>
    </row>
    <row r="750" spans="1:21" ht="23.25" hidden="1">
      <c r="A750" s="870">
        <v>740</v>
      </c>
      <c r="B750" s="836">
        <v>4</v>
      </c>
      <c r="C750" s="836">
        <v>87</v>
      </c>
      <c r="D750" s="837">
        <v>28026.542104695807</v>
      </c>
      <c r="E750" s="838">
        <v>21.75</v>
      </c>
      <c r="F750" s="839">
        <v>609577.29077713378</v>
      </c>
      <c r="G750" s="840">
        <v>2438309.1631085351</v>
      </c>
      <c r="H750" s="897">
        <v>532500</v>
      </c>
      <c r="I750" s="901">
        <v>2130000</v>
      </c>
      <c r="J750" s="843">
        <v>-77077.290777133778</v>
      </c>
      <c r="K750" s="843">
        <v>-308309.16310853511</v>
      </c>
      <c r="L750" s="844">
        <v>-12.644383566006866</v>
      </c>
      <c r="M750" s="841">
        <v>498750</v>
      </c>
      <c r="N750" s="842">
        <v>1995000</v>
      </c>
      <c r="O750" s="843">
        <v>-110827.29077713378</v>
      </c>
      <c r="P750" s="843">
        <v>-443309.16310853511</v>
      </c>
      <c r="Q750" s="844">
        <v>-18.18100714280925</v>
      </c>
      <c r="S750" s="845"/>
      <c r="T750" s="846"/>
      <c r="U750" s="847"/>
    </row>
    <row r="751" spans="1:21" ht="23.25" hidden="1">
      <c r="A751" s="870">
        <v>741</v>
      </c>
      <c r="B751" s="836">
        <v>4</v>
      </c>
      <c r="C751" s="836">
        <v>87</v>
      </c>
      <c r="D751" s="837">
        <v>28264.25180330377</v>
      </c>
      <c r="E751" s="838">
        <v>21.75</v>
      </c>
      <c r="F751" s="839">
        <v>614747.47672185698</v>
      </c>
      <c r="G751" s="840">
        <v>2458989.9068874279</v>
      </c>
      <c r="H751" s="897">
        <v>532500</v>
      </c>
      <c r="I751" s="901">
        <v>2130000</v>
      </c>
      <c r="J751" s="843">
        <v>-82247.476721856976</v>
      </c>
      <c r="K751" s="843">
        <v>-328989.9068874279</v>
      </c>
      <c r="L751" s="844">
        <v>-13.379066988683206</v>
      </c>
      <c r="M751" s="841">
        <v>498750</v>
      </c>
      <c r="N751" s="842">
        <v>1995000</v>
      </c>
      <c r="O751" s="843">
        <v>-115997.47672185698</v>
      </c>
      <c r="P751" s="843">
        <v>-463989.9068874279</v>
      </c>
      <c r="Q751" s="844">
        <v>-18.869126123203301</v>
      </c>
      <c r="S751" s="845"/>
      <c r="T751" s="846"/>
      <c r="U751" s="847"/>
    </row>
    <row r="752" spans="1:21" ht="23.25" hidden="1">
      <c r="A752" s="870">
        <v>742</v>
      </c>
      <c r="B752" s="836">
        <v>4</v>
      </c>
      <c r="C752" s="836">
        <v>88</v>
      </c>
      <c r="D752" s="837">
        <v>25314</v>
      </c>
      <c r="E752" s="838">
        <v>22</v>
      </c>
      <c r="F752" s="839">
        <v>556908</v>
      </c>
      <c r="G752" s="840">
        <v>2227632</v>
      </c>
      <c r="H752" s="897">
        <v>540000</v>
      </c>
      <c r="I752" s="901">
        <v>2160000</v>
      </c>
      <c r="J752" s="843">
        <v>-16908</v>
      </c>
      <c r="K752" s="843">
        <v>-67632</v>
      </c>
      <c r="L752" s="844">
        <v>-3.0360490422116442</v>
      </c>
      <c r="M752" s="841">
        <v>510000</v>
      </c>
      <c r="N752" s="842">
        <v>2040000</v>
      </c>
      <c r="O752" s="843">
        <v>-46908</v>
      </c>
      <c r="P752" s="843">
        <v>-187632</v>
      </c>
      <c r="Q752" s="844">
        <v>-8.4229352065332108</v>
      </c>
      <c r="S752" s="845"/>
      <c r="T752" s="846"/>
      <c r="U752" s="847"/>
    </row>
    <row r="753" spans="1:21" ht="23.25" hidden="1">
      <c r="A753" s="870">
        <v>743</v>
      </c>
      <c r="B753" s="836">
        <v>4</v>
      </c>
      <c r="C753" s="836">
        <v>88</v>
      </c>
      <c r="D753" s="837">
        <v>25494</v>
      </c>
      <c r="E753" s="838">
        <v>22</v>
      </c>
      <c r="F753" s="839">
        <v>560868</v>
      </c>
      <c r="G753" s="840">
        <v>2243472</v>
      </c>
      <c r="H753" s="897">
        <v>540000</v>
      </c>
      <c r="I753" s="901">
        <v>2160000</v>
      </c>
      <c r="J753" s="843">
        <v>-20868</v>
      </c>
      <c r="K753" s="843">
        <v>-83472</v>
      </c>
      <c r="L753" s="844">
        <v>-3.7206615460322183</v>
      </c>
      <c r="M753" s="841">
        <v>510000</v>
      </c>
      <c r="N753" s="842">
        <v>2040000</v>
      </c>
      <c r="O753" s="843">
        <v>-50868</v>
      </c>
      <c r="P753" s="843">
        <v>-203472</v>
      </c>
      <c r="Q753" s="844">
        <v>-9.0695136823637625</v>
      </c>
      <c r="S753" s="845"/>
      <c r="T753" s="846"/>
      <c r="U753" s="847"/>
    </row>
    <row r="754" spans="1:21" ht="23.25" hidden="1">
      <c r="A754" s="870">
        <v>744</v>
      </c>
      <c r="B754" s="836">
        <v>4</v>
      </c>
      <c r="C754" s="836">
        <v>88</v>
      </c>
      <c r="D754" s="837">
        <v>25494</v>
      </c>
      <c r="E754" s="838">
        <v>22</v>
      </c>
      <c r="F754" s="839">
        <v>560868</v>
      </c>
      <c r="G754" s="840">
        <v>2243472</v>
      </c>
      <c r="H754" s="897">
        <v>540000</v>
      </c>
      <c r="I754" s="901">
        <v>2160000</v>
      </c>
      <c r="J754" s="843">
        <v>-20868</v>
      </c>
      <c r="K754" s="843">
        <v>-83472</v>
      </c>
      <c r="L754" s="844">
        <v>-3.7206615460322183</v>
      </c>
      <c r="M754" s="841">
        <v>510000</v>
      </c>
      <c r="N754" s="842">
        <v>2040000</v>
      </c>
      <c r="O754" s="843">
        <v>-50868</v>
      </c>
      <c r="P754" s="843">
        <v>-203472</v>
      </c>
      <c r="Q754" s="844">
        <v>-9.0695136823637625</v>
      </c>
      <c r="S754" s="845"/>
      <c r="T754" s="846"/>
      <c r="U754" s="847"/>
    </row>
    <row r="755" spans="1:21" ht="23.25" hidden="1">
      <c r="A755" s="870">
        <v>745</v>
      </c>
      <c r="B755" s="848">
        <v>4</v>
      </c>
      <c r="C755" s="848">
        <v>88</v>
      </c>
      <c r="D755" s="837">
        <v>26072.54</v>
      </c>
      <c r="E755" s="838">
        <v>22</v>
      </c>
      <c r="F755" s="839">
        <v>573595.88</v>
      </c>
      <c r="G755" s="840">
        <v>2294383.52</v>
      </c>
      <c r="H755" s="897">
        <v>540000</v>
      </c>
      <c r="I755" s="901">
        <v>2160000</v>
      </c>
      <c r="J755" s="843">
        <v>-33595.880000000005</v>
      </c>
      <c r="K755" s="843">
        <v>-134383.52000000002</v>
      </c>
      <c r="L755" s="844">
        <v>-5.8570643847720874</v>
      </c>
      <c r="M755" s="841">
        <v>510000</v>
      </c>
      <c r="N755" s="842">
        <v>2040000</v>
      </c>
      <c r="O755" s="843">
        <v>-63595.880000000005</v>
      </c>
      <c r="P755" s="843">
        <v>-254383.52000000002</v>
      </c>
      <c r="Q755" s="844">
        <v>-11.08722747450696</v>
      </c>
      <c r="S755" s="845"/>
      <c r="T755" s="846"/>
      <c r="U755" s="847"/>
    </row>
    <row r="756" spans="1:21" ht="23.25" hidden="1">
      <c r="A756" s="870">
        <v>746</v>
      </c>
      <c r="B756" s="836">
        <v>4</v>
      </c>
      <c r="C756" s="836">
        <v>88</v>
      </c>
      <c r="D756" s="837">
        <v>26110</v>
      </c>
      <c r="E756" s="838">
        <v>22</v>
      </c>
      <c r="F756" s="839">
        <v>574420</v>
      </c>
      <c r="G756" s="840">
        <v>2297680</v>
      </c>
      <c r="H756" s="897">
        <v>540000</v>
      </c>
      <c r="I756" s="901">
        <v>2160000</v>
      </c>
      <c r="J756" s="843">
        <v>-34420</v>
      </c>
      <c r="K756" s="843">
        <v>-137680</v>
      </c>
      <c r="L756" s="844">
        <v>-5.9921311932035763</v>
      </c>
      <c r="M756" s="841">
        <v>510000</v>
      </c>
      <c r="N756" s="842">
        <v>2040000</v>
      </c>
      <c r="O756" s="843">
        <v>-64420</v>
      </c>
      <c r="P756" s="843">
        <v>-257680</v>
      </c>
      <c r="Q756" s="844">
        <v>-11.214790571358932</v>
      </c>
      <c r="S756" s="845"/>
      <c r="T756" s="846"/>
      <c r="U756" s="847"/>
    </row>
    <row r="757" spans="1:21" ht="23.25" hidden="1">
      <c r="A757" s="870">
        <v>747</v>
      </c>
      <c r="B757" s="848">
        <v>4</v>
      </c>
      <c r="C757" s="848">
        <v>88</v>
      </c>
      <c r="D757" s="837">
        <v>26331.898703182243</v>
      </c>
      <c r="E757" s="838">
        <v>22</v>
      </c>
      <c r="F757" s="839">
        <v>579301.77147000935</v>
      </c>
      <c r="G757" s="840">
        <v>2317207.0858800374</v>
      </c>
      <c r="H757" s="897">
        <v>540000</v>
      </c>
      <c r="I757" s="901">
        <v>2160000</v>
      </c>
      <c r="J757" s="843">
        <v>-39301.771470009349</v>
      </c>
      <c r="K757" s="843">
        <v>-157207.0858800374</v>
      </c>
      <c r="L757" s="844">
        <v>-6.7843347639485074</v>
      </c>
      <c r="M757" s="841">
        <v>510000</v>
      </c>
      <c r="N757" s="842">
        <v>2040000</v>
      </c>
      <c r="O757" s="843">
        <v>-69301.771470009349</v>
      </c>
      <c r="P757" s="843">
        <v>-277207.0858800374</v>
      </c>
      <c r="Q757" s="844">
        <v>-11.962982832618025</v>
      </c>
      <c r="S757" s="845"/>
      <c r="T757" s="846"/>
      <c r="U757" s="847"/>
    </row>
    <row r="758" spans="1:21" ht="23.25" hidden="1">
      <c r="A758" s="870">
        <v>748</v>
      </c>
      <c r="B758" s="848">
        <v>4</v>
      </c>
      <c r="C758" s="848">
        <v>88</v>
      </c>
      <c r="D758" s="837">
        <v>26430</v>
      </c>
      <c r="E758" s="838">
        <v>22</v>
      </c>
      <c r="F758" s="839">
        <v>581460</v>
      </c>
      <c r="G758" s="840">
        <v>2325840</v>
      </c>
      <c r="H758" s="897">
        <v>540000</v>
      </c>
      <c r="I758" s="901">
        <v>2160000</v>
      </c>
      <c r="J758" s="843">
        <v>-41460</v>
      </c>
      <c r="K758" s="843">
        <v>-165840</v>
      </c>
      <c r="L758" s="844">
        <v>-7.1303271076256323</v>
      </c>
      <c r="M758" s="841">
        <v>510000</v>
      </c>
      <c r="N758" s="842">
        <v>2040000</v>
      </c>
      <c r="O758" s="843">
        <v>-71460</v>
      </c>
      <c r="P758" s="843">
        <v>-285840</v>
      </c>
      <c r="Q758" s="844">
        <v>-12.289753379424212</v>
      </c>
      <c r="S758" s="845"/>
      <c r="T758" s="846"/>
      <c r="U758" s="847"/>
    </row>
    <row r="759" spans="1:21" ht="23.25" hidden="1">
      <c r="A759" s="870">
        <v>749</v>
      </c>
      <c r="B759" s="836">
        <v>4</v>
      </c>
      <c r="C759" s="836">
        <v>88</v>
      </c>
      <c r="D759" s="837">
        <v>26430</v>
      </c>
      <c r="E759" s="838">
        <v>22</v>
      </c>
      <c r="F759" s="839">
        <v>581460</v>
      </c>
      <c r="G759" s="840">
        <v>2325840</v>
      </c>
      <c r="H759" s="897">
        <v>540000</v>
      </c>
      <c r="I759" s="901">
        <v>2160000</v>
      </c>
      <c r="J759" s="843">
        <v>-41460</v>
      </c>
      <c r="K759" s="843">
        <v>-165840</v>
      </c>
      <c r="L759" s="844">
        <v>-7.1303271076256323</v>
      </c>
      <c r="M759" s="841">
        <v>510000</v>
      </c>
      <c r="N759" s="842">
        <v>2040000</v>
      </c>
      <c r="O759" s="843">
        <v>-71460</v>
      </c>
      <c r="P759" s="843">
        <v>-285840</v>
      </c>
      <c r="Q759" s="844">
        <v>-12.289753379424212</v>
      </c>
      <c r="S759" s="845"/>
      <c r="T759" s="846"/>
      <c r="U759" s="847"/>
    </row>
    <row r="760" spans="1:21" ht="23.25" hidden="1">
      <c r="A760" s="870">
        <v>750</v>
      </c>
      <c r="B760" s="836">
        <v>4</v>
      </c>
      <c r="C760" s="836">
        <v>88</v>
      </c>
      <c r="D760" s="837">
        <v>26573</v>
      </c>
      <c r="E760" s="838">
        <v>22</v>
      </c>
      <c r="F760" s="839">
        <v>584606</v>
      </c>
      <c r="G760" s="840">
        <v>2338424</v>
      </c>
      <c r="H760" s="897">
        <v>540000</v>
      </c>
      <c r="I760" s="901">
        <v>2160000</v>
      </c>
      <c r="J760" s="843">
        <v>-44606</v>
      </c>
      <c r="K760" s="843">
        <v>-178424</v>
      </c>
      <c r="L760" s="844">
        <v>-7.6300961673332068</v>
      </c>
      <c r="M760" s="841">
        <v>510000</v>
      </c>
      <c r="N760" s="842">
        <v>2040000</v>
      </c>
      <c r="O760" s="843">
        <v>-74606</v>
      </c>
      <c r="P760" s="843">
        <v>-298424</v>
      </c>
      <c r="Q760" s="844">
        <v>-12.761757491370247</v>
      </c>
      <c r="S760" s="845"/>
      <c r="T760" s="846"/>
      <c r="U760" s="847"/>
    </row>
    <row r="761" spans="1:21" ht="23.25" hidden="1">
      <c r="A761" s="870">
        <v>751</v>
      </c>
      <c r="B761" s="836">
        <v>4</v>
      </c>
      <c r="C761" s="836">
        <v>89</v>
      </c>
      <c r="D761" s="837">
        <v>25120</v>
      </c>
      <c r="E761" s="838">
        <v>22.25</v>
      </c>
      <c r="F761" s="839">
        <v>558920</v>
      </c>
      <c r="G761" s="840">
        <v>2235680</v>
      </c>
      <c r="H761" s="897">
        <v>547500</v>
      </c>
      <c r="I761" s="901">
        <v>2190000</v>
      </c>
      <c r="J761" s="843">
        <v>-11420</v>
      </c>
      <c r="K761" s="843">
        <v>-45680</v>
      </c>
      <c r="L761" s="844">
        <v>-2.0432262219995749</v>
      </c>
      <c r="M761" s="841">
        <v>521250</v>
      </c>
      <c r="N761" s="842">
        <v>2085000</v>
      </c>
      <c r="O761" s="843">
        <v>-37670</v>
      </c>
      <c r="P761" s="843">
        <v>-150680</v>
      </c>
      <c r="Q761" s="844">
        <v>-6.7397838688900009</v>
      </c>
      <c r="S761" s="845"/>
      <c r="T761" s="846"/>
      <c r="U761" s="847"/>
    </row>
    <row r="762" spans="1:21" ht="23.25" hidden="1">
      <c r="A762" s="870">
        <v>752</v>
      </c>
      <c r="B762" s="836">
        <v>4</v>
      </c>
      <c r="C762" s="836">
        <v>89</v>
      </c>
      <c r="D762" s="837">
        <v>25120</v>
      </c>
      <c r="E762" s="838">
        <v>22.25</v>
      </c>
      <c r="F762" s="839">
        <v>558920</v>
      </c>
      <c r="G762" s="840">
        <v>2235680</v>
      </c>
      <c r="H762" s="897">
        <v>547500</v>
      </c>
      <c r="I762" s="901">
        <v>2190000</v>
      </c>
      <c r="J762" s="843">
        <v>-11420</v>
      </c>
      <c r="K762" s="843">
        <v>-45680</v>
      </c>
      <c r="L762" s="844">
        <v>-2.0432262219995749</v>
      </c>
      <c r="M762" s="841">
        <v>521250</v>
      </c>
      <c r="N762" s="842">
        <v>2085000</v>
      </c>
      <c r="O762" s="843">
        <v>-37670</v>
      </c>
      <c r="P762" s="843">
        <v>-150680</v>
      </c>
      <c r="Q762" s="844">
        <v>-6.7397838688900009</v>
      </c>
      <c r="S762" s="845"/>
      <c r="T762" s="846"/>
      <c r="U762" s="847"/>
    </row>
    <row r="763" spans="1:21" ht="23.25" hidden="1">
      <c r="A763" s="870">
        <v>753</v>
      </c>
      <c r="B763" s="836">
        <v>4</v>
      </c>
      <c r="C763" s="836">
        <v>89</v>
      </c>
      <c r="D763" s="837">
        <v>25120</v>
      </c>
      <c r="E763" s="838">
        <v>22.25</v>
      </c>
      <c r="F763" s="839">
        <v>558920</v>
      </c>
      <c r="G763" s="840">
        <v>2235680</v>
      </c>
      <c r="H763" s="897">
        <v>547500</v>
      </c>
      <c r="I763" s="901">
        <v>2190000</v>
      </c>
      <c r="J763" s="843">
        <v>-11420</v>
      </c>
      <c r="K763" s="843">
        <v>-45680</v>
      </c>
      <c r="L763" s="844">
        <v>-2.0432262219995749</v>
      </c>
      <c r="M763" s="841">
        <v>521250</v>
      </c>
      <c r="N763" s="842">
        <v>2085000</v>
      </c>
      <c r="O763" s="843">
        <v>-37670</v>
      </c>
      <c r="P763" s="843">
        <v>-150680</v>
      </c>
      <c r="Q763" s="844">
        <v>-6.7397838688900009</v>
      </c>
      <c r="S763" s="845"/>
      <c r="T763" s="846"/>
      <c r="U763" s="847"/>
    </row>
    <row r="764" spans="1:21" ht="23.25" hidden="1">
      <c r="A764" s="870">
        <v>754</v>
      </c>
      <c r="B764" s="836">
        <v>4</v>
      </c>
      <c r="C764" s="836">
        <v>89</v>
      </c>
      <c r="D764" s="837">
        <v>25302</v>
      </c>
      <c r="E764" s="838">
        <v>22.25</v>
      </c>
      <c r="F764" s="839">
        <v>562969.5</v>
      </c>
      <c r="G764" s="840">
        <v>2251878</v>
      </c>
      <c r="H764" s="897">
        <v>547500</v>
      </c>
      <c r="I764" s="901">
        <v>2190000</v>
      </c>
      <c r="J764" s="843">
        <v>-15469.5</v>
      </c>
      <c r="K764" s="843">
        <v>-61878</v>
      </c>
      <c r="L764" s="844">
        <v>-2.7478398030443998</v>
      </c>
      <c r="M764" s="841">
        <v>521250</v>
      </c>
      <c r="N764" s="842">
        <v>2085000</v>
      </c>
      <c r="O764" s="843">
        <v>-41719.5</v>
      </c>
      <c r="P764" s="843">
        <v>-166878</v>
      </c>
      <c r="Q764" s="844">
        <v>-7.4106146070080143</v>
      </c>
      <c r="S764" s="845"/>
      <c r="T764" s="846"/>
      <c r="U764" s="847"/>
    </row>
    <row r="765" spans="1:21" ht="23.25" hidden="1">
      <c r="A765" s="870">
        <v>755</v>
      </c>
      <c r="B765" s="836">
        <v>4</v>
      </c>
      <c r="C765" s="836">
        <v>89</v>
      </c>
      <c r="D765" s="837">
        <v>25953</v>
      </c>
      <c r="E765" s="838">
        <v>22.25</v>
      </c>
      <c r="F765" s="839">
        <v>577454.25</v>
      </c>
      <c r="G765" s="840">
        <v>2309817</v>
      </c>
      <c r="H765" s="897">
        <v>547500</v>
      </c>
      <c r="I765" s="901">
        <v>2190000</v>
      </c>
      <c r="J765" s="843">
        <v>-29954.25</v>
      </c>
      <c r="K765" s="843">
        <v>-119817</v>
      </c>
      <c r="L765" s="844">
        <v>-5.1872940583604645</v>
      </c>
      <c r="M765" s="841">
        <v>521250</v>
      </c>
      <c r="N765" s="842">
        <v>2085000</v>
      </c>
      <c r="O765" s="843">
        <v>-56204.25</v>
      </c>
      <c r="P765" s="843">
        <v>-224817</v>
      </c>
      <c r="Q765" s="844">
        <v>-9.733108726795237</v>
      </c>
      <c r="S765" s="845"/>
      <c r="T765" s="846"/>
      <c r="U765" s="847"/>
    </row>
    <row r="766" spans="1:21" ht="23.25" hidden="1">
      <c r="A766" s="870">
        <v>756</v>
      </c>
      <c r="B766" s="836">
        <v>4</v>
      </c>
      <c r="C766" s="836">
        <v>89</v>
      </c>
      <c r="D766" s="837">
        <v>25953</v>
      </c>
      <c r="E766" s="838">
        <v>22.25</v>
      </c>
      <c r="F766" s="839">
        <v>577454.25</v>
      </c>
      <c r="G766" s="840">
        <v>2309817</v>
      </c>
      <c r="H766" s="897">
        <v>547500</v>
      </c>
      <c r="I766" s="901">
        <v>2190000</v>
      </c>
      <c r="J766" s="843">
        <v>-29954.25</v>
      </c>
      <c r="K766" s="843">
        <v>-119817</v>
      </c>
      <c r="L766" s="844">
        <v>-5.1872940583604645</v>
      </c>
      <c r="M766" s="841">
        <v>521250</v>
      </c>
      <c r="N766" s="842">
        <v>2085000</v>
      </c>
      <c r="O766" s="843">
        <v>-56204.25</v>
      </c>
      <c r="P766" s="843">
        <v>-224817</v>
      </c>
      <c r="Q766" s="844">
        <v>-9.733108726795237</v>
      </c>
      <c r="S766" s="845"/>
      <c r="T766" s="846"/>
      <c r="U766" s="847"/>
    </row>
    <row r="767" spans="1:21" ht="23.25" hidden="1">
      <c r="A767" s="870">
        <v>757</v>
      </c>
      <c r="B767" s="836">
        <v>4</v>
      </c>
      <c r="C767" s="836">
        <v>89</v>
      </c>
      <c r="D767" s="837">
        <v>25981.05</v>
      </c>
      <c r="E767" s="838">
        <v>22.25</v>
      </c>
      <c r="F767" s="839">
        <v>578078.36249999993</v>
      </c>
      <c r="G767" s="840">
        <v>2312313.4499999997</v>
      </c>
      <c r="H767" s="897">
        <v>547500</v>
      </c>
      <c r="I767" s="901">
        <v>2190000</v>
      </c>
      <c r="J767" s="843">
        <v>-30578.36249999993</v>
      </c>
      <c r="K767" s="843">
        <v>-122313.44999999972</v>
      </c>
      <c r="L767" s="844">
        <v>-5.289656988329142</v>
      </c>
      <c r="M767" s="841">
        <v>521250</v>
      </c>
      <c r="N767" s="842">
        <v>2085000</v>
      </c>
      <c r="O767" s="843">
        <v>-56828.36249999993</v>
      </c>
      <c r="P767" s="843">
        <v>-227313.44999999972</v>
      </c>
      <c r="Q767" s="844">
        <v>-9.8305638450530921</v>
      </c>
      <c r="S767" s="845"/>
      <c r="T767" s="846"/>
      <c r="U767" s="847"/>
    </row>
    <row r="768" spans="1:21" ht="23.25" hidden="1">
      <c r="A768" s="870">
        <v>758</v>
      </c>
      <c r="B768" s="836">
        <v>4</v>
      </c>
      <c r="C768" s="836">
        <v>89</v>
      </c>
      <c r="D768" s="837">
        <v>26350</v>
      </c>
      <c r="E768" s="838">
        <v>22.25</v>
      </c>
      <c r="F768" s="839">
        <v>586287.5</v>
      </c>
      <c r="G768" s="840">
        <v>2345150</v>
      </c>
      <c r="H768" s="897">
        <v>547500</v>
      </c>
      <c r="I768" s="901">
        <v>2190000</v>
      </c>
      <c r="J768" s="843">
        <v>-38787.5</v>
      </c>
      <c r="K768" s="843">
        <v>-155150</v>
      </c>
      <c r="L768" s="844">
        <v>-6.6157815065134429</v>
      </c>
      <c r="M768" s="841">
        <v>521250</v>
      </c>
      <c r="N768" s="842">
        <v>2085000</v>
      </c>
      <c r="O768" s="843">
        <v>-65037.5</v>
      </c>
      <c r="P768" s="843">
        <v>-260150</v>
      </c>
      <c r="Q768" s="844">
        <v>-11.093107050721713</v>
      </c>
      <c r="S768" s="845"/>
      <c r="T768" s="846"/>
      <c r="U768" s="847"/>
    </row>
    <row r="769" spans="1:21" ht="23.25" hidden="1">
      <c r="A769" s="870">
        <v>759</v>
      </c>
      <c r="B769" s="836">
        <v>4</v>
      </c>
      <c r="C769" s="836">
        <v>89</v>
      </c>
      <c r="D769" s="837">
        <v>26350</v>
      </c>
      <c r="E769" s="838">
        <v>22.25</v>
      </c>
      <c r="F769" s="839">
        <v>586287.5</v>
      </c>
      <c r="G769" s="840">
        <v>2345150</v>
      </c>
      <c r="H769" s="897">
        <v>547500</v>
      </c>
      <c r="I769" s="901">
        <v>2190000</v>
      </c>
      <c r="J769" s="843">
        <v>-38787.5</v>
      </c>
      <c r="K769" s="843">
        <v>-155150</v>
      </c>
      <c r="L769" s="844">
        <v>-6.6157815065134429</v>
      </c>
      <c r="M769" s="841">
        <v>521250</v>
      </c>
      <c r="N769" s="842">
        <v>2085000</v>
      </c>
      <c r="O769" s="843">
        <v>-65037.5</v>
      </c>
      <c r="P769" s="843">
        <v>-260150</v>
      </c>
      <c r="Q769" s="844">
        <v>-11.093107050721713</v>
      </c>
      <c r="S769" s="845"/>
      <c r="T769" s="846"/>
      <c r="U769" s="847"/>
    </row>
    <row r="770" spans="1:21" ht="23.25" hidden="1">
      <c r="A770" s="870">
        <v>760</v>
      </c>
      <c r="B770" s="836">
        <v>4</v>
      </c>
      <c r="C770" s="836">
        <v>89</v>
      </c>
      <c r="D770" s="837">
        <v>26360</v>
      </c>
      <c r="E770" s="838">
        <v>22.25</v>
      </c>
      <c r="F770" s="839">
        <v>586510</v>
      </c>
      <c r="G770" s="840">
        <v>2346040</v>
      </c>
      <c r="H770" s="897">
        <v>547500</v>
      </c>
      <c r="I770" s="901">
        <v>2190000</v>
      </c>
      <c r="J770" s="843">
        <v>-39010</v>
      </c>
      <c r="K770" s="843">
        <v>-156040</v>
      </c>
      <c r="L770" s="844">
        <v>-6.6512079930435988</v>
      </c>
      <c r="M770" s="841">
        <v>521250</v>
      </c>
      <c r="N770" s="842">
        <v>2085000</v>
      </c>
      <c r="O770" s="843">
        <v>-65260</v>
      </c>
      <c r="P770" s="843">
        <v>-261040</v>
      </c>
      <c r="Q770" s="844">
        <v>-11.126835007075755</v>
      </c>
      <c r="S770" s="845"/>
      <c r="T770" s="846"/>
      <c r="U770" s="847"/>
    </row>
    <row r="771" spans="1:21" ht="23.25" hidden="1">
      <c r="A771" s="870">
        <v>761</v>
      </c>
      <c r="B771" s="836">
        <v>4</v>
      </c>
      <c r="C771" s="836">
        <v>89</v>
      </c>
      <c r="D771" s="837">
        <v>27067.903525046382</v>
      </c>
      <c r="E771" s="838">
        <v>22.25</v>
      </c>
      <c r="F771" s="839">
        <v>602260.85343228199</v>
      </c>
      <c r="G771" s="840">
        <v>2409043.413729128</v>
      </c>
      <c r="H771" s="897">
        <v>547500</v>
      </c>
      <c r="I771" s="901">
        <v>2190000</v>
      </c>
      <c r="J771" s="843">
        <v>-54760.853432281991</v>
      </c>
      <c r="K771" s="843">
        <v>-219043.41372912796</v>
      </c>
      <c r="L771" s="844">
        <v>-9.0925473771373504</v>
      </c>
      <c r="M771" s="841">
        <v>521250</v>
      </c>
      <c r="N771" s="842">
        <v>2085000</v>
      </c>
      <c r="O771" s="843">
        <v>-81010.853432281991</v>
      </c>
      <c r="P771" s="843">
        <v>-324043.41372912796</v>
      </c>
      <c r="Q771" s="844">
        <v>-13.451123872754053</v>
      </c>
      <c r="S771" s="845"/>
      <c r="T771" s="846"/>
      <c r="U771" s="847"/>
    </row>
    <row r="772" spans="1:21" ht="23.25" hidden="1">
      <c r="A772" s="870">
        <v>762</v>
      </c>
      <c r="B772" s="848">
        <v>4</v>
      </c>
      <c r="C772" s="848">
        <v>89</v>
      </c>
      <c r="D772" s="837">
        <v>27741.01498933195</v>
      </c>
      <c r="E772" s="838">
        <v>22.25</v>
      </c>
      <c r="F772" s="839">
        <v>617237.5835126359</v>
      </c>
      <c r="G772" s="840">
        <v>2468950.3340505436</v>
      </c>
      <c r="H772" s="897">
        <v>547500</v>
      </c>
      <c r="I772" s="901">
        <v>2190000</v>
      </c>
      <c r="J772" s="843">
        <v>-69737.583512635902</v>
      </c>
      <c r="K772" s="843">
        <v>-278950.33405054361</v>
      </c>
      <c r="L772" s="844">
        <v>-11.298337200363989</v>
      </c>
      <c r="M772" s="841">
        <v>521250</v>
      </c>
      <c r="N772" s="842">
        <v>2085000</v>
      </c>
      <c r="O772" s="843">
        <v>-95987.583512635902</v>
      </c>
      <c r="P772" s="843">
        <v>-383950.33405054361</v>
      </c>
      <c r="Q772" s="844">
        <v>-15.551156649661607</v>
      </c>
      <c r="S772" s="845"/>
      <c r="T772" s="846"/>
      <c r="U772" s="847"/>
    </row>
    <row r="773" spans="1:21" ht="23.25" hidden="1">
      <c r="A773" s="870">
        <v>763</v>
      </c>
      <c r="B773" s="848">
        <v>4</v>
      </c>
      <c r="C773" s="848">
        <v>89</v>
      </c>
      <c r="D773" s="837">
        <v>27741.01498933195</v>
      </c>
      <c r="E773" s="838">
        <v>22.25</v>
      </c>
      <c r="F773" s="839">
        <v>617237.5835126359</v>
      </c>
      <c r="G773" s="840">
        <v>2468950.3340505436</v>
      </c>
      <c r="H773" s="897">
        <v>547500</v>
      </c>
      <c r="I773" s="901">
        <v>2190000</v>
      </c>
      <c r="J773" s="843">
        <v>-69737.583512635902</v>
      </c>
      <c r="K773" s="843">
        <v>-278950.33405054361</v>
      </c>
      <c r="L773" s="844">
        <v>-11.298337200363989</v>
      </c>
      <c r="M773" s="841">
        <v>521250</v>
      </c>
      <c r="N773" s="842">
        <v>2085000</v>
      </c>
      <c r="O773" s="843">
        <v>-95987.583512635902</v>
      </c>
      <c r="P773" s="843">
        <v>-383950.33405054361</v>
      </c>
      <c r="Q773" s="844">
        <v>-15.551156649661607</v>
      </c>
      <c r="S773" s="845"/>
      <c r="T773" s="846"/>
      <c r="U773" s="847"/>
    </row>
    <row r="774" spans="1:21" ht="23.25" hidden="1">
      <c r="A774" s="870">
        <v>764</v>
      </c>
      <c r="B774" s="848">
        <v>4</v>
      </c>
      <c r="C774" s="848">
        <v>89</v>
      </c>
      <c r="D774" s="837">
        <v>28033.086089191711</v>
      </c>
      <c r="E774" s="838">
        <v>22.25</v>
      </c>
      <c r="F774" s="839">
        <v>623736.1654845156</v>
      </c>
      <c r="G774" s="840">
        <v>2494944.6619380624</v>
      </c>
      <c r="H774" s="897">
        <v>547500</v>
      </c>
      <c r="I774" s="901">
        <v>2190000</v>
      </c>
      <c r="J774" s="843">
        <v>-76236.165484515601</v>
      </c>
      <c r="K774" s="843">
        <v>-304944.6619380624</v>
      </c>
      <c r="L774" s="844">
        <v>-12.222502029411046</v>
      </c>
      <c r="M774" s="841">
        <v>521250</v>
      </c>
      <c r="N774" s="842">
        <v>2085000</v>
      </c>
      <c r="O774" s="843">
        <v>-102486.1654845156</v>
      </c>
      <c r="P774" s="843">
        <v>-409944.6619380624</v>
      </c>
      <c r="Q774" s="844">
        <v>-16.431012206083125</v>
      </c>
      <c r="S774" s="845"/>
      <c r="T774" s="846"/>
      <c r="U774" s="847"/>
    </row>
    <row r="775" spans="1:21" ht="23.25" hidden="1">
      <c r="A775" s="870">
        <v>765</v>
      </c>
      <c r="B775" s="848">
        <v>4</v>
      </c>
      <c r="C775" s="848">
        <v>89</v>
      </c>
      <c r="D775" s="837">
        <v>28787</v>
      </c>
      <c r="E775" s="838">
        <v>22.25</v>
      </c>
      <c r="F775" s="839">
        <v>640510.75</v>
      </c>
      <c r="G775" s="840">
        <v>2562043</v>
      </c>
      <c r="H775" s="897">
        <v>547500</v>
      </c>
      <c r="I775" s="901">
        <v>2190000</v>
      </c>
      <c r="J775" s="843">
        <v>-93010.75</v>
      </c>
      <c r="K775" s="843">
        <v>-372043</v>
      </c>
      <c r="L775" s="844">
        <v>-14.521340976712722</v>
      </c>
      <c r="M775" s="841">
        <v>521250</v>
      </c>
      <c r="N775" s="842">
        <v>2085000</v>
      </c>
      <c r="O775" s="843">
        <v>-119260.75</v>
      </c>
      <c r="P775" s="843">
        <v>-477043</v>
      </c>
      <c r="Q775" s="844">
        <v>-18.619632847692245</v>
      </c>
      <c r="S775" s="845"/>
      <c r="T775" s="846"/>
      <c r="U775" s="847"/>
    </row>
    <row r="776" spans="1:21" ht="23.25" hidden="1">
      <c r="A776" s="870">
        <v>766</v>
      </c>
      <c r="B776" s="848">
        <v>4</v>
      </c>
      <c r="C776" s="848">
        <v>90</v>
      </c>
      <c r="D776" s="837">
        <v>24216.747638839614</v>
      </c>
      <c r="E776" s="838">
        <v>22.5</v>
      </c>
      <c r="F776" s="839">
        <v>544876.82187389128</v>
      </c>
      <c r="G776" s="840">
        <v>2179507.2874955651</v>
      </c>
      <c r="H776" s="897">
        <v>555000</v>
      </c>
      <c r="I776" s="901">
        <v>2220000</v>
      </c>
      <c r="J776" s="843">
        <v>10123.178126108716</v>
      </c>
      <c r="K776" s="843">
        <v>40492.712504434865</v>
      </c>
      <c r="L776" s="844">
        <v>1.8578837857873935</v>
      </c>
      <c r="M776" s="841">
        <v>532500</v>
      </c>
      <c r="N776" s="842">
        <v>2130000</v>
      </c>
      <c r="O776" s="843">
        <v>-12376.821873891284</v>
      </c>
      <c r="P776" s="843">
        <v>-49507.287495565135</v>
      </c>
      <c r="Q776" s="844">
        <v>-2.2714898812039763</v>
      </c>
      <c r="S776" s="845"/>
      <c r="T776" s="846"/>
      <c r="U776" s="847"/>
    </row>
    <row r="777" spans="1:21" ht="23.25" hidden="1">
      <c r="A777" s="870">
        <v>767</v>
      </c>
      <c r="B777" s="836">
        <v>4</v>
      </c>
      <c r="C777" s="836">
        <v>90</v>
      </c>
      <c r="D777" s="837">
        <v>26267</v>
      </c>
      <c r="E777" s="838">
        <v>22.5</v>
      </c>
      <c r="F777" s="839">
        <v>591007.5</v>
      </c>
      <c r="G777" s="840">
        <v>2364030</v>
      </c>
      <c r="H777" s="897">
        <v>555000</v>
      </c>
      <c r="I777" s="901">
        <v>2220000</v>
      </c>
      <c r="J777" s="843">
        <v>-36007.5</v>
      </c>
      <c r="K777" s="843">
        <v>-144030</v>
      </c>
      <c r="L777" s="844">
        <v>-6.0925622771284651</v>
      </c>
      <c r="M777" s="841">
        <v>532500</v>
      </c>
      <c r="N777" s="842">
        <v>2130000</v>
      </c>
      <c r="O777" s="843">
        <v>-58507.5</v>
      </c>
      <c r="P777" s="843">
        <v>-234030</v>
      </c>
      <c r="Q777" s="844">
        <v>-9.8996205631908225</v>
      </c>
      <c r="S777" s="845"/>
      <c r="T777" s="846"/>
      <c r="U777" s="847"/>
    </row>
    <row r="778" spans="1:21" ht="23.25" hidden="1">
      <c r="A778" s="870">
        <v>768</v>
      </c>
      <c r="B778" s="836">
        <v>4</v>
      </c>
      <c r="C778" s="836">
        <v>90</v>
      </c>
      <c r="D778" s="837">
        <v>26267</v>
      </c>
      <c r="E778" s="838">
        <v>22.5</v>
      </c>
      <c r="F778" s="839">
        <v>591007.5</v>
      </c>
      <c r="G778" s="840">
        <v>2364030</v>
      </c>
      <c r="H778" s="897">
        <v>555000</v>
      </c>
      <c r="I778" s="901">
        <v>2220000</v>
      </c>
      <c r="J778" s="843">
        <v>-36007.5</v>
      </c>
      <c r="K778" s="843">
        <v>-144030</v>
      </c>
      <c r="L778" s="844">
        <v>-6.0925622771284651</v>
      </c>
      <c r="M778" s="841">
        <v>532500</v>
      </c>
      <c r="N778" s="842">
        <v>2130000</v>
      </c>
      <c r="O778" s="843">
        <v>-58507.5</v>
      </c>
      <c r="P778" s="843">
        <v>-234030</v>
      </c>
      <c r="Q778" s="844">
        <v>-9.8996205631908225</v>
      </c>
      <c r="S778" s="845"/>
      <c r="T778" s="846"/>
      <c r="U778" s="847"/>
    </row>
    <row r="779" spans="1:21" ht="23.25" hidden="1">
      <c r="A779" s="870">
        <v>769</v>
      </c>
      <c r="B779" s="836">
        <v>4</v>
      </c>
      <c r="C779" s="836">
        <v>90</v>
      </c>
      <c r="D779" s="837">
        <v>26267</v>
      </c>
      <c r="E779" s="838">
        <v>22.5</v>
      </c>
      <c r="F779" s="839">
        <v>591007.5</v>
      </c>
      <c r="G779" s="840">
        <v>2364030</v>
      </c>
      <c r="H779" s="897">
        <v>555000</v>
      </c>
      <c r="I779" s="901">
        <v>2220000</v>
      </c>
      <c r="J779" s="843">
        <v>-36007.5</v>
      </c>
      <c r="K779" s="843">
        <v>-144030</v>
      </c>
      <c r="L779" s="844">
        <v>-6.0925622771284651</v>
      </c>
      <c r="M779" s="841">
        <v>532500</v>
      </c>
      <c r="N779" s="842">
        <v>2130000</v>
      </c>
      <c r="O779" s="843">
        <v>-58507.5</v>
      </c>
      <c r="P779" s="843">
        <v>-234030</v>
      </c>
      <c r="Q779" s="844">
        <v>-9.8996205631908225</v>
      </c>
      <c r="S779" s="845"/>
      <c r="T779" s="846"/>
      <c r="U779" s="847"/>
    </row>
    <row r="780" spans="1:21" ht="23.25" hidden="1">
      <c r="A780" s="870">
        <v>770</v>
      </c>
      <c r="B780" s="848">
        <v>4</v>
      </c>
      <c r="C780" s="848">
        <v>90</v>
      </c>
      <c r="D780" s="837">
        <v>27603.183105880602</v>
      </c>
      <c r="E780" s="838">
        <v>22.5</v>
      </c>
      <c r="F780" s="839">
        <v>621071.61988231353</v>
      </c>
      <c r="G780" s="840">
        <v>2484286.4795292541</v>
      </c>
      <c r="H780" s="897">
        <v>555000</v>
      </c>
      <c r="I780" s="901">
        <v>2220000</v>
      </c>
      <c r="J780" s="843">
        <v>-66071.619882313535</v>
      </c>
      <c r="K780" s="843">
        <v>-264286.47952925414</v>
      </c>
      <c r="L780" s="844">
        <v>-10.638325398741202</v>
      </c>
      <c r="M780" s="841">
        <v>532500</v>
      </c>
      <c r="N780" s="842">
        <v>2130000</v>
      </c>
      <c r="O780" s="843">
        <v>-88571.619882313535</v>
      </c>
      <c r="P780" s="843">
        <v>-354286.47952925414</v>
      </c>
      <c r="Q780" s="844">
        <v>-14.261095990684126</v>
      </c>
      <c r="S780" s="845"/>
      <c r="T780" s="846"/>
      <c r="U780" s="847"/>
    </row>
    <row r="781" spans="1:21" ht="23.25" hidden="1">
      <c r="A781" s="870">
        <v>771</v>
      </c>
      <c r="B781" s="836">
        <v>4</v>
      </c>
      <c r="C781" s="836">
        <v>90</v>
      </c>
      <c r="D781" s="837">
        <v>27603.183105880602</v>
      </c>
      <c r="E781" s="838">
        <v>22.5</v>
      </c>
      <c r="F781" s="839">
        <v>621071.61988231353</v>
      </c>
      <c r="G781" s="840">
        <v>2484286.4795292541</v>
      </c>
      <c r="H781" s="897">
        <v>555000</v>
      </c>
      <c r="I781" s="901">
        <v>2220000</v>
      </c>
      <c r="J781" s="843">
        <v>-66071.619882313535</v>
      </c>
      <c r="K781" s="843">
        <v>-264286.47952925414</v>
      </c>
      <c r="L781" s="844">
        <v>-10.638325398741202</v>
      </c>
      <c r="M781" s="841">
        <v>532500</v>
      </c>
      <c r="N781" s="842">
        <v>2130000</v>
      </c>
      <c r="O781" s="843">
        <v>-88571.619882313535</v>
      </c>
      <c r="P781" s="843">
        <v>-354286.47952925414</v>
      </c>
      <c r="Q781" s="844">
        <v>-14.261095990684126</v>
      </c>
      <c r="S781" s="845"/>
      <c r="T781" s="846"/>
      <c r="U781" s="847"/>
    </row>
    <row r="782" spans="1:21" ht="23.25" hidden="1">
      <c r="A782" s="870">
        <v>772</v>
      </c>
      <c r="B782" s="836">
        <v>4</v>
      </c>
      <c r="C782" s="836">
        <v>90</v>
      </c>
      <c r="D782" s="837">
        <v>27920.824900334148</v>
      </c>
      <c r="E782" s="838">
        <v>22.5</v>
      </c>
      <c r="F782" s="839">
        <v>628218.56025751831</v>
      </c>
      <c r="G782" s="840">
        <v>2512874.2410300733</v>
      </c>
      <c r="H782" s="897">
        <v>555000</v>
      </c>
      <c r="I782" s="901">
        <v>2220000</v>
      </c>
      <c r="J782" s="843">
        <v>-73218.560257518315</v>
      </c>
      <c r="K782" s="843">
        <v>-292874.24103007326</v>
      </c>
      <c r="L782" s="844">
        <v>-11.654950186047458</v>
      </c>
      <c r="M782" s="841">
        <v>532500</v>
      </c>
      <c r="N782" s="842">
        <v>2130000</v>
      </c>
      <c r="O782" s="843">
        <v>-95718.560257518315</v>
      </c>
      <c r="P782" s="843">
        <v>-382874.24103007326</v>
      </c>
      <c r="Q782" s="844">
        <v>-15.236506259586079</v>
      </c>
      <c r="S782" s="845"/>
      <c r="T782" s="846"/>
      <c r="U782" s="847"/>
    </row>
    <row r="783" spans="1:21" ht="23.25" hidden="1">
      <c r="A783" s="870">
        <v>773</v>
      </c>
      <c r="B783" s="836">
        <v>4</v>
      </c>
      <c r="C783" s="836">
        <v>90</v>
      </c>
      <c r="D783" s="837">
        <v>28701</v>
      </c>
      <c r="E783" s="838">
        <v>22.5</v>
      </c>
      <c r="F783" s="839">
        <v>645772.5</v>
      </c>
      <c r="G783" s="840">
        <v>2583090</v>
      </c>
      <c r="H783" s="897">
        <v>555000</v>
      </c>
      <c r="I783" s="901">
        <v>2220000</v>
      </c>
      <c r="J783" s="843">
        <v>-90772.5</v>
      </c>
      <c r="K783" s="843">
        <v>-363090</v>
      </c>
      <c r="L783" s="844">
        <v>-14.056420798346167</v>
      </c>
      <c r="M783" s="841">
        <v>532500</v>
      </c>
      <c r="N783" s="842">
        <v>2130000</v>
      </c>
      <c r="O783" s="843">
        <v>-113272.5</v>
      </c>
      <c r="P783" s="843">
        <v>-453090</v>
      </c>
      <c r="Q783" s="844">
        <v>-17.540619955169973</v>
      </c>
      <c r="S783" s="845"/>
      <c r="T783" s="846"/>
      <c r="U783" s="847"/>
    </row>
    <row r="784" spans="1:21" ht="23.25" hidden="1">
      <c r="A784" s="870">
        <v>774</v>
      </c>
      <c r="B784" s="836">
        <v>4</v>
      </c>
      <c r="C784" s="836">
        <v>91</v>
      </c>
      <c r="D784" s="837">
        <v>24898</v>
      </c>
      <c r="E784" s="838">
        <v>22.75</v>
      </c>
      <c r="F784" s="839">
        <v>566429.5</v>
      </c>
      <c r="G784" s="840">
        <v>2265718</v>
      </c>
      <c r="H784" s="897">
        <v>562500</v>
      </c>
      <c r="I784" s="901">
        <v>2250000</v>
      </c>
      <c r="J784" s="843">
        <v>-3929.5</v>
      </c>
      <c r="K784" s="843">
        <v>-15718</v>
      </c>
      <c r="L784" s="844">
        <v>-0.69373152351704448</v>
      </c>
      <c r="M784" s="841">
        <v>543750</v>
      </c>
      <c r="N784" s="842">
        <v>2175000</v>
      </c>
      <c r="O784" s="843">
        <v>-22679.5</v>
      </c>
      <c r="P784" s="843">
        <v>-90718</v>
      </c>
      <c r="Q784" s="844">
        <v>-4.0039404727331487</v>
      </c>
      <c r="S784" s="845"/>
      <c r="T784" s="846"/>
      <c r="U784" s="847"/>
    </row>
    <row r="785" spans="1:21" ht="23.25" hidden="1">
      <c r="A785" s="870">
        <v>775</v>
      </c>
      <c r="B785" s="836">
        <v>4</v>
      </c>
      <c r="C785" s="836">
        <v>91</v>
      </c>
      <c r="D785" s="837">
        <v>24898</v>
      </c>
      <c r="E785" s="838">
        <v>22.75</v>
      </c>
      <c r="F785" s="839">
        <v>566429.5</v>
      </c>
      <c r="G785" s="840">
        <v>2265718</v>
      </c>
      <c r="H785" s="897">
        <v>562500</v>
      </c>
      <c r="I785" s="901">
        <v>2250000</v>
      </c>
      <c r="J785" s="843">
        <v>-3929.5</v>
      </c>
      <c r="K785" s="843">
        <v>-15718</v>
      </c>
      <c r="L785" s="844">
        <v>-0.69373152351704448</v>
      </c>
      <c r="M785" s="841">
        <v>543750</v>
      </c>
      <c r="N785" s="842">
        <v>2175000</v>
      </c>
      <c r="O785" s="843">
        <v>-22679.5</v>
      </c>
      <c r="P785" s="843">
        <v>-90718</v>
      </c>
      <c r="Q785" s="844">
        <v>-4.0039404727331487</v>
      </c>
      <c r="S785" s="845"/>
      <c r="T785" s="846"/>
      <c r="U785" s="847"/>
    </row>
    <row r="786" spans="1:21" ht="23.25" hidden="1">
      <c r="A786" s="870">
        <v>776</v>
      </c>
      <c r="B786" s="836">
        <v>4</v>
      </c>
      <c r="C786" s="836">
        <v>91</v>
      </c>
      <c r="D786" s="837">
        <v>25142</v>
      </c>
      <c r="E786" s="838">
        <v>22.75</v>
      </c>
      <c r="F786" s="839">
        <v>571980.5</v>
      </c>
      <c r="G786" s="840">
        <v>2287922</v>
      </c>
      <c r="H786" s="897">
        <v>562500</v>
      </c>
      <c r="I786" s="901">
        <v>2250000</v>
      </c>
      <c r="J786" s="843">
        <v>-9480.5</v>
      </c>
      <c r="K786" s="843">
        <v>-37922</v>
      </c>
      <c r="L786" s="844">
        <v>-1.6574865751542234</v>
      </c>
      <c r="M786" s="841">
        <v>543750</v>
      </c>
      <c r="N786" s="842">
        <v>2175000</v>
      </c>
      <c r="O786" s="843">
        <v>-28230.5</v>
      </c>
      <c r="P786" s="843">
        <v>-112922</v>
      </c>
      <c r="Q786" s="844">
        <v>-4.9355703559824065</v>
      </c>
      <c r="S786" s="845"/>
      <c r="T786" s="846"/>
      <c r="U786" s="847"/>
    </row>
    <row r="787" spans="1:21" ht="23.25" hidden="1">
      <c r="A787" s="870">
        <v>777</v>
      </c>
      <c r="B787" s="836">
        <v>4</v>
      </c>
      <c r="C787" s="836">
        <v>91</v>
      </c>
      <c r="D787" s="837">
        <v>25142</v>
      </c>
      <c r="E787" s="838">
        <v>22.75</v>
      </c>
      <c r="F787" s="839">
        <v>571980.5</v>
      </c>
      <c r="G787" s="840">
        <v>2287922</v>
      </c>
      <c r="H787" s="897">
        <v>562500</v>
      </c>
      <c r="I787" s="901">
        <v>2250000</v>
      </c>
      <c r="J787" s="843">
        <v>-9480.5</v>
      </c>
      <c r="K787" s="843">
        <v>-37922</v>
      </c>
      <c r="L787" s="844">
        <v>-1.6574865751542234</v>
      </c>
      <c r="M787" s="841">
        <v>543750</v>
      </c>
      <c r="N787" s="842">
        <v>2175000</v>
      </c>
      <c r="O787" s="843">
        <v>-28230.5</v>
      </c>
      <c r="P787" s="843">
        <v>-112922</v>
      </c>
      <c r="Q787" s="844">
        <v>-4.9355703559824065</v>
      </c>
      <c r="S787" s="845"/>
      <c r="T787" s="846"/>
      <c r="U787" s="847"/>
    </row>
    <row r="788" spans="1:21" ht="23.25" hidden="1">
      <c r="A788" s="870">
        <v>778</v>
      </c>
      <c r="B788" s="836">
        <v>4</v>
      </c>
      <c r="C788" s="836">
        <v>91</v>
      </c>
      <c r="D788" s="837">
        <v>25650</v>
      </c>
      <c r="E788" s="838">
        <v>22.75</v>
      </c>
      <c r="F788" s="839">
        <v>583537.5</v>
      </c>
      <c r="G788" s="840">
        <v>2334150</v>
      </c>
      <c r="H788" s="897">
        <v>562500</v>
      </c>
      <c r="I788" s="901">
        <v>2250000</v>
      </c>
      <c r="J788" s="843">
        <v>-21037.5</v>
      </c>
      <c r="K788" s="843">
        <v>-84150</v>
      </c>
      <c r="L788" s="844">
        <v>-3.6051667630614901</v>
      </c>
      <c r="M788" s="841">
        <v>543750</v>
      </c>
      <c r="N788" s="842">
        <v>2175000</v>
      </c>
      <c r="O788" s="843">
        <v>-39787.5</v>
      </c>
      <c r="P788" s="843">
        <v>-159150</v>
      </c>
      <c r="Q788" s="844">
        <v>-6.8183278709594504</v>
      </c>
      <c r="S788" s="845"/>
      <c r="T788" s="846"/>
      <c r="U788" s="847"/>
    </row>
    <row r="789" spans="1:21" ht="23.25" hidden="1">
      <c r="A789" s="870">
        <v>779</v>
      </c>
      <c r="B789" s="836">
        <v>4</v>
      </c>
      <c r="C789" s="836">
        <v>91</v>
      </c>
      <c r="D789" s="837">
        <v>25650</v>
      </c>
      <c r="E789" s="838">
        <v>22.75</v>
      </c>
      <c r="F789" s="839">
        <v>583537.5</v>
      </c>
      <c r="G789" s="840">
        <v>2334150</v>
      </c>
      <c r="H789" s="897">
        <v>562500</v>
      </c>
      <c r="I789" s="901">
        <v>2250000</v>
      </c>
      <c r="J789" s="843">
        <v>-21037.5</v>
      </c>
      <c r="K789" s="843">
        <v>-84150</v>
      </c>
      <c r="L789" s="844">
        <v>-3.6051667630614901</v>
      </c>
      <c r="M789" s="841">
        <v>543750</v>
      </c>
      <c r="N789" s="842">
        <v>2175000</v>
      </c>
      <c r="O789" s="843">
        <v>-39787.5</v>
      </c>
      <c r="P789" s="843">
        <v>-159150</v>
      </c>
      <c r="Q789" s="844">
        <v>-6.8183278709594504</v>
      </c>
      <c r="S789" s="845"/>
      <c r="T789" s="846"/>
      <c r="U789" s="847"/>
    </row>
    <row r="790" spans="1:21" ht="23.25" hidden="1">
      <c r="A790" s="870">
        <v>780</v>
      </c>
      <c r="B790" s="836">
        <v>4</v>
      </c>
      <c r="C790" s="836">
        <v>91</v>
      </c>
      <c r="D790" s="837">
        <v>25822.49</v>
      </c>
      <c r="E790" s="838">
        <v>22.75</v>
      </c>
      <c r="F790" s="839">
        <v>587461.64750000008</v>
      </c>
      <c r="G790" s="840">
        <v>2349846.5900000003</v>
      </c>
      <c r="H790" s="897">
        <v>562500</v>
      </c>
      <c r="I790" s="901">
        <v>2250000</v>
      </c>
      <c r="J790" s="843">
        <v>-24961.647500000079</v>
      </c>
      <c r="K790" s="843">
        <v>-99846.590000000317</v>
      </c>
      <c r="L790" s="844">
        <v>-4.2490684466342259</v>
      </c>
      <c r="M790" s="841">
        <v>543750</v>
      </c>
      <c r="N790" s="842">
        <v>2175000</v>
      </c>
      <c r="O790" s="843">
        <v>-43711.647500000079</v>
      </c>
      <c r="P790" s="843">
        <v>-174846.59000000032</v>
      </c>
      <c r="Q790" s="844">
        <v>-7.4407661650797507</v>
      </c>
      <c r="S790" s="845"/>
      <c r="T790" s="846"/>
      <c r="U790" s="847"/>
    </row>
    <row r="791" spans="1:21" ht="23.25" hidden="1">
      <c r="A791" s="870">
        <v>781</v>
      </c>
      <c r="B791" s="836">
        <v>4</v>
      </c>
      <c r="C791" s="836">
        <v>91</v>
      </c>
      <c r="D791" s="837">
        <v>26013</v>
      </c>
      <c r="E791" s="838">
        <v>22.75</v>
      </c>
      <c r="F791" s="839">
        <v>591795.75</v>
      </c>
      <c r="G791" s="840">
        <v>2367183</v>
      </c>
      <c r="H791" s="897">
        <v>562500</v>
      </c>
      <c r="I791" s="901">
        <v>2250000</v>
      </c>
      <c r="J791" s="843">
        <v>-29295.75</v>
      </c>
      <c r="K791" s="843">
        <v>-117183</v>
      </c>
      <c r="L791" s="844">
        <v>-4.9503143609936302</v>
      </c>
      <c r="M791" s="841">
        <v>543750</v>
      </c>
      <c r="N791" s="842">
        <v>2175000</v>
      </c>
      <c r="O791" s="843">
        <v>-48045.75</v>
      </c>
      <c r="P791" s="843">
        <v>-192183</v>
      </c>
      <c r="Q791" s="844">
        <v>-8.1186372156271744</v>
      </c>
      <c r="S791" s="845"/>
      <c r="T791" s="846"/>
      <c r="U791" s="847"/>
    </row>
    <row r="792" spans="1:21" ht="23.25" hidden="1">
      <c r="A792" s="870">
        <v>782</v>
      </c>
      <c r="B792" s="836">
        <v>4</v>
      </c>
      <c r="C792" s="836">
        <v>91</v>
      </c>
      <c r="D792" s="837">
        <v>26013</v>
      </c>
      <c r="E792" s="838">
        <v>22.75</v>
      </c>
      <c r="F792" s="839">
        <v>591795.75</v>
      </c>
      <c r="G792" s="840">
        <v>2367183</v>
      </c>
      <c r="H792" s="897">
        <v>562500</v>
      </c>
      <c r="I792" s="901">
        <v>2250000</v>
      </c>
      <c r="J792" s="843">
        <v>-29295.75</v>
      </c>
      <c r="K792" s="843">
        <v>-117183</v>
      </c>
      <c r="L792" s="844">
        <v>-4.9503143609936302</v>
      </c>
      <c r="M792" s="841">
        <v>543750</v>
      </c>
      <c r="N792" s="842">
        <v>2175000</v>
      </c>
      <c r="O792" s="843">
        <v>-48045.75</v>
      </c>
      <c r="P792" s="843">
        <v>-192183</v>
      </c>
      <c r="Q792" s="844">
        <v>-8.1186372156271744</v>
      </c>
      <c r="S792" s="845"/>
      <c r="T792" s="846"/>
      <c r="U792" s="847"/>
    </row>
    <row r="793" spans="1:21" ht="23.25" hidden="1">
      <c r="A793" s="870">
        <v>783</v>
      </c>
      <c r="B793" s="836">
        <v>4</v>
      </c>
      <c r="C793" s="836">
        <v>91</v>
      </c>
      <c r="D793" s="837">
        <v>26013</v>
      </c>
      <c r="E793" s="838">
        <v>22.75</v>
      </c>
      <c r="F793" s="839">
        <v>591795.75</v>
      </c>
      <c r="G793" s="840">
        <v>2367183</v>
      </c>
      <c r="H793" s="897">
        <v>562500</v>
      </c>
      <c r="I793" s="901">
        <v>2250000</v>
      </c>
      <c r="J793" s="843">
        <v>-29295.75</v>
      </c>
      <c r="K793" s="843">
        <v>-117183</v>
      </c>
      <c r="L793" s="844">
        <v>-4.9503143609936302</v>
      </c>
      <c r="M793" s="841">
        <v>543750</v>
      </c>
      <c r="N793" s="842">
        <v>2175000</v>
      </c>
      <c r="O793" s="843">
        <v>-48045.75</v>
      </c>
      <c r="P793" s="843">
        <v>-192183</v>
      </c>
      <c r="Q793" s="844">
        <v>-8.1186372156271744</v>
      </c>
      <c r="S793" s="845"/>
      <c r="T793" s="846"/>
      <c r="U793" s="847"/>
    </row>
    <row r="794" spans="1:21" ht="23.25" hidden="1">
      <c r="A794" s="870">
        <v>784</v>
      </c>
      <c r="B794" s="836">
        <v>4</v>
      </c>
      <c r="C794" s="836">
        <v>91</v>
      </c>
      <c r="D794" s="837">
        <v>26198</v>
      </c>
      <c r="E794" s="838">
        <v>22.75</v>
      </c>
      <c r="F794" s="839">
        <v>596004.5</v>
      </c>
      <c r="G794" s="840">
        <v>2384018</v>
      </c>
      <c r="H794" s="897">
        <v>562500</v>
      </c>
      <c r="I794" s="901">
        <v>2250000</v>
      </c>
      <c r="J794" s="843">
        <v>-33504.5</v>
      </c>
      <c r="K794" s="843">
        <v>-134018</v>
      </c>
      <c r="L794" s="844">
        <v>-5.621517958337563</v>
      </c>
      <c r="M794" s="841">
        <v>543750</v>
      </c>
      <c r="N794" s="842">
        <v>2175000</v>
      </c>
      <c r="O794" s="843">
        <v>-52254.5</v>
      </c>
      <c r="P794" s="843">
        <v>-209018</v>
      </c>
      <c r="Q794" s="844">
        <v>-8.7674673597263109</v>
      </c>
      <c r="S794" s="845"/>
      <c r="T794" s="846"/>
      <c r="U794" s="847"/>
    </row>
    <row r="795" spans="1:21" ht="23.25" hidden="1">
      <c r="A795" s="870">
        <v>785</v>
      </c>
      <c r="B795" s="836">
        <v>4</v>
      </c>
      <c r="C795" s="836">
        <v>91</v>
      </c>
      <c r="D795" s="837">
        <v>26918.081180811809</v>
      </c>
      <c r="E795" s="838">
        <v>22.75</v>
      </c>
      <c r="F795" s="839">
        <v>612386.34686346864</v>
      </c>
      <c r="G795" s="840">
        <v>2449545.3874538746</v>
      </c>
      <c r="H795" s="897">
        <v>562500</v>
      </c>
      <c r="I795" s="901">
        <v>2250000</v>
      </c>
      <c r="J795" s="843">
        <v>-49886.346863468643</v>
      </c>
      <c r="K795" s="843">
        <v>-199545.38745387457</v>
      </c>
      <c r="L795" s="844">
        <v>-8.1462212733803483</v>
      </c>
      <c r="M795" s="841">
        <v>543750</v>
      </c>
      <c r="N795" s="842">
        <v>2175000</v>
      </c>
      <c r="O795" s="843">
        <v>-68636.346863468643</v>
      </c>
      <c r="P795" s="843">
        <v>-274545.38745387457</v>
      </c>
      <c r="Q795" s="844">
        <v>-11.208013897601006</v>
      </c>
      <c r="S795" s="845"/>
      <c r="T795" s="846"/>
      <c r="U795" s="847"/>
    </row>
    <row r="796" spans="1:21" ht="23.25" hidden="1">
      <c r="A796" s="870">
        <v>786</v>
      </c>
      <c r="B796" s="836">
        <v>4</v>
      </c>
      <c r="C796" s="836">
        <v>91</v>
      </c>
      <c r="D796" s="837">
        <v>26918.081180811809</v>
      </c>
      <c r="E796" s="838">
        <v>22.75</v>
      </c>
      <c r="F796" s="839">
        <v>612386.34686346864</v>
      </c>
      <c r="G796" s="840">
        <v>2449545.3874538746</v>
      </c>
      <c r="H796" s="897">
        <v>562500</v>
      </c>
      <c r="I796" s="901">
        <v>2250000</v>
      </c>
      <c r="J796" s="843">
        <v>-49886.346863468643</v>
      </c>
      <c r="K796" s="843">
        <v>-199545.38745387457</v>
      </c>
      <c r="L796" s="844">
        <v>-8.1462212733803483</v>
      </c>
      <c r="M796" s="841">
        <v>543750</v>
      </c>
      <c r="N796" s="842">
        <v>2175000</v>
      </c>
      <c r="O796" s="843">
        <v>-68636.346863468643</v>
      </c>
      <c r="P796" s="843">
        <v>-274545.38745387457</v>
      </c>
      <c r="Q796" s="844">
        <v>-11.208013897601006</v>
      </c>
      <c r="S796" s="845"/>
      <c r="T796" s="846"/>
      <c r="U796" s="847"/>
    </row>
    <row r="797" spans="1:21" ht="23.25" hidden="1">
      <c r="A797" s="870">
        <v>787</v>
      </c>
      <c r="B797" s="848">
        <v>4</v>
      </c>
      <c r="C797" s="848">
        <v>91</v>
      </c>
      <c r="D797" s="837">
        <v>27468.536956327443</v>
      </c>
      <c r="E797" s="838">
        <v>22.75</v>
      </c>
      <c r="F797" s="839">
        <v>624909.21575644938</v>
      </c>
      <c r="G797" s="840">
        <v>2499636.8630257975</v>
      </c>
      <c r="H797" s="897">
        <v>562500</v>
      </c>
      <c r="I797" s="901">
        <v>2250000</v>
      </c>
      <c r="J797" s="843">
        <v>-62409.215756449383</v>
      </c>
      <c r="K797" s="843">
        <v>-249636.86302579753</v>
      </c>
      <c r="L797" s="844">
        <v>-9.9869251697469963</v>
      </c>
      <c r="M797" s="841">
        <v>543750</v>
      </c>
      <c r="N797" s="842">
        <v>2175000</v>
      </c>
      <c r="O797" s="843">
        <v>-81159.215756449383</v>
      </c>
      <c r="P797" s="843">
        <v>-324636.86302579753</v>
      </c>
      <c r="Q797" s="844">
        <v>-12.987360997422087</v>
      </c>
      <c r="S797" s="845"/>
      <c r="T797" s="846"/>
      <c r="U797" s="847"/>
    </row>
    <row r="798" spans="1:21" ht="23.25" hidden="1">
      <c r="A798" s="870">
        <v>788</v>
      </c>
      <c r="B798" s="836">
        <v>4</v>
      </c>
      <c r="C798" s="836">
        <v>91</v>
      </c>
      <c r="D798" s="837">
        <v>28588</v>
      </c>
      <c r="E798" s="838">
        <v>22.75</v>
      </c>
      <c r="F798" s="839">
        <v>650377</v>
      </c>
      <c r="G798" s="840">
        <v>2601508</v>
      </c>
      <c r="H798" s="897">
        <v>562500</v>
      </c>
      <c r="I798" s="901">
        <v>2250000</v>
      </c>
      <c r="J798" s="843">
        <v>-87877</v>
      </c>
      <c r="K798" s="843">
        <v>-351508</v>
      </c>
      <c r="L798" s="844">
        <v>-13.511701674567206</v>
      </c>
      <c r="M798" s="841">
        <v>543750</v>
      </c>
      <c r="N798" s="842">
        <v>2175000</v>
      </c>
      <c r="O798" s="843">
        <v>-106627</v>
      </c>
      <c r="P798" s="843">
        <v>-426508</v>
      </c>
      <c r="Q798" s="844">
        <v>-16.394644952081634</v>
      </c>
      <c r="S798" s="845"/>
      <c r="T798" s="846"/>
      <c r="U798" s="847"/>
    </row>
    <row r="799" spans="1:21" ht="23.25" hidden="1">
      <c r="A799" s="870">
        <v>789</v>
      </c>
      <c r="B799" s="836">
        <v>4</v>
      </c>
      <c r="C799" s="836">
        <v>92</v>
      </c>
      <c r="D799" s="837">
        <v>25504</v>
      </c>
      <c r="E799" s="838">
        <v>23</v>
      </c>
      <c r="F799" s="839">
        <v>586592</v>
      </c>
      <c r="G799" s="840">
        <v>2346368</v>
      </c>
      <c r="H799" s="897">
        <v>570000</v>
      </c>
      <c r="I799" s="901">
        <v>2280000</v>
      </c>
      <c r="J799" s="843">
        <v>-16592</v>
      </c>
      <c r="K799" s="843">
        <v>-66368</v>
      </c>
      <c r="L799" s="844">
        <v>-2.8285418144127448</v>
      </c>
      <c r="M799" s="841">
        <v>555000</v>
      </c>
      <c r="N799" s="842">
        <v>2220000</v>
      </c>
      <c r="O799" s="843">
        <v>-31592</v>
      </c>
      <c r="P799" s="843">
        <v>-126368</v>
      </c>
      <c r="Q799" s="844">
        <v>-5.3856854508755703</v>
      </c>
      <c r="S799" s="845"/>
      <c r="T799" s="846"/>
      <c r="U799" s="847"/>
    </row>
    <row r="800" spans="1:21" ht="23.25" hidden="1">
      <c r="A800" s="870">
        <v>790</v>
      </c>
      <c r="B800" s="836">
        <v>4</v>
      </c>
      <c r="C800" s="836">
        <v>92</v>
      </c>
      <c r="D800" s="837">
        <v>25569.740644547684</v>
      </c>
      <c r="E800" s="838">
        <v>23</v>
      </c>
      <c r="F800" s="839">
        <v>588104.03482459672</v>
      </c>
      <c r="G800" s="840">
        <v>2352416.1392983869</v>
      </c>
      <c r="H800" s="897">
        <v>570000</v>
      </c>
      <c r="I800" s="901">
        <v>2280000</v>
      </c>
      <c r="J800" s="843">
        <v>-18104.034824596718</v>
      </c>
      <c r="K800" s="843">
        <v>-72416.139298386872</v>
      </c>
      <c r="L800" s="844">
        <v>-3.0783728307520022</v>
      </c>
      <c r="M800" s="841">
        <v>555000</v>
      </c>
      <c r="N800" s="842">
        <v>2220000</v>
      </c>
      <c r="O800" s="843">
        <v>-33104.034824596718</v>
      </c>
      <c r="P800" s="843">
        <v>-132416.13929838687</v>
      </c>
      <c r="Q800" s="844">
        <v>-5.6289419667848506</v>
      </c>
      <c r="S800" s="845"/>
      <c r="T800" s="846"/>
      <c r="U800" s="847"/>
    </row>
    <row r="801" spans="1:21" ht="23.25" hidden="1">
      <c r="A801" s="870">
        <v>791</v>
      </c>
      <c r="B801" s="848">
        <v>4</v>
      </c>
      <c r="C801" s="848">
        <v>92</v>
      </c>
      <c r="D801" s="837">
        <v>25832</v>
      </c>
      <c r="E801" s="838">
        <v>23</v>
      </c>
      <c r="F801" s="839">
        <v>594136</v>
      </c>
      <c r="G801" s="840">
        <v>2376544</v>
      </c>
      <c r="H801" s="897">
        <v>570000</v>
      </c>
      <c r="I801" s="901">
        <v>2280000</v>
      </c>
      <c r="J801" s="843">
        <v>-24136</v>
      </c>
      <c r="K801" s="843">
        <v>-96544</v>
      </c>
      <c r="L801" s="844">
        <v>-4.0623695584849173</v>
      </c>
      <c r="M801" s="841">
        <v>555000</v>
      </c>
      <c r="N801" s="842">
        <v>2220000</v>
      </c>
      <c r="O801" s="843">
        <v>-39136</v>
      </c>
      <c r="P801" s="843">
        <v>-156544</v>
      </c>
      <c r="Q801" s="844">
        <v>-6.5870440437879552</v>
      </c>
      <c r="S801" s="845"/>
      <c r="T801" s="846"/>
      <c r="U801" s="847"/>
    </row>
    <row r="802" spans="1:21" ht="23.25" hidden="1">
      <c r="A802" s="870">
        <v>792</v>
      </c>
      <c r="B802" s="836">
        <v>4</v>
      </c>
      <c r="C802" s="836">
        <v>92</v>
      </c>
      <c r="D802" s="837">
        <v>26130</v>
      </c>
      <c r="E802" s="838">
        <v>23</v>
      </c>
      <c r="F802" s="839">
        <v>600990</v>
      </c>
      <c r="G802" s="840">
        <v>2403960</v>
      </c>
      <c r="H802" s="897">
        <v>570000</v>
      </c>
      <c r="I802" s="901">
        <v>2280000</v>
      </c>
      <c r="J802" s="843">
        <v>-30990</v>
      </c>
      <c r="K802" s="843">
        <v>-123960</v>
      </c>
      <c r="L802" s="844">
        <v>-5.156491788548891</v>
      </c>
      <c r="M802" s="841">
        <v>555000</v>
      </c>
      <c r="N802" s="842">
        <v>2220000</v>
      </c>
      <c r="O802" s="843">
        <v>-45990</v>
      </c>
      <c r="P802" s="843">
        <v>-183960</v>
      </c>
      <c r="Q802" s="844">
        <v>-7.6523735835870781</v>
      </c>
      <c r="S802" s="845"/>
      <c r="T802" s="846"/>
      <c r="U802" s="847"/>
    </row>
    <row r="803" spans="1:21" ht="23.25" hidden="1">
      <c r="A803" s="870">
        <v>793</v>
      </c>
      <c r="B803" s="836">
        <v>4</v>
      </c>
      <c r="C803" s="836">
        <v>92</v>
      </c>
      <c r="D803" s="837">
        <v>26843.790248390069</v>
      </c>
      <c r="E803" s="838">
        <v>23</v>
      </c>
      <c r="F803" s="839">
        <v>617407.1757129716</v>
      </c>
      <c r="G803" s="840">
        <v>2469628.7028518864</v>
      </c>
      <c r="H803" s="897">
        <v>570000</v>
      </c>
      <c r="I803" s="901">
        <v>2280000</v>
      </c>
      <c r="J803" s="843">
        <v>-47407.175712971599</v>
      </c>
      <c r="K803" s="843">
        <v>-189628.7028518864</v>
      </c>
      <c r="L803" s="844">
        <v>-7.6784296616291527</v>
      </c>
      <c r="M803" s="841">
        <v>555000</v>
      </c>
      <c r="N803" s="842">
        <v>2220000</v>
      </c>
      <c r="O803" s="843">
        <v>-62407.175712971599</v>
      </c>
      <c r="P803" s="843">
        <v>-249628.7028518864</v>
      </c>
      <c r="Q803" s="844">
        <v>-10.107944670533641</v>
      </c>
      <c r="S803" s="845"/>
      <c r="T803" s="846"/>
      <c r="U803" s="847"/>
    </row>
    <row r="804" spans="1:21" ht="23.25" hidden="1">
      <c r="A804" s="870">
        <v>794</v>
      </c>
      <c r="B804" s="848">
        <v>4</v>
      </c>
      <c r="C804" s="848">
        <v>92</v>
      </c>
      <c r="D804" s="837">
        <v>26843.790248390069</v>
      </c>
      <c r="E804" s="838">
        <v>23</v>
      </c>
      <c r="F804" s="839">
        <v>617407.1757129716</v>
      </c>
      <c r="G804" s="840">
        <v>2469628.7028518864</v>
      </c>
      <c r="H804" s="897">
        <v>570000</v>
      </c>
      <c r="I804" s="901">
        <v>2280000</v>
      </c>
      <c r="J804" s="843">
        <v>-47407.175712971599</v>
      </c>
      <c r="K804" s="843">
        <v>-189628.7028518864</v>
      </c>
      <c r="L804" s="844">
        <v>-7.6784296616291527</v>
      </c>
      <c r="M804" s="841">
        <v>555000</v>
      </c>
      <c r="N804" s="842">
        <v>2220000</v>
      </c>
      <c r="O804" s="843">
        <v>-62407.175712971599</v>
      </c>
      <c r="P804" s="843">
        <v>-249628.7028518864</v>
      </c>
      <c r="Q804" s="844">
        <v>-10.107944670533641</v>
      </c>
      <c r="S804" s="845"/>
      <c r="T804" s="846"/>
      <c r="U804" s="847"/>
    </row>
    <row r="805" spans="1:21" ht="23.25" hidden="1">
      <c r="A805" s="870">
        <v>795</v>
      </c>
      <c r="B805" s="836">
        <v>4</v>
      </c>
      <c r="C805" s="836">
        <v>92</v>
      </c>
      <c r="D805" s="837">
        <v>27702.6002209613</v>
      </c>
      <c r="E805" s="838">
        <v>23</v>
      </c>
      <c r="F805" s="839">
        <v>637159.80508210987</v>
      </c>
      <c r="G805" s="840">
        <v>2548639.2203284395</v>
      </c>
      <c r="H805" s="897">
        <v>570000</v>
      </c>
      <c r="I805" s="901">
        <v>2280000</v>
      </c>
      <c r="J805" s="843">
        <v>-67159.805082109873</v>
      </c>
      <c r="K805" s="843">
        <v>-268639.22032843949</v>
      </c>
      <c r="L805" s="844">
        <v>-10.540496206199805</v>
      </c>
      <c r="M805" s="841">
        <v>555000</v>
      </c>
      <c r="N805" s="842">
        <v>2220000</v>
      </c>
      <c r="O805" s="843">
        <v>-82159.805082109873</v>
      </c>
      <c r="P805" s="843">
        <v>-328639.22032843949</v>
      </c>
      <c r="Q805" s="844">
        <v>-12.894693674457699</v>
      </c>
      <c r="S805" s="845"/>
      <c r="T805" s="846"/>
      <c r="U805" s="847"/>
    </row>
    <row r="806" spans="1:21" ht="23.25" hidden="1">
      <c r="A806" s="870">
        <v>796</v>
      </c>
      <c r="B806" s="836">
        <v>4</v>
      </c>
      <c r="C806" s="836">
        <v>93</v>
      </c>
      <c r="D806" s="837">
        <v>24136.809456217074</v>
      </c>
      <c r="E806" s="838">
        <v>23.25</v>
      </c>
      <c r="F806" s="839">
        <v>561180.81985704694</v>
      </c>
      <c r="G806" s="840">
        <v>2244723.2794281878</v>
      </c>
      <c r="H806" s="897">
        <v>577500</v>
      </c>
      <c r="I806" s="901">
        <v>2310000</v>
      </c>
      <c r="J806" s="843">
        <v>16319.180142953061</v>
      </c>
      <c r="K806" s="843">
        <v>65276.720571812242</v>
      </c>
      <c r="L806" s="844">
        <v>2.9080074666682663</v>
      </c>
      <c r="M806" s="841">
        <v>566250</v>
      </c>
      <c r="N806" s="842">
        <v>2265000</v>
      </c>
      <c r="O806" s="843">
        <v>5069.1801429530606</v>
      </c>
      <c r="P806" s="843">
        <v>20276.720571812242</v>
      </c>
      <c r="Q806" s="844">
        <v>0.9033060225123819</v>
      </c>
      <c r="S806" s="845"/>
      <c r="T806" s="846"/>
      <c r="U806" s="847"/>
    </row>
    <row r="807" spans="1:21" ht="23.25" hidden="1">
      <c r="A807" s="870">
        <v>797</v>
      </c>
      <c r="B807" s="848">
        <v>4</v>
      </c>
      <c r="C807" s="848">
        <v>93</v>
      </c>
      <c r="D807" s="837">
        <v>24681</v>
      </c>
      <c r="E807" s="838">
        <v>23.25</v>
      </c>
      <c r="F807" s="839">
        <v>573833.25</v>
      </c>
      <c r="G807" s="840">
        <v>2295333</v>
      </c>
      <c r="H807" s="897">
        <v>577500</v>
      </c>
      <c r="I807" s="901">
        <v>2310000</v>
      </c>
      <c r="J807" s="843">
        <v>3666.75</v>
      </c>
      <c r="K807" s="843">
        <v>14667</v>
      </c>
      <c r="L807" s="844">
        <v>0.63899225079759958</v>
      </c>
      <c r="M807" s="841">
        <v>566250</v>
      </c>
      <c r="N807" s="842">
        <v>2265000</v>
      </c>
      <c r="O807" s="843">
        <v>-7583.25</v>
      </c>
      <c r="P807" s="843">
        <v>-30333</v>
      </c>
      <c r="Q807" s="844">
        <v>-1.3215075982439117</v>
      </c>
      <c r="S807" s="845"/>
      <c r="T807" s="846"/>
      <c r="U807" s="847"/>
    </row>
    <row r="808" spans="1:21" ht="23.25" hidden="1">
      <c r="A808" s="870">
        <v>798</v>
      </c>
      <c r="B808" s="836">
        <v>4</v>
      </c>
      <c r="C808" s="836">
        <v>93</v>
      </c>
      <c r="D808" s="837">
        <v>25387.025014754618</v>
      </c>
      <c r="E808" s="838">
        <v>23.25</v>
      </c>
      <c r="F808" s="839">
        <v>590248.3315930448</v>
      </c>
      <c r="G808" s="840">
        <v>2360993.3263721792</v>
      </c>
      <c r="H808" s="897">
        <v>577500</v>
      </c>
      <c r="I808" s="901">
        <v>2310000</v>
      </c>
      <c r="J808" s="843">
        <v>-12748.331593044801</v>
      </c>
      <c r="K808" s="843">
        <v>-50993.326372179203</v>
      </c>
      <c r="L808" s="844">
        <v>-2.1598250957589045</v>
      </c>
      <c r="M808" s="841">
        <v>566250</v>
      </c>
      <c r="N808" s="842">
        <v>2265000</v>
      </c>
      <c r="O808" s="843">
        <v>-23998.331593044801</v>
      </c>
      <c r="P808" s="843">
        <v>-95993.326372179203</v>
      </c>
      <c r="Q808" s="844">
        <v>-4.0658025289584003</v>
      </c>
      <c r="S808" s="845"/>
      <c r="T808" s="846"/>
      <c r="U808" s="847"/>
    </row>
    <row r="809" spans="1:21" ht="23.25">
      <c r="A809" s="871" t="s">
        <v>60</v>
      </c>
      <c r="B809" s="836"/>
      <c r="C809" s="836"/>
      <c r="D809" s="837"/>
      <c r="E809" s="838"/>
      <c r="F809" s="839"/>
      <c r="G809" s="840"/>
      <c r="H809" s="897"/>
      <c r="I809" s="901"/>
      <c r="J809" s="843"/>
      <c r="K809" s="843"/>
      <c r="L809" s="844"/>
      <c r="M809" s="841"/>
      <c r="N809" s="842"/>
      <c r="O809" s="843"/>
      <c r="P809" s="843"/>
      <c r="Q809" s="844"/>
      <c r="S809" s="845"/>
      <c r="T809" s="846"/>
      <c r="U809" s="847"/>
    </row>
    <row r="810" spans="1:21" ht="23.25">
      <c r="A810" s="870">
        <v>799</v>
      </c>
      <c r="B810" s="836">
        <v>4</v>
      </c>
      <c r="C810" s="836">
        <v>93</v>
      </c>
      <c r="D810" s="837">
        <v>25643.64</v>
      </c>
      <c r="E810" s="838">
        <v>23.25</v>
      </c>
      <c r="F810" s="839">
        <v>596214.63</v>
      </c>
      <c r="G810" s="840">
        <v>2384858.52</v>
      </c>
      <c r="H810" s="897">
        <v>577500</v>
      </c>
      <c r="I810" s="901">
        <v>2310000</v>
      </c>
      <c r="J810" s="843">
        <v>-18714.630000000005</v>
      </c>
      <c r="K810" s="843">
        <v>-74858.520000000019</v>
      </c>
      <c r="L810" s="844">
        <v>-3.1389082149829193</v>
      </c>
      <c r="M810" s="841">
        <v>566250</v>
      </c>
      <c r="N810" s="842">
        <v>2265000</v>
      </c>
      <c r="O810" s="843">
        <v>-29964.630000000005</v>
      </c>
      <c r="P810" s="843">
        <v>-119858.52000000002</v>
      </c>
      <c r="Q810" s="844">
        <v>-5.025812600405331</v>
      </c>
      <c r="S810" s="845"/>
      <c r="T810" s="846"/>
      <c r="U810" s="847"/>
    </row>
    <row r="811" spans="1:21" ht="23.25">
      <c r="A811" s="870">
        <v>800</v>
      </c>
      <c r="B811" s="848">
        <v>4</v>
      </c>
      <c r="C811" s="848">
        <v>93</v>
      </c>
      <c r="D811" s="837">
        <v>25643.64</v>
      </c>
      <c r="E811" s="838">
        <v>23.25</v>
      </c>
      <c r="F811" s="839">
        <v>596214.63</v>
      </c>
      <c r="G811" s="840">
        <v>2384858.52</v>
      </c>
      <c r="H811" s="897">
        <v>577500</v>
      </c>
      <c r="I811" s="901">
        <v>2310000</v>
      </c>
      <c r="J811" s="843">
        <v>-18714.630000000005</v>
      </c>
      <c r="K811" s="843">
        <v>-74858.520000000019</v>
      </c>
      <c r="L811" s="844">
        <v>-3.1389082149829193</v>
      </c>
      <c r="M811" s="841">
        <v>566250</v>
      </c>
      <c r="N811" s="842">
        <v>2265000</v>
      </c>
      <c r="O811" s="843">
        <v>-29964.630000000005</v>
      </c>
      <c r="P811" s="843">
        <v>-119858.52000000002</v>
      </c>
      <c r="Q811" s="844">
        <v>-5.025812600405331</v>
      </c>
      <c r="S811" s="845"/>
      <c r="T811" s="846"/>
      <c r="U811" s="847"/>
    </row>
    <row r="812" spans="1:21" ht="23.25">
      <c r="A812" s="870">
        <v>801</v>
      </c>
      <c r="B812" s="848">
        <v>4</v>
      </c>
      <c r="C812" s="848">
        <v>93</v>
      </c>
      <c r="D812" s="837">
        <v>25654</v>
      </c>
      <c r="E812" s="838">
        <v>23.25</v>
      </c>
      <c r="F812" s="839">
        <v>596455.5</v>
      </c>
      <c r="G812" s="840">
        <v>2385822</v>
      </c>
      <c r="H812" s="897">
        <v>577500</v>
      </c>
      <c r="I812" s="901">
        <v>2310000</v>
      </c>
      <c r="J812" s="843">
        <v>-18955.5</v>
      </c>
      <c r="K812" s="843">
        <v>-75822</v>
      </c>
      <c r="L812" s="844">
        <v>-3.1780241778305367</v>
      </c>
      <c r="M812" s="841">
        <v>566250</v>
      </c>
      <c r="N812" s="842">
        <v>2265000</v>
      </c>
      <c r="O812" s="843">
        <v>-30205.5</v>
      </c>
      <c r="P812" s="843">
        <v>-120822</v>
      </c>
      <c r="Q812" s="844">
        <v>-5.0641665639766842</v>
      </c>
      <c r="S812" s="845"/>
      <c r="T812" s="846"/>
      <c r="U812" s="847"/>
    </row>
    <row r="813" spans="1:21" ht="23.25">
      <c r="A813" s="870">
        <v>802</v>
      </c>
      <c r="B813" s="836">
        <v>4</v>
      </c>
      <c r="C813" s="836">
        <v>93</v>
      </c>
      <c r="D813" s="837">
        <v>25794</v>
      </c>
      <c r="E813" s="838">
        <v>23.25</v>
      </c>
      <c r="F813" s="839">
        <v>599710.5</v>
      </c>
      <c r="G813" s="840">
        <v>2398842</v>
      </c>
      <c r="H813" s="897">
        <v>577500</v>
      </c>
      <c r="I813" s="901">
        <v>2310000</v>
      </c>
      <c r="J813" s="843">
        <v>-22210.5</v>
      </c>
      <c r="K813" s="843">
        <v>-88842</v>
      </c>
      <c r="L813" s="844">
        <v>-3.7035369565815586</v>
      </c>
      <c r="M813" s="841">
        <v>566250</v>
      </c>
      <c r="N813" s="842">
        <v>2265000</v>
      </c>
      <c r="O813" s="843">
        <v>-33460.5</v>
      </c>
      <c r="P813" s="843">
        <v>-133842</v>
      </c>
      <c r="Q813" s="844">
        <v>-5.579442080803986</v>
      </c>
      <c r="S813" s="845"/>
      <c r="T813" s="846"/>
      <c r="U813" s="847"/>
    </row>
    <row r="814" spans="1:21" ht="23.25">
      <c r="A814" s="870">
        <v>803</v>
      </c>
      <c r="B814" s="836">
        <v>4</v>
      </c>
      <c r="C814" s="836">
        <v>93</v>
      </c>
      <c r="D814" s="837">
        <v>26769.908256880735</v>
      </c>
      <c r="E814" s="838">
        <v>23.25</v>
      </c>
      <c r="F814" s="839">
        <v>622400.36697247706</v>
      </c>
      <c r="G814" s="840">
        <v>2489601.4678899082</v>
      </c>
      <c r="H814" s="897">
        <v>577500</v>
      </c>
      <c r="I814" s="901">
        <v>2310000</v>
      </c>
      <c r="J814" s="843">
        <v>-44900.366972477059</v>
      </c>
      <c r="K814" s="843">
        <v>-179601.46788990824</v>
      </c>
      <c r="L814" s="844">
        <v>-7.2140649901741796</v>
      </c>
      <c r="M814" s="841">
        <v>566250</v>
      </c>
      <c r="N814" s="842">
        <v>2265000</v>
      </c>
      <c r="O814" s="843">
        <v>-56150.366972477059</v>
      </c>
      <c r="P814" s="843">
        <v>-224601.46788990824</v>
      </c>
      <c r="Q814" s="844">
        <v>-9.0215832046513071</v>
      </c>
      <c r="S814" s="845"/>
      <c r="T814" s="846"/>
      <c r="U814" s="847"/>
    </row>
    <row r="815" spans="1:21" ht="23.25">
      <c r="A815" s="870">
        <v>804</v>
      </c>
      <c r="B815" s="848">
        <v>4</v>
      </c>
      <c r="C815" s="848">
        <v>93</v>
      </c>
      <c r="D815" s="837">
        <v>27208.512187124419</v>
      </c>
      <c r="E815" s="838">
        <v>23.25</v>
      </c>
      <c r="F815" s="839">
        <v>632597.90835064277</v>
      </c>
      <c r="G815" s="840">
        <v>2530391.6334025711</v>
      </c>
      <c r="H815" s="897">
        <v>577500</v>
      </c>
      <c r="I815" s="901">
        <v>2310000</v>
      </c>
      <c r="J815" s="843">
        <v>-55097.908350642771</v>
      </c>
      <c r="K815" s="843">
        <v>-220391.63340257108</v>
      </c>
      <c r="L815" s="844">
        <v>-8.7097835170366267</v>
      </c>
      <c r="M815" s="841">
        <v>566250</v>
      </c>
      <c r="N815" s="842">
        <v>2265000</v>
      </c>
      <c r="O815" s="843">
        <v>-66347.908350642771</v>
      </c>
      <c r="P815" s="843">
        <v>-265391.63340257108</v>
      </c>
      <c r="Q815" s="844">
        <v>-10.48816435761384</v>
      </c>
      <c r="S815" s="845"/>
      <c r="T815" s="846"/>
      <c r="U815" s="847"/>
    </row>
    <row r="816" spans="1:21" ht="23.25">
      <c r="A816" s="870">
        <v>805</v>
      </c>
      <c r="B816" s="848">
        <v>4</v>
      </c>
      <c r="C816" s="848">
        <v>93</v>
      </c>
      <c r="D816" s="837">
        <v>27208.512187124419</v>
      </c>
      <c r="E816" s="838">
        <v>23.25</v>
      </c>
      <c r="F816" s="839">
        <v>632597.90835064277</v>
      </c>
      <c r="G816" s="840">
        <v>2530391.6334025711</v>
      </c>
      <c r="H816" s="897">
        <v>577500</v>
      </c>
      <c r="I816" s="901">
        <v>2310000</v>
      </c>
      <c r="J816" s="843">
        <v>-55097.908350642771</v>
      </c>
      <c r="K816" s="843">
        <v>-220391.63340257108</v>
      </c>
      <c r="L816" s="844">
        <v>-8.7097835170366267</v>
      </c>
      <c r="M816" s="841">
        <v>566250</v>
      </c>
      <c r="N816" s="842">
        <v>2265000</v>
      </c>
      <c r="O816" s="843">
        <v>-66347.908350642771</v>
      </c>
      <c r="P816" s="843">
        <v>-265391.63340257108</v>
      </c>
      <c r="Q816" s="844">
        <v>-10.48816435761384</v>
      </c>
      <c r="S816" s="845"/>
      <c r="T816" s="846"/>
      <c r="U816" s="847"/>
    </row>
    <row r="817" spans="1:21" ht="23.25">
      <c r="A817" s="870">
        <v>806</v>
      </c>
      <c r="B817" s="836">
        <v>4</v>
      </c>
      <c r="C817" s="836">
        <v>93</v>
      </c>
      <c r="D817" s="837">
        <v>27208.512187124419</v>
      </c>
      <c r="E817" s="838">
        <v>23.25</v>
      </c>
      <c r="F817" s="839">
        <v>632597.90835064277</v>
      </c>
      <c r="G817" s="840">
        <v>2530391.6334025711</v>
      </c>
      <c r="H817" s="897">
        <v>577500</v>
      </c>
      <c r="I817" s="901">
        <v>2310000</v>
      </c>
      <c r="J817" s="843">
        <v>-55097.908350642771</v>
      </c>
      <c r="K817" s="843">
        <v>-220391.63340257108</v>
      </c>
      <c r="L817" s="844">
        <v>-8.7097835170366267</v>
      </c>
      <c r="M817" s="841">
        <v>566250</v>
      </c>
      <c r="N817" s="842">
        <v>2265000</v>
      </c>
      <c r="O817" s="843">
        <v>-66347.908350642771</v>
      </c>
      <c r="P817" s="843">
        <v>-265391.63340257108</v>
      </c>
      <c r="Q817" s="844">
        <v>-10.48816435761384</v>
      </c>
      <c r="S817" s="845"/>
      <c r="T817" s="846"/>
      <c r="U817" s="847"/>
    </row>
    <row r="818" spans="1:21" ht="23.25">
      <c r="A818" s="870">
        <v>807</v>
      </c>
      <c r="B818" s="836">
        <v>4</v>
      </c>
      <c r="C818" s="836">
        <v>94</v>
      </c>
      <c r="D818" s="837">
        <v>24573</v>
      </c>
      <c r="E818" s="838">
        <v>23.5</v>
      </c>
      <c r="F818" s="839">
        <v>577465.5</v>
      </c>
      <c r="G818" s="840">
        <v>2309862</v>
      </c>
      <c r="H818" s="897">
        <v>585000</v>
      </c>
      <c r="I818" s="901">
        <v>2340000</v>
      </c>
      <c r="J818" s="843">
        <v>7534.5</v>
      </c>
      <c r="K818" s="843">
        <v>30138</v>
      </c>
      <c r="L818" s="844">
        <v>1.3047532709746292</v>
      </c>
      <c r="M818" s="841">
        <v>577500</v>
      </c>
      <c r="N818" s="842">
        <v>2310000</v>
      </c>
      <c r="O818" s="843">
        <v>34.5</v>
      </c>
      <c r="P818" s="843">
        <v>138</v>
      </c>
      <c r="Q818" s="844">
        <v>5.9743828852134584E-3</v>
      </c>
      <c r="S818" s="845"/>
      <c r="T818" s="846"/>
      <c r="U818" s="847"/>
    </row>
    <row r="819" spans="1:21" ht="23.25">
      <c r="A819" s="870">
        <v>808</v>
      </c>
      <c r="B819" s="836">
        <v>4</v>
      </c>
      <c r="C819" s="836">
        <v>94</v>
      </c>
      <c r="D819" s="837">
        <v>24573</v>
      </c>
      <c r="E819" s="838">
        <v>23.5</v>
      </c>
      <c r="F819" s="839">
        <v>577465.5</v>
      </c>
      <c r="G819" s="840">
        <v>2309862</v>
      </c>
      <c r="H819" s="897">
        <v>585000</v>
      </c>
      <c r="I819" s="901">
        <v>2340000</v>
      </c>
      <c r="J819" s="843">
        <v>7534.5</v>
      </c>
      <c r="K819" s="843">
        <v>30138</v>
      </c>
      <c r="L819" s="844">
        <v>1.3047532709746292</v>
      </c>
      <c r="M819" s="841">
        <v>577500</v>
      </c>
      <c r="N819" s="842">
        <v>2310000</v>
      </c>
      <c r="O819" s="843">
        <v>34.5</v>
      </c>
      <c r="P819" s="843">
        <v>138</v>
      </c>
      <c r="Q819" s="844">
        <v>5.9743828852134584E-3</v>
      </c>
      <c r="S819" s="845"/>
      <c r="T819" s="846"/>
      <c r="U819" s="847"/>
    </row>
    <row r="820" spans="1:21" ht="23.25">
      <c r="A820" s="870">
        <v>809</v>
      </c>
      <c r="B820" s="836">
        <v>4</v>
      </c>
      <c r="C820" s="836">
        <v>94</v>
      </c>
      <c r="D820" s="837">
        <v>24573</v>
      </c>
      <c r="E820" s="838">
        <v>23.5</v>
      </c>
      <c r="F820" s="839">
        <v>577465.5</v>
      </c>
      <c r="G820" s="840">
        <v>2309862</v>
      </c>
      <c r="H820" s="897">
        <v>585000</v>
      </c>
      <c r="I820" s="901">
        <v>2340000</v>
      </c>
      <c r="J820" s="843">
        <v>7534.5</v>
      </c>
      <c r="K820" s="843">
        <v>30138</v>
      </c>
      <c r="L820" s="844">
        <v>1.3047532709746292</v>
      </c>
      <c r="M820" s="841">
        <v>577500</v>
      </c>
      <c r="N820" s="842">
        <v>2310000</v>
      </c>
      <c r="O820" s="843">
        <v>34.5</v>
      </c>
      <c r="P820" s="843">
        <v>138</v>
      </c>
      <c r="Q820" s="844">
        <v>5.9743828852134584E-3</v>
      </c>
      <c r="S820" s="845"/>
      <c r="T820" s="846"/>
      <c r="U820" s="847"/>
    </row>
    <row r="821" spans="1:21" ht="23.25">
      <c r="A821" s="870">
        <v>810</v>
      </c>
      <c r="B821" s="836">
        <v>4</v>
      </c>
      <c r="C821" s="836">
        <v>94</v>
      </c>
      <c r="D821" s="837">
        <v>24573</v>
      </c>
      <c r="E821" s="838">
        <v>23.5</v>
      </c>
      <c r="F821" s="839">
        <v>577465.5</v>
      </c>
      <c r="G821" s="840">
        <v>2309862</v>
      </c>
      <c r="H821" s="897">
        <v>585000</v>
      </c>
      <c r="I821" s="901">
        <v>2340000</v>
      </c>
      <c r="J821" s="843">
        <v>7534.5</v>
      </c>
      <c r="K821" s="843">
        <v>30138</v>
      </c>
      <c r="L821" s="844">
        <v>1.3047532709746292</v>
      </c>
      <c r="M821" s="841">
        <v>577500</v>
      </c>
      <c r="N821" s="842">
        <v>2310000</v>
      </c>
      <c r="O821" s="843">
        <v>34.5</v>
      </c>
      <c r="P821" s="843">
        <v>138</v>
      </c>
      <c r="Q821" s="844">
        <v>5.9743828852134584E-3</v>
      </c>
      <c r="S821" s="845"/>
      <c r="T821" s="846"/>
      <c r="U821" s="847"/>
    </row>
    <row r="822" spans="1:21" ht="23.25" hidden="1">
      <c r="A822" s="870">
        <v>811</v>
      </c>
      <c r="B822" s="836">
        <v>4</v>
      </c>
      <c r="C822" s="836">
        <v>94</v>
      </c>
      <c r="D822" s="837">
        <v>25224</v>
      </c>
      <c r="E822" s="838">
        <v>23.5</v>
      </c>
      <c r="F822" s="839">
        <v>592764</v>
      </c>
      <c r="G822" s="840">
        <v>2371056</v>
      </c>
      <c r="H822" s="897">
        <v>585000</v>
      </c>
      <c r="I822" s="901">
        <v>2340000</v>
      </c>
      <c r="J822" s="843">
        <v>-7764</v>
      </c>
      <c r="K822" s="843">
        <v>-31056</v>
      </c>
      <c r="L822" s="844">
        <v>-1.3097961414660801</v>
      </c>
      <c r="M822" s="841">
        <v>577500</v>
      </c>
      <c r="N822" s="842">
        <v>2310000</v>
      </c>
      <c r="O822" s="843">
        <v>-15264</v>
      </c>
      <c r="P822" s="843">
        <v>-61056</v>
      </c>
      <c r="Q822" s="844">
        <v>-2.5750551652934348</v>
      </c>
      <c r="S822" s="845"/>
      <c r="T822" s="846"/>
      <c r="U822" s="847"/>
    </row>
    <row r="823" spans="1:21" ht="23.25" hidden="1">
      <c r="A823" s="870">
        <v>812</v>
      </c>
      <c r="B823" s="836">
        <v>4</v>
      </c>
      <c r="C823" s="836">
        <v>94</v>
      </c>
      <c r="D823" s="837">
        <v>25224</v>
      </c>
      <c r="E823" s="838">
        <v>23.5</v>
      </c>
      <c r="F823" s="839">
        <v>592764</v>
      </c>
      <c r="G823" s="840">
        <v>2371056</v>
      </c>
      <c r="H823" s="897">
        <v>585000</v>
      </c>
      <c r="I823" s="901">
        <v>2340000</v>
      </c>
      <c r="J823" s="843">
        <v>-7764</v>
      </c>
      <c r="K823" s="843">
        <v>-31056</v>
      </c>
      <c r="L823" s="844">
        <v>-1.3097961414660801</v>
      </c>
      <c r="M823" s="841">
        <v>577500</v>
      </c>
      <c r="N823" s="842">
        <v>2310000</v>
      </c>
      <c r="O823" s="843">
        <v>-15264</v>
      </c>
      <c r="P823" s="843">
        <v>-61056</v>
      </c>
      <c r="Q823" s="844">
        <v>-2.5750551652934348</v>
      </c>
      <c r="S823" s="845"/>
      <c r="T823" s="846"/>
      <c r="U823" s="847"/>
    </row>
    <row r="824" spans="1:21" ht="23.25" hidden="1">
      <c r="A824" s="870">
        <v>813</v>
      </c>
      <c r="B824" s="836">
        <v>4</v>
      </c>
      <c r="C824" s="836">
        <v>94</v>
      </c>
      <c r="D824" s="837">
        <v>25224</v>
      </c>
      <c r="E824" s="838">
        <v>23.5</v>
      </c>
      <c r="F824" s="839">
        <v>592764</v>
      </c>
      <c r="G824" s="840">
        <v>2371056</v>
      </c>
      <c r="H824" s="897">
        <v>585000</v>
      </c>
      <c r="I824" s="901">
        <v>2340000</v>
      </c>
      <c r="J824" s="843">
        <v>-7764</v>
      </c>
      <c r="K824" s="843">
        <v>-31056</v>
      </c>
      <c r="L824" s="844">
        <v>-1.3097961414660801</v>
      </c>
      <c r="M824" s="841">
        <v>577500</v>
      </c>
      <c r="N824" s="842">
        <v>2310000</v>
      </c>
      <c r="O824" s="843">
        <v>-15264</v>
      </c>
      <c r="P824" s="843">
        <v>-61056</v>
      </c>
      <c r="Q824" s="844">
        <v>-2.5750551652934348</v>
      </c>
      <c r="S824" s="845"/>
      <c r="T824" s="846"/>
      <c r="U824" s="847"/>
    </row>
    <row r="825" spans="1:21" ht="23.25" hidden="1">
      <c r="A825" s="870">
        <v>814</v>
      </c>
      <c r="B825" s="836">
        <v>4</v>
      </c>
      <c r="C825" s="836">
        <v>94</v>
      </c>
      <c r="D825" s="837">
        <v>25971</v>
      </c>
      <c r="E825" s="838">
        <v>23.5</v>
      </c>
      <c r="F825" s="839">
        <v>610318.5</v>
      </c>
      <c r="G825" s="840">
        <v>2441274</v>
      </c>
      <c r="H825" s="897">
        <v>585000</v>
      </c>
      <c r="I825" s="901">
        <v>2340000</v>
      </c>
      <c r="J825" s="843">
        <v>-25318.5</v>
      </c>
      <c r="K825" s="843">
        <v>-101274</v>
      </c>
      <c r="L825" s="844">
        <v>-4.1484077575888705</v>
      </c>
      <c r="M825" s="841">
        <v>577500</v>
      </c>
      <c r="N825" s="842">
        <v>2310000</v>
      </c>
      <c r="O825" s="843">
        <v>-32818.5</v>
      </c>
      <c r="P825" s="843">
        <v>-131274</v>
      </c>
      <c r="Q825" s="844">
        <v>-5.3772743247992594</v>
      </c>
      <c r="S825" s="845"/>
      <c r="T825" s="846"/>
      <c r="U825" s="847"/>
    </row>
    <row r="826" spans="1:21" ht="23.25" hidden="1">
      <c r="A826" s="870">
        <v>815</v>
      </c>
      <c r="B826" s="836">
        <v>4</v>
      </c>
      <c r="C826" s="836">
        <v>94</v>
      </c>
      <c r="D826" s="837">
        <v>26696.431838975303</v>
      </c>
      <c r="E826" s="838">
        <v>23.5</v>
      </c>
      <c r="F826" s="839">
        <v>627366.14821591962</v>
      </c>
      <c r="G826" s="840">
        <v>2509464.5928636785</v>
      </c>
      <c r="H826" s="897">
        <v>585000</v>
      </c>
      <c r="I826" s="901">
        <v>2340000</v>
      </c>
      <c r="J826" s="843">
        <v>-42366.148215919617</v>
      </c>
      <c r="K826" s="843">
        <v>-169464.59286367847</v>
      </c>
      <c r="L826" s="844">
        <v>-6.7530178885805157</v>
      </c>
      <c r="M826" s="841">
        <v>577500</v>
      </c>
      <c r="N826" s="842">
        <v>2310000</v>
      </c>
      <c r="O826" s="843">
        <v>-49866.148215919617</v>
      </c>
      <c r="P826" s="843">
        <v>-199464.59286367847</v>
      </c>
      <c r="Q826" s="844">
        <v>-7.9484920182140968</v>
      </c>
      <c r="S826" s="845"/>
      <c r="T826" s="846"/>
      <c r="U826" s="847"/>
    </row>
    <row r="827" spans="1:21" ht="23.25" hidden="1">
      <c r="A827" s="870">
        <v>816</v>
      </c>
      <c r="B827" s="836">
        <v>4</v>
      </c>
      <c r="C827" s="836">
        <v>94</v>
      </c>
      <c r="D827" s="837">
        <v>26696.431838975303</v>
      </c>
      <c r="E827" s="838">
        <v>23.5</v>
      </c>
      <c r="F827" s="839">
        <v>627366.14821591962</v>
      </c>
      <c r="G827" s="840">
        <v>2509464.5928636785</v>
      </c>
      <c r="H827" s="897">
        <v>585000</v>
      </c>
      <c r="I827" s="901">
        <v>2340000</v>
      </c>
      <c r="J827" s="843">
        <v>-42366.148215919617</v>
      </c>
      <c r="K827" s="843">
        <v>-169464.59286367847</v>
      </c>
      <c r="L827" s="844">
        <v>-6.7530178885805157</v>
      </c>
      <c r="M827" s="841">
        <v>577500</v>
      </c>
      <c r="N827" s="842">
        <v>2310000</v>
      </c>
      <c r="O827" s="843">
        <v>-49866.148215919617</v>
      </c>
      <c r="P827" s="843">
        <v>-199464.59286367847</v>
      </c>
      <c r="Q827" s="844">
        <v>-7.9484920182140968</v>
      </c>
      <c r="S827" s="845"/>
      <c r="T827" s="846"/>
      <c r="U827" s="847"/>
    </row>
    <row r="828" spans="1:21" ht="23.25" hidden="1">
      <c r="A828" s="870">
        <v>817</v>
      </c>
      <c r="B828" s="836">
        <v>4</v>
      </c>
      <c r="C828" s="836">
        <v>94</v>
      </c>
      <c r="D828" s="837">
        <v>26696.431838975303</v>
      </c>
      <c r="E828" s="838">
        <v>23.5</v>
      </c>
      <c r="F828" s="839">
        <v>627366.14821591962</v>
      </c>
      <c r="G828" s="840">
        <v>2509464.5928636785</v>
      </c>
      <c r="H828" s="897">
        <v>585000</v>
      </c>
      <c r="I828" s="901">
        <v>2340000</v>
      </c>
      <c r="J828" s="843">
        <v>-42366.148215919617</v>
      </c>
      <c r="K828" s="843">
        <v>-169464.59286367847</v>
      </c>
      <c r="L828" s="844">
        <v>-6.7530178885805157</v>
      </c>
      <c r="M828" s="841">
        <v>577500</v>
      </c>
      <c r="N828" s="842">
        <v>2310000</v>
      </c>
      <c r="O828" s="843">
        <v>-49866.148215919617</v>
      </c>
      <c r="P828" s="843">
        <v>-199464.59286367847</v>
      </c>
      <c r="Q828" s="844">
        <v>-7.9484920182140968</v>
      </c>
      <c r="S828" s="845"/>
      <c r="T828" s="846"/>
      <c r="U828" s="847"/>
    </row>
    <row r="829" spans="1:21" ht="23.25" hidden="1">
      <c r="A829" s="870">
        <v>818</v>
      </c>
      <c r="B829" s="836">
        <v>4</v>
      </c>
      <c r="C829" s="836">
        <v>94</v>
      </c>
      <c r="D829" s="837">
        <v>27492.345809418544</v>
      </c>
      <c r="E829" s="838">
        <v>23.5</v>
      </c>
      <c r="F829" s="839">
        <v>646070.1265213358</v>
      </c>
      <c r="G829" s="840">
        <v>2584280.5060853432</v>
      </c>
      <c r="H829" s="897">
        <v>585000</v>
      </c>
      <c r="I829" s="901">
        <v>2340000</v>
      </c>
      <c r="J829" s="843">
        <v>-61070.126521335798</v>
      </c>
      <c r="K829" s="843">
        <v>-244280.50608534319</v>
      </c>
      <c r="L829" s="844">
        <v>-9.4525538350083451</v>
      </c>
      <c r="M829" s="841">
        <v>577500</v>
      </c>
      <c r="N829" s="842">
        <v>2310000</v>
      </c>
      <c r="O829" s="843">
        <v>-68570.126521335798</v>
      </c>
      <c r="P829" s="843">
        <v>-274280.50608534319</v>
      </c>
      <c r="Q829" s="844">
        <v>-10.613418529431314</v>
      </c>
      <c r="S829" s="845"/>
      <c r="T829" s="846"/>
      <c r="U829" s="847"/>
    </row>
    <row r="830" spans="1:21" ht="23.25" hidden="1">
      <c r="A830" s="870">
        <v>819</v>
      </c>
      <c r="B830" s="836">
        <v>4</v>
      </c>
      <c r="C830" s="836">
        <v>94</v>
      </c>
      <c r="D830" s="837">
        <v>28282</v>
      </c>
      <c r="E830" s="838">
        <v>23.5</v>
      </c>
      <c r="F830" s="839">
        <v>664627</v>
      </c>
      <c r="G830" s="840">
        <v>2658508</v>
      </c>
      <c r="H830" s="897">
        <v>585000</v>
      </c>
      <c r="I830" s="901">
        <v>2340000</v>
      </c>
      <c r="J830" s="843">
        <v>-79627</v>
      </c>
      <c r="K830" s="843">
        <v>-318508</v>
      </c>
      <c r="L830" s="844">
        <v>-11.980704966846062</v>
      </c>
      <c r="M830" s="841">
        <v>577500</v>
      </c>
      <c r="N830" s="842">
        <v>2310000</v>
      </c>
      <c r="O830" s="843">
        <v>-87127</v>
      </c>
      <c r="P830" s="843">
        <v>-348508</v>
      </c>
      <c r="Q830" s="844">
        <v>-13.109157467271118</v>
      </c>
      <c r="S830" s="845"/>
      <c r="T830" s="846"/>
      <c r="U830" s="847"/>
    </row>
    <row r="831" spans="1:21" ht="23.25" hidden="1">
      <c r="A831" s="870">
        <v>820</v>
      </c>
      <c r="B831" s="836">
        <v>4</v>
      </c>
      <c r="C831" s="836">
        <v>95</v>
      </c>
      <c r="D831" s="837">
        <v>24316</v>
      </c>
      <c r="E831" s="838">
        <v>23.75</v>
      </c>
      <c r="F831" s="839">
        <v>577505</v>
      </c>
      <c r="G831" s="840">
        <v>2310020</v>
      </c>
      <c r="H831" s="897">
        <v>592500</v>
      </c>
      <c r="I831" s="901">
        <v>2370000</v>
      </c>
      <c r="J831" s="843">
        <v>14995</v>
      </c>
      <c r="K831" s="843">
        <v>59980</v>
      </c>
      <c r="L831" s="844">
        <v>2.5965143158933586</v>
      </c>
      <c r="M831" s="841">
        <v>588750</v>
      </c>
      <c r="N831" s="842">
        <v>2355000</v>
      </c>
      <c r="O831" s="843">
        <v>11245</v>
      </c>
      <c r="P831" s="843">
        <v>44980</v>
      </c>
      <c r="Q831" s="844">
        <v>1.9471692885775838</v>
      </c>
      <c r="S831" s="845"/>
      <c r="T831" s="846"/>
      <c r="U831" s="847"/>
    </row>
    <row r="832" spans="1:21" ht="23.25" hidden="1">
      <c r="A832" s="870">
        <v>821</v>
      </c>
      <c r="B832" s="836">
        <v>4</v>
      </c>
      <c r="C832" s="836">
        <v>95</v>
      </c>
      <c r="D832" s="837">
        <v>24468</v>
      </c>
      <c r="E832" s="838">
        <v>23.75</v>
      </c>
      <c r="F832" s="839">
        <v>581115</v>
      </c>
      <c r="G832" s="840">
        <v>2324460</v>
      </c>
      <c r="H832" s="897">
        <v>592500</v>
      </c>
      <c r="I832" s="901">
        <v>2370000</v>
      </c>
      <c r="J832" s="843">
        <v>11385</v>
      </c>
      <c r="K832" s="843">
        <v>45540</v>
      </c>
      <c r="L832" s="844">
        <v>1.9591647092227902</v>
      </c>
      <c r="M832" s="841">
        <v>588750</v>
      </c>
      <c r="N832" s="842">
        <v>2355000</v>
      </c>
      <c r="O832" s="843">
        <v>7635</v>
      </c>
      <c r="P832" s="843">
        <v>30540</v>
      </c>
      <c r="Q832" s="844">
        <v>1.3138535401770781</v>
      </c>
      <c r="S832" s="845"/>
      <c r="T832" s="846"/>
      <c r="U832" s="847"/>
    </row>
    <row r="833" spans="1:21" ht="23.25" hidden="1">
      <c r="A833" s="870">
        <v>822</v>
      </c>
      <c r="B833" s="836">
        <v>4</v>
      </c>
      <c r="C833" s="836">
        <v>95</v>
      </c>
      <c r="D833" s="837">
        <v>24928</v>
      </c>
      <c r="E833" s="838">
        <v>23.75</v>
      </c>
      <c r="F833" s="839">
        <v>592040</v>
      </c>
      <c r="G833" s="840">
        <v>2368160</v>
      </c>
      <c r="H833" s="897">
        <v>592500</v>
      </c>
      <c r="I833" s="901">
        <v>2370000</v>
      </c>
      <c r="J833" s="843">
        <v>460</v>
      </c>
      <c r="K833" s="843">
        <v>1840</v>
      </c>
      <c r="L833" s="844">
        <v>7.7697452874801343E-2</v>
      </c>
      <c r="M833" s="841">
        <v>588750</v>
      </c>
      <c r="N833" s="842">
        <v>2355000</v>
      </c>
      <c r="O833" s="843">
        <v>-3290</v>
      </c>
      <c r="P833" s="843">
        <v>-13160</v>
      </c>
      <c r="Q833" s="844">
        <v>-0.55570569556111593</v>
      </c>
      <c r="S833" s="845"/>
      <c r="T833" s="846"/>
      <c r="U833" s="847"/>
    </row>
    <row r="834" spans="1:21" ht="23.25" hidden="1">
      <c r="A834" s="870">
        <v>823</v>
      </c>
      <c r="B834" s="848">
        <v>4</v>
      </c>
      <c r="C834" s="848">
        <v>95</v>
      </c>
      <c r="D834" s="837">
        <v>24928</v>
      </c>
      <c r="E834" s="838">
        <v>23.75</v>
      </c>
      <c r="F834" s="839">
        <v>592040</v>
      </c>
      <c r="G834" s="840">
        <v>2368160</v>
      </c>
      <c r="H834" s="897">
        <v>592500</v>
      </c>
      <c r="I834" s="901">
        <v>2370000</v>
      </c>
      <c r="J834" s="843">
        <v>460</v>
      </c>
      <c r="K834" s="843">
        <v>1840</v>
      </c>
      <c r="L834" s="844">
        <v>7.7697452874801343E-2</v>
      </c>
      <c r="M834" s="841">
        <v>588750</v>
      </c>
      <c r="N834" s="842">
        <v>2355000</v>
      </c>
      <c r="O834" s="843">
        <v>-3290</v>
      </c>
      <c r="P834" s="843">
        <v>-13160</v>
      </c>
      <c r="Q834" s="844">
        <v>-0.55570569556111593</v>
      </c>
      <c r="S834" s="845"/>
      <c r="T834" s="846"/>
      <c r="U834" s="847"/>
    </row>
    <row r="835" spans="1:21" ht="23.25" hidden="1">
      <c r="A835" s="870">
        <v>824</v>
      </c>
      <c r="B835" s="836">
        <v>4</v>
      </c>
      <c r="C835" s="836">
        <v>95</v>
      </c>
      <c r="D835" s="837">
        <v>25089</v>
      </c>
      <c r="E835" s="838">
        <v>23.75</v>
      </c>
      <c r="F835" s="839">
        <v>595863.75</v>
      </c>
      <c r="G835" s="840">
        <v>2383455</v>
      </c>
      <c r="H835" s="897">
        <v>592500</v>
      </c>
      <c r="I835" s="901">
        <v>2370000</v>
      </c>
      <c r="J835" s="843">
        <v>-3363.75</v>
      </c>
      <c r="K835" s="843">
        <v>-13455</v>
      </c>
      <c r="L835" s="844">
        <v>-0.56451663656331164</v>
      </c>
      <c r="M835" s="841">
        <v>588750</v>
      </c>
      <c r="N835" s="842">
        <v>2355000</v>
      </c>
      <c r="O835" s="843">
        <v>-7113.75</v>
      </c>
      <c r="P835" s="843">
        <v>-28455</v>
      </c>
      <c r="Q835" s="844">
        <v>-1.1938551388635403</v>
      </c>
      <c r="S835" s="845"/>
      <c r="T835" s="846"/>
      <c r="U835" s="847"/>
    </row>
    <row r="836" spans="1:21" ht="23.25" hidden="1">
      <c r="A836" s="870">
        <v>825</v>
      </c>
      <c r="B836" s="836">
        <v>4</v>
      </c>
      <c r="C836" s="836">
        <v>95</v>
      </c>
      <c r="D836" s="837">
        <v>25489.16</v>
      </c>
      <c r="E836" s="838">
        <v>23.75</v>
      </c>
      <c r="F836" s="839">
        <v>605367.55000000005</v>
      </c>
      <c r="G836" s="840">
        <v>2421470.2000000002</v>
      </c>
      <c r="H836" s="897">
        <v>592500</v>
      </c>
      <c r="I836" s="901">
        <v>2370000</v>
      </c>
      <c r="J836" s="843">
        <v>-12867.550000000047</v>
      </c>
      <c r="K836" s="843">
        <v>-51470.200000000186</v>
      </c>
      <c r="L836" s="844">
        <v>-2.1255764369927022</v>
      </c>
      <c r="M836" s="841">
        <v>588750</v>
      </c>
      <c r="N836" s="842">
        <v>2355000</v>
      </c>
      <c r="O836" s="843">
        <v>-16617.550000000047</v>
      </c>
      <c r="P836" s="843">
        <v>-66470.200000000186</v>
      </c>
      <c r="Q836" s="844">
        <v>-2.7450348139737741</v>
      </c>
      <c r="S836" s="845"/>
      <c r="T836" s="846"/>
      <c r="U836" s="847"/>
    </row>
    <row r="837" spans="1:21" ht="23.25" hidden="1">
      <c r="A837" s="870">
        <v>826</v>
      </c>
      <c r="B837" s="836">
        <v>4</v>
      </c>
      <c r="C837" s="836">
        <v>95</v>
      </c>
      <c r="D837" s="837">
        <v>25578</v>
      </c>
      <c r="E837" s="838">
        <v>23.75</v>
      </c>
      <c r="F837" s="839">
        <v>607477.5</v>
      </c>
      <c r="G837" s="840">
        <v>2429910</v>
      </c>
      <c r="H837" s="897">
        <v>592500</v>
      </c>
      <c r="I837" s="901">
        <v>2370000</v>
      </c>
      <c r="J837" s="843">
        <v>-14977.5</v>
      </c>
      <c r="K837" s="843">
        <v>-59910</v>
      </c>
      <c r="L837" s="844">
        <v>-2.4655234144474463</v>
      </c>
      <c r="M837" s="841">
        <v>588750</v>
      </c>
      <c r="N837" s="842">
        <v>2355000</v>
      </c>
      <c r="O837" s="843">
        <v>-18727.5</v>
      </c>
      <c r="P837" s="843">
        <v>-74910</v>
      </c>
      <c r="Q837" s="844">
        <v>-3.0828302282800593</v>
      </c>
      <c r="S837" s="845"/>
      <c r="T837" s="846"/>
      <c r="U837" s="847"/>
    </row>
    <row r="838" spans="1:21" ht="23.25" hidden="1">
      <c r="A838" s="870">
        <v>827</v>
      </c>
      <c r="B838" s="848">
        <v>4</v>
      </c>
      <c r="C838" s="848">
        <v>95</v>
      </c>
      <c r="D838" s="837">
        <v>25904</v>
      </c>
      <c r="E838" s="838">
        <v>23.75</v>
      </c>
      <c r="F838" s="839">
        <v>615220</v>
      </c>
      <c r="G838" s="840">
        <v>2460880</v>
      </c>
      <c r="H838" s="897">
        <v>592500</v>
      </c>
      <c r="I838" s="901">
        <v>2370000</v>
      </c>
      <c r="J838" s="843">
        <v>-22720</v>
      </c>
      <c r="K838" s="843">
        <v>-90880</v>
      </c>
      <c r="L838" s="844">
        <v>-3.6929878742563602</v>
      </c>
      <c r="M838" s="841">
        <v>588750</v>
      </c>
      <c r="N838" s="842">
        <v>2355000</v>
      </c>
      <c r="O838" s="843">
        <v>-26470</v>
      </c>
      <c r="P838" s="843">
        <v>-105880</v>
      </c>
      <c r="Q838" s="844">
        <v>-4.3025259256851172</v>
      </c>
      <c r="S838" s="845"/>
      <c r="T838" s="846"/>
      <c r="U838" s="847"/>
    </row>
    <row r="839" spans="1:21" ht="23.25" hidden="1">
      <c r="A839" s="870">
        <v>828</v>
      </c>
      <c r="B839" s="848">
        <v>4</v>
      </c>
      <c r="C839" s="848">
        <v>95</v>
      </c>
      <c r="D839" s="837">
        <v>26623.357664233579</v>
      </c>
      <c r="E839" s="838">
        <v>23.75</v>
      </c>
      <c r="F839" s="839">
        <v>632304.74452554749</v>
      </c>
      <c r="G839" s="840">
        <v>2529218.97810219</v>
      </c>
      <c r="H839" s="897">
        <v>592500</v>
      </c>
      <c r="I839" s="901">
        <v>2370000</v>
      </c>
      <c r="J839" s="843">
        <v>-39804.744525547489</v>
      </c>
      <c r="K839" s="843">
        <v>-159218.97810218995</v>
      </c>
      <c r="L839" s="844">
        <v>-6.2951835914840615</v>
      </c>
      <c r="M839" s="841">
        <v>588750</v>
      </c>
      <c r="N839" s="842">
        <v>2355000</v>
      </c>
      <c r="O839" s="843">
        <v>-43554.744525547489</v>
      </c>
      <c r="P839" s="843">
        <v>-174218.97810218995</v>
      </c>
      <c r="Q839" s="844">
        <v>-6.8882520497658106</v>
      </c>
      <c r="S839" s="845"/>
      <c r="T839" s="846"/>
      <c r="U839" s="847"/>
    </row>
    <row r="840" spans="1:21" ht="23.25">
      <c r="A840" s="871" t="s">
        <v>60</v>
      </c>
      <c r="B840" s="848"/>
      <c r="C840" s="848"/>
      <c r="D840" s="837"/>
      <c r="E840" s="838"/>
      <c r="F840" s="839"/>
      <c r="G840" s="840"/>
      <c r="H840" s="897"/>
      <c r="I840" s="901"/>
      <c r="J840" s="843"/>
      <c r="K840" s="843"/>
      <c r="L840" s="844"/>
      <c r="M840" s="841"/>
      <c r="N840" s="842"/>
      <c r="O840" s="843"/>
      <c r="P840" s="843"/>
      <c r="Q840" s="844"/>
      <c r="S840" s="845"/>
      <c r="T840" s="846"/>
      <c r="U840" s="847"/>
    </row>
    <row r="841" spans="1:21" ht="23.25">
      <c r="A841" s="870">
        <v>829</v>
      </c>
      <c r="B841" s="848">
        <v>4</v>
      </c>
      <c r="C841" s="848">
        <v>96</v>
      </c>
      <c r="D841" s="837">
        <v>25471</v>
      </c>
      <c r="E841" s="838">
        <v>24</v>
      </c>
      <c r="F841" s="839">
        <v>611304</v>
      </c>
      <c r="G841" s="840">
        <v>2445216</v>
      </c>
      <c r="H841" s="897">
        <v>600000</v>
      </c>
      <c r="I841" s="901">
        <v>2400000</v>
      </c>
      <c r="J841" s="843">
        <v>-11304</v>
      </c>
      <c r="K841" s="843">
        <v>-45216</v>
      </c>
      <c r="L841" s="844">
        <v>-1.8491617918417091</v>
      </c>
      <c r="M841" s="841">
        <v>600000</v>
      </c>
      <c r="N841" s="842">
        <v>2400000</v>
      </c>
      <c r="O841" s="843">
        <v>-11304</v>
      </c>
      <c r="P841" s="843">
        <v>-45216</v>
      </c>
      <c r="Q841" s="844">
        <v>-1.8491617918417091</v>
      </c>
      <c r="S841" s="845"/>
      <c r="T841" s="846"/>
      <c r="U841" s="847"/>
    </row>
    <row r="842" spans="1:21" ht="23.25">
      <c r="A842" s="870">
        <v>830</v>
      </c>
      <c r="B842" s="836">
        <v>4</v>
      </c>
      <c r="C842" s="836">
        <v>96</v>
      </c>
      <c r="D842" s="837">
        <v>24178</v>
      </c>
      <c r="E842" s="838">
        <v>24</v>
      </c>
      <c r="F842" s="839">
        <v>580272</v>
      </c>
      <c r="G842" s="840">
        <v>2321088</v>
      </c>
      <c r="H842" s="897">
        <v>600000</v>
      </c>
      <c r="I842" s="901">
        <v>2400000</v>
      </c>
      <c r="J842" s="843">
        <v>19728</v>
      </c>
      <c r="K842" s="843">
        <v>78912</v>
      </c>
      <c r="L842" s="844">
        <v>3.399784928447346</v>
      </c>
      <c r="M842" s="841">
        <v>600000</v>
      </c>
      <c r="N842" s="842">
        <v>2400000</v>
      </c>
      <c r="O842" s="843">
        <v>19728</v>
      </c>
      <c r="P842" s="843">
        <v>78912</v>
      </c>
      <c r="Q842" s="844">
        <v>3.399784928447346</v>
      </c>
      <c r="S842" s="845"/>
      <c r="T842" s="846"/>
      <c r="U842" s="847"/>
    </row>
    <row r="843" spans="1:21" ht="23.25" hidden="1">
      <c r="A843" s="870">
        <v>831</v>
      </c>
      <c r="B843" s="836">
        <v>4</v>
      </c>
      <c r="C843" s="836">
        <v>96</v>
      </c>
      <c r="D843" s="837">
        <v>24178</v>
      </c>
      <c r="E843" s="838">
        <v>24</v>
      </c>
      <c r="F843" s="839">
        <v>580272</v>
      </c>
      <c r="G843" s="840">
        <v>2321088</v>
      </c>
      <c r="H843" s="897">
        <v>600000</v>
      </c>
      <c r="I843" s="901">
        <v>2400000</v>
      </c>
      <c r="J843" s="843">
        <v>19728</v>
      </c>
      <c r="K843" s="843">
        <v>78912</v>
      </c>
      <c r="L843" s="844">
        <v>3.399784928447346</v>
      </c>
      <c r="M843" s="841">
        <v>600000</v>
      </c>
      <c r="N843" s="842">
        <v>2400000</v>
      </c>
      <c r="O843" s="843">
        <v>19728</v>
      </c>
      <c r="P843" s="843">
        <v>78912</v>
      </c>
      <c r="Q843" s="844">
        <v>3.399784928447346</v>
      </c>
      <c r="S843" s="845"/>
      <c r="T843" s="846"/>
      <c r="U843" s="847"/>
    </row>
    <row r="844" spans="1:21" ht="23.25" hidden="1">
      <c r="A844" s="870">
        <v>832</v>
      </c>
      <c r="B844" s="836">
        <v>4</v>
      </c>
      <c r="C844" s="836">
        <v>96</v>
      </c>
      <c r="D844" s="837">
        <v>24178</v>
      </c>
      <c r="E844" s="838">
        <v>24</v>
      </c>
      <c r="F844" s="839">
        <v>580272</v>
      </c>
      <c r="G844" s="840">
        <v>2321088</v>
      </c>
      <c r="H844" s="897">
        <v>600000</v>
      </c>
      <c r="I844" s="901">
        <v>2400000</v>
      </c>
      <c r="J844" s="843">
        <v>19728</v>
      </c>
      <c r="K844" s="843">
        <v>78912</v>
      </c>
      <c r="L844" s="844">
        <v>3.399784928447346</v>
      </c>
      <c r="M844" s="841">
        <v>600000</v>
      </c>
      <c r="N844" s="842">
        <v>2400000</v>
      </c>
      <c r="O844" s="843">
        <v>19728</v>
      </c>
      <c r="P844" s="843">
        <v>78912</v>
      </c>
      <c r="Q844" s="844">
        <v>3.399784928447346</v>
      </c>
      <c r="S844" s="845"/>
      <c r="T844" s="846"/>
      <c r="U844" s="847"/>
    </row>
    <row r="845" spans="1:21" ht="23.25" hidden="1">
      <c r="A845" s="870">
        <v>833</v>
      </c>
      <c r="B845" s="836">
        <v>4</v>
      </c>
      <c r="C845" s="836">
        <v>96</v>
      </c>
      <c r="D845" s="837">
        <v>24362</v>
      </c>
      <c r="E845" s="838">
        <v>24</v>
      </c>
      <c r="F845" s="839">
        <v>584688</v>
      </c>
      <c r="G845" s="840">
        <v>2338752</v>
      </c>
      <c r="H845" s="897">
        <v>600000</v>
      </c>
      <c r="I845" s="901">
        <v>2400000</v>
      </c>
      <c r="J845" s="843">
        <v>15312</v>
      </c>
      <c r="K845" s="843">
        <v>61248</v>
      </c>
      <c r="L845" s="844">
        <v>2.6188326081602469</v>
      </c>
      <c r="M845" s="841">
        <v>600000</v>
      </c>
      <c r="N845" s="842">
        <v>2400000</v>
      </c>
      <c r="O845" s="843">
        <v>15312</v>
      </c>
      <c r="P845" s="843">
        <v>61248</v>
      </c>
      <c r="Q845" s="844">
        <v>2.6188326081602469</v>
      </c>
      <c r="S845" s="845"/>
      <c r="T845" s="846"/>
      <c r="U845" s="847"/>
    </row>
    <row r="846" spans="1:21" ht="23.25" hidden="1">
      <c r="A846" s="870">
        <v>834</v>
      </c>
      <c r="B846" s="848">
        <v>4</v>
      </c>
      <c r="C846" s="848">
        <v>96</v>
      </c>
      <c r="D846" s="837">
        <v>24958</v>
      </c>
      <c r="E846" s="838">
        <v>24</v>
      </c>
      <c r="F846" s="839">
        <v>598992</v>
      </c>
      <c r="G846" s="840">
        <v>2395968</v>
      </c>
      <c r="H846" s="897">
        <v>600000</v>
      </c>
      <c r="I846" s="901">
        <v>2400000</v>
      </c>
      <c r="J846" s="843">
        <v>1008</v>
      </c>
      <c r="K846" s="843">
        <v>4032</v>
      </c>
      <c r="L846" s="844">
        <v>0.168282714961137</v>
      </c>
      <c r="M846" s="841">
        <v>600000</v>
      </c>
      <c r="N846" s="842">
        <v>2400000</v>
      </c>
      <c r="O846" s="843">
        <v>1008</v>
      </c>
      <c r="P846" s="843">
        <v>4032</v>
      </c>
      <c r="Q846" s="844">
        <v>0.168282714961137</v>
      </c>
      <c r="S846" s="845"/>
      <c r="T846" s="846"/>
      <c r="U846" s="847"/>
    </row>
    <row r="847" spans="1:21" ht="23.25" hidden="1">
      <c r="A847" s="870">
        <v>835</v>
      </c>
      <c r="B847" s="836">
        <v>4</v>
      </c>
      <c r="C847" s="836">
        <v>96</v>
      </c>
      <c r="D847" s="837">
        <v>25471</v>
      </c>
      <c r="E847" s="838">
        <v>24</v>
      </c>
      <c r="F847" s="839">
        <v>611304</v>
      </c>
      <c r="G847" s="840">
        <v>2445216</v>
      </c>
      <c r="H847" s="897">
        <v>600000</v>
      </c>
      <c r="I847" s="901">
        <v>2400000</v>
      </c>
      <c r="J847" s="843">
        <v>-11304</v>
      </c>
      <c r="K847" s="843">
        <v>-45216</v>
      </c>
      <c r="L847" s="844">
        <v>-1.8491617918417091</v>
      </c>
      <c r="M847" s="841">
        <v>600000</v>
      </c>
      <c r="N847" s="842">
        <v>2400000</v>
      </c>
      <c r="O847" s="843">
        <v>-11304</v>
      </c>
      <c r="P847" s="843">
        <v>-45216</v>
      </c>
      <c r="Q847" s="844">
        <v>-1.8491617918417091</v>
      </c>
      <c r="S847" s="845"/>
      <c r="T847" s="846"/>
      <c r="U847" s="847"/>
    </row>
    <row r="848" spans="1:21" ht="23.25" hidden="1">
      <c r="A848" s="870">
        <v>836</v>
      </c>
      <c r="B848" s="836">
        <v>4</v>
      </c>
      <c r="C848" s="836">
        <v>96</v>
      </c>
      <c r="D848" s="837">
        <v>26550.68243858053</v>
      </c>
      <c r="E848" s="838">
        <v>24</v>
      </c>
      <c r="F848" s="839">
        <v>637216.37852593279</v>
      </c>
      <c r="G848" s="840">
        <v>2548865.5141037311</v>
      </c>
      <c r="H848" s="897">
        <v>600000</v>
      </c>
      <c r="I848" s="901">
        <v>2400000</v>
      </c>
      <c r="J848" s="843">
        <v>-37216.378525932785</v>
      </c>
      <c r="K848" s="843">
        <v>-148865.51410373114</v>
      </c>
      <c r="L848" s="844">
        <v>-5.8404616987443205</v>
      </c>
      <c r="M848" s="841">
        <v>600000</v>
      </c>
      <c r="N848" s="842">
        <v>2400000</v>
      </c>
      <c r="O848" s="843">
        <v>-37216.378525932785</v>
      </c>
      <c r="P848" s="843">
        <v>-148865.51410373114</v>
      </c>
      <c r="Q848" s="844">
        <v>-5.8404616987443205</v>
      </c>
      <c r="S848" s="845"/>
      <c r="T848" s="846"/>
      <c r="U848" s="847"/>
    </row>
    <row r="849" spans="1:21" ht="23.25" hidden="1">
      <c r="A849" s="870">
        <v>837</v>
      </c>
      <c r="B849" s="848">
        <v>4</v>
      </c>
      <c r="C849" s="848">
        <v>97</v>
      </c>
      <c r="D849" s="837">
        <v>24048</v>
      </c>
      <c r="E849" s="838">
        <v>24.25</v>
      </c>
      <c r="F849" s="839">
        <v>583164</v>
      </c>
      <c r="G849" s="840">
        <v>2332656</v>
      </c>
      <c r="H849" s="897">
        <v>606261.85958254267</v>
      </c>
      <c r="I849" s="901">
        <v>2425047.4383301707</v>
      </c>
      <c r="J849" s="843">
        <v>23097.859582542675</v>
      </c>
      <c r="K849" s="843">
        <v>92391.438330170698</v>
      </c>
      <c r="L849" s="844">
        <v>3.9607828299659502</v>
      </c>
      <c r="M849" s="841">
        <v>606261.85958254267</v>
      </c>
      <c r="N849" s="842">
        <v>2425047.4383301707</v>
      </c>
      <c r="O849" s="843">
        <v>23097.859582542675</v>
      </c>
      <c r="P849" s="843">
        <v>92391.438330170698</v>
      </c>
      <c r="Q849" s="844">
        <v>3.9607828299659502</v>
      </c>
      <c r="S849" s="845"/>
      <c r="T849" s="846"/>
      <c r="U849" s="847"/>
    </row>
    <row r="850" spans="1:21" ht="23.25" hidden="1">
      <c r="A850" s="870">
        <v>838</v>
      </c>
      <c r="B850" s="836">
        <v>4</v>
      </c>
      <c r="C850" s="836">
        <v>97</v>
      </c>
      <c r="D850" s="837">
        <v>24830</v>
      </c>
      <c r="E850" s="838">
        <v>24.25</v>
      </c>
      <c r="F850" s="839">
        <v>602127.5</v>
      </c>
      <c r="G850" s="840">
        <v>2408510</v>
      </c>
      <c r="H850" s="897">
        <v>606261.85958254267</v>
      </c>
      <c r="I850" s="901">
        <v>2425047.4383301707</v>
      </c>
      <c r="J850" s="843">
        <v>4134.3595825426746</v>
      </c>
      <c r="K850" s="843">
        <v>16537.438330170698</v>
      </c>
      <c r="L850" s="844">
        <v>0.68662527164806875</v>
      </c>
      <c r="M850" s="841">
        <v>606261.85958254267</v>
      </c>
      <c r="N850" s="842">
        <v>2425047.4383301707</v>
      </c>
      <c r="O850" s="843">
        <v>4134.3595825426746</v>
      </c>
      <c r="P850" s="843">
        <v>16537.438330170698</v>
      </c>
      <c r="Q850" s="844">
        <v>0.68662527164806875</v>
      </c>
      <c r="S850" s="845"/>
      <c r="T850" s="846"/>
      <c r="U850" s="847"/>
    </row>
    <row r="851" spans="1:21" ht="23.25" hidden="1">
      <c r="A851" s="870">
        <v>839</v>
      </c>
      <c r="B851" s="836">
        <v>4</v>
      </c>
      <c r="C851" s="836">
        <v>97</v>
      </c>
      <c r="D851" s="837">
        <v>25770</v>
      </c>
      <c r="E851" s="838">
        <v>24.25</v>
      </c>
      <c r="F851" s="839">
        <v>624922.5</v>
      </c>
      <c r="G851" s="840">
        <v>2499690</v>
      </c>
      <c r="H851" s="897">
        <v>606261.85958254267</v>
      </c>
      <c r="I851" s="901">
        <v>2425047.4383301707</v>
      </c>
      <c r="J851" s="843">
        <v>-18660.640417457325</v>
      </c>
      <c r="K851" s="843">
        <v>-74642.561669829302</v>
      </c>
      <c r="L851" s="844">
        <v>-2.9860727398129114</v>
      </c>
      <c r="M851" s="841">
        <v>606261.85958254267</v>
      </c>
      <c r="N851" s="842">
        <v>2425047.4383301707</v>
      </c>
      <c r="O851" s="843">
        <v>-18660.640417457325</v>
      </c>
      <c r="P851" s="843">
        <v>-74642.561669829302</v>
      </c>
      <c r="Q851" s="844">
        <v>-2.9860727398129114</v>
      </c>
      <c r="S851" s="845"/>
      <c r="T851" s="846"/>
      <c r="U851" s="847"/>
    </row>
    <row r="852" spans="1:21" ht="23.25" hidden="1">
      <c r="A852" s="870">
        <v>840</v>
      </c>
      <c r="B852" s="848">
        <v>4</v>
      </c>
      <c r="C852" s="848">
        <v>97</v>
      </c>
      <c r="D852" s="837">
        <v>25770</v>
      </c>
      <c r="E852" s="838">
        <v>24.25</v>
      </c>
      <c r="F852" s="839">
        <v>624922.5</v>
      </c>
      <c r="G852" s="840">
        <v>2499690</v>
      </c>
      <c r="H852" s="897">
        <v>606261.85958254267</v>
      </c>
      <c r="I852" s="901">
        <v>2425047.4383301707</v>
      </c>
      <c r="J852" s="843">
        <v>-18660.640417457325</v>
      </c>
      <c r="K852" s="843">
        <v>-74642.561669829302</v>
      </c>
      <c r="L852" s="844">
        <v>-2.9860727398129114</v>
      </c>
      <c r="M852" s="841">
        <v>606261.85958254267</v>
      </c>
      <c r="N852" s="842">
        <v>2425047.4383301707</v>
      </c>
      <c r="O852" s="843">
        <v>-18660.640417457325</v>
      </c>
      <c r="P852" s="843">
        <v>-74642.561669829302</v>
      </c>
      <c r="Q852" s="844">
        <v>-2.9860727398129114</v>
      </c>
      <c r="S852" s="845"/>
      <c r="T852" s="846"/>
      <c r="U852" s="847"/>
    </row>
    <row r="853" spans="1:21" ht="23.25" hidden="1">
      <c r="A853" s="870">
        <v>841</v>
      </c>
      <c r="B853" s="848">
        <v>4</v>
      </c>
      <c r="C853" s="848">
        <v>97</v>
      </c>
      <c r="D853" s="837">
        <v>26723.64644707675</v>
      </c>
      <c r="E853" s="838">
        <v>24.25</v>
      </c>
      <c r="F853" s="839">
        <v>648048.42634161119</v>
      </c>
      <c r="G853" s="840">
        <v>2592193.7053664448</v>
      </c>
      <c r="H853" s="897">
        <v>606261.85958254267</v>
      </c>
      <c r="I853" s="901">
        <v>2425047.4383301707</v>
      </c>
      <c r="J853" s="843">
        <v>-41786.566759068519</v>
      </c>
      <c r="K853" s="843">
        <v>-167146.26703627408</v>
      </c>
      <c r="L853" s="844">
        <v>-6.4480623762893288</v>
      </c>
      <c r="M853" s="841">
        <v>606261.85958254267</v>
      </c>
      <c r="N853" s="842">
        <v>2425047.4383301707</v>
      </c>
      <c r="O853" s="843">
        <v>-41786.566759068519</v>
      </c>
      <c r="P853" s="843">
        <v>-167146.26703627408</v>
      </c>
      <c r="Q853" s="844">
        <v>-6.4480623762893288</v>
      </c>
      <c r="S853" s="845"/>
      <c r="T853" s="846"/>
      <c r="U853" s="847"/>
    </row>
    <row r="854" spans="1:21" ht="23.25" hidden="1">
      <c r="A854" s="870">
        <v>842</v>
      </c>
      <c r="B854" s="836">
        <v>4</v>
      </c>
      <c r="C854" s="836">
        <v>98</v>
      </c>
      <c r="D854" s="837">
        <v>24010.230479277037</v>
      </c>
      <c r="E854" s="838">
        <v>24.5</v>
      </c>
      <c r="F854" s="839">
        <v>588250.64674228744</v>
      </c>
      <c r="G854" s="840">
        <v>2353002.5869691498</v>
      </c>
      <c r="H854" s="897">
        <v>612523.71916508535</v>
      </c>
      <c r="I854" s="901">
        <v>2450094.8766603414</v>
      </c>
      <c r="J854" s="843">
        <v>24273.072422797908</v>
      </c>
      <c r="K854" s="843">
        <v>97092.289691191632</v>
      </c>
      <c r="L854" s="844">
        <v>4.1263146172845495</v>
      </c>
      <c r="M854" s="841">
        <v>612523.71916508535</v>
      </c>
      <c r="N854" s="842">
        <v>2450094.8766603414</v>
      </c>
      <c r="O854" s="843">
        <v>24273.072422797908</v>
      </c>
      <c r="P854" s="843">
        <v>97092.289691191632</v>
      </c>
      <c r="Q854" s="844">
        <v>4.1263146172845495</v>
      </c>
      <c r="S854" s="845"/>
      <c r="T854" s="846"/>
      <c r="U854" s="847"/>
    </row>
    <row r="855" spans="1:21" ht="23.25" hidden="1">
      <c r="A855" s="870">
        <v>843</v>
      </c>
      <c r="B855" s="836">
        <v>4</v>
      </c>
      <c r="C855" s="836">
        <v>98</v>
      </c>
      <c r="D855" s="837">
        <v>24152</v>
      </c>
      <c r="E855" s="838">
        <v>24.5</v>
      </c>
      <c r="F855" s="839">
        <v>591724</v>
      </c>
      <c r="G855" s="840">
        <v>2366896</v>
      </c>
      <c r="H855" s="897">
        <v>612523.71916508535</v>
      </c>
      <c r="I855" s="901">
        <v>2450094.8766603414</v>
      </c>
      <c r="J855" s="843">
        <v>20799.719165085349</v>
      </c>
      <c r="K855" s="843">
        <v>83198.876660341397</v>
      </c>
      <c r="L855" s="844">
        <v>3.5151048740773376</v>
      </c>
      <c r="M855" s="841">
        <v>612523.71916508535</v>
      </c>
      <c r="N855" s="842">
        <v>2450094.8766603414</v>
      </c>
      <c r="O855" s="843">
        <v>20799.719165085349</v>
      </c>
      <c r="P855" s="843">
        <v>83198.876660341397</v>
      </c>
      <c r="Q855" s="844">
        <v>3.5151048740773376</v>
      </c>
      <c r="S855" s="845"/>
      <c r="T855" s="846"/>
      <c r="U855" s="847"/>
    </row>
    <row r="856" spans="1:21" ht="23.25" hidden="1">
      <c r="A856" s="870">
        <v>844</v>
      </c>
      <c r="B856" s="848">
        <v>4</v>
      </c>
      <c r="C856" s="848">
        <v>98</v>
      </c>
      <c r="D856" s="837">
        <v>25250.13</v>
      </c>
      <c r="E856" s="838">
        <v>24.5</v>
      </c>
      <c r="F856" s="839">
        <v>618628.18500000006</v>
      </c>
      <c r="G856" s="840">
        <v>2474512.7400000002</v>
      </c>
      <c r="H856" s="897">
        <v>612523.71916508535</v>
      </c>
      <c r="I856" s="901">
        <v>2450094.8766603414</v>
      </c>
      <c r="J856" s="843">
        <v>-6104.4658349147066</v>
      </c>
      <c r="K856" s="843">
        <v>-24417.863339658827</v>
      </c>
      <c r="L856" s="844">
        <v>-0.98677460596378808</v>
      </c>
      <c r="M856" s="841">
        <v>612523.71916508535</v>
      </c>
      <c r="N856" s="842">
        <v>2450094.8766603414</v>
      </c>
      <c r="O856" s="843">
        <v>-6104.4658349147066</v>
      </c>
      <c r="P856" s="843">
        <v>-24417.863339658827</v>
      </c>
      <c r="Q856" s="844">
        <v>-0.98677460596378808</v>
      </c>
      <c r="S856" s="845"/>
      <c r="T856" s="846"/>
      <c r="U856" s="847"/>
    </row>
    <row r="857" spans="1:21" ht="23.25" hidden="1">
      <c r="A857" s="870">
        <v>845</v>
      </c>
      <c r="B857" s="836">
        <v>4</v>
      </c>
      <c r="C857" s="836">
        <v>98</v>
      </c>
      <c r="D857" s="837">
        <v>25281</v>
      </c>
      <c r="E857" s="838">
        <v>24.5</v>
      </c>
      <c r="F857" s="839">
        <v>619384.5</v>
      </c>
      <c r="G857" s="840">
        <v>2477538</v>
      </c>
      <c r="H857" s="897">
        <v>612523.71916508535</v>
      </c>
      <c r="I857" s="901">
        <v>2450094.8766603414</v>
      </c>
      <c r="J857" s="843">
        <v>-6860.7808349146508</v>
      </c>
      <c r="K857" s="843">
        <v>-27443.123339658603</v>
      </c>
      <c r="L857" s="844">
        <v>-1.1076771916175971</v>
      </c>
      <c r="M857" s="841">
        <v>612523.71916508535</v>
      </c>
      <c r="N857" s="842">
        <v>2450094.8766603414</v>
      </c>
      <c r="O857" s="843">
        <v>-6860.7808349146508</v>
      </c>
      <c r="P857" s="843">
        <v>-27443.123339658603</v>
      </c>
      <c r="Q857" s="844">
        <v>-1.1076771916175971</v>
      </c>
      <c r="S857" s="845"/>
      <c r="T857" s="846"/>
      <c r="U857" s="847"/>
    </row>
    <row r="858" spans="1:21" ht="23.25" hidden="1">
      <c r="A858" s="870">
        <v>846</v>
      </c>
      <c r="B858" s="836">
        <v>4</v>
      </c>
      <c r="C858" s="836">
        <v>98</v>
      </c>
      <c r="D858" s="837">
        <v>26406.515837104074</v>
      </c>
      <c r="E858" s="838">
        <v>24.5</v>
      </c>
      <c r="F858" s="839">
        <v>646959.63800904981</v>
      </c>
      <c r="G858" s="840">
        <v>2587838.5520361993</v>
      </c>
      <c r="H858" s="897">
        <v>612523.71916508535</v>
      </c>
      <c r="I858" s="901">
        <v>2450094.8766603414</v>
      </c>
      <c r="J858" s="843">
        <v>-34435.918843964464</v>
      </c>
      <c r="K858" s="843">
        <v>-137743.67537585786</v>
      </c>
      <c r="L858" s="844">
        <v>-5.3227306343155192</v>
      </c>
      <c r="M858" s="841">
        <v>612523.71916508535</v>
      </c>
      <c r="N858" s="842">
        <v>2450094.8766603414</v>
      </c>
      <c r="O858" s="843">
        <v>-34435.918843964464</v>
      </c>
      <c r="P858" s="843">
        <v>-137743.67537585786</v>
      </c>
      <c r="Q858" s="844">
        <v>-5.3227306343155192</v>
      </c>
      <c r="S858" s="845"/>
      <c r="T858" s="846"/>
      <c r="U858" s="847"/>
    </row>
    <row r="859" spans="1:21" ht="23.25" hidden="1">
      <c r="A859" s="870">
        <v>847</v>
      </c>
      <c r="B859" s="836">
        <v>4</v>
      </c>
      <c r="C859" s="836">
        <v>98</v>
      </c>
      <c r="D859" s="837">
        <v>26609.394329836327</v>
      </c>
      <c r="E859" s="838">
        <v>24.5</v>
      </c>
      <c r="F859" s="839">
        <v>651930.16108098999</v>
      </c>
      <c r="G859" s="840">
        <v>2607720.6443239599</v>
      </c>
      <c r="H859" s="897">
        <v>612523.71916508535</v>
      </c>
      <c r="I859" s="901">
        <v>2450094.8766603414</v>
      </c>
      <c r="J859" s="843">
        <v>-39406.441915904637</v>
      </c>
      <c r="K859" s="843">
        <v>-157625.76766361855</v>
      </c>
      <c r="L859" s="844">
        <v>-6.0445802738384344</v>
      </c>
      <c r="M859" s="841">
        <v>612523.71916508535</v>
      </c>
      <c r="N859" s="842">
        <v>2450094.8766603414</v>
      </c>
      <c r="O859" s="843">
        <v>-39406.441915904637</v>
      </c>
      <c r="P859" s="843">
        <v>-157625.76766361855</v>
      </c>
      <c r="Q859" s="844">
        <v>-6.0445802738384344</v>
      </c>
      <c r="S859" s="845"/>
      <c r="T859" s="846"/>
      <c r="U859" s="847"/>
    </row>
    <row r="860" spans="1:21" ht="23.25" hidden="1">
      <c r="A860" s="870">
        <v>848</v>
      </c>
      <c r="B860" s="836">
        <v>4</v>
      </c>
      <c r="C860" s="836">
        <v>99</v>
      </c>
      <c r="D860" s="837">
        <v>24585</v>
      </c>
      <c r="E860" s="838">
        <v>24.75</v>
      </c>
      <c r="F860" s="839">
        <v>608478.75</v>
      </c>
      <c r="G860" s="840">
        <v>2433915</v>
      </c>
      <c r="H860" s="897">
        <v>618785.57874762802</v>
      </c>
      <c r="I860" s="901">
        <v>2475142.3149905121</v>
      </c>
      <c r="J860" s="843">
        <v>10306.828747628024</v>
      </c>
      <c r="K860" s="843">
        <v>41227.314990512095</v>
      </c>
      <c r="L860" s="844">
        <v>1.6938683146499471</v>
      </c>
      <c r="M860" s="841">
        <v>618785.57874762802</v>
      </c>
      <c r="N860" s="842">
        <v>2475142.3149905121</v>
      </c>
      <c r="O860" s="843">
        <v>10306.828747628024</v>
      </c>
      <c r="P860" s="843">
        <v>41227.314990512095</v>
      </c>
      <c r="Q860" s="844">
        <v>1.6938683146499471</v>
      </c>
      <c r="S860" s="845"/>
      <c r="T860" s="846"/>
      <c r="U860" s="847"/>
    </row>
    <row r="861" spans="1:21" ht="23.25" hidden="1">
      <c r="A861" s="870">
        <v>849</v>
      </c>
      <c r="B861" s="836">
        <v>4</v>
      </c>
      <c r="C861" s="836">
        <v>99</v>
      </c>
      <c r="D861" s="837">
        <v>24585</v>
      </c>
      <c r="E861" s="838">
        <v>24.75</v>
      </c>
      <c r="F861" s="839">
        <v>608478.75</v>
      </c>
      <c r="G861" s="840">
        <v>2433915</v>
      </c>
      <c r="H861" s="897">
        <v>618785.57874762802</v>
      </c>
      <c r="I861" s="901">
        <v>2475142.3149905121</v>
      </c>
      <c r="J861" s="843">
        <v>10306.828747628024</v>
      </c>
      <c r="K861" s="843">
        <v>41227.314990512095</v>
      </c>
      <c r="L861" s="844">
        <v>1.6938683146499471</v>
      </c>
      <c r="M861" s="841">
        <v>618785.57874762802</v>
      </c>
      <c r="N861" s="842">
        <v>2475142.3149905121</v>
      </c>
      <c r="O861" s="843">
        <v>10306.828747628024</v>
      </c>
      <c r="P861" s="843">
        <v>41227.314990512095</v>
      </c>
      <c r="Q861" s="844">
        <v>1.6938683146499471</v>
      </c>
      <c r="S861" s="845"/>
      <c r="T861" s="846"/>
      <c r="U861" s="847"/>
    </row>
    <row r="862" spans="1:21" ht="23.25" hidden="1">
      <c r="A862" s="870">
        <v>850</v>
      </c>
      <c r="B862" s="836">
        <v>4</v>
      </c>
      <c r="C862" s="836">
        <v>99</v>
      </c>
      <c r="D862" s="837">
        <v>25185.71</v>
      </c>
      <c r="E862" s="838">
        <v>24.75</v>
      </c>
      <c r="F862" s="839">
        <v>623346.32250000001</v>
      </c>
      <c r="G862" s="840">
        <v>2493385.29</v>
      </c>
      <c r="H862" s="897">
        <v>618785.57874762802</v>
      </c>
      <c r="I862" s="901">
        <v>2475142.3149905121</v>
      </c>
      <c r="J862" s="843">
        <v>-4560.7437523719855</v>
      </c>
      <c r="K862" s="843">
        <v>-18242.975009487942</v>
      </c>
      <c r="L862" s="844">
        <v>-0.73165487430496512</v>
      </c>
      <c r="M862" s="841">
        <v>618785.57874762802</v>
      </c>
      <c r="N862" s="842">
        <v>2475142.3149905121</v>
      </c>
      <c r="O862" s="843">
        <v>-4560.7437523719855</v>
      </c>
      <c r="P862" s="843">
        <v>-18242.975009487942</v>
      </c>
      <c r="Q862" s="844">
        <v>-0.73165487430496512</v>
      </c>
      <c r="S862" s="845"/>
      <c r="T862" s="846"/>
      <c r="U862" s="847"/>
    </row>
    <row r="863" spans="1:21" ht="23.25" hidden="1">
      <c r="A863" s="870">
        <v>851</v>
      </c>
      <c r="B863" s="836">
        <v>4</v>
      </c>
      <c r="C863" s="836">
        <v>99</v>
      </c>
      <c r="D863" s="837">
        <v>26335.018050541523</v>
      </c>
      <c r="E863" s="838">
        <v>24.75</v>
      </c>
      <c r="F863" s="839">
        <v>651791.69675090269</v>
      </c>
      <c r="G863" s="840">
        <v>2607166.7870036107</v>
      </c>
      <c r="H863" s="897">
        <v>618785.57874762802</v>
      </c>
      <c r="I863" s="901">
        <v>2475142.3149905121</v>
      </c>
      <c r="J863" s="843">
        <v>-33006.118003274663</v>
      </c>
      <c r="K863" s="843">
        <v>-132024.47201309865</v>
      </c>
      <c r="L863" s="844">
        <v>-5.0639058717387542</v>
      </c>
      <c r="M863" s="841">
        <v>618785.57874762802</v>
      </c>
      <c r="N863" s="842">
        <v>2475142.3149905121</v>
      </c>
      <c r="O863" s="843">
        <v>-33006.118003274663</v>
      </c>
      <c r="P863" s="843">
        <v>-132024.47201309865</v>
      </c>
      <c r="Q863" s="844">
        <v>-5.0639058717387542</v>
      </c>
      <c r="S863" s="845"/>
      <c r="T863" s="846"/>
      <c r="U863" s="847"/>
    </row>
    <row r="864" spans="1:21" ht="23.25" hidden="1">
      <c r="A864" s="870">
        <v>852</v>
      </c>
      <c r="B864" s="836">
        <v>4</v>
      </c>
      <c r="C864" s="836">
        <v>99</v>
      </c>
      <c r="D864" s="837">
        <v>26497.811287867997</v>
      </c>
      <c r="E864" s="838">
        <v>24.75</v>
      </c>
      <c r="F864" s="839">
        <v>655820.82937473292</v>
      </c>
      <c r="G864" s="840">
        <v>2623283.3174989317</v>
      </c>
      <c r="H864" s="897">
        <v>618785.57874762802</v>
      </c>
      <c r="I864" s="901">
        <v>2475142.3149905121</v>
      </c>
      <c r="J864" s="843">
        <v>-37035.250627104891</v>
      </c>
      <c r="K864" s="843">
        <v>-148141.00250841957</v>
      </c>
      <c r="L864" s="844">
        <v>-5.6471598595632742</v>
      </c>
      <c r="M864" s="841">
        <v>618785.57874762802</v>
      </c>
      <c r="N864" s="842">
        <v>2475142.3149905121</v>
      </c>
      <c r="O864" s="843">
        <v>-37035.250627104891</v>
      </c>
      <c r="P864" s="843">
        <v>-148141.00250841957</v>
      </c>
      <c r="Q864" s="844">
        <v>-5.6471598595632742</v>
      </c>
      <c r="S864" s="845"/>
      <c r="T864" s="846"/>
      <c r="U864" s="847"/>
    </row>
    <row r="865" spans="1:21" ht="23.25" hidden="1">
      <c r="A865" s="870">
        <v>853</v>
      </c>
      <c r="B865" s="836">
        <v>4</v>
      </c>
      <c r="C865" s="836">
        <v>100</v>
      </c>
      <c r="D865" s="837">
        <v>23961.752556496118</v>
      </c>
      <c r="E865" s="838">
        <v>25</v>
      </c>
      <c r="F865" s="839">
        <v>599043.81391240295</v>
      </c>
      <c r="G865" s="840">
        <v>2396175.2556496118</v>
      </c>
      <c r="H865" s="897">
        <v>625047.43833017081</v>
      </c>
      <c r="I865" s="901">
        <v>2500189.7533206833</v>
      </c>
      <c r="J865" s="843">
        <v>26003.62441776786</v>
      </c>
      <c r="K865" s="843">
        <v>104014.49767107144</v>
      </c>
      <c r="L865" s="844">
        <v>4.3408551785112621</v>
      </c>
      <c r="M865" s="841">
        <v>625047.43833017081</v>
      </c>
      <c r="N865" s="842">
        <v>2500189.7533206833</v>
      </c>
      <c r="O865" s="843">
        <v>26003.62441776786</v>
      </c>
      <c r="P865" s="843">
        <v>104014.49767107144</v>
      </c>
      <c r="Q865" s="844">
        <v>4.3408551785112621</v>
      </c>
      <c r="S865" s="845"/>
      <c r="T865" s="846"/>
      <c r="U865" s="847"/>
    </row>
    <row r="866" spans="1:21" ht="23.25" hidden="1">
      <c r="A866" s="870">
        <v>854</v>
      </c>
      <c r="B866" s="836">
        <v>4</v>
      </c>
      <c r="C866" s="836">
        <v>100</v>
      </c>
      <c r="D866" s="837">
        <v>24678</v>
      </c>
      <c r="E866" s="838">
        <v>25</v>
      </c>
      <c r="F866" s="839">
        <v>616950</v>
      </c>
      <c r="G866" s="840">
        <v>2467800</v>
      </c>
      <c r="H866" s="897">
        <v>625047.43833017081</v>
      </c>
      <c r="I866" s="901">
        <v>2500189.7533206833</v>
      </c>
      <c r="J866" s="843">
        <v>8097.4383301708149</v>
      </c>
      <c r="K866" s="843">
        <v>32389.75332068326</v>
      </c>
      <c r="L866" s="844">
        <v>1.312495069320164</v>
      </c>
      <c r="M866" s="841">
        <v>625047.43833017081</v>
      </c>
      <c r="N866" s="842">
        <v>2500189.7533206833</v>
      </c>
      <c r="O866" s="843">
        <v>8097.4383301708149</v>
      </c>
      <c r="P866" s="843">
        <v>32389.75332068326</v>
      </c>
      <c r="Q866" s="844">
        <v>1.312495069320164</v>
      </c>
      <c r="S866" s="845"/>
      <c r="T866" s="846"/>
      <c r="U866" s="847"/>
    </row>
    <row r="867" spans="1:21" ht="23.25">
      <c r="A867" s="871" t="s">
        <v>60</v>
      </c>
      <c r="B867" s="836"/>
      <c r="C867" s="836"/>
      <c r="D867" s="837"/>
      <c r="E867" s="838"/>
      <c r="F867" s="839"/>
      <c r="G867" s="840"/>
      <c r="H867" s="897"/>
      <c r="I867" s="901"/>
      <c r="J867" s="843"/>
      <c r="K867" s="843"/>
      <c r="L867" s="844"/>
      <c r="M867" s="841"/>
      <c r="N867" s="842"/>
      <c r="O867" s="843"/>
      <c r="P867" s="843"/>
      <c r="Q867" s="844"/>
      <c r="S867" s="845"/>
      <c r="T867" s="846"/>
      <c r="U867" s="847"/>
    </row>
    <row r="868" spans="1:21" ht="23.25">
      <c r="A868" s="870">
        <v>855</v>
      </c>
      <c r="B868" s="836">
        <v>4</v>
      </c>
      <c r="C868" s="836">
        <v>100</v>
      </c>
      <c r="D868" s="837">
        <v>24678</v>
      </c>
      <c r="E868" s="838">
        <v>25</v>
      </c>
      <c r="F868" s="839">
        <v>616950</v>
      </c>
      <c r="G868" s="840">
        <v>2467800</v>
      </c>
      <c r="H868" s="897">
        <v>625047.43833017081</v>
      </c>
      <c r="I868" s="901">
        <v>2500189.7533206833</v>
      </c>
      <c r="J868" s="843">
        <v>8097.4383301708149</v>
      </c>
      <c r="K868" s="843">
        <v>32389.75332068326</v>
      </c>
      <c r="L868" s="844">
        <v>1.312495069320164</v>
      </c>
      <c r="M868" s="841">
        <v>625047.43833017081</v>
      </c>
      <c r="N868" s="842">
        <v>2500189.7533206833</v>
      </c>
      <c r="O868" s="843">
        <v>8097.4383301708149</v>
      </c>
      <c r="P868" s="843">
        <v>32389.75332068326</v>
      </c>
      <c r="Q868" s="844">
        <v>1.312495069320164</v>
      </c>
      <c r="S868" s="845"/>
      <c r="T868" s="846"/>
      <c r="U868" s="847"/>
    </row>
    <row r="869" spans="1:21" ht="23.25">
      <c r="A869" s="870">
        <v>856</v>
      </c>
      <c r="B869" s="836">
        <v>4</v>
      </c>
      <c r="C869" s="836">
        <v>100</v>
      </c>
      <c r="D869" s="837">
        <v>25121.63</v>
      </c>
      <c r="E869" s="838">
        <v>25</v>
      </c>
      <c r="F869" s="839">
        <v>628040.75</v>
      </c>
      <c r="G869" s="840">
        <v>2512163</v>
      </c>
      <c r="H869" s="897">
        <v>625047.43833017081</v>
      </c>
      <c r="I869" s="901">
        <v>2500189.7533206833</v>
      </c>
      <c r="J869" s="843">
        <v>-2993.3116698291851</v>
      </c>
      <c r="K869" s="843">
        <v>-11973.24667931674</v>
      </c>
      <c r="L869" s="844">
        <v>-0.47661105904819578</v>
      </c>
      <c r="M869" s="841">
        <v>625047.43833017081</v>
      </c>
      <c r="N869" s="842">
        <v>2500189.7533206833</v>
      </c>
      <c r="O869" s="843">
        <v>-2993.3116698291851</v>
      </c>
      <c r="P869" s="843">
        <v>-11973.24667931674</v>
      </c>
      <c r="Q869" s="844">
        <v>-0.47661105904819578</v>
      </c>
      <c r="S869" s="845"/>
      <c r="T869" s="846"/>
      <c r="U869" s="847"/>
    </row>
    <row r="870" spans="1:21" ht="23.25" hidden="1">
      <c r="A870" s="870">
        <v>857</v>
      </c>
      <c r="B870" s="836">
        <v>4</v>
      </c>
      <c r="C870" s="836">
        <v>100</v>
      </c>
      <c r="D870" s="837">
        <v>25121.63</v>
      </c>
      <c r="E870" s="838">
        <v>25</v>
      </c>
      <c r="F870" s="839">
        <v>628040.75</v>
      </c>
      <c r="G870" s="840">
        <v>2512163</v>
      </c>
      <c r="H870" s="897">
        <v>625047.43833017081</v>
      </c>
      <c r="I870" s="901">
        <v>2500189.7533206833</v>
      </c>
      <c r="J870" s="843">
        <v>-2993.3116698291851</v>
      </c>
      <c r="K870" s="843">
        <v>-11973.24667931674</v>
      </c>
      <c r="L870" s="844">
        <v>-0.47661105904819578</v>
      </c>
      <c r="M870" s="841">
        <v>625047.43833017081</v>
      </c>
      <c r="N870" s="842">
        <v>2500189.7533206833</v>
      </c>
      <c r="O870" s="843">
        <v>-2993.3116698291851</v>
      </c>
      <c r="P870" s="843">
        <v>-11973.24667931674</v>
      </c>
      <c r="Q870" s="844">
        <v>-0.47661105904819578</v>
      </c>
      <c r="S870" s="845"/>
      <c r="T870" s="846"/>
      <c r="U870" s="847"/>
    </row>
    <row r="871" spans="1:21" ht="23.25" hidden="1">
      <c r="A871" s="870">
        <v>858</v>
      </c>
      <c r="B871" s="836">
        <v>4</v>
      </c>
      <c r="C871" s="836">
        <v>100</v>
      </c>
      <c r="D871" s="837">
        <v>26263.906390639062</v>
      </c>
      <c r="E871" s="838">
        <v>25</v>
      </c>
      <c r="F871" s="839">
        <v>656597.6597659766</v>
      </c>
      <c r="G871" s="840">
        <v>2626390.6390639064</v>
      </c>
      <c r="H871" s="897">
        <v>625047.43833017081</v>
      </c>
      <c r="I871" s="901">
        <v>2500189.7533206833</v>
      </c>
      <c r="J871" s="843">
        <v>-31550.221435805783</v>
      </c>
      <c r="K871" s="843">
        <v>-126200.88574322313</v>
      </c>
      <c r="L871" s="844">
        <v>-4.8051072017300243</v>
      </c>
      <c r="M871" s="841">
        <v>625047.43833017081</v>
      </c>
      <c r="N871" s="842">
        <v>2500189.7533206833</v>
      </c>
      <c r="O871" s="843">
        <v>-31550.221435805783</v>
      </c>
      <c r="P871" s="843">
        <v>-126200.88574322313</v>
      </c>
      <c r="Q871" s="844">
        <v>-4.8051072017300243</v>
      </c>
      <c r="S871" s="845"/>
      <c r="T871" s="846"/>
      <c r="U871" s="847"/>
    </row>
    <row r="872" spans="1:21" ht="23.25" hidden="1">
      <c r="A872" s="870">
        <v>859</v>
      </c>
      <c r="B872" s="836">
        <v>4</v>
      </c>
      <c r="C872" s="836">
        <v>100</v>
      </c>
      <c r="D872" s="837">
        <v>26263.906390639062</v>
      </c>
      <c r="E872" s="838">
        <v>25</v>
      </c>
      <c r="F872" s="839">
        <v>656597.6597659766</v>
      </c>
      <c r="G872" s="840">
        <v>2626390.6390639064</v>
      </c>
      <c r="H872" s="897">
        <v>625047.43833017081</v>
      </c>
      <c r="I872" s="901">
        <v>2500189.7533206833</v>
      </c>
      <c r="J872" s="843">
        <v>-31550.221435805783</v>
      </c>
      <c r="K872" s="843">
        <v>-126200.88574322313</v>
      </c>
      <c r="L872" s="844">
        <v>-4.8051072017300243</v>
      </c>
      <c r="M872" s="841">
        <v>625047.43833017081</v>
      </c>
      <c r="N872" s="842">
        <v>2500189.7533206833</v>
      </c>
      <c r="O872" s="843">
        <v>-31550.221435805783</v>
      </c>
      <c r="P872" s="843">
        <v>-126200.88574322313</v>
      </c>
      <c r="Q872" s="844">
        <v>-4.8051072017300243</v>
      </c>
      <c r="S872" s="845"/>
      <c r="T872" s="846"/>
      <c r="U872" s="847"/>
    </row>
    <row r="873" spans="1:21" ht="23.25" hidden="1">
      <c r="A873" s="870">
        <v>860</v>
      </c>
      <c r="B873" s="836">
        <v>4</v>
      </c>
      <c r="C873" s="836">
        <v>101</v>
      </c>
      <c r="D873" s="837">
        <v>23923</v>
      </c>
      <c r="E873" s="838">
        <v>25.25</v>
      </c>
      <c r="F873" s="839">
        <v>604055.75</v>
      </c>
      <c r="G873" s="840">
        <v>2416223</v>
      </c>
      <c r="H873" s="897">
        <v>631309.29791271349</v>
      </c>
      <c r="I873" s="901">
        <v>2525237.191650854</v>
      </c>
      <c r="J873" s="843">
        <v>27253.547912713489</v>
      </c>
      <c r="K873" s="843">
        <v>109014.19165085396</v>
      </c>
      <c r="L873" s="844">
        <v>4.5117603652830951</v>
      </c>
      <c r="M873" s="841">
        <v>631309.29791271349</v>
      </c>
      <c r="N873" s="842">
        <v>2525237.191650854</v>
      </c>
      <c r="O873" s="843">
        <v>27253.547912713489</v>
      </c>
      <c r="P873" s="843">
        <v>109014.19165085396</v>
      </c>
      <c r="Q873" s="844">
        <v>4.5117603652830951</v>
      </c>
      <c r="S873" s="845"/>
      <c r="T873" s="846"/>
      <c r="U873" s="847"/>
    </row>
    <row r="874" spans="1:21" ht="23.25" hidden="1">
      <c r="A874" s="870">
        <v>861</v>
      </c>
      <c r="B874" s="836">
        <v>4</v>
      </c>
      <c r="C874" s="836">
        <v>101</v>
      </c>
      <c r="D874" s="837">
        <v>25485</v>
      </c>
      <c r="E874" s="838">
        <v>25.25</v>
      </c>
      <c r="F874" s="839">
        <v>643496.25</v>
      </c>
      <c r="G874" s="840">
        <v>2573985</v>
      </c>
      <c r="H874" s="897">
        <v>631309.29791271349</v>
      </c>
      <c r="I874" s="901">
        <v>2525237.191650854</v>
      </c>
      <c r="J874" s="843">
        <v>-12186.952087286511</v>
      </c>
      <c r="K874" s="843">
        <v>-48747.808349146042</v>
      </c>
      <c r="L874" s="844">
        <v>-1.8938652847295572</v>
      </c>
      <c r="M874" s="841">
        <v>631309.29791271349</v>
      </c>
      <c r="N874" s="842">
        <v>2525237.191650854</v>
      </c>
      <c r="O874" s="843">
        <v>-12186.952087286511</v>
      </c>
      <c r="P874" s="843">
        <v>-48747.808349146042</v>
      </c>
      <c r="Q874" s="844">
        <v>-1.8938652847295572</v>
      </c>
      <c r="S874" s="845"/>
      <c r="T874" s="846"/>
      <c r="U874" s="847"/>
    </row>
    <row r="875" spans="1:21" ht="23.25" hidden="1">
      <c r="A875" s="870">
        <v>862</v>
      </c>
      <c r="B875" s="836">
        <v>4</v>
      </c>
      <c r="C875" s="836">
        <v>102</v>
      </c>
      <c r="D875" s="837">
        <v>23798</v>
      </c>
      <c r="E875" s="838">
        <v>25.5</v>
      </c>
      <c r="F875" s="839">
        <v>606849</v>
      </c>
      <c r="G875" s="840">
        <v>2427396</v>
      </c>
      <c r="H875" s="897">
        <v>637571.15749525616</v>
      </c>
      <c r="I875" s="901">
        <v>2550284.6299810247</v>
      </c>
      <c r="J875" s="843">
        <v>30722.157495256164</v>
      </c>
      <c r="K875" s="843">
        <v>122888.62998102466</v>
      </c>
      <c r="L875" s="844">
        <v>5.062570342087767</v>
      </c>
      <c r="M875" s="841">
        <v>637571.15749525616</v>
      </c>
      <c r="N875" s="842">
        <v>2550284.6299810247</v>
      </c>
      <c r="O875" s="843">
        <v>30722.157495256164</v>
      </c>
      <c r="P875" s="843">
        <v>122888.62998102466</v>
      </c>
      <c r="Q875" s="844">
        <v>5.062570342087767</v>
      </c>
      <c r="S875" s="845"/>
      <c r="T875" s="846"/>
      <c r="U875" s="847"/>
    </row>
    <row r="876" spans="1:21" ht="23.25" hidden="1">
      <c r="A876" s="870">
        <v>863</v>
      </c>
      <c r="B876" s="836">
        <v>4</v>
      </c>
      <c r="C876" s="836">
        <v>102</v>
      </c>
      <c r="D876" s="837">
        <v>24442</v>
      </c>
      <c r="E876" s="838">
        <v>25.5</v>
      </c>
      <c r="F876" s="839">
        <v>623271</v>
      </c>
      <c r="G876" s="840">
        <v>2493084</v>
      </c>
      <c r="H876" s="897">
        <v>637571.15749525616</v>
      </c>
      <c r="I876" s="901">
        <v>2550284.6299810247</v>
      </c>
      <c r="J876" s="843">
        <v>14300.157495256164</v>
      </c>
      <c r="K876" s="843">
        <v>57200.629981024656</v>
      </c>
      <c r="L876" s="844">
        <v>2.2943723509125391</v>
      </c>
      <c r="M876" s="841">
        <v>637571.15749525616</v>
      </c>
      <c r="N876" s="842">
        <v>2550284.6299810247</v>
      </c>
      <c r="O876" s="843">
        <v>14300.157495256164</v>
      </c>
      <c r="P876" s="843">
        <v>57200.629981024656</v>
      </c>
      <c r="Q876" s="844">
        <v>2.2943723509125391</v>
      </c>
      <c r="S876" s="845"/>
      <c r="T876" s="846"/>
      <c r="U876" s="847"/>
    </row>
    <row r="877" spans="1:21" ht="23.25" hidden="1">
      <c r="A877" s="870">
        <v>864</v>
      </c>
      <c r="B877" s="836">
        <v>4</v>
      </c>
      <c r="C877" s="836">
        <v>102</v>
      </c>
      <c r="D877" s="837">
        <v>24994.43</v>
      </c>
      <c r="E877" s="838">
        <v>25.5</v>
      </c>
      <c r="F877" s="839">
        <v>637357.96499999997</v>
      </c>
      <c r="G877" s="840">
        <v>2549431.86</v>
      </c>
      <c r="H877" s="897">
        <v>637571.15749525616</v>
      </c>
      <c r="I877" s="901">
        <v>2550284.6299810247</v>
      </c>
      <c r="J877" s="843">
        <v>213.19249525619671</v>
      </c>
      <c r="K877" s="843">
        <v>852.76998102478683</v>
      </c>
      <c r="L877" s="844">
        <v>3.3449412569311221E-2</v>
      </c>
      <c r="M877" s="841">
        <v>637571.15749525616</v>
      </c>
      <c r="N877" s="842">
        <v>2550284.6299810247</v>
      </c>
      <c r="O877" s="843">
        <v>213.19249525619671</v>
      </c>
      <c r="P877" s="843">
        <v>852.76998102478683</v>
      </c>
      <c r="Q877" s="844">
        <v>3.3449412569311221E-2</v>
      </c>
      <c r="S877" s="845"/>
      <c r="T877" s="846"/>
      <c r="U877" s="847"/>
    </row>
    <row r="878" spans="1:21" ht="23.25" hidden="1">
      <c r="A878" s="870">
        <v>865</v>
      </c>
      <c r="B878" s="836">
        <v>4</v>
      </c>
      <c r="C878" s="836">
        <v>103</v>
      </c>
      <c r="D878" s="837">
        <v>23866</v>
      </c>
      <c r="E878" s="838">
        <v>25.75</v>
      </c>
      <c r="F878" s="839">
        <v>614549.5</v>
      </c>
      <c r="G878" s="840">
        <v>2458198</v>
      </c>
      <c r="H878" s="897">
        <v>643833.01707779884</v>
      </c>
      <c r="I878" s="901">
        <v>2575332.0683111954</v>
      </c>
      <c r="J878" s="843">
        <v>29283.517077798839</v>
      </c>
      <c r="K878" s="843">
        <v>117134.06831119535</v>
      </c>
      <c r="L878" s="844">
        <v>4.7650379794953608</v>
      </c>
      <c r="M878" s="841">
        <v>643833.01707779884</v>
      </c>
      <c r="N878" s="842">
        <v>2575332.0683111954</v>
      </c>
      <c r="O878" s="843">
        <v>29283.517077798839</v>
      </c>
      <c r="P878" s="843">
        <v>117134.06831119535</v>
      </c>
      <c r="Q878" s="844">
        <v>4.7650379794953608</v>
      </c>
      <c r="S878" s="845"/>
      <c r="T878" s="846"/>
      <c r="U878" s="847"/>
    </row>
    <row r="879" spans="1:21" ht="23.25" hidden="1">
      <c r="A879" s="870">
        <v>866</v>
      </c>
      <c r="B879" s="836">
        <v>4</v>
      </c>
      <c r="C879" s="836">
        <v>103</v>
      </c>
      <c r="D879" s="837">
        <v>24425</v>
      </c>
      <c r="E879" s="838">
        <v>25.75</v>
      </c>
      <c r="F879" s="839">
        <v>628943.75</v>
      </c>
      <c r="G879" s="840">
        <v>2515775</v>
      </c>
      <c r="H879" s="897">
        <v>643833.01707779884</v>
      </c>
      <c r="I879" s="901">
        <v>2575332.0683111954</v>
      </c>
      <c r="J879" s="843">
        <v>14889.267077798839</v>
      </c>
      <c r="K879" s="843">
        <v>59557.068311195355</v>
      </c>
      <c r="L879" s="844">
        <v>2.3673447868428354</v>
      </c>
      <c r="M879" s="841">
        <v>643833.01707779884</v>
      </c>
      <c r="N879" s="842">
        <v>2575332.0683111954</v>
      </c>
      <c r="O879" s="843">
        <v>14889.267077798839</v>
      </c>
      <c r="P879" s="843">
        <v>59557.068311195355</v>
      </c>
      <c r="Q879" s="844">
        <v>2.3673447868428354</v>
      </c>
      <c r="S879" s="845"/>
      <c r="T879" s="846"/>
      <c r="U879" s="847"/>
    </row>
    <row r="880" spans="1:21" ht="23.25" hidden="1">
      <c r="A880" s="870">
        <v>867</v>
      </c>
      <c r="B880" s="836">
        <v>4</v>
      </c>
      <c r="C880" s="836">
        <v>103</v>
      </c>
      <c r="D880" s="837">
        <v>26077.10231069865</v>
      </c>
      <c r="E880" s="838">
        <v>25.75</v>
      </c>
      <c r="F880" s="839">
        <v>671485.38450049027</v>
      </c>
      <c r="G880" s="840">
        <v>2685941.5380019611</v>
      </c>
      <c r="H880" s="897">
        <v>643833.01707779884</v>
      </c>
      <c r="I880" s="901">
        <v>2575332.0683111954</v>
      </c>
      <c r="J880" s="843">
        <v>-27652.36742269143</v>
      </c>
      <c r="K880" s="843">
        <v>-110609.46969076572</v>
      </c>
      <c r="L880" s="844">
        <v>-4.1180892482509819</v>
      </c>
      <c r="M880" s="841">
        <v>643833.01707779884</v>
      </c>
      <c r="N880" s="842">
        <v>2575332.0683111954</v>
      </c>
      <c r="O880" s="843">
        <v>-27652.36742269143</v>
      </c>
      <c r="P880" s="843">
        <v>-110609.46969076572</v>
      </c>
      <c r="Q880" s="844">
        <v>-4.1180892482509819</v>
      </c>
      <c r="S880" s="845"/>
      <c r="T880" s="846"/>
      <c r="U880" s="847"/>
    </row>
    <row r="881" spans="1:21" ht="23.25">
      <c r="A881" s="871" t="s">
        <v>60</v>
      </c>
      <c r="B881" s="836"/>
      <c r="C881" s="836"/>
      <c r="D881" s="837"/>
      <c r="E881" s="838"/>
      <c r="F881" s="839"/>
      <c r="G881" s="840"/>
      <c r="H881" s="897"/>
      <c r="I881" s="901"/>
      <c r="J881" s="843"/>
      <c r="K881" s="843"/>
      <c r="L881" s="844"/>
      <c r="M881" s="841"/>
      <c r="N881" s="842"/>
      <c r="O881" s="843"/>
      <c r="P881" s="843"/>
      <c r="Q881" s="844"/>
      <c r="S881" s="845"/>
      <c r="T881" s="846"/>
      <c r="U881" s="847"/>
    </row>
    <row r="882" spans="1:21" ht="23.25">
      <c r="A882" s="870">
        <v>868</v>
      </c>
      <c r="B882" s="836">
        <v>4</v>
      </c>
      <c r="C882" s="836">
        <v>104</v>
      </c>
      <c r="D882" s="837">
        <v>23868.196224300998</v>
      </c>
      <c r="E882" s="838">
        <v>26</v>
      </c>
      <c r="F882" s="839">
        <v>620573.10183182592</v>
      </c>
      <c r="G882" s="840">
        <v>2482292.4073273037</v>
      </c>
      <c r="H882" s="897">
        <v>650094.87666034151</v>
      </c>
      <c r="I882" s="901">
        <v>2600379.5066413661</v>
      </c>
      <c r="J882" s="843">
        <v>29521.774828515598</v>
      </c>
      <c r="K882" s="843">
        <v>118087.09931406239</v>
      </c>
      <c r="L882" s="844">
        <v>4.7571792495311911</v>
      </c>
      <c r="M882" s="841">
        <v>650094.87666034151</v>
      </c>
      <c r="N882" s="842">
        <v>2600379.5066413661</v>
      </c>
      <c r="O882" s="843">
        <v>29521.774828515598</v>
      </c>
      <c r="P882" s="843">
        <v>118087.09931406239</v>
      </c>
      <c r="Q882" s="844">
        <v>4.7571792495311911</v>
      </c>
      <c r="S882" s="845"/>
      <c r="T882" s="846"/>
      <c r="U882" s="847"/>
    </row>
    <row r="883" spans="1:21" ht="23.25">
      <c r="A883" s="870">
        <v>869</v>
      </c>
      <c r="B883" s="836">
        <v>4</v>
      </c>
      <c r="C883" s="836">
        <v>104</v>
      </c>
      <c r="D883" s="837">
        <v>25983.259127337489</v>
      </c>
      <c r="E883" s="838">
        <v>26</v>
      </c>
      <c r="F883" s="839">
        <v>675564.73731077474</v>
      </c>
      <c r="G883" s="840">
        <v>2702258.949243099</v>
      </c>
      <c r="H883" s="897">
        <v>650094.87666034151</v>
      </c>
      <c r="I883" s="901">
        <v>2600379.5066413661</v>
      </c>
      <c r="J883" s="843">
        <v>-25469.860650433227</v>
      </c>
      <c r="K883" s="843">
        <v>-101879.44260173291</v>
      </c>
      <c r="L883" s="844">
        <v>-3.7701583939714283</v>
      </c>
      <c r="M883" s="841">
        <v>650094.87666034151</v>
      </c>
      <c r="N883" s="842">
        <v>2600379.5066413661</v>
      </c>
      <c r="O883" s="843">
        <v>-25469.860650433227</v>
      </c>
      <c r="P883" s="843">
        <v>-101879.44260173291</v>
      </c>
      <c r="Q883" s="844">
        <v>-3.7701583939714283</v>
      </c>
      <c r="S883" s="845"/>
      <c r="T883" s="846"/>
      <c r="U883" s="847"/>
    </row>
    <row r="884" spans="1:21" ht="23.25">
      <c r="A884" s="870">
        <v>870</v>
      </c>
      <c r="B884" s="836">
        <v>4</v>
      </c>
      <c r="C884" s="836">
        <v>104</v>
      </c>
      <c r="D884" s="837">
        <v>26545.274897122552</v>
      </c>
      <c r="E884" s="838">
        <v>26</v>
      </c>
      <c r="F884" s="839">
        <v>690177.14732518629</v>
      </c>
      <c r="G884" s="840">
        <v>2760708.5893007452</v>
      </c>
      <c r="H884" s="897">
        <v>650094.87666034151</v>
      </c>
      <c r="I884" s="901">
        <v>2600379.5066413661</v>
      </c>
      <c r="J884" s="843">
        <v>-40082.270664844778</v>
      </c>
      <c r="K884" s="843">
        <v>-160329.08265937911</v>
      </c>
      <c r="L884" s="844">
        <v>-5.8075337353874232</v>
      </c>
      <c r="M884" s="841">
        <v>650094.87666034151</v>
      </c>
      <c r="N884" s="842">
        <v>2600379.5066413661</v>
      </c>
      <c r="O884" s="843">
        <v>-40082.270664844778</v>
      </c>
      <c r="P884" s="843">
        <v>-160329.08265937911</v>
      </c>
      <c r="Q884" s="844">
        <v>-5.8075337353874232</v>
      </c>
      <c r="S884" s="845"/>
      <c r="T884" s="846"/>
      <c r="U884" s="847"/>
    </row>
    <row r="885" spans="1:21" ht="23.25">
      <c r="A885" s="870">
        <v>871</v>
      </c>
      <c r="B885" s="836">
        <v>4</v>
      </c>
      <c r="C885" s="836">
        <v>105</v>
      </c>
      <c r="D885" s="837">
        <v>23810</v>
      </c>
      <c r="E885" s="838">
        <v>26.25</v>
      </c>
      <c r="F885" s="839">
        <v>625012.5</v>
      </c>
      <c r="G885" s="840">
        <v>2500050</v>
      </c>
      <c r="H885" s="897">
        <v>656356.7362428843</v>
      </c>
      <c r="I885" s="901">
        <v>2625426.9449715372</v>
      </c>
      <c r="J885" s="843">
        <v>31344.236242884304</v>
      </c>
      <c r="K885" s="843">
        <v>125376.94497153722</v>
      </c>
      <c r="L885" s="844">
        <v>5.0149774993114988</v>
      </c>
      <c r="M885" s="841">
        <v>656356.7362428843</v>
      </c>
      <c r="N885" s="842">
        <v>2625426.9449715372</v>
      </c>
      <c r="O885" s="843">
        <v>31344.236242884304</v>
      </c>
      <c r="P885" s="843">
        <v>125376.94497153722</v>
      </c>
      <c r="Q885" s="844">
        <v>5.0149774993114988</v>
      </c>
      <c r="S885" s="845"/>
      <c r="T885" s="846"/>
      <c r="U885" s="847"/>
    </row>
    <row r="886" spans="1:21" ht="23.25">
      <c r="A886" s="870">
        <v>872</v>
      </c>
      <c r="B886" s="836">
        <v>4</v>
      </c>
      <c r="C886" s="836">
        <v>105</v>
      </c>
      <c r="D886" s="837">
        <v>25249</v>
      </c>
      <c r="E886" s="838">
        <v>26.25</v>
      </c>
      <c r="F886" s="839">
        <v>662786.25</v>
      </c>
      <c r="G886" s="840">
        <v>2651145</v>
      </c>
      <c r="H886" s="897">
        <v>656356.7362428843</v>
      </c>
      <c r="I886" s="901">
        <v>2625426.9449715372</v>
      </c>
      <c r="J886" s="843">
        <v>-6429.5137571156956</v>
      </c>
      <c r="K886" s="843">
        <v>-25718.055028462783</v>
      </c>
      <c r="L886" s="844">
        <v>-0.97007349761943829</v>
      </c>
      <c r="M886" s="841">
        <v>656356.7362428843</v>
      </c>
      <c r="N886" s="842">
        <v>2625426.9449715372</v>
      </c>
      <c r="O886" s="843">
        <v>-6429.5137571156956</v>
      </c>
      <c r="P886" s="843">
        <v>-25718.055028462783</v>
      </c>
      <c r="Q886" s="844">
        <v>-0.97007349761943829</v>
      </c>
      <c r="S886" s="845"/>
      <c r="T886" s="846"/>
      <c r="U886" s="847"/>
    </row>
    <row r="887" spans="1:21" ht="23.25" hidden="1">
      <c r="A887" s="870">
        <v>873</v>
      </c>
      <c r="B887" s="836">
        <v>4</v>
      </c>
      <c r="C887" s="836">
        <v>105</v>
      </c>
      <c r="D887" s="837">
        <v>27195</v>
      </c>
      <c r="E887" s="838">
        <v>26.25</v>
      </c>
      <c r="F887" s="839">
        <v>713868.75</v>
      </c>
      <c r="G887" s="840">
        <v>2855475</v>
      </c>
      <c r="H887" s="897">
        <v>656356.7362428843</v>
      </c>
      <c r="I887" s="901">
        <v>2625426.9449715372</v>
      </c>
      <c r="J887" s="843">
        <v>-57512.013757115696</v>
      </c>
      <c r="K887" s="843">
        <v>-230048.05502846278</v>
      </c>
      <c r="L887" s="844">
        <v>-8.0563848406469276</v>
      </c>
      <c r="M887" s="841">
        <v>656356.7362428843</v>
      </c>
      <c r="N887" s="842">
        <v>2625426.9449715372</v>
      </c>
      <c r="O887" s="843">
        <v>-57512.013757115696</v>
      </c>
      <c r="P887" s="843">
        <v>-230048.05502846278</v>
      </c>
      <c r="Q887" s="844">
        <v>-8.0563848406469276</v>
      </c>
      <c r="S887" s="845"/>
      <c r="T887" s="846"/>
      <c r="U887" s="847"/>
    </row>
    <row r="888" spans="1:21" ht="23.25" hidden="1">
      <c r="A888" s="870">
        <v>874</v>
      </c>
      <c r="B888" s="836">
        <v>4</v>
      </c>
      <c r="C888" s="836">
        <v>106</v>
      </c>
      <c r="D888" s="837">
        <v>23724</v>
      </c>
      <c r="E888" s="838">
        <v>26.5</v>
      </c>
      <c r="F888" s="839">
        <v>628686</v>
      </c>
      <c r="G888" s="840">
        <v>2514744</v>
      </c>
      <c r="H888" s="897">
        <v>662618.59582542698</v>
      </c>
      <c r="I888" s="901">
        <v>2650474.3833017079</v>
      </c>
      <c r="J888" s="843">
        <v>33932.595825426979</v>
      </c>
      <c r="K888" s="843">
        <v>135730.38330170792</v>
      </c>
      <c r="L888" s="844">
        <v>5.397383721830451</v>
      </c>
      <c r="M888" s="841">
        <v>662618.59582542698</v>
      </c>
      <c r="N888" s="842">
        <v>2650474.3833017079</v>
      </c>
      <c r="O888" s="843">
        <v>33932.595825426979</v>
      </c>
      <c r="P888" s="843">
        <v>135730.38330170792</v>
      </c>
      <c r="Q888" s="844">
        <v>5.397383721830451</v>
      </c>
      <c r="S888" s="845"/>
      <c r="T888" s="846"/>
      <c r="U888" s="847"/>
    </row>
    <row r="889" spans="1:21" ht="23.25" hidden="1">
      <c r="A889" s="870">
        <v>875</v>
      </c>
      <c r="B889" s="848">
        <v>4</v>
      </c>
      <c r="C889" s="848">
        <v>106</v>
      </c>
      <c r="D889" s="837">
        <v>23782</v>
      </c>
      <c r="E889" s="838">
        <v>26.5</v>
      </c>
      <c r="F889" s="839">
        <v>630223</v>
      </c>
      <c r="G889" s="840">
        <v>2520892</v>
      </c>
      <c r="H889" s="897">
        <v>662618.59582542698</v>
      </c>
      <c r="I889" s="901">
        <v>2650474.3833017079</v>
      </c>
      <c r="J889" s="843">
        <v>32395.595825426979</v>
      </c>
      <c r="K889" s="843">
        <v>129582.38330170792</v>
      </c>
      <c r="L889" s="844">
        <v>5.1403385508664456</v>
      </c>
      <c r="M889" s="841">
        <v>662618.59582542698</v>
      </c>
      <c r="N889" s="842">
        <v>2650474.3833017079</v>
      </c>
      <c r="O889" s="843">
        <v>32395.595825426979</v>
      </c>
      <c r="P889" s="843">
        <v>129582.38330170792</v>
      </c>
      <c r="Q889" s="844">
        <v>5.1403385508664456</v>
      </c>
      <c r="S889" s="845"/>
      <c r="T889" s="846"/>
      <c r="U889" s="847"/>
    </row>
    <row r="890" spans="1:21" ht="23.25" hidden="1">
      <c r="A890" s="870">
        <v>876</v>
      </c>
      <c r="B890" s="836">
        <v>4</v>
      </c>
      <c r="C890" s="836">
        <v>106</v>
      </c>
      <c r="D890" s="837">
        <v>23823.022093687017</v>
      </c>
      <c r="E890" s="838">
        <v>26.5</v>
      </c>
      <c r="F890" s="839">
        <v>631310.08548270597</v>
      </c>
      <c r="G890" s="840">
        <v>2525240.3419308239</v>
      </c>
      <c r="H890" s="897">
        <v>662618.59582542698</v>
      </c>
      <c r="I890" s="901">
        <v>2650474.3833017079</v>
      </c>
      <c r="J890" s="843">
        <v>31308.510342721012</v>
      </c>
      <c r="K890" s="843">
        <v>125234.04137088405</v>
      </c>
      <c r="L890" s="844">
        <v>4.9592919648641782</v>
      </c>
      <c r="M890" s="841">
        <v>662618.59582542698</v>
      </c>
      <c r="N890" s="842">
        <v>2650474.3833017079</v>
      </c>
      <c r="O890" s="843">
        <v>31308.510342721012</v>
      </c>
      <c r="P890" s="843">
        <v>125234.04137088405</v>
      </c>
      <c r="Q890" s="844">
        <v>4.9592919648641782</v>
      </c>
      <c r="S890" s="845"/>
      <c r="T890" s="846"/>
      <c r="U890" s="847"/>
    </row>
    <row r="891" spans="1:21" ht="23.25" hidden="1">
      <c r="A891" s="870">
        <v>877</v>
      </c>
      <c r="B891" s="848">
        <v>4</v>
      </c>
      <c r="C891" s="848">
        <v>106</v>
      </c>
      <c r="D891" s="837">
        <v>24849</v>
      </c>
      <c r="E891" s="838">
        <v>26.5</v>
      </c>
      <c r="F891" s="839">
        <v>658498.5</v>
      </c>
      <c r="G891" s="840">
        <v>2633994</v>
      </c>
      <c r="H891" s="897">
        <v>662618.59582542698</v>
      </c>
      <c r="I891" s="901">
        <v>2650474.3833017079</v>
      </c>
      <c r="J891" s="843">
        <v>4120.095825426979</v>
      </c>
      <c r="K891" s="843">
        <v>16480.383301707916</v>
      </c>
      <c r="L891" s="844">
        <v>0.62568036607935085</v>
      </c>
      <c r="M891" s="841">
        <v>662618.59582542698</v>
      </c>
      <c r="N891" s="842">
        <v>2650474.3833017079</v>
      </c>
      <c r="O891" s="843">
        <v>4120.095825426979</v>
      </c>
      <c r="P891" s="843">
        <v>16480.383301707916</v>
      </c>
      <c r="Q891" s="844">
        <v>0.62568036607935085</v>
      </c>
      <c r="S891" s="845"/>
      <c r="T891" s="846"/>
      <c r="U891" s="847"/>
    </row>
    <row r="892" spans="1:21" ht="23.25" hidden="1">
      <c r="A892" s="870">
        <v>878</v>
      </c>
      <c r="B892" s="848">
        <v>4</v>
      </c>
      <c r="C892" s="848">
        <v>106</v>
      </c>
      <c r="D892" s="837">
        <v>25845.172719220551</v>
      </c>
      <c r="E892" s="838">
        <v>26.5</v>
      </c>
      <c r="F892" s="839">
        <v>684897.07705934462</v>
      </c>
      <c r="G892" s="840">
        <v>2739588.3082373785</v>
      </c>
      <c r="H892" s="897">
        <v>662618.59582542698</v>
      </c>
      <c r="I892" s="901">
        <v>2650474.3833017079</v>
      </c>
      <c r="J892" s="843">
        <v>-22278.481233917642</v>
      </c>
      <c r="K892" s="843">
        <v>-89113.92493567057</v>
      </c>
      <c r="L892" s="844">
        <v>-3.2528217713487635</v>
      </c>
      <c r="M892" s="841">
        <v>662618.59582542698</v>
      </c>
      <c r="N892" s="842">
        <v>2650474.3833017079</v>
      </c>
      <c r="O892" s="843">
        <v>-22278.481233917642</v>
      </c>
      <c r="P892" s="843">
        <v>-89113.92493567057</v>
      </c>
      <c r="Q892" s="844">
        <v>-3.2528217713487635</v>
      </c>
      <c r="S892" s="845"/>
      <c r="T892" s="846"/>
      <c r="U892" s="847"/>
    </row>
    <row r="893" spans="1:21" ht="23.25" hidden="1">
      <c r="A893" s="870">
        <v>879</v>
      </c>
      <c r="B893" s="848">
        <v>4</v>
      </c>
      <c r="C893" s="848">
        <v>107</v>
      </c>
      <c r="D893" s="837">
        <v>24358</v>
      </c>
      <c r="E893" s="838">
        <v>26.75</v>
      </c>
      <c r="F893" s="839">
        <v>651576.5</v>
      </c>
      <c r="G893" s="840">
        <v>2606306</v>
      </c>
      <c r="H893" s="897">
        <v>668880.45540796965</v>
      </c>
      <c r="I893" s="901">
        <v>2675521.8216318786</v>
      </c>
      <c r="J893" s="843">
        <v>17303.955407969654</v>
      </c>
      <c r="K893" s="843">
        <v>69215.821631878614</v>
      </c>
      <c r="L893" s="844">
        <v>2.6557058776628111</v>
      </c>
      <c r="M893" s="841">
        <v>668880.45540796965</v>
      </c>
      <c r="N893" s="842">
        <v>2675521.8216318786</v>
      </c>
      <c r="O893" s="843">
        <v>17303.955407969654</v>
      </c>
      <c r="P893" s="843">
        <v>69215.821631878614</v>
      </c>
      <c r="Q893" s="844">
        <v>2.6557058776628111</v>
      </c>
      <c r="S893" s="845"/>
      <c r="T893" s="846"/>
      <c r="U893" s="847"/>
    </row>
    <row r="894" spans="1:21" ht="23.25" hidden="1">
      <c r="A894" s="870">
        <v>880</v>
      </c>
      <c r="B894" s="848">
        <v>4</v>
      </c>
      <c r="C894" s="848">
        <v>108</v>
      </c>
      <c r="D894" s="837">
        <v>24341</v>
      </c>
      <c r="E894" s="838">
        <v>27</v>
      </c>
      <c r="F894" s="839">
        <v>657207</v>
      </c>
      <c r="G894" s="840">
        <v>2628828</v>
      </c>
      <c r="H894" s="897">
        <v>675142.31499051233</v>
      </c>
      <c r="I894" s="901">
        <v>2700569.2599620493</v>
      </c>
      <c r="J894" s="843">
        <v>17935.314990512328</v>
      </c>
      <c r="K894" s="843">
        <v>71741.259962049313</v>
      </c>
      <c r="L894" s="844">
        <v>2.7290206876238869</v>
      </c>
      <c r="M894" s="841">
        <v>675142.31499051233</v>
      </c>
      <c r="N894" s="842">
        <v>2700569.2599620493</v>
      </c>
      <c r="O894" s="843">
        <v>17935.314990512328</v>
      </c>
      <c r="P894" s="843">
        <v>71741.259962049313</v>
      </c>
      <c r="Q894" s="844">
        <v>2.7290206876238869</v>
      </c>
      <c r="S894" s="845"/>
      <c r="T894" s="846"/>
      <c r="U894" s="847"/>
    </row>
    <row r="895" spans="1:21" ht="23.25" hidden="1">
      <c r="A895" s="870">
        <v>881</v>
      </c>
      <c r="B895" s="836">
        <v>4</v>
      </c>
      <c r="C895" s="836">
        <v>108</v>
      </c>
      <c r="D895" s="837">
        <v>25605.228620099384</v>
      </c>
      <c r="E895" s="838">
        <v>27</v>
      </c>
      <c r="F895" s="839">
        <v>691341.17274268332</v>
      </c>
      <c r="G895" s="840">
        <v>2765364.6909707333</v>
      </c>
      <c r="H895" s="897">
        <v>675142.31499051233</v>
      </c>
      <c r="I895" s="901">
        <v>2700569.2599620493</v>
      </c>
      <c r="J895" s="843">
        <v>-16198.857752170996</v>
      </c>
      <c r="K895" s="843">
        <v>-64795.431008683983</v>
      </c>
      <c r="L895" s="844">
        <v>-2.3431061812660516</v>
      </c>
      <c r="M895" s="841">
        <v>675142.31499051233</v>
      </c>
      <c r="N895" s="842">
        <v>2700569.2599620493</v>
      </c>
      <c r="O895" s="843">
        <v>-16198.857752170996</v>
      </c>
      <c r="P895" s="843">
        <v>-64795.431008683983</v>
      </c>
      <c r="Q895" s="844">
        <v>-2.3431061812660516</v>
      </c>
      <c r="S895" s="845"/>
      <c r="T895" s="846"/>
      <c r="U895" s="847"/>
    </row>
    <row r="896" spans="1:21" ht="23.25" hidden="1">
      <c r="A896" s="870">
        <v>882</v>
      </c>
      <c r="B896" s="836">
        <v>4</v>
      </c>
      <c r="C896" s="836">
        <v>109</v>
      </c>
      <c r="D896" s="837">
        <v>23698</v>
      </c>
      <c r="E896" s="838">
        <v>27.25</v>
      </c>
      <c r="F896" s="839">
        <v>645770.5</v>
      </c>
      <c r="G896" s="840">
        <v>2583082</v>
      </c>
      <c r="H896" s="897">
        <v>681404.174573055</v>
      </c>
      <c r="I896" s="901">
        <v>2725616.69829222</v>
      </c>
      <c r="J896" s="843">
        <v>35633.674573055003</v>
      </c>
      <c r="K896" s="843">
        <v>142534.69829222001</v>
      </c>
      <c r="L896" s="844">
        <v>5.5180090408364748</v>
      </c>
      <c r="M896" s="841">
        <v>681404.174573055</v>
      </c>
      <c r="N896" s="842">
        <v>2725616.69829222</v>
      </c>
      <c r="O896" s="843">
        <v>35633.674573055003</v>
      </c>
      <c r="P896" s="843">
        <v>142534.69829222001</v>
      </c>
      <c r="Q896" s="844">
        <v>5.5180090408364748</v>
      </c>
      <c r="S896" s="845"/>
      <c r="T896" s="846"/>
      <c r="U896" s="847"/>
    </row>
    <row r="897" spans="1:23" ht="23.25">
      <c r="A897" s="871" t="s">
        <v>60</v>
      </c>
      <c r="B897" s="836"/>
      <c r="C897" s="836"/>
      <c r="D897" s="837"/>
      <c r="E897" s="838"/>
      <c r="F897" s="839"/>
      <c r="G897" s="840"/>
      <c r="H897" s="897"/>
      <c r="I897" s="901"/>
      <c r="J897" s="843"/>
      <c r="K897" s="843"/>
      <c r="L897" s="844"/>
      <c r="M897" s="841"/>
      <c r="N897" s="842"/>
      <c r="O897" s="843"/>
      <c r="P897" s="843"/>
      <c r="Q897" s="844"/>
      <c r="S897" s="845"/>
      <c r="T897" s="846"/>
      <c r="U897" s="847"/>
    </row>
    <row r="898" spans="1:23" ht="23.25">
      <c r="A898" s="870">
        <v>883</v>
      </c>
      <c r="B898" s="848">
        <v>4</v>
      </c>
      <c r="C898" s="848">
        <v>109</v>
      </c>
      <c r="D898" s="837">
        <v>24324</v>
      </c>
      <c r="E898" s="838">
        <v>27.25</v>
      </c>
      <c r="F898" s="839">
        <v>662829</v>
      </c>
      <c r="G898" s="840">
        <v>2651316</v>
      </c>
      <c r="H898" s="897">
        <v>681404.174573055</v>
      </c>
      <c r="I898" s="901">
        <v>2725616.69829222</v>
      </c>
      <c r="J898" s="843">
        <v>18575.174573055003</v>
      </c>
      <c r="K898" s="843">
        <v>74300.698292220011</v>
      </c>
      <c r="L898" s="844">
        <v>2.8024082490438786</v>
      </c>
      <c r="M898" s="841">
        <v>681404.174573055</v>
      </c>
      <c r="N898" s="842">
        <v>2725616.69829222</v>
      </c>
      <c r="O898" s="843">
        <v>18575.174573055003</v>
      </c>
      <c r="P898" s="843">
        <v>74300.698292220011</v>
      </c>
      <c r="Q898" s="844">
        <v>2.8024082490438786</v>
      </c>
      <c r="R898" s="849"/>
      <c r="S898" s="845"/>
      <c r="T898" s="846"/>
      <c r="U898" s="847"/>
    </row>
    <row r="899" spans="1:23" ht="23.25">
      <c r="A899" s="870">
        <v>884</v>
      </c>
      <c r="B899" s="848">
        <v>4</v>
      </c>
      <c r="C899" s="848">
        <v>109</v>
      </c>
      <c r="D899" s="837">
        <v>24829</v>
      </c>
      <c r="E899" s="838">
        <v>27.25</v>
      </c>
      <c r="F899" s="839">
        <v>676590.25</v>
      </c>
      <c r="G899" s="840">
        <v>2706361</v>
      </c>
      <c r="H899" s="897">
        <v>681404.174573055</v>
      </c>
      <c r="I899" s="901">
        <v>2725616.69829222</v>
      </c>
      <c r="J899" s="843">
        <v>4813.9245730550028</v>
      </c>
      <c r="K899" s="843">
        <v>19255.698292220011</v>
      </c>
      <c r="L899" s="844">
        <v>0.71149777476915688</v>
      </c>
      <c r="M899" s="841">
        <v>681404.174573055</v>
      </c>
      <c r="N899" s="842">
        <v>2725616.69829222</v>
      </c>
      <c r="O899" s="843">
        <v>4813.9245730550028</v>
      </c>
      <c r="P899" s="843">
        <v>19255.698292220011</v>
      </c>
      <c r="Q899" s="844">
        <v>0.71149777476915688</v>
      </c>
      <c r="R899" s="849"/>
      <c r="S899" s="845"/>
      <c r="T899" s="846"/>
      <c r="U899" s="847"/>
    </row>
    <row r="900" spans="1:23" ht="23.25">
      <c r="A900" s="870">
        <v>885</v>
      </c>
      <c r="B900" s="848">
        <v>4</v>
      </c>
      <c r="C900" s="848">
        <v>109</v>
      </c>
      <c r="D900" s="837">
        <v>25017</v>
      </c>
      <c r="E900" s="838">
        <v>27.25</v>
      </c>
      <c r="F900" s="839">
        <v>681713.25</v>
      </c>
      <c r="G900" s="840">
        <v>2726853</v>
      </c>
      <c r="H900" s="897">
        <v>681404.174573055</v>
      </c>
      <c r="I900" s="901">
        <v>2725616.69829222</v>
      </c>
      <c r="J900" s="843">
        <v>-309.07542694499716</v>
      </c>
      <c r="K900" s="843">
        <v>-1236.3017077799886</v>
      </c>
      <c r="L900" s="844">
        <v>-4.5338040142979708E-2</v>
      </c>
      <c r="M900" s="841">
        <v>681404.174573055</v>
      </c>
      <c r="N900" s="842">
        <v>2725616.69829222</v>
      </c>
      <c r="O900" s="843">
        <v>-309.07542694499716</v>
      </c>
      <c r="P900" s="843">
        <v>-1236.3017077799886</v>
      </c>
      <c r="Q900" s="844">
        <v>-4.5338040142979708E-2</v>
      </c>
      <c r="R900" s="849"/>
      <c r="S900" s="845"/>
      <c r="T900" s="846"/>
      <c r="U900" s="847"/>
    </row>
    <row r="901" spans="1:23" ht="23.25">
      <c r="A901" s="870">
        <v>886</v>
      </c>
      <c r="B901" s="836">
        <v>4</v>
      </c>
      <c r="C901" s="836">
        <v>110</v>
      </c>
      <c r="D901" s="837">
        <v>25432.160726767448</v>
      </c>
      <c r="E901" s="838">
        <v>27.5</v>
      </c>
      <c r="F901" s="839">
        <v>699384.41998610483</v>
      </c>
      <c r="G901" s="840">
        <v>2797537.6799444193</v>
      </c>
      <c r="H901" s="897">
        <v>687666.03415559768</v>
      </c>
      <c r="I901" s="901">
        <v>2750664.1366223907</v>
      </c>
      <c r="J901" s="843">
        <v>-11718.385830507148</v>
      </c>
      <c r="K901" s="843">
        <v>-46873.543322028592</v>
      </c>
      <c r="L901" s="844">
        <v>-1.6755285785090734</v>
      </c>
      <c r="M901" s="841">
        <v>687666.03415559768</v>
      </c>
      <c r="N901" s="842">
        <v>2750664.1366223907</v>
      </c>
      <c r="O901" s="843">
        <v>-11718.385830507148</v>
      </c>
      <c r="P901" s="843">
        <v>-46873.543322028592</v>
      </c>
      <c r="Q901" s="844">
        <v>-1.6755285785090734</v>
      </c>
      <c r="R901" s="849"/>
      <c r="S901" s="845"/>
      <c r="T901" s="846"/>
      <c r="U901" s="847"/>
    </row>
    <row r="902" spans="1:23" ht="23.25">
      <c r="A902" s="870">
        <v>887</v>
      </c>
      <c r="B902" s="848">
        <v>4</v>
      </c>
      <c r="C902" s="848">
        <v>111</v>
      </c>
      <c r="D902" s="837">
        <v>23694.312856452801</v>
      </c>
      <c r="E902" s="838">
        <v>27.75</v>
      </c>
      <c r="F902" s="839">
        <v>657517.18176656519</v>
      </c>
      <c r="G902" s="840">
        <v>2630068.7270662608</v>
      </c>
      <c r="H902" s="897">
        <v>693927.89373814047</v>
      </c>
      <c r="I902" s="901">
        <v>2775711.5749525619</v>
      </c>
      <c r="J902" s="843">
        <v>36410.711971575278</v>
      </c>
      <c r="K902" s="843">
        <v>145642.84788630111</v>
      </c>
      <c r="L902" s="844">
        <v>5.5376061616747165</v>
      </c>
      <c r="M902" s="841">
        <v>693927.89373814047</v>
      </c>
      <c r="N902" s="842">
        <v>2775711.5749525619</v>
      </c>
      <c r="O902" s="843">
        <v>36410.711971575278</v>
      </c>
      <c r="P902" s="843">
        <v>145642.84788630111</v>
      </c>
      <c r="Q902" s="844">
        <v>5.5376061616747165</v>
      </c>
      <c r="R902" s="849"/>
      <c r="S902" s="845"/>
      <c r="T902" s="846"/>
      <c r="U902" s="847"/>
    </row>
    <row r="903" spans="1:23" ht="23.25">
      <c r="A903" s="870">
        <v>888</v>
      </c>
      <c r="B903" s="848">
        <v>4</v>
      </c>
      <c r="C903" s="848">
        <v>111</v>
      </c>
      <c r="D903" s="837">
        <v>25506.293706293709</v>
      </c>
      <c r="E903" s="838">
        <v>27.75</v>
      </c>
      <c r="F903" s="839">
        <v>707799.65034965042</v>
      </c>
      <c r="G903" s="840">
        <v>2831198.6013986017</v>
      </c>
      <c r="H903" s="897">
        <v>693927.89373814047</v>
      </c>
      <c r="I903" s="901">
        <v>2775711.5749525619</v>
      </c>
      <c r="J903" s="843">
        <v>-13871.756611509947</v>
      </c>
      <c r="K903" s="843">
        <v>-55487.026446039788</v>
      </c>
      <c r="L903" s="844">
        <v>-1.9598422526285901</v>
      </c>
      <c r="M903" s="841">
        <v>693927.89373814047</v>
      </c>
      <c r="N903" s="842">
        <v>2775711.5749525619</v>
      </c>
      <c r="O903" s="843">
        <v>-13871.756611509947</v>
      </c>
      <c r="P903" s="843">
        <v>-55487.026446039788</v>
      </c>
      <c r="Q903" s="844">
        <v>-1.9598422526285901</v>
      </c>
      <c r="R903" s="849"/>
      <c r="S903" s="845"/>
      <c r="T903" s="846"/>
      <c r="U903" s="847"/>
    </row>
    <row r="904" spans="1:23" ht="23.25">
      <c r="A904" s="870">
        <v>889</v>
      </c>
      <c r="B904" s="848">
        <v>4</v>
      </c>
      <c r="C904" s="848">
        <v>113</v>
      </c>
      <c r="D904" s="837">
        <v>23672.605990617834</v>
      </c>
      <c r="E904" s="838">
        <v>28.25</v>
      </c>
      <c r="F904" s="839">
        <v>668751.11923495377</v>
      </c>
      <c r="G904" s="840">
        <v>2675004.4769398151</v>
      </c>
      <c r="H904" s="897">
        <v>706451.61290322582</v>
      </c>
      <c r="I904" s="901">
        <v>2825806.4516129033</v>
      </c>
      <c r="J904" s="843">
        <v>37700.493668272044</v>
      </c>
      <c r="K904" s="843">
        <v>150801.97467308817</v>
      </c>
      <c r="L904" s="844">
        <v>5.6374475621664857</v>
      </c>
      <c r="M904" s="841">
        <v>700189.75332068314</v>
      </c>
      <c r="N904" s="842">
        <v>2800759.0132827326</v>
      </c>
      <c r="O904" s="843">
        <v>31438.634085729369</v>
      </c>
      <c r="P904" s="843">
        <v>125754.53634291748</v>
      </c>
      <c r="Q904" s="844">
        <v>4.7010962944921744</v>
      </c>
      <c r="R904" s="849"/>
      <c r="S904" s="845"/>
      <c r="T904" s="846"/>
      <c r="U904" s="847"/>
    </row>
    <row r="905" spans="1:23" ht="23.25">
      <c r="A905" s="870">
        <v>890</v>
      </c>
      <c r="B905" s="848">
        <v>4</v>
      </c>
      <c r="C905" s="848">
        <v>114</v>
      </c>
      <c r="D905" s="837">
        <v>23559</v>
      </c>
      <c r="E905" s="838">
        <v>28.5</v>
      </c>
      <c r="F905" s="839">
        <v>671431.5</v>
      </c>
      <c r="G905" s="840">
        <v>2685726</v>
      </c>
      <c r="H905" s="897">
        <v>712713.47248576849</v>
      </c>
      <c r="I905" s="901">
        <v>2850853.889943074</v>
      </c>
      <c r="J905" s="843">
        <v>41281.972485768492</v>
      </c>
      <c r="K905" s="843">
        <v>165127.88994307397</v>
      </c>
      <c r="L905" s="844">
        <v>6.1483520635788693</v>
      </c>
      <c r="M905" s="841">
        <v>700189.75332068314</v>
      </c>
      <c r="N905" s="842">
        <v>2800759.0132827326</v>
      </c>
      <c r="O905" s="843">
        <v>28758.253320683143</v>
      </c>
      <c r="P905" s="843">
        <v>115033.01328273257</v>
      </c>
      <c r="Q905" s="844">
        <v>4.2831254298738202</v>
      </c>
      <c r="R905" s="849"/>
      <c r="S905" s="845"/>
      <c r="T905" s="846"/>
      <c r="U905" s="847"/>
    </row>
    <row r="906" spans="1:23" ht="24" thickBot="1">
      <c r="A906" s="870">
        <v>891</v>
      </c>
      <c r="B906" s="848">
        <v>4</v>
      </c>
      <c r="C906" s="848">
        <v>117</v>
      </c>
      <c r="D906" s="837">
        <v>23591.579216755275</v>
      </c>
      <c r="E906" s="838">
        <v>29.25</v>
      </c>
      <c r="F906" s="839">
        <v>690053.69209009176</v>
      </c>
      <c r="G906" s="840">
        <v>2760214.768360367</v>
      </c>
      <c r="H906" s="897">
        <v>731499.05123339663</v>
      </c>
      <c r="I906" s="902">
        <v>2925996.2049335865</v>
      </c>
      <c r="J906" s="857">
        <v>41445.359143304871</v>
      </c>
      <c r="K906" s="857">
        <v>165781.43657321949</v>
      </c>
      <c r="L906" s="858">
        <v>6.0061064259755881</v>
      </c>
      <c r="M906" s="841">
        <v>700189.75332068314</v>
      </c>
      <c r="N906" s="842">
        <v>2800759.0132827326</v>
      </c>
      <c r="O906" s="843">
        <v>10136.061230591382</v>
      </c>
      <c r="P906" s="843">
        <v>40544.244922365528</v>
      </c>
      <c r="Q906" s="844">
        <v>1.4688800808949196</v>
      </c>
      <c r="R906" s="849"/>
      <c r="S906" s="845"/>
      <c r="T906" s="846"/>
      <c r="U906" s="847"/>
    </row>
    <row r="907" spans="1:23" ht="27" thickBot="1">
      <c r="A907" s="893" t="s">
        <v>61</v>
      </c>
      <c r="B907" s="894"/>
      <c r="C907" s="894"/>
      <c r="D907" s="894"/>
      <c r="E907" s="894"/>
      <c r="F907" s="894"/>
      <c r="G907" s="894"/>
      <c r="H907" s="894"/>
      <c r="I907" s="894"/>
      <c r="J907" s="894"/>
      <c r="K907" s="894"/>
      <c r="L907" s="895"/>
      <c r="M907" s="894"/>
      <c r="N907" s="894"/>
      <c r="O907" s="894"/>
      <c r="P907" s="894"/>
      <c r="Q907" s="895"/>
      <c r="R907" s="830"/>
      <c r="S907" s="830"/>
      <c r="T907" s="830"/>
      <c r="U907" s="830"/>
      <c r="V907" s="830"/>
      <c r="W907" s="830"/>
    </row>
    <row r="908" spans="1:23" ht="23.25">
      <c r="A908" s="883">
        <v>892</v>
      </c>
      <c r="B908" s="884">
        <v>5</v>
      </c>
      <c r="C908" s="884">
        <v>60</v>
      </c>
      <c r="D908" s="885">
        <v>32241</v>
      </c>
      <c r="E908" s="886">
        <v>12</v>
      </c>
      <c r="F908" s="887">
        <v>386892</v>
      </c>
      <c r="G908" s="888">
        <v>1934460</v>
      </c>
      <c r="H908" s="896">
        <v>217740</v>
      </c>
      <c r="I908" s="898">
        <v>1088700</v>
      </c>
      <c r="J908" s="899">
        <v>-169152</v>
      </c>
      <c r="K908" s="899">
        <v>-845760</v>
      </c>
      <c r="L908" s="900">
        <v>-43.720728265252319</v>
      </c>
      <c r="M908" s="889">
        <v>41952</v>
      </c>
      <c r="N908" s="890">
        <v>209760</v>
      </c>
      <c r="O908" s="891">
        <v>-344940</v>
      </c>
      <c r="P908" s="891">
        <v>-1724700</v>
      </c>
      <c r="Q908" s="892">
        <v>-89.156663875189977</v>
      </c>
      <c r="S908" s="845"/>
      <c r="T908" s="846"/>
      <c r="U908" s="847"/>
    </row>
    <row r="909" spans="1:23" ht="23.25">
      <c r="A909" s="870">
        <v>893</v>
      </c>
      <c r="B909" s="836">
        <v>5</v>
      </c>
      <c r="C909" s="836">
        <v>71</v>
      </c>
      <c r="D909" s="837">
        <v>27427.04994822741</v>
      </c>
      <c r="E909" s="838">
        <v>14.2</v>
      </c>
      <c r="F909" s="839">
        <v>389464.10926482925</v>
      </c>
      <c r="G909" s="840">
        <v>1947320.5463241462</v>
      </c>
      <c r="H909" s="897">
        <v>282321</v>
      </c>
      <c r="I909" s="901">
        <v>1411605</v>
      </c>
      <c r="J909" s="843">
        <v>-107143.10926482925</v>
      </c>
      <c r="K909" s="843">
        <v>-535715.54632414621</v>
      </c>
      <c r="L909" s="844">
        <v>-27.510393567992082</v>
      </c>
      <c r="M909" s="841">
        <v>138760.79999999999</v>
      </c>
      <c r="N909" s="842">
        <v>693804</v>
      </c>
      <c r="O909" s="843">
        <v>-250703.30926482927</v>
      </c>
      <c r="P909" s="843">
        <v>-1253516.5463241462</v>
      </c>
      <c r="Q909" s="844">
        <v>-64.371351120920636</v>
      </c>
      <c r="S909" s="845"/>
      <c r="T909" s="846"/>
      <c r="U909" s="847"/>
    </row>
    <row r="910" spans="1:23" ht="23.25">
      <c r="A910" s="870">
        <v>894</v>
      </c>
      <c r="B910" s="848">
        <v>5</v>
      </c>
      <c r="C910" s="848">
        <v>72</v>
      </c>
      <c r="D910" s="837">
        <v>29299</v>
      </c>
      <c r="E910" s="838">
        <v>14.4</v>
      </c>
      <c r="F910" s="839">
        <v>421905.6</v>
      </c>
      <c r="G910" s="840">
        <v>2109528</v>
      </c>
      <c r="H910" s="897">
        <v>288192</v>
      </c>
      <c r="I910" s="901">
        <v>1440960</v>
      </c>
      <c r="J910" s="843">
        <v>-133713.59999999998</v>
      </c>
      <c r="K910" s="843">
        <v>-668568</v>
      </c>
      <c r="L910" s="844">
        <v>-31.69277677281363</v>
      </c>
      <c r="M910" s="841">
        <v>147561.60000000003</v>
      </c>
      <c r="N910" s="842">
        <v>737808.00000000023</v>
      </c>
      <c r="O910" s="843">
        <v>-274343.99999999994</v>
      </c>
      <c r="P910" s="843">
        <v>-1371719.9999999998</v>
      </c>
      <c r="Q910" s="844">
        <v>-65.024972410890001</v>
      </c>
      <c r="S910" s="845"/>
      <c r="T910" s="846"/>
      <c r="U910" s="847"/>
    </row>
    <row r="911" spans="1:23" ht="23.25">
      <c r="A911" s="870">
        <v>895</v>
      </c>
      <c r="B911" s="848">
        <v>5</v>
      </c>
      <c r="C911" s="848">
        <v>76</v>
      </c>
      <c r="D911" s="837">
        <v>28367</v>
      </c>
      <c r="E911" s="838">
        <v>15.2</v>
      </c>
      <c r="F911" s="839">
        <v>431178.4</v>
      </c>
      <c r="G911" s="840">
        <v>2155892</v>
      </c>
      <c r="H911" s="897">
        <v>311676</v>
      </c>
      <c r="I911" s="901">
        <v>1558380</v>
      </c>
      <c r="J911" s="843">
        <v>-119502.40000000002</v>
      </c>
      <c r="K911" s="843">
        <v>-597512</v>
      </c>
      <c r="L911" s="844">
        <v>-27.715302992914303</v>
      </c>
      <c r="M911" s="841">
        <v>182764.79999999999</v>
      </c>
      <c r="N911" s="842">
        <v>913824</v>
      </c>
      <c r="O911" s="843">
        <v>-248413.60000000003</v>
      </c>
      <c r="P911" s="843">
        <v>-1242068</v>
      </c>
      <c r="Q911" s="844">
        <v>-57.612719004477029</v>
      </c>
      <c r="S911" s="845"/>
      <c r="T911" s="846"/>
      <c r="U911" s="847"/>
    </row>
    <row r="912" spans="1:23" ht="23.25" hidden="1">
      <c r="A912" s="870">
        <v>896</v>
      </c>
      <c r="B912" s="836">
        <v>5</v>
      </c>
      <c r="C912" s="836">
        <v>79</v>
      </c>
      <c r="D912" s="837">
        <v>27733</v>
      </c>
      <c r="E912" s="838">
        <v>15.8</v>
      </c>
      <c r="F912" s="839">
        <v>438181.4</v>
      </c>
      <c r="G912" s="840">
        <v>2190907</v>
      </c>
      <c r="H912" s="897">
        <v>329289</v>
      </c>
      <c r="I912" s="901">
        <v>1646445</v>
      </c>
      <c r="J912" s="843">
        <v>-108892.40000000002</v>
      </c>
      <c r="K912" s="843">
        <v>-544462</v>
      </c>
      <c r="L912" s="844">
        <v>-24.850986372310643</v>
      </c>
      <c r="M912" s="841">
        <v>209167.2</v>
      </c>
      <c r="N912" s="842">
        <v>1045836</v>
      </c>
      <c r="O912" s="843">
        <v>-229014.2</v>
      </c>
      <c r="P912" s="843">
        <v>-1145071</v>
      </c>
      <c r="Q912" s="844">
        <v>-52.264701331457701</v>
      </c>
      <c r="S912" s="845"/>
      <c r="T912" s="846"/>
      <c r="U912" s="847"/>
    </row>
    <row r="913" spans="1:21" ht="23.25" hidden="1">
      <c r="A913" s="870">
        <v>897</v>
      </c>
      <c r="B913" s="836">
        <v>5</v>
      </c>
      <c r="C913" s="836">
        <v>81</v>
      </c>
      <c r="D913" s="837">
        <v>27050</v>
      </c>
      <c r="E913" s="838">
        <v>16.2</v>
      </c>
      <c r="F913" s="839">
        <v>438210</v>
      </c>
      <c r="G913" s="840">
        <v>2191050</v>
      </c>
      <c r="H913" s="897">
        <v>341031</v>
      </c>
      <c r="I913" s="901">
        <v>1705155</v>
      </c>
      <c r="J913" s="843">
        <v>-97179</v>
      </c>
      <c r="K913" s="843">
        <v>-485895</v>
      </c>
      <c r="L913" s="844">
        <v>-22.176353802971178</v>
      </c>
      <c r="M913" s="841">
        <v>226768.8</v>
      </c>
      <c r="N913" s="842">
        <v>1133844</v>
      </c>
      <c r="O913" s="843">
        <v>-211441.2</v>
      </c>
      <c r="P913" s="843">
        <v>-1057206</v>
      </c>
      <c r="Q913" s="844">
        <v>-48.251112480317659</v>
      </c>
      <c r="S913" s="845"/>
      <c r="T913" s="846"/>
      <c r="U913" s="847"/>
    </row>
    <row r="914" spans="1:21" ht="23.25" hidden="1">
      <c r="A914" s="870">
        <v>898</v>
      </c>
      <c r="B914" s="836">
        <v>5</v>
      </c>
      <c r="C914" s="836">
        <v>83</v>
      </c>
      <c r="D914" s="837">
        <v>26964</v>
      </c>
      <c r="E914" s="838">
        <v>16.600000000000001</v>
      </c>
      <c r="F914" s="839">
        <v>447602.4</v>
      </c>
      <c r="G914" s="840">
        <v>2238012</v>
      </c>
      <c r="H914" s="897">
        <v>352773</v>
      </c>
      <c r="I914" s="901">
        <v>1763865</v>
      </c>
      <c r="J914" s="843">
        <v>-94829.400000000023</v>
      </c>
      <c r="K914" s="843">
        <v>-474147</v>
      </c>
      <c r="L914" s="844">
        <v>-21.186079431209478</v>
      </c>
      <c r="M914" s="841">
        <v>244370.40000000008</v>
      </c>
      <c r="N914" s="842">
        <v>1221852.0000000005</v>
      </c>
      <c r="O914" s="843">
        <v>-203231.99999999994</v>
      </c>
      <c r="P914" s="843">
        <v>-1016159.9999999995</v>
      </c>
      <c r="Q914" s="844">
        <v>-45.404582281060136</v>
      </c>
      <c r="S914" s="845"/>
      <c r="T914" s="846"/>
      <c r="U914" s="847"/>
    </row>
    <row r="915" spans="1:21" ht="23.25" hidden="1">
      <c r="A915" s="870">
        <v>899</v>
      </c>
      <c r="B915" s="836">
        <v>5</v>
      </c>
      <c r="C915" s="836">
        <v>83</v>
      </c>
      <c r="D915" s="837">
        <v>27571</v>
      </c>
      <c r="E915" s="838">
        <v>16.600000000000001</v>
      </c>
      <c r="F915" s="839">
        <v>457678.6</v>
      </c>
      <c r="G915" s="840">
        <v>2288393</v>
      </c>
      <c r="H915" s="897">
        <v>352773</v>
      </c>
      <c r="I915" s="901">
        <v>1763865</v>
      </c>
      <c r="J915" s="843">
        <v>-104905.59999999998</v>
      </c>
      <c r="K915" s="843">
        <v>-524528</v>
      </c>
      <c r="L915" s="844">
        <v>-22.921237741943798</v>
      </c>
      <c r="M915" s="841">
        <v>244370.40000000008</v>
      </c>
      <c r="N915" s="842">
        <v>1221852.0000000005</v>
      </c>
      <c r="O915" s="843">
        <v>-213308.1999999999</v>
      </c>
      <c r="P915" s="843">
        <v>-1066540.9999999995</v>
      </c>
      <c r="Q915" s="844">
        <v>-46.606548787730063</v>
      </c>
      <c r="S915" s="845"/>
      <c r="T915" s="846"/>
      <c r="U915" s="847"/>
    </row>
    <row r="916" spans="1:21" ht="23.25" hidden="1">
      <c r="A916" s="870">
        <v>900</v>
      </c>
      <c r="B916" s="836">
        <v>5</v>
      </c>
      <c r="C916" s="836">
        <v>84</v>
      </c>
      <c r="D916" s="837">
        <v>26784</v>
      </c>
      <c r="E916" s="838">
        <v>16.8</v>
      </c>
      <c r="F916" s="839">
        <v>449971.20000000001</v>
      </c>
      <c r="G916" s="840">
        <v>2249856</v>
      </c>
      <c r="H916" s="897">
        <v>358644</v>
      </c>
      <c r="I916" s="901">
        <v>1793220</v>
      </c>
      <c r="J916" s="843">
        <v>-91327.200000000012</v>
      </c>
      <c r="K916" s="843">
        <v>-456636</v>
      </c>
      <c r="L916" s="844">
        <v>-20.296232292200031</v>
      </c>
      <c r="M916" s="841">
        <v>253171.20000000001</v>
      </c>
      <c r="N916" s="842">
        <v>1265856</v>
      </c>
      <c r="O916" s="843">
        <v>-196800</v>
      </c>
      <c r="P916" s="843">
        <v>-984000</v>
      </c>
      <c r="Q916" s="844">
        <v>-43.736132445809858</v>
      </c>
      <c r="S916" s="845"/>
      <c r="T916" s="846"/>
      <c r="U916" s="847"/>
    </row>
    <row r="917" spans="1:21" ht="23.25" hidden="1">
      <c r="A917" s="870">
        <v>901</v>
      </c>
      <c r="B917" s="836">
        <v>5</v>
      </c>
      <c r="C917" s="836">
        <v>85</v>
      </c>
      <c r="D917" s="837">
        <v>25766</v>
      </c>
      <c r="E917" s="838">
        <v>17</v>
      </c>
      <c r="F917" s="839">
        <v>438022</v>
      </c>
      <c r="G917" s="840">
        <v>2190110</v>
      </c>
      <c r="H917" s="897">
        <v>364515</v>
      </c>
      <c r="I917" s="901">
        <v>1822575</v>
      </c>
      <c r="J917" s="843">
        <v>-73507</v>
      </c>
      <c r="K917" s="843">
        <v>-367535</v>
      </c>
      <c r="L917" s="844">
        <v>-16.781577181054828</v>
      </c>
      <c r="M917" s="841">
        <v>261972</v>
      </c>
      <c r="N917" s="842">
        <v>1309860</v>
      </c>
      <c r="O917" s="843">
        <v>-176050</v>
      </c>
      <c r="P917" s="843">
        <v>-880250</v>
      </c>
      <c r="Q917" s="844">
        <v>-40.192045148417201</v>
      </c>
      <c r="S917" s="845"/>
      <c r="T917" s="846"/>
      <c r="U917" s="847"/>
    </row>
    <row r="918" spans="1:21" ht="23.25" hidden="1">
      <c r="A918" s="870">
        <v>902</v>
      </c>
      <c r="B918" s="836">
        <v>5</v>
      </c>
      <c r="C918" s="836">
        <v>85</v>
      </c>
      <c r="D918" s="837">
        <v>29222</v>
      </c>
      <c r="E918" s="838">
        <v>17</v>
      </c>
      <c r="F918" s="839">
        <v>496774</v>
      </c>
      <c r="G918" s="840">
        <v>2483870</v>
      </c>
      <c r="H918" s="897">
        <v>364515</v>
      </c>
      <c r="I918" s="901">
        <v>1822575</v>
      </c>
      <c r="J918" s="843">
        <v>-132259</v>
      </c>
      <c r="K918" s="843">
        <v>-661295</v>
      </c>
      <c r="L918" s="844">
        <v>-26.623575307886483</v>
      </c>
      <c r="M918" s="841">
        <v>261972</v>
      </c>
      <c r="N918" s="842">
        <v>1309860</v>
      </c>
      <c r="O918" s="843">
        <v>-234802</v>
      </c>
      <c r="P918" s="843">
        <v>-1174010</v>
      </c>
      <c r="Q918" s="844">
        <v>-47.265356077411461</v>
      </c>
      <c r="S918" s="845"/>
      <c r="T918" s="846"/>
      <c r="U918" s="847"/>
    </row>
    <row r="919" spans="1:21" ht="23.25" hidden="1">
      <c r="A919" s="870">
        <v>903</v>
      </c>
      <c r="B919" s="836">
        <v>5</v>
      </c>
      <c r="C919" s="836">
        <v>86</v>
      </c>
      <c r="D919" s="837">
        <v>26594</v>
      </c>
      <c r="E919" s="838">
        <v>17.2</v>
      </c>
      <c r="F919" s="839">
        <v>457416.8</v>
      </c>
      <c r="G919" s="840">
        <v>2287084</v>
      </c>
      <c r="H919" s="897">
        <v>370386</v>
      </c>
      <c r="I919" s="901">
        <v>1851930</v>
      </c>
      <c r="J919" s="843">
        <v>-87030.799999999988</v>
      </c>
      <c r="K919" s="843">
        <v>-435154</v>
      </c>
      <c r="L919" s="844">
        <v>-19.026585818448297</v>
      </c>
      <c r="M919" s="841">
        <v>270772.8</v>
      </c>
      <c r="N919" s="842">
        <v>1353864</v>
      </c>
      <c r="O919" s="843">
        <v>-186644</v>
      </c>
      <c r="P919" s="843">
        <v>-933220</v>
      </c>
      <c r="Q919" s="844">
        <v>-40.803923248993044</v>
      </c>
      <c r="S919" s="845"/>
      <c r="T919" s="846"/>
      <c r="U919" s="847"/>
    </row>
    <row r="920" spans="1:21" ht="23.25" hidden="1">
      <c r="A920" s="870">
        <v>904</v>
      </c>
      <c r="B920" s="836">
        <v>5</v>
      </c>
      <c r="C920" s="836">
        <v>87</v>
      </c>
      <c r="D920" s="837">
        <v>26272</v>
      </c>
      <c r="E920" s="838">
        <v>17.399999999999999</v>
      </c>
      <c r="F920" s="839">
        <v>457132.79999999999</v>
      </c>
      <c r="G920" s="840">
        <v>2285664</v>
      </c>
      <c r="H920" s="897">
        <v>376257</v>
      </c>
      <c r="I920" s="901">
        <v>1881285</v>
      </c>
      <c r="J920" s="843">
        <v>-80875.799999999988</v>
      </c>
      <c r="K920" s="843">
        <v>-404379</v>
      </c>
      <c r="L920" s="844">
        <v>-17.691970473350409</v>
      </c>
      <c r="M920" s="841">
        <v>279573.59999999992</v>
      </c>
      <c r="N920" s="842">
        <v>1397867.9999999995</v>
      </c>
      <c r="O920" s="843">
        <v>-177559.20000000007</v>
      </c>
      <c r="P920" s="843">
        <v>-887796.00000000047</v>
      </c>
      <c r="Q920" s="844">
        <v>-38.841929522449512</v>
      </c>
      <c r="S920" s="845"/>
      <c r="T920" s="846"/>
      <c r="U920" s="847"/>
    </row>
    <row r="921" spans="1:21" ht="23.25" hidden="1">
      <c r="A921" s="870">
        <v>905</v>
      </c>
      <c r="B921" s="836">
        <v>5</v>
      </c>
      <c r="C921" s="836">
        <v>87</v>
      </c>
      <c r="D921" s="837">
        <v>26523</v>
      </c>
      <c r="E921" s="838">
        <v>17.399999999999999</v>
      </c>
      <c r="F921" s="839">
        <v>461500.2</v>
      </c>
      <c r="G921" s="840">
        <v>2307501</v>
      </c>
      <c r="H921" s="897">
        <v>376257</v>
      </c>
      <c r="I921" s="901">
        <v>1881285</v>
      </c>
      <c r="J921" s="843">
        <v>-85243.200000000012</v>
      </c>
      <c r="K921" s="843">
        <v>-426216</v>
      </c>
      <c r="L921" s="844">
        <v>-18.470891236883531</v>
      </c>
      <c r="M921" s="841">
        <v>279573.59999999992</v>
      </c>
      <c r="N921" s="842">
        <v>1397867.9999999995</v>
      </c>
      <c r="O921" s="843">
        <v>-181926.60000000009</v>
      </c>
      <c r="P921" s="843">
        <v>-909633.00000000047</v>
      </c>
      <c r="Q921" s="844">
        <v>-39.420697975862218</v>
      </c>
      <c r="S921" s="845"/>
      <c r="T921" s="846"/>
      <c r="U921" s="847"/>
    </row>
    <row r="922" spans="1:21" ht="23.25" hidden="1">
      <c r="A922" s="870">
        <v>906</v>
      </c>
      <c r="B922" s="836">
        <v>5</v>
      </c>
      <c r="C922" s="836">
        <v>87</v>
      </c>
      <c r="D922" s="837">
        <v>28264.25180330377</v>
      </c>
      <c r="E922" s="838">
        <v>17.399999999999999</v>
      </c>
      <c r="F922" s="839">
        <v>491797.98137748556</v>
      </c>
      <c r="G922" s="840">
        <v>2458989.9068874279</v>
      </c>
      <c r="H922" s="897">
        <v>376257</v>
      </c>
      <c r="I922" s="901">
        <v>1881285</v>
      </c>
      <c r="J922" s="843">
        <v>-115540.98137748556</v>
      </c>
      <c r="K922" s="843">
        <v>-577704.9068874279</v>
      </c>
      <c r="L922" s="844">
        <v>-23.4935859341807</v>
      </c>
      <c r="M922" s="841">
        <v>279573.59999999992</v>
      </c>
      <c r="N922" s="842">
        <v>1397867.9999999995</v>
      </c>
      <c r="O922" s="843">
        <v>-212224.38137748564</v>
      </c>
      <c r="P922" s="843">
        <v>-1061121.9068874284</v>
      </c>
      <c r="Q922" s="844">
        <v>-43.152755687012522</v>
      </c>
      <c r="S922" s="845"/>
      <c r="T922" s="846"/>
      <c r="U922" s="847"/>
    </row>
    <row r="923" spans="1:21" ht="23.25" hidden="1">
      <c r="A923" s="870">
        <v>907</v>
      </c>
      <c r="B923" s="836">
        <v>5</v>
      </c>
      <c r="C923" s="836">
        <v>87</v>
      </c>
      <c r="D923" s="837">
        <v>29017</v>
      </c>
      <c r="E923" s="838">
        <v>17.399999999999999</v>
      </c>
      <c r="F923" s="839">
        <v>504895.8</v>
      </c>
      <c r="G923" s="840">
        <v>2524479</v>
      </c>
      <c r="H923" s="897">
        <v>376257</v>
      </c>
      <c r="I923" s="901">
        <v>1881285</v>
      </c>
      <c r="J923" s="843">
        <v>-128638.79999999999</v>
      </c>
      <c r="K923" s="843">
        <v>-643194</v>
      </c>
      <c r="L923" s="844">
        <v>-25.478286806901536</v>
      </c>
      <c r="M923" s="841">
        <v>279573.59999999992</v>
      </c>
      <c r="N923" s="842">
        <v>1397867.9999999995</v>
      </c>
      <c r="O923" s="843">
        <v>-225322.20000000007</v>
      </c>
      <c r="P923" s="843">
        <v>-1126611.0000000005</v>
      </c>
      <c r="Q923" s="844">
        <v>-44.627465706785465</v>
      </c>
      <c r="S923" s="845"/>
      <c r="T923" s="846"/>
      <c r="U923" s="847"/>
    </row>
    <row r="924" spans="1:21" ht="23.25" hidden="1">
      <c r="A924" s="870">
        <v>908</v>
      </c>
      <c r="B924" s="836">
        <v>5</v>
      </c>
      <c r="C924" s="836">
        <v>88</v>
      </c>
      <c r="D924" s="837">
        <v>27143.441860465115</v>
      </c>
      <c r="E924" s="838">
        <v>17.600000000000001</v>
      </c>
      <c r="F924" s="839">
        <v>477724.57674418605</v>
      </c>
      <c r="G924" s="840">
        <v>2388622.8837209302</v>
      </c>
      <c r="H924" s="897">
        <v>382128</v>
      </c>
      <c r="I924" s="901">
        <v>1910640</v>
      </c>
      <c r="J924" s="843">
        <v>-95596.576744186052</v>
      </c>
      <c r="K924" s="843">
        <v>-477982.8837209302</v>
      </c>
      <c r="L924" s="844">
        <v>-20.010814054345062</v>
      </c>
      <c r="M924" s="841">
        <v>288374.40000000008</v>
      </c>
      <c r="N924" s="842">
        <v>1441872.0000000005</v>
      </c>
      <c r="O924" s="843">
        <v>-189350.17674418597</v>
      </c>
      <c r="P924" s="843">
        <v>-946750.88372092973</v>
      </c>
      <c r="Q924" s="844">
        <v>-39.635845832897132</v>
      </c>
      <c r="S924" s="845"/>
      <c r="T924" s="846"/>
      <c r="U924" s="847"/>
    </row>
    <row r="925" spans="1:21" ht="23.25" hidden="1">
      <c r="A925" s="870">
        <v>909</v>
      </c>
      <c r="B925" s="836">
        <v>5</v>
      </c>
      <c r="C925" s="836">
        <v>89</v>
      </c>
      <c r="D925" s="837">
        <v>24376.528331653448</v>
      </c>
      <c r="E925" s="838">
        <v>17.8</v>
      </c>
      <c r="F925" s="839">
        <v>433902.20430343132</v>
      </c>
      <c r="G925" s="840">
        <v>2169511.0215171566</v>
      </c>
      <c r="H925" s="897">
        <v>387999</v>
      </c>
      <c r="I925" s="901">
        <v>1939995</v>
      </c>
      <c r="J925" s="843">
        <v>-45903.204303431325</v>
      </c>
      <c r="K925" s="843">
        <v>-229516.02151715662</v>
      </c>
      <c r="L925" s="844">
        <v>-10.579159047399273</v>
      </c>
      <c r="M925" s="841">
        <v>297175.2</v>
      </c>
      <c r="N925" s="842">
        <v>1485876</v>
      </c>
      <c r="O925" s="843">
        <v>-136727.00430343131</v>
      </c>
      <c r="P925" s="843">
        <v>-683635.02151715662</v>
      </c>
      <c r="Q925" s="844">
        <v>-31.511018599900225</v>
      </c>
      <c r="S925" s="845"/>
      <c r="T925" s="846"/>
      <c r="U925" s="847"/>
    </row>
    <row r="926" spans="1:21" ht="23.25" hidden="1">
      <c r="A926" s="870">
        <v>910</v>
      </c>
      <c r="B926" s="836">
        <v>5</v>
      </c>
      <c r="C926" s="836">
        <v>89</v>
      </c>
      <c r="D926" s="837">
        <v>25981.05</v>
      </c>
      <c r="E926" s="838">
        <v>17.8</v>
      </c>
      <c r="F926" s="839">
        <v>462462.68999999994</v>
      </c>
      <c r="G926" s="840">
        <v>2312313.4499999997</v>
      </c>
      <c r="H926" s="897">
        <v>387999</v>
      </c>
      <c r="I926" s="901">
        <v>1939995</v>
      </c>
      <c r="J926" s="843">
        <v>-74463.689999999944</v>
      </c>
      <c r="K926" s="843">
        <v>-372318.44999999972</v>
      </c>
      <c r="L926" s="844">
        <v>-16.101556214188861</v>
      </c>
      <c r="M926" s="841">
        <v>297175.2</v>
      </c>
      <c r="N926" s="842">
        <v>1485876</v>
      </c>
      <c r="O926" s="843">
        <v>-165287.48999999993</v>
      </c>
      <c r="P926" s="843">
        <v>-826437.44999999972</v>
      </c>
      <c r="Q926" s="844">
        <v>-35.740718889128104</v>
      </c>
      <c r="S926" s="845"/>
      <c r="T926" s="846"/>
      <c r="U926" s="847"/>
    </row>
    <row r="927" spans="1:21" ht="23.25" hidden="1">
      <c r="A927" s="870">
        <v>911</v>
      </c>
      <c r="B927" s="836">
        <v>5</v>
      </c>
      <c r="C927" s="836">
        <v>89</v>
      </c>
      <c r="D927" s="837">
        <v>26350</v>
      </c>
      <c r="E927" s="838">
        <v>17.8</v>
      </c>
      <c r="F927" s="839">
        <v>469030</v>
      </c>
      <c r="G927" s="840">
        <v>2345150</v>
      </c>
      <c r="H927" s="897">
        <v>387999</v>
      </c>
      <c r="I927" s="901">
        <v>1939995</v>
      </c>
      <c r="J927" s="843">
        <v>-81031</v>
      </c>
      <c r="K927" s="843">
        <v>-405155</v>
      </c>
      <c r="L927" s="844">
        <v>-17.276293627273304</v>
      </c>
      <c r="M927" s="841">
        <v>297175.2</v>
      </c>
      <c r="N927" s="842">
        <v>1485876</v>
      </c>
      <c r="O927" s="843">
        <v>-171854.8</v>
      </c>
      <c r="P927" s="843">
        <v>-859274</v>
      </c>
      <c r="Q927" s="844">
        <v>-36.640470758800078</v>
      </c>
      <c r="S927" s="845"/>
      <c r="T927" s="846"/>
      <c r="U927" s="847"/>
    </row>
    <row r="928" spans="1:21" ht="23.25" hidden="1">
      <c r="A928" s="870">
        <v>912</v>
      </c>
      <c r="B928" s="836">
        <v>5</v>
      </c>
      <c r="C928" s="836">
        <v>89</v>
      </c>
      <c r="D928" s="837">
        <v>26384</v>
      </c>
      <c r="E928" s="838">
        <v>17.8</v>
      </c>
      <c r="F928" s="839">
        <v>469635.2</v>
      </c>
      <c r="G928" s="840">
        <v>2348176</v>
      </c>
      <c r="H928" s="897">
        <v>387999</v>
      </c>
      <c r="I928" s="901">
        <v>1939995</v>
      </c>
      <c r="J928" s="843">
        <v>-81636.200000000012</v>
      </c>
      <c r="K928" s="843">
        <v>-408181</v>
      </c>
      <c r="L928" s="844">
        <v>-17.382896341671156</v>
      </c>
      <c r="M928" s="841">
        <v>297175.2</v>
      </c>
      <c r="N928" s="842">
        <v>1485876</v>
      </c>
      <c r="O928" s="843">
        <v>-172460</v>
      </c>
      <c r="P928" s="843">
        <v>-862300</v>
      </c>
      <c r="Q928" s="844">
        <v>-36.72211963668822</v>
      </c>
      <c r="S928" s="845"/>
      <c r="T928" s="846"/>
      <c r="U928" s="847"/>
    </row>
    <row r="929" spans="1:21" ht="23.25" hidden="1">
      <c r="A929" s="870">
        <v>913</v>
      </c>
      <c r="B929" s="836">
        <v>5</v>
      </c>
      <c r="C929" s="836">
        <v>89</v>
      </c>
      <c r="D929" s="837">
        <v>28787</v>
      </c>
      <c r="E929" s="838">
        <v>17.8</v>
      </c>
      <c r="F929" s="839">
        <v>512408.6</v>
      </c>
      <c r="G929" s="840">
        <v>2562043</v>
      </c>
      <c r="H929" s="897">
        <v>387999</v>
      </c>
      <c r="I929" s="901">
        <v>1939995</v>
      </c>
      <c r="J929" s="843">
        <v>-124409.59999999998</v>
      </c>
      <c r="K929" s="843">
        <v>-622048</v>
      </c>
      <c r="L929" s="844">
        <v>-24.279373921514974</v>
      </c>
      <c r="M929" s="841">
        <v>297175.2</v>
      </c>
      <c r="N929" s="842">
        <v>1485876</v>
      </c>
      <c r="O929" s="843">
        <v>-215233.39999999997</v>
      </c>
      <c r="P929" s="843">
        <v>-1076167</v>
      </c>
      <c r="Q929" s="844">
        <v>-42.004252075394518</v>
      </c>
      <c r="S929" s="845"/>
      <c r="T929" s="846"/>
      <c r="U929" s="847"/>
    </row>
    <row r="930" spans="1:21" ht="23.25" hidden="1">
      <c r="A930" s="870">
        <v>914</v>
      </c>
      <c r="B930" s="848">
        <v>5</v>
      </c>
      <c r="C930" s="848">
        <v>90</v>
      </c>
      <c r="D930" s="837">
        <v>25799</v>
      </c>
      <c r="E930" s="838">
        <v>18</v>
      </c>
      <c r="F930" s="839">
        <v>464382</v>
      </c>
      <c r="G930" s="840">
        <v>2321910</v>
      </c>
      <c r="H930" s="897">
        <v>393870</v>
      </c>
      <c r="I930" s="901">
        <v>1969350</v>
      </c>
      <c r="J930" s="843">
        <v>-70512</v>
      </c>
      <c r="K930" s="843">
        <v>-352560</v>
      </c>
      <c r="L930" s="844">
        <v>-15.184051061410656</v>
      </c>
      <c r="M930" s="841">
        <v>305976</v>
      </c>
      <c r="N930" s="842">
        <v>1529880</v>
      </c>
      <c r="O930" s="843">
        <v>-158406</v>
      </c>
      <c r="P930" s="843">
        <v>-792030</v>
      </c>
      <c r="Q930" s="844">
        <v>-34.111141258705118</v>
      </c>
      <c r="S930" s="845"/>
      <c r="T930" s="846"/>
      <c r="U930" s="847"/>
    </row>
    <row r="931" spans="1:21" ht="23.25" hidden="1">
      <c r="A931" s="870">
        <v>915</v>
      </c>
      <c r="B931" s="848">
        <v>5</v>
      </c>
      <c r="C931" s="848">
        <v>90</v>
      </c>
      <c r="D931" s="837">
        <v>25890.21</v>
      </c>
      <c r="E931" s="838">
        <v>18</v>
      </c>
      <c r="F931" s="839">
        <v>466023.77999999997</v>
      </c>
      <c r="G931" s="840">
        <v>2330118.9</v>
      </c>
      <c r="H931" s="897">
        <v>393870</v>
      </c>
      <c r="I931" s="901">
        <v>1969350</v>
      </c>
      <c r="J931" s="843">
        <v>-72153.77999999997</v>
      </c>
      <c r="K931" s="843">
        <v>-360768.89999999991</v>
      </c>
      <c r="L931" s="844">
        <v>-15.482853686135925</v>
      </c>
      <c r="M931" s="841">
        <v>305976</v>
      </c>
      <c r="N931" s="842">
        <v>1529880</v>
      </c>
      <c r="O931" s="843">
        <v>-160047.77999999997</v>
      </c>
      <c r="P931" s="843">
        <v>-800238.89999999991</v>
      </c>
      <c r="Q931" s="844">
        <v>-34.343264629113989</v>
      </c>
      <c r="S931" s="845"/>
      <c r="T931" s="846"/>
      <c r="U931" s="847"/>
    </row>
    <row r="932" spans="1:21" ht="23.25" hidden="1">
      <c r="A932" s="870">
        <v>916</v>
      </c>
      <c r="B932" s="836">
        <v>5</v>
      </c>
      <c r="C932" s="836">
        <v>90</v>
      </c>
      <c r="D932" s="837">
        <v>26267</v>
      </c>
      <c r="E932" s="838">
        <v>18</v>
      </c>
      <c r="F932" s="839">
        <v>472806</v>
      </c>
      <c r="G932" s="840">
        <v>2364030</v>
      </c>
      <c r="H932" s="897">
        <v>393870</v>
      </c>
      <c r="I932" s="901">
        <v>1969350</v>
      </c>
      <c r="J932" s="843">
        <v>-78936</v>
      </c>
      <c r="K932" s="843">
        <v>-394680</v>
      </c>
      <c r="L932" s="844">
        <v>-16.695219603812134</v>
      </c>
      <c r="M932" s="841">
        <v>305976</v>
      </c>
      <c r="N932" s="842">
        <v>1529880</v>
      </c>
      <c r="O932" s="843">
        <v>-166830</v>
      </c>
      <c r="P932" s="843">
        <v>-834150</v>
      </c>
      <c r="Q932" s="844">
        <v>-35.285085214654629</v>
      </c>
      <c r="S932" s="845"/>
      <c r="T932" s="846"/>
      <c r="U932" s="847"/>
    </row>
    <row r="933" spans="1:21" ht="23.25" hidden="1">
      <c r="A933" s="870">
        <v>917</v>
      </c>
      <c r="B933" s="848">
        <v>5</v>
      </c>
      <c r="C933" s="848">
        <v>90</v>
      </c>
      <c r="D933" s="837">
        <v>26992.784458834416</v>
      </c>
      <c r="E933" s="838">
        <v>18</v>
      </c>
      <c r="F933" s="839">
        <v>485870.12025901943</v>
      </c>
      <c r="G933" s="840">
        <v>2429350.6012950973</v>
      </c>
      <c r="H933" s="897">
        <v>393870</v>
      </c>
      <c r="I933" s="901">
        <v>1969350</v>
      </c>
      <c r="J933" s="843">
        <v>-92000.12025901943</v>
      </c>
      <c r="K933" s="843">
        <v>-460000.60129509727</v>
      </c>
      <c r="L933" s="844">
        <v>-18.935126162928853</v>
      </c>
      <c r="M933" s="841">
        <v>305976</v>
      </c>
      <c r="N933" s="842">
        <v>1529880</v>
      </c>
      <c r="O933" s="843">
        <v>-179894.12025901943</v>
      </c>
      <c r="P933" s="843">
        <v>-899470.60129509727</v>
      </c>
      <c r="Q933" s="844">
        <v>-37.025145765933729</v>
      </c>
      <c r="S933" s="845"/>
      <c r="T933" s="846"/>
      <c r="U933" s="847"/>
    </row>
    <row r="934" spans="1:21" ht="23.25" hidden="1">
      <c r="A934" s="870">
        <v>918</v>
      </c>
      <c r="B934" s="848">
        <v>5</v>
      </c>
      <c r="C934" s="848">
        <v>91</v>
      </c>
      <c r="D934" s="837">
        <v>25142</v>
      </c>
      <c r="E934" s="838">
        <v>18.2</v>
      </c>
      <c r="F934" s="839">
        <v>457584.4</v>
      </c>
      <c r="G934" s="840">
        <v>2287922</v>
      </c>
      <c r="H934" s="897">
        <v>399741</v>
      </c>
      <c r="I934" s="901">
        <v>1998705</v>
      </c>
      <c r="J934" s="843">
        <v>-57843.400000000023</v>
      </c>
      <c r="K934" s="843">
        <v>-289217</v>
      </c>
      <c r="L934" s="844">
        <v>-12.64103409119717</v>
      </c>
      <c r="M934" s="841">
        <v>314776.79999999993</v>
      </c>
      <c r="N934" s="842">
        <v>1573883.9999999995</v>
      </c>
      <c r="O934" s="843">
        <v>-142807.60000000009</v>
      </c>
      <c r="P934" s="843">
        <v>-714038.00000000047</v>
      </c>
      <c r="Q934" s="844">
        <v>-31.209018489266711</v>
      </c>
      <c r="S934" s="845"/>
      <c r="T934" s="846"/>
      <c r="U934" s="847"/>
    </row>
    <row r="935" spans="1:21" ht="23.25" hidden="1">
      <c r="A935" s="870">
        <v>919</v>
      </c>
      <c r="B935" s="836">
        <v>5</v>
      </c>
      <c r="C935" s="836">
        <v>91</v>
      </c>
      <c r="D935" s="837">
        <v>25755.579915069226</v>
      </c>
      <c r="E935" s="838">
        <v>18.2</v>
      </c>
      <c r="F935" s="839">
        <v>468751.55445425992</v>
      </c>
      <c r="G935" s="840">
        <v>2343757.7722712997</v>
      </c>
      <c r="H935" s="897">
        <v>399741</v>
      </c>
      <c r="I935" s="901">
        <v>1998705</v>
      </c>
      <c r="J935" s="843">
        <v>-69010.554454259924</v>
      </c>
      <c r="K935" s="843">
        <v>-345052.77227129973</v>
      </c>
      <c r="L935" s="844">
        <v>-14.722202795594967</v>
      </c>
      <c r="M935" s="841">
        <v>314776.79999999993</v>
      </c>
      <c r="N935" s="842">
        <v>1573883.9999999995</v>
      </c>
      <c r="O935" s="843">
        <v>-153974.75445425999</v>
      </c>
      <c r="P935" s="843">
        <v>-769873.7722713002</v>
      </c>
      <c r="Q935" s="844">
        <v>-32.847838687921552</v>
      </c>
      <c r="S935" s="845"/>
      <c r="T935" s="846"/>
      <c r="U935" s="847"/>
    </row>
    <row r="936" spans="1:21" ht="23.25" hidden="1">
      <c r="A936" s="870">
        <v>920</v>
      </c>
      <c r="B936" s="836">
        <v>5</v>
      </c>
      <c r="C936" s="836">
        <v>91</v>
      </c>
      <c r="D936" s="837">
        <v>26198</v>
      </c>
      <c r="E936" s="838">
        <v>18.2</v>
      </c>
      <c r="F936" s="839">
        <v>476803.6</v>
      </c>
      <c r="G936" s="840">
        <v>2384018</v>
      </c>
      <c r="H936" s="897">
        <v>399741</v>
      </c>
      <c r="I936" s="901">
        <v>1998705</v>
      </c>
      <c r="J936" s="843">
        <v>-77062.599999999977</v>
      </c>
      <c r="K936" s="843">
        <v>-385313</v>
      </c>
      <c r="L936" s="844">
        <v>-16.162336022630697</v>
      </c>
      <c r="M936" s="841">
        <v>314776.79999999993</v>
      </c>
      <c r="N936" s="842">
        <v>1573883.9999999995</v>
      </c>
      <c r="O936" s="843">
        <v>-162026.80000000005</v>
      </c>
      <c r="P936" s="843">
        <v>-810134.00000000047</v>
      </c>
      <c r="Q936" s="844">
        <v>-33.981874297928982</v>
      </c>
      <c r="S936" s="845"/>
      <c r="T936" s="846"/>
      <c r="U936" s="847"/>
    </row>
    <row r="937" spans="1:21" ht="23.25" hidden="1">
      <c r="A937" s="870">
        <v>921</v>
      </c>
      <c r="B937" s="848">
        <v>5</v>
      </c>
      <c r="C937" s="848">
        <v>91</v>
      </c>
      <c r="D937" s="837">
        <v>28588</v>
      </c>
      <c r="E937" s="838">
        <v>18.2</v>
      </c>
      <c r="F937" s="839">
        <v>520301.6</v>
      </c>
      <c r="G937" s="840">
        <v>2601508</v>
      </c>
      <c r="H937" s="897">
        <v>399741</v>
      </c>
      <c r="I937" s="901">
        <v>1998705</v>
      </c>
      <c r="J937" s="843">
        <v>-120560.59999999998</v>
      </c>
      <c r="K937" s="843">
        <v>-602803</v>
      </c>
      <c r="L937" s="844">
        <v>-23.171291420207055</v>
      </c>
      <c r="M937" s="841">
        <v>314776.79999999993</v>
      </c>
      <c r="N937" s="842">
        <v>1573883.9999999995</v>
      </c>
      <c r="O937" s="843">
        <v>-205524.80000000005</v>
      </c>
      <c r="P937" s="843">
        <v>-1027624.0000000005</v>
      </c>
      <c r="Q937" s="844">
        <v>-39.50108936816649</v>
      </c>
      <c r="S937" s="845"/>
      <c r="T937" s="846"/>
      <c r="U937" s="847"/>
    </row>
    <row r="938" spans="1:21" ht="23.25" hidden="1">
      <c r="A938" s="870">
        <v>922</v>
      </c>
      <c r="B938" s="848">
        <v>5</v>
      </c>
      <c r="C938" s="848">
        <v>92</v>
      </c>
      <c r="D938" s="837">
        <v>25925</v>
      </c>
      <c r="E938" s="838">
        <v>18.399999999999999</v>
      </c>
      <c r="F938" s="839">
        <v>477020</v>
      </c>
      <c r="G938" s="840">
        <v>2385100</v>
      </c>
      <c r="H938" s="897">
        <v>405612</v>
      </c>
      <c r="I938" s="901">
        <v>2028060</v>
      </c>
      <c r="J938" s="843">
        <v>-71408</v>
      </c>
      <c r="K938" s="843">
        <v>-357040</v>
      </c>
      <c r="L938" s="844">
        <v>-14.969602951658217</v>
      </c>
      <c r="M938" s="841">
        <v>323577.59999999998</v>
      </c>
      <c r="N938" s="842">
        <v>1617888</v>
      </c>
      <c r="O938" s="843">
        <v>-153442.40000000002</v>
      </c>
      <c r="P938" s="843">
        <v>-767212</v>
      </c>
      <c r="Q938" s="844">
        <v>-32.16686931365561</v>
      </c>
      <c r="S938" s="845"/>
      <c r="T938" s="846"/>
      <c r="U938" s="847"/>
    </row>
    <row r="939" spans="1:21" ht="23.25" hidden="1">
      <c r="A939" s="870">
        <v>923</v>
      </c>
      <c r="B939" s="836">
        <v>5</v>
      </c>
      <c r="C939" s="836">
        <v>92</v>
      </c>
      <c r="D939" s="837">
        <v>27337.00346511403</v>
      </c>
      <c r="E939" s="838">
        <v>18.399999999999999</v>
      </c>
      <c r="F939" s="839">
        <v>503000.86375809816</v>
      </c>
      <c r="G939" s="840">
        <v>2515004.3187904907</v>
      </c>
      <c r="H939" s="897">
        <v>405612</v>
      </c>
      <c r="I939" s="901">
        <v>2028060</v>
      </c>
      <c r="J939" s="843">
        <v>-97388.863758098159</v>
      </c>
      <c r="K939" s="843">
        <v>-486944.31879049074</v>
      </c>
      <c r="L939" s="844">
        <v>-19.361569884884759</v>
      </c>
      <c r="M939" s="841">
        <v>323577.59999999998</v>
      </c>
      <c r="N939" s="842">
        <v>1617888</v>
      </c>
      <c r="O939" s="843">
        <v>-179423.26375809818</v>
      </c>
      <c r="P939" s="843">
        <v>-897116.31879049074</v>
      </c>
      <c r="Q939" s="844">
        <v>-35.670567723793397</v>
      </c>
      <c r="S939" s="845"/>
      <c r="T939" s="846"/>
      <c r="U939" s="847"/>
    </row>
    <row r="940" spans="1:21" ht="23.25" hidden="1">
      <c r="A940" s="870">
        <v>924</v>
      </c>
      <c r="B940" s="836">
        <v>5</v>
      </c>
      <c r="C940" s="836">
        <v>92</v>
      </c>
      <c r="D940" s="837">
        <v>27337.00346511403</v>
      </c>
      <c r="E940" s="838">
        <v>18.399999999999999</v>
      </c>
      <c r="F940" s="839">
        <v>503000.86375809816</v>
      </c>
      <c r="G940" s="840">
        <v>2515004.3187904907</v>
      </c>
      <c r="H940" s="897">
        <v>405612</v>
      </c>
      <c r="I940" s="901">
        <v>2028060</v>
      </c>
      <c r="J940" s="843">
        <v>-97388.863758098159</v>
      </c>
      <c r="K940" s="843">
        <v>-486944.31879049074</v>
      </c>
      <c r="L940" s="844">
        <v>-19.361569884884759</v>
      </c>
      <c r="M940" s="841">
        <v>323577.59999999998</v>
      </c>
      <c r="N940" s="842">
        <v>1617888</v>
      </c>
      <c r="O940" s="843">
        <v>-179423.26375809818</v>
      </c>
      <c r="P940" s="843">
        <v>-897116.31879049074</v>
      </c>
      <c r="Q940" s="844">
        <v>-35.670567723793397</v>
      </c>
      <c r="S940" s="845"/>
      <c r="T940" s="846"/>
      <c r="U940" s="847"/>
    </row>
    <row r="941" spans="1:21" ht="23.25" hidden="1">
      <c r="A941" s="870">
        <v>925</v>
      </c>
      <c r="B941" s="836">
        <v>5</v>
      </c>
      <c r="C941" s="836">
        <v>94</v>
      </c>
      <c r="D941" s="837">
        <v>25685</v>
      </c>
      <c r="E941" s="838">
        <v>18.8</v>
      </c>
      <c r="F941" s="839">
        <v>482878</v>
      </c>
      <c r="G941" s="840">
        <v>2414390</v>
      </c>
      <c r="H941" s="897">
        <v>417354</v>
      </c>
      <c r="I941" s="901">
        <v>2086770</v>
      </c>
      <c r="J941" s="843">
        <v>-65524</v>
      </c>
      <c r="K941" s="843">
        <v>-327620</v>
      </c>
      <c r="L941" s="844">
        <v>-13.56947303459674</v>
      </c>
      <c r="M941" s="841">
        <v>341179.20000000007</v>
      </c>
      <c r="N941" s="842">
        <v>1705896.0000000005</v>
      </c>
      <c r="O941" s="843">
        <v>-141698.79999999993</v>
      </c>
      <c r="P941" s="843">
        <v>-708493.99999999953</v>
      </c>
      <c r="Q941" s="844">
        <v>-29.344637776001363</v>
      </c>
      <c r="S941" s="845"/>
      <c r="T941" s="846"/>
      <c r="U941" s="847"/>
    </row>
    <row r="942" spans="1:21" ht="23.25" hidden="1">
      <c r="A942" s="870">
        <v>926</v>
      </c>
      <c r="B942" s="836">
        <v>5</v>
      </c>
      <c r="C942" s="836">
        <v>94</v>
      </c>
      <c r="D942" s="837">
        <v>26696.431838975303</v>
      </c>
      <c r="E942" s="838">
        <v>18.8</v>
      </c>
      <c r="F942" s="839">
        <v>501892.91857273568</v>
      </c>
      <c r="G942" s="840">
        <v>2509464.5928636785</v>
      </c>
      <c r="H942" s="897">
        <v>417354</v>
      </c>
      <c r="I942" s="901">
        <v>2086770</v>
      </c>
      <c r="J942" s="843">
        <v>-84538.918572735682</v>
      </c>
      <c r="K942" s="843">
        <v>-422694.59286367847</v>
      </c>
      <c r="L942" s="844">
        <v>-16.844015016817593</v>
      </c>
      <c r="M942" s="841">
        <v>341179.20000000007</v>
      </c>
      <c r="N942" s="842">
        <v>1705896.0000000005</v>
      </c>
      <c r="O942" s="843">
        <v>-160713.71857273561</v>
      </c>
      <c r="P942" s="843">
        <v>-803568.592863678</v>
      </c>
      <c r="Q942" s="844">
        <v>-32.021515471819612</v>
      </c>
      <c r="S942" s="845"/>
      <c r="T942" s="846"/>
      <c r="U942" s="847"/>
    </row>
    <row r="943" spans="1:21" ht="23.25" hidden="1">
      <c r="A943" s="870">
        <v>927</v>
      </c>
      <c r="B943" s="836">
        <v>5</v>
      </c>
      <c r="C943" s="836">
        <v>94</v>
      </c>
      <c r="D943" s="837">
        <v>28282</v>
      </c>
      <c r="E943" s="838">
        <v>18.8</v>
      </c>
      <c r="F943" s="839">
        <v>531701.6</v>
      </c>
      <c r="G943" s="840">
        <v>2658508</v>
      </c>
      <c r="H943" s="897">
        <v>417354</v>
      </c>
      <c r="I943" s="901">
        <v>2086770</v>
      </c>
      <c r="J943" s="843">
        <v>-114347.59999999998</v>
      </c>
      <c r="K943" s="843">
        <v>-571738</v>
      </c>
      <c r="L943" s="844">
        <v>-21.505972522933916</v>
      </c>
      <c r="M943" s="841">
        <v>341179.20000000007</v>
      </c>
      <c r="N943" s="842">
        <v>1705896.0000000005</v>
      </c>
      <c r="O943" s="843">
        <v>-190522.39999999991</v>
      </c>
      <c r="P943" s="843">
        <v>-952611.99999999953</v>
      </c>
      <c r="Q943" s="844">
        <v>-35.832579777830247</v>
      </c>
      <c r="S943" s="845"/>
      <c r="T943" s="846"/>
      <c r="U943" s="847"/>
    </row>
    <row r="944" spans="1:21" ht="23.25" hidden="1">
      <c r="A944" s="870">
        <v>928</v>
      </c>
      <c r="B944" s="848">
        <v>5</v>
      </c>
      <c r="C944" s="848">
        <v>95</v>
      </c>
      <c r="D944" s="837">
        <v>25089</v>
      </c>
      <c r="E944" s="838">
        <v>19</v>
      </c>
      <c r="F944" s="839">
        <v>476691</v>
      </c>
      <c r="G944" s="840">
        <v>2383455</v>
      </c>
      <c r="H944" s="897">
        <v>423225</v>
      </c>
      <c r="I944" s="901">
        <v>2116125</v>
      </c>
      <c r="J944" s="843">
        <v>-53466</v>
      </c>
      <c r="K944" s="843">
        <v>-267330</v>
      </c>
      <c r="L944" s="844">
        <v>-11.216070787994738</v>
      </c>
      <c r="M944" s="841">
        <v>349980</v>
      </c>
      <c r="N944" s="842">
        <v>1749900</v>
      </c>
      <c r="O944" s="843">
        <v>-126711</v>
      </c>
      <c r="P944" s="843">
        <v>-633555</v>
      </c>
      <c r="Q944" s="844">
        <v>-26.581370321654902</v>
      </c>
      <c r="S944" s="845"/>
      <c r="T944" s="846"/>
      <c r="U944" s="847"/>
    </row>
    <row r="945" spans="1:21" ht="23.25" hidden="1">
      <c r="A945" s="870">
        <v>929</v>
      </c>
      <c r="B945" s="836">
        <v>5</v>
      </c>
      <c r="C945" s="836">
        <v>95</v>
      </c>
      <c r="D945" s="837">
        <v>25904</v>
      </c>
      <c r="E945" s="838">
        <v>19</v>
      </c>
      <c r="F945" s="839">
        <v>492176</v>
      </c>
      <c r="G945" s="840">
        <v>2460880</v>
      </c>
      <c r="H945" s="897">
        <v>423225</v>
      </c>
      <c r="I945" s="901">
        <v>2116125</v>
      </c>
      <c r="J945" s="843">
        <v>-68951</v>
      </c>
      <c r="K945" s="843">
        <v>-344755</v>
      </c>
      <c r="L945" s="844">
        <v>-14.009419394688081</v>
      </c>
      <c r="M945" s="841">
        <v>349980</v>
      </c>
      <c r="N945" s="842">
        <v>1749900</v>
      </c>
      <c r="O945" s="843">
        <v>-142196</v>
      </c>
      <c r="P945" s="843">
        <v>-710980</v>
      </c>
      <c r="Q945" s="844">
        <v>-28.891290920321183</v>
      </c>
      <c r="S945" s="845"/>
      <c r="T945" s="846"/>
      <c r="U945" s="847"/>
    </row>
    <row r="946" spans="1:21" ht="23.25" hidden="1">
      <c r="A946" s="870">
        <v>930</v>
      </c>
      <c r="B946" s="836">
        <v>5</v>
      </c>
      <c r="C946" s="836">
        <v>95</v>
      </c>
      <c r="D946" s="837">
        <v>26960.386997142348</v>
      </c>
      <c r="E946" s="838">
        <v>19</v>
      </c>
      <c r="F946" s="839">
        <v>512247.3529457046</v>
      </c>
      <c r="G946" s="840">
        <v>2561236.7647285229</v>
      </c>
      <c r="H946" s="897">
        <v>423225</v>
      </c>
      <c r="I946" s="901">
        <v>2116125</v>
      </c>
      <c r="J946" s="843">
        <v>-89022.352945704595</v>
      </c>
      <c r="K946" s="843">
        <v>-445111.76472852286</v>
      </c>
      <c r="L946" s="844">
        <v>-17.378782424892378</v>
      </c>
      <c r="M946" s="841">
        <v>349980</v>
      </c>
      <c r="N946" s="842">
        <v>1749900</v>
      </c>
      <c r="O946" s="843">
        <v>-162267.3529457046</v>
      </c>
      <c r="P946" s="843">
        <v>-811336.76472852286</v>
      </c>
      <c r="Q946" s="844">
        <v>-31.677538597823457</v>
      </c>
      <c r="S946" s="845"/>
      <c r="T946" s="846"/>
      <c r="U946" s="847"/>
    </row>
    <row r="947" spans="1:21" ht="23.25" hidden="1">
      <c r="A947" s="870">
        <v>931</v>
      </c>
      <c r="B947" s="836">
        <v>5</v>
      </c>
      <c r="C947" s="836">
        <v>95</v>
      </c>
      <c r="D947" s="837">
        <v>28172</v>
      </c>
      <c r="E947" s="838">
        <v>19</v>
      </c>
      <c r="F947" s="839">
        <v>535268</v>
      </c>
      <c r="G947" s="840">
        <v>2676340</v>
      </c>
      <c r="H947" s="897">
        <v>423225</v>
      </c>
      <c r="I947" s="901">
        <v>2116125</v>
      </c>
      <c r="J947" s="843">
        <v>-112043</v>
      </c>
      <c r="K947" s="843">
        <v>-560215</v>
      </c>
      <c r="L947" s="844">
        <v>-20.932131194093429</v>
      </c>
      <c r="M947" s="841">
        <v>349980</v>
      </c>
      <c r="N947" s="842">
        <v>1749900</v>
      </c>
      <c r="O947" s="843">
        <v>-185288</v>
      </c>
      <c r="P947" s="843">
        <v>-926440</v>
      </c>
      <c r="Q947" s="844">
        <v>-34.615930711344603</v>
      </c>
      <c r="S947" s="845"/>
      <c r="T947" s="846"/>
      <c r="U947" s="847"/>
    </row>
    <row r="948" spans="1:21" ht="23.25" hidden="1">
      <c r="A948" s="870">
        <v>932</v>
      </c>
      <c r="B948" s="836">
        <v>5</v>
      </c>
      <c r="C948" s="836">
        <v>96</v>
      </c>
      <c r="D948" s="837">
        <v>24875</v>
      </c>
      <c r="E948" s="838">
        <v>19.2</v>
      </c>
      <c r="F948" s="839">
        <v>477600</v>
      </c>
      <c r="G948" s="840">
        <v>2388000</v>
      </c>
      <c r="H948" s="897">
        <v>429096</v>
      </c>
      <c r="I948" s="901">
        <v>2145480</v>
      </c>
      <c r="J948" s="843">
        <v>-48504</v>
      </c>
      <c r="K948" s="843">
        <v>-242520</v>
      </c>
      <c r="L948" s="844">
        <v>-10.155778894472363</v>
      </c>
      <c r="M948" s="841">
        <v>358780.79999999993</v>
      </c>
      <c r="N948" s="842">
        <v>1793903.9999999995</v>
      </c>
      <c r="O948" s="843">
        <v>-118819.20000000007</v>
      </c>
      <c r="P948" s="843">
        <v>-594096.00000000047</v>
      </c>
      <c r="Q948" s="844">
        <v>-24.878391959799018</v>
      </c>
      <c r="S948" s="845"/>
      <c r="T948" s="846"/>
      <c r="U948" s="847"/>
    </row>
    <row r="949" spans="1:21" ht="23.25" hidden="1">
      <c r="A949" s="870">
        <v>933</v>
      </c>
      <c r="B949" s="836">
        <v>5</v>
      </c>
      <c r="C949" s="836">
        <v>97</v>
      </c>
      <c r="D949" s="837">
        <v>24034.916873908518</v>
      </c>
      <c r="E949" s="838">
        <v>19.399999999999999</v>
      </c>
      <c r="F949" s="839">
        <v>466277.38735382527</v>
      </c>
      <c r="G949" s="840">
        <v>2331386.9367691264</v>
      </c>
      <c r="H949" s="897">
        <v>434967</v>
      </c>
      <c r="I949" s="901">
        <v>2174835</v>
      </c>
      <c r="J949" s="843">
        <v>-31310.387353825266</v>
      </c>
      <c r="K949" s="843">
        <v>-156551.93676912645</v>
      </c>
      <c r="L949" s="844">
        <v>-6.7149701450278627</v>
      </c>
      <c r="M949" s="841">
        <v>367581.6</v>
      </c>
      <c r="N949" s="842">
        <v>1837908</v>
      </c>
      <c r="O949" s="843">
        <v>-98695.78735382529</v>
      </c>
      <c r="P949" s="843">
        <v>-493478.93676912645</v>
      </c>
      <c r="Q949" s="844">
        <v>-21.166753960327043</v>
      </c>
      <c r="S949" s="845"/>
      <c r="T949" s="846"/>
      <c r="U949" s="847"/>
    </row>
    <row r="950" spans="1:21" ht="23.25" hidden="1">
      <c r="A950" s="870">
        <v>934</v>
      </c>
      <c r="B950" s="836">
        <v>5</v>
      </c>
      <c r="C950" s="836">
        <v>97</v>
      </c>
      <c r="D950" s="837">
        <v>26478.402903811257</v>
      </c>
      <c r="E950" s="838">
        <v>19.399999999999999</v>
      </c>
      <c r="F950" s="839">
        <v>513681.0163339384</v>
      </c>
      <c r="G950" s="840">
        <v>2568405.081669692</v>
      </c>
      <c r="H950" s="897">
        <v>434967</v>
      </c>
      <c r="I950" s="901">
        <v>2174835</v>
      </c>
      <c r="J950" s="843">
        <v>-78714.016333938402</v>
      </c>
      <c r="K950" s="843">
        <v>-393570.08166969195</v>
      </c>
      <c r="L950" s="844">
        <v>-15.323520595662288</v>
      </c>
      <c r="M950" s="841">
        <v>367581.6</v>
      </c>
      <c r="N950" s="842">
        <v>1837908</v>
      </c>
      <c r="O950" s="843">
        <v>-146099.41633393842</v>
      </c>
      <c r="P950" s="843">
        <v>-730497.08166969195</v>
      </c>
      <c r="Q950" s="844">
        <v>-28.441661593147288</v>
      </c>
      <c r="S950" s="845"/>
      <c r="T950" s="846"/>
      <c r="U950" s="847"/>
    </row>
    <row r="951" spans="1:21" ht="23.25" hidden="1">
      <c r="A951" s="870">
        <v>935</v>
      </c>
      <c r="B951" s="848">
        <v>5</v>
      </c>
      <c r="C951" s="848">
        <v>97</v>
      </c>
      <c r="D951" s="837">
        <v>26723.64644707675</v>
      </c>
      <c r="E951" s="838">
        <v>19.399999999999999</v>
      </c>
      <c r="F951" s="839">
        <v>518438.74107328895</v>
      </c>
      <c r="G951" s="840">
        <v>2592193.7053664448</v>
      </c>
      <c r="H951" s="897">
        <v>434967</v>
      </c>
      <c r="I951" s="901">
        <v>2174835</v>
      </c>
      <c r="J951" s="843">
        <v>-83471.741073288955</v>
      </c>
      <c r="K951" s="843">
        <v>-417358.70536644477</v>
      </c>
      <c r="L951" s="844">
        <v>-16.100598674490058</v>
      </c>
      <c r="M951" s="841">
        <v>367581.6</v>
      </c>
      <c r="N951" s="842">
        <v>1837908</v>
      </c>
      <c r="O951" s="843">
        <v>-150857.14107328898</v>
      </c>
      <c r="P951" s="843">
        <v>-754285.70536644477</v>
      </c>
      <c r="Q951" s="844">
        <v>-29.098354177965078</v>
      </c>
      <c r="S951" s="845"/>
      <c r="T951" s="846"/>
      <c r="U951" s="847"/>
    </row>
    <row r="952" spans="1:21" ht="23.25" hidden="1">
      <c r="A952" s="870">
        <v>936</v>
      </c>
      <c r="B952" s="836">
        <v>5</v>
      </c>
      <c r="C952" s="836">
        <v>98</v>
      </c>
      <c r="D952" s="837">
        <v>24152</v>
      </c>
      <c r="E952" s="838">
        <v>19.600000000000001</v>
      </c>
      <c r="F952" s="839">
        <v>473379.2</v>
      </c>
      <c r="G952" s="840">
        <v>2366896</v>
      </c>
      <c r="H952" s="897">
        <v>440838.00000000006</v>
      </c>
      <c r="I952" s="901">
        <v>2204190.0000000005</v>
      </c>
      <c r="J952" s="843">
        <v>-32541.199999999953</v>
      </c>
      <c r="K952" s="843">
        <v>-162705.99999999953</v>
      </c>
      <c r="L952" s="844">
        <v>-6.8742352853695081</v>
      </c>
      <c r="M952" s="841">
        <v>376382.4</v>
      </c>
      <c r="N952" s="842">
        <v>1881912</v>
      </c>
      <c r="O952" s="843">
        <v>-96996.799999999988</v>
      </c>
      <c r="P952" s="843">
        <v>-484984</v>
      </c>
      <c r="Q952" s="844">
        <v>-20.490296151584189</v>
      </c>
      <c r="S952" s="845"/>
      <c r="T952" s="846"/>
      <c r="U952" s="847"/>
    </row>
    <row r="953" spans="1:21" ht="23.25" hidden="1">
      <c r="A953" s="870">
        <v>937</v>
      </c>
      <c r="B953" s="836">
        <v>5</v>
      </c>
      <c r="C953" s="836">
        <v>98</v>
      </c>
      <c r="D953" s="837">
        <v>24706</v>
      </c>
      <c r="E953" s="838">
        <v>19.600000000000001</v>
      </c>
      <c r="F953" s="839">
        <v>484237.6</v>
      </c>
      <c r="G953" s="840">
        <v>2421188</v>
      </c>
      <c r="H953" s="897">
        <v>440838.00000000006</v>
      </c>
      <c r="I953" s="901">
        <v>2204190.0000000005</v>
      </c>
      <c r="J953" s="843">
        <v>-43399.599999999919</v>
      </c>
      <c r="K953" s="843">
        <v>-216997.99999999953</v>
      </c>
      <c r="L953" s="844">
        <v>-8.9624597511634505</v>
      </c>
      <c r="M953" s="841">
        <v>376382.4</v>
      </c>
      <c r="N953" s="842">
        <v>1881912</v>
      </c>
      <c r="O953" s="843">
        <v>-107855.19999999995</v>
      </c>
      <c r="P953" s="843">
        <v>-539276</v>
      </c>
      <c r="Q953" s="844">
        <v>-22.27319811596621</v>
      </c>
      <c r="S953" s="845"/>
      <c r="T953" s="846"/>
      <c r="U953" s="847"/>
    </row>
    <row r="954" spans="1:21" ht="23.25" hidden="1">
      <c r="A954" s="870">
        <v>938</v>
      </c>
      <c r="B954" s="836">
        <v>5</v>
      </c>
      <c r="C954" s="836">
        <v>98</v>
      </c>
      <c r="D954" s="837">
        <v>25250.13</v>
      </c>
      <c r="E954" s="838">
        <v>19.600000000000001</v>
      </c>
      <c r="F954" s="839">
        <v>494902.54800000007</v>
      </c>
      <c r="G954" s="840">
        <v>2474512.7400000002</v>
      </c>
      <c r="H954" s="897">
        <v>440838.00000000006</v>
      </c>
      <c r="I954" s="901">
        <v>2204190.0000000005</v>
      </c>
      <c r="J954" s="843">
        <v>-54064.54800000001</v>
      </c>
      <c r="K954" s="843">
        <v>-270322.73999999976</v>
      </c>
      <c r="L954" s="844">
        <v>-10.924281602203422</v>
      </c>
      <c r="M954" s="841">
        <v>376382.4</v>
      </c>
      <c r="N954" s="842">
        <v>1881912</v>
      </c>
      <c r="O954" s="843">
        <v>-118520.14800000004</v>
      </c>
      <c r="P954" s="843">
        <v>-592600.74000000022</v>
      </c>
      <c r="Q954" s="844">
        <v>-23.948178985734387</v>
      </c>
      <c r="S954" s="845"/>
      <c r="T954" s="846"/>
      <c r="U954" s="847"/>
    </row>
    <row r="955" spans="1:21" ht="23.25" hidden="1">
      <c r="A955" s="870">
        <v>939</v>
      </c>
      <c r="B955" s="836">
        <v>5</v>
      </c>
      <c r="C955" s="836">
        <v>98</v>
      </c>
      <c r="D955" s="837">
        <v>25682</v>
      </c>
      <c r="E955" s="838">
        <v>19.600000000000001</v>
      </c>
      <c r="F955" s="839">
        <v>503367.2</v>
      </c>
      <c r="G955" s="840">
        <v>2516836</v>
      </c>
      <c r="H955" s="897">
        <v>440838.00000000006</v>
      </c>
      <c r="I955" s="901">
        <v>2204190.0000000005</v>
      </c>
      <c r="J955" s="843">
        <v>-62529.199999999953</v>
      </c>
      <c r="K955" s="843">
        <v>-312645.99999999953</v>
      </c>
      <c r="L955" s="844">
        <v>-12.422184043775573</v>
      </c>
      <c r="M955" s="841">
        <v>376382.4</v>
      </c>
      <c r="N955" s="842">
        <v>1881912</v>
      </c>
      <c r="O955" s="843">
        <v>-126984.79999999999</v>
      </c>
      <c r="P955" s="843">
        <v>-634924</v>
      </c>
      <c r="Q955" s="844">
        <v>-25.227070814308121</v>
      </c>
      <c r="S955" s="845"/>
      <c r="T955" s="846"/>
      <c r="U955" s="847"/>
    </row>
    <row r="956" spans="1:21" ht="23.25" hidden="1">
      <c r="A956" s="870">
        <v>940</v>
      </c>
      <c r="B956" s="836">
        <v>5</v>
      </c>
      <c r="C956" s="836">
        <v>98</v>
      </c>
      <c r="D956" s="837">
        <v>25682</v>
      </c>
      <c r="E956" s="838">
        <v>19.600000000000001</v>
      </c>
      <c r="F956" s="839">
        <v>503367.2</v>
      </c>
      <c r="G956" s="840">
        <v>2516836</v>
      </c>
      <c r="H956" s="897">
        <v>440838.00000000006</v>
      </c>
      <c r="I956" s="901">
        <v>2204190.0000000005</v>
      </c>
      <c r="J956" s="843">
        <v>-62529.199999999953</v>
      </c>
      <c r="K956" s="843">
        <v>-312645.99999999953</v>
      </c>
      <c r="L956" s="844">
        <v>-12.422184043775573</v>
      </c>
      <c r="M956" s="841">
        <v>376382.4</v>
      </c>
      <c r="N956" s="842">
        <v>1881912</v>
      </c>
      <c r="O956" s="843">
        <v>-126984.79999999999</v>
      </c>
      <c r="P956" s="843">
        <v>-634924</v>
      </c>
      <c r="Q956" s="844">
        <v>-25.227070814308121</v>
      </c>
      <c r="S956" s="845"/>
      <c r="T956" s="846"/>
      <c r="U956" s="847"/>
    </row>
    <row r="957" spans="1:21" ht="23.25" hidden="1">
      <c r="A957" s="870">
        <v>941</v>
      </c>
      <c r="B957" s="836">
        <v>5</v>
      </c>
      <c r="C957" s="836">
        <v>99</v>
      </c>
      <c r="D957" s="837">
        <v>23985.844602958419</v>
      </c>
      <c r="E957" s="838">
        <v>19.8</v>
      </c>
      <c r="F957" s="839">
        <v>474919.72313857672</v>
      </c>
      <c r="G957" s="840">
        <v>2374598.6156928837</v>
      </c>
      <c r="H957" s="897">
        <v>446709</v>
      </c>
      <c r="I957" s="901">
        <v>2233545</v>
      </c>
      <c r="J957" s="843">
        <v>-28210.723138576723</v>
      </c>
      <c r="K957" s="843">
        <v>-141053.61569288373</v>
      </c>
      <c r="L957" s="844">
        <v>-5.9401035088924203</v>
      </c>
      <c r="M957" s="841">
        <v>385183.20000000007</v>
      </c>
      <c r="N957" s="842">
        <v>1925916.0000000005</v>
      </c>
      <c r="O957" s="843">
        <v>-89736.523138576653</v>
      </c>
      <c r="P957" s="843">
        <v>-448682.61569288326</v>
      </c>
      <c r="Q957" s="844">
        <v>-18.895092952876254</v>
      </c>
      <c r="S957" s="845"/>
      <c r="T957" s="846"/>
      <c r="U957" s="847"/>
    </row>
    <row r="958" spans="1:21" ht="23.25" hidden="1">
      <c r="A958" s="870">
        <v>942</v>
      </c>
      <c r="B958" s="836">
        <v>5</v>
      </c>
      <c r="C958" s="836">
        <v>99</v>
      </c>
      <c r="D958" s="837">
        <v>24050</v>
      </c>
      <c r="E958" s="838">
        <v>19.8</v>
      </c>
      <c r="F958" s="839">
        <v>476190</v>
      </c>
      <c r="G958" s="840">
        <v>2380950</v>
      </c>
      <c r="H958" s="897">
        <v>446709</v>
      </c>
      <c r="I958" s="901">
        <v>2233545</v>
      </c>
      <c r="J958" s="843">
        <v>-29481</v>
      </c>
      <c r="K958" s="843">
        <v>-147405</v>
      </c>
      <c r="L958" s="844">
        <v>-6.1910161910162032</v>
      </c>
      <c r="M958" s="841">
        <v>385183.20000000007</v>
      </c>
      <c r="N958" s="842">
        <v>1925916.0000000005</v>
      </c>
      <c r="O958" s="843">
        <v>-91006.79999999993</v>
      </c>
      <c r="P958" s="843">
        <v>-455033.99999999953</v>
      </c>
      <c r="Q958" s="844">
        <v>-19.111447111447092</v>
      </c>
      <c r="S958" s="845"/>
      <c r="T958" s="846"/>
      <c r="U958" s="847"/>
    </row>
    <row r="959" spans="1:21" ht="23.25" hidden="1">
      <c r="A959" s="870">
        <v>943</v>
      </c>
      <c r="B959" s="836">
        <v>5</v>
      </c>
      <c r="C959" s="836">
        <v>99</v>
      </c>
      <c r="D959" s="837">
        <v>25185.71</v>
      </c>
      <c r="E959" s="838">
        <v>19.8</v>
      </c>
      <c r="F959" s="839">
        <v>498677.05800000002</v>
      </c>
      <c r="G959" s="840">
        <v>2493385.29</v>
      </c>
      <c r="H959" s="897">
        <v>446709</v>
      </c>
      <c r="I959" s="901">
        <v>2233545</v>
      </c>
      <c r="J959" s="843">
        <v>-51968.058000000019</v>
      </c>
      <c r="K959" s="843">
        <v>-259840.29000000004</v>
      </c>
      <c r="L959" s="844">
        <v>-10.421184846245723</v>
      </c>
      <c r="M959" s="841">
        <v>385183.20000000007</v>
      </c>
      <c r="N959" s="842">
        <v>1925916.0000000005</v>
      </c>
      <c r="O959" s="843">
        <v>-113493.85799999995</v>
      </c>
      <c r="P959" s="843">
        <v>-567469.28999999957</v>
      </c>
      <c r="Q959" s="844">
        <v>-22.758989245500828</v>
      </c>
      <c r="S959" s="845"/>
      <c r="T959" s="846"/>
      <c r="U959" s="847"/>
    </row>
    <row r="960" spans="1:21" ht="23.25" hidden="1">
      <c r="A960" s="870">
        <v>944</v>
      </c>
      <c r="B960" s="836">
        <v>5</v>
      </c>
      <c r="C960" s="836">
        <v>99</v>
      </c>
      <c r="D960" s="837">
        <v>25185.71</v>
      </c>
      <c r="E960" s="838">
        <v>19.8</v>
      </c>
      <c r="F960" s="839">
        <v>498677.05800000002</v>
      </c>
      <c r="G960" s="840">
        <v>2493385.29</v>
      </c>
      <c r="H960" s="897">
        <v>446709</v>
      </c>
      <c r="I960" s="901">
        <v>2233545</v>
      </c>
      <c r="J960" s="843">
        <v>-51968.058000000019</v>
      </c>
      <c r="K960" s="843">
        <v>-259840.29000000004</v>
      </c>
      <c r="L960" s="844">
        <v>-10.421184846245723</v>
      </c>
      <c r="M960" s="841">
        <v>385183.20000000007</v>
      </c>
      <c r="N960" s="842">
        <v>1925916.0000000005</v>
      </c>
      <c r="O960" s="843">
        <v>-113493.85799999995</v>
      </c>
      <c r="P960" s="843">
        <v>-567469.28999999957</v>
      </c>
      <c r="Q960" s="844">
        <v>-22.758989245500828</v>
      </c>
      <c r="S960" s="845"/>
      <c r="T960" s="846"/>
      <c r="U960" s="847"/>
    </row>
    <row r="961" spans="1:21" ht="23.25" hidden="1">
      <c r="A961" s="870">
        <v>945</v>
      </c>
      <c r="B961" s="836">
        <v>5</v>
      </c>
      <c r="C961" s="836">
        <v>99</v>
      </c>
      <c r="D961" s="837">
        <v>25198</v>
      </c>
      <c r="E961" s="838">
        <v>19.8</v>
      </c>
      <c r="F961" s="839">
        <v>498920.4</v>
      </c>
      <c r="G961" s="840">
        <v>2494602</v>
      </c>
      <c r="H961" s="897">
        <v>446709</v>
      </c>
      <c r="I961" s="901">
        <v>2233545</v>
      </c>
      <c r="J961" s="843">
        <v>-52211.400000000023</v>
      </c>
      <c r="K961" s="843">
        <v>-261057</v>
      </c>
      <c r="L961" s="844">
        <v>-10.464875759740437</v>
      </c>
      <c r="M961" s="841">
        <v>385183.20000000007</v>
      </c>
      <c r="N961" s="842">
        <v>1925916.0000000005</v>
      </c>
      <c r="O961" s="843">
        <v>-113737.19999999995</v>
      </c>
      <c r="P961" s="843">
        <v>-568685.99999999953</v>
      </c>
      <c r="Q961" s="844">
        <v>-22.79666255378612</v>
      </c>
      <c r="S961" s="845"/>
      <c r="T961" s="846"/>
      <c r="U961" s="847"/>
    </row>
    <row r="962" spans="1:21" ht="23.25" hidden="1">
      <c r="A962" s="870">
        <v>946</v>
      </c>
      <c r="B962" s="836">
        <v>5</v>
      </c>
      <c r="C962" s="836">
        <v>99</v>
      </c>
      <c r="D962" s="837">
        <v>25616</v>
      </c>
      <c r="E962" s="838">
        <v>19.8</v>
      </c>
      <c r="F962" s="839">
        <v>507196.8</v>
      </c>
      <c r="G962" s="840">
        <v>2535984</v>
      </c>
      <c r="H962" s="897">
        <v>446709</v>
      </c>
      <c r="I962" s="901">
        <v>2233545</v>
      </c>
      <c r="J962" s="843">
        <v>-60487.799999999988</v>
      </c>
      <c r="K962" s="843">
        <v>-302439</v>
      </c>
      <c r="L962" s="844">
        <v>-11.925903318002014</v>
      </c>
      <c r="M962" s="841">
        <v>385183.20000000007</v>
      </c>
      <c r="N962" s="842">
        <v>1925916.0000000005</v>
      </c>
      <c r="O962" s="843">
        <v>-122013.59999999992</v>
      </c>
      <c r="P962" s="843">
        <v>-610067.99999999953</v>
      </c>
      <c r="Q962" s="844">
        <v>-24.056460924043662</v>
      </c>
      <c r="S962" s="845"/>
      <c r="T962" s="846"/>
      <c r="U962" s="847"/>
    </row>
    <row r="963" spans="1:21" ht="23.25" hidden="1">
      <c r="A963" s="870">
        <v>947</v>
      </c>
      <c r="B963" s="836">
        <v>5</v>
      </c>
      <c r="C963" s="836">
        <v>99</v>
      </c>
      <c r="D963" s="837">
        <v>26497.811287867997</v>
      </c>
      <c r="E963" s="838">
        <v>19.8</v>
      </c>
      <c r="F963" s="839">
        <v>524656.66349978629</v>
      </c>
      <c r="G963" s="840">
        <v>2623283.3174989317</v>
      </c>
      <c r="H963" s="897">
        <v>446709</v>
      </c>
      <c r="I963" s="901">
        <v>2233545</v>
      </c>
      <c r="J963" s="843">
        <v>-77947.663499786286</v>
      </c>
      <c r="K963" s="843">
        <v>-389738.31749893166</v>
      </c>
      <c r="L963" s="844">
        <v>-14.856890024006731</v>
      </c>
      <c r="M963" s="841">
        <v>385183.20000000007</v>
      </c>
      <c r="N963" s="842">
        <v>1925916.0000000005</v>
      </c>
      <c r="O963" s="843">
        <v>-139473.46349978622</v>
      </c>
      <c r="P963" s="843">
        <v>-697367.3174989312</v>
      </c>
      <c r="Q963" s="844">
        <v>-26.583759094835742</v>
      </c>
      <c r="S963" s="845"/>
      <c r="T963" s="846"/>
      <c r="U963" s="847"/>
    </row>
    <row r="964" spans="1:21" ht="23.25" hidden="1">
      <c r="A964" s="870">
        <v>948</v>
      </c>
      <c r="B964" s="836">
        <v>5</v>
      </c>
      <c r="C964" s="836">
        <v>100</v>
      </c>
      <c r="D964" s="837">
        <v>23948</v>
      </c>
      <c r="E964" s="838">
        <v>20</v>
      </c>
      <c r="F964" s="839">
        <v>478960</v>
      </c>
      <c r="G964" s="840">
        <v>2394800</v>
      </c>
      <c r="H964" s="897">
        <v>452580</v>
      </c>
      <c r="I964" s="901">
        <v>2262900</v>
      </c>
      <c r="J964" s="843">
        <v>-26380</v>
      </c>
      <c r="K964" s="843">
        <v>-131900</v>
      </c>
      <c r="L964" s="844">
        <v>-5.5077668281276146</v>
      </c>
      <c r="M964" s="841">
        <v>393984</v>
      </c>
      <c r="N964" s="842">
        <v>1969920</v>
      </c>
      <c r="O964" s="843">
        <v>-84976</v>
      </c>
      <c r="P964" s="843">
        <v>-424880</v>
      </c>
      <c r="Q964" s="844">
        <v>-17.741773843327209</v>
      </c>
      <c r="S964" s="845"/>
      <c r="T964" s="846"/>
      <c r="U964" s="847"/>
    </row>
    <row r="965" spans="1:21" ht="23.25" hidden="1">
      <c r="A965" s="870">
        <v>949</v>
      </c>
      <c r="B965" s="836">
        <v>5</v>
      </c>
      <c r="C965" s="836">
        <v>100</v>
      </c>
      <c r="D965" s="837">
        <v>24466</v>
      </c>
      <c r="E965" s="838">
        <v>20</v>
      </c>
      <c r="F965" s="839">
        <v>489320</v>
      </c>
      <c r="G965" s="840">
        <v>2446600</v>
      </c>
      <c r="H965" s="897">
        <v>452580</v>
      </c>
      <c r="I965" s="901">
        <v>2262900</v>
      </c>
      <c r="J965" s="843">
        <v>-36740</v>
      </c>
      <c r="K965" s="843">
        <v>-183700</v>
      </c>
      <c r="L965" s="844">
        <v>-7.5083789749039482</v>
      </c>
      <c r="M965" s="841">
        <v>393984</v>
      </c>
      <c r="N965" s="842">
        <v>1969920</v>
      </c>
      <c r="O965" s="843">
        <v>-95336</v>
      </c>
      <c r="P965" s="843">
        <v>-476680</v>
      </c>
      <c r="Q965" s="844">
        <v>-19.48336466933705</v>
      </c>
      <c r="S965" s="845"/>
      <c r="T965" s="846"/>
      <c r="U965" s="847"/>
    </row>
    <row r="966" spans="1:21" ht="23.25" hidden="1">
      <c r="A966" s="870">
        <v>950</v>
      </c>
      <c r="B966" s="836">
        <v>5</v>
      </c>
      <c r="C966" s="836">
        <v>100</v>
      </c>
      <c r="D966" s="837">
        <v>25136</v>
      </c>
      <c r="E966" s="838">
        <v>20</v>
      </c>
      <c r="F966" s="839">
        <v>502720</v>
      </c>
      <c r="G966" s="840">
        <v>2513600</v>
      </c>
      <c r="H966" s="897">
        <v>452580</v>
      </c>
      <c r="I966" s="901">
        <v>2262900</v>
      </c>
      <c r="J966" s="843">
        <v>-50140</v>
      </c>
      <c r="K966" s="843">
        <v>-250700</v>
      </c>
      <c r="L966" s="844">
        <v>-9.9737428389560847</v>
      </c>
      <c r="M966" s="841">
        <v>393984</v>
      </c>
      <c r="N966" s="842">
        <v>1969920</v>
      </c>
      <c r="O966" s="843">
        <v>-108736</v>
      </c>
      <c r="P966" s="843">
        <v>-543680</v>
      </c>
      <c r="Q966" s="844">
        <v>-21.629535327816669</v>
      </c>
      <c r="S966" s="845"/>
      <c r="T966" s="846"/>
      <c r="U966" s="847"/>
    </row>
    <row r="967" spans="1:21" ht="23.25" hidden="1">
      <c r="A967" s="870">
        <v>951</v>
      </c>
      <c r="B967" s="836">
        <v>5</v>
      </c>
      <c r="C967" s="836">
        <v>100</v>
      </c>
      <c r="D967" s="837">
        <v>25136</v>
      </c>
      <c r="E967" s="838">
        <v>20</v>
      </c>
      <c r="F967" s="839">
        <v>502720</v>
      </c>
      <c r="G967" s="840">
        <v>2513600</v>
      </c>
      <c r="H967" s="897">
        <v>452580</v>
      </c>
      <c r="I967" s="901">
        <v>2262900</v>
      </c>
      <c r="J967" s="843">
        <v>-50140</v>
      </c>
      <c r="K967" s="843">
        <v>-250700</v>
      </c>
      <c r="L967" s="844">
        <v>-9.9737428389560847</v>
      </c>
      <c r="M967" s="841">
        <v>393984</v>
      </c>
      <c r="N967" s="842">
        <v>1969920</v>
      </c>
      <c r="O967" s="843">
        <v>-108736</v>
      </c>
      <c r="P967" s="843">
        <v>-543680</v>
      </c>
      <c r="Q967" s="844">
        <v>-21.629535327816669</v>
      </c>
      <c r="S967" s="845"/>
      <c r="T967" s="846"/>
      <c r="U967" s="847"/>
    </row>
    <row r="968" spans="1:21" ht="23.25" hidden="1">
      <c r="A968" s="870">
        <v>952</v>
      </c>
      <c r="B968" s="836">
        <v>5</v>
      </c>
      <c r="C968" s="836">
        <v>100</v>
      </c>
      <c r="D968" s="837">
        <v>25136</v>
      </c>
      <c r="E968" s="838">
        <v>20</v>
      </c>
      <c r="F968" s="839">
        <v>502720</v>
      </c>
      <c r="G968" s="840">
        <v>2513600</v>
      </c>
      <c r="H968" s="897">
        <v>452580</v>
      </c>
      <c r="I968" s="901">
        <v>2262900</v>
      </c>
      <c r="J968" s="843">
        <v>-50140</v>
      </c>
      <c r="K968" s="843">
        <v>-250700</v>
      </c>
      <c r="L968" s="844">
        <v>-9.9737428389560847</v>
      </c>
      <c r="M968" s="841">
        <v>393984</v>
      </c>
      <c r="N968" s="842">
        <v>1969920</v>
      </c>
      <c r="O968" s="843">
        <v>-108736</v>
      </c>
      <c r="P968" s="843">
        <v>-543680</v>
      </c>
      <c r="Q968" s="844">
        <v>-21.629535327816669</v>
      </c>
      <c r="S968" s="845"/>
      <c r="T968" s="846"/>
      <c r="U968" s="847"/>
    </row>
    <row r="969" spans="1:21" ht="23.25" hidden="1">
      <c r="A969" s="870">
        <v>953</v>
      </c>
      <c r="B969" s="836">
        <v>5</v>
      </c>
      <c r="C969" s="836">
        <v>100</v>
      </c>
      <c r="D969" s="837">
        <v>26388.842539176556</v>
      </c>
      <c r="E969" s="838">
        <v>20</v>
      </c>
      <c r="F969" s="839">
        <v>527776.85078353109</v>
      </c>
      <c r="G969" s="840">
        <v>2638884.2539176554</v>
      </c>
      <c r="H969" s="897">
        <v>452580</v>
      </c>
      <c r="I969" s="901">
        <v>2262900</v>
      </c>
      <c r="J969" s="843">
        <v>-75196.850783531088</v>
      </c>
      <c r="K969" s="843">
        <v>-375984.25391765544</v>
      </c>
      <c r="L969" s="844">
        <v>-14.247849384052131</v>
      </c>
      <c r="M969" s="841">
        <v>393984</v>
      </c>
      <c r="N969" s="842">
        <v>1969920</v>
      </c>
      <c r="O969" s="843">
        <v>-133792.85078353109</v>
      </c>
      <c r="P969" s="843">
        <v>-668964.25391765544</v>
      </c>
      <c r="Q969" s="844">
        <v>-25.350268884454451</v>
      </c>
      <c r="S969" s="845"/>
      <c r="T969" s="846"/>
      <c r="U969" s="847"/>
    </row>
    <row r="970" spans="1:21" ht="23.25" hidden="1">
      <c r="A970" s="870">
        <v>954</v>
      </c>
      <c r="B970" s="836">
        <v>5</v>
      </c>
      <c r="C970" s="836">
        <v>100</v>
      </c>
      <c r="D970" s="837">
        <v>26388.842539176556</v>
      </c>
      <c r="E970" s="838">
        <v>20</v>
      </c>
      <c r="F970" s="839">
        <v>527776.85078353109</v>
      </c>
      <c r="G970" s="840">
        <v>2638884.2539176554</v>
      </c>
      <c r="H970" s="897">
        <v>452580</v>
      </c>
      <c r="I970" s="901">
        <v>2262900</v>
      </c>
      <c r="J970" s="843">
        <v>-75196.850783531088</v>
      </c>
      <c r="K970" s="843">
        <v>-375984.25391765544</v>
      </c>
      <c r="L970" s="844">
        <v>-14.247849384052131</v>
      </c>
      <c r="M970" s="841">
        <v>393984</v>
      </c>
      <c r="N970" s="842">
        <v>1969920</v>
      </c>
      <c r="O970" s="843">
        <v>-133792.85078353109</v>
      </c>
      <c r="P970" s="843">
        <v>-668964.25391765544</v>
      </c>
      <c r="Q970" s="844">
        <v>-25.350268884454451</v>
      </c>
      <c r="S970" s="845"/>
      <c r="T970" s="846"/>
      <c r="U970" s="847"/>
    </row>
    <row r="971" spans="1:21" ht="23.25" hidden="1">
      <c r="A971" s="870">
        <v>955</v>
      </c>
      <c r="B971" s="836">
        <v>5</v>
      </c>
      <c r="C971" s="836">
        <v>101</v>
      </c>
      <c r="D971" s="837">
        <v>24631</v>
      </c>
      <c r="E971" s="838">
        <v>20.2</v>
      </c>
      <c r="F971" s="839">
        <v>497546.2</v>
      </c>
      <c r="G971" s="840">
        <v>2487731</v>
      </c>
      <c r="H971" s="897">
        <v>458451</v>
      </c>
      <c r="I971" s="901">
        <v>2292255</v>
      </c>
      <c r="J971" s="843">
        <v>-39095.200000000012</v>
      </c>
      <c r="K971" s="843">
        <v>-195476</v>
      </c>
      <c r="L971" s="844">
        <v>-7.8576019674152775</v>
      </c>
      <c r="M971" s="841">
        <v>402784.79999999993</v>
      </c>
      <c r="N971" s="842">
        <v>2013923.9999999995</v>
      </c>
      <c r="O971" s="843">
        <v>-94761.400000000081</v>
      </c>
      <c r="P971" s="843">
        <v>-473807.00000000047</v>
      </c>
      <c r="Q971" s="844">
        <v>-19.045748917386987</v>
      </c>
      <c r="S971" s="845"/>
      <c r="T971" s="846"/>
      <c r="U971" s="847"/>
    </row>
    <row r="972" spans="1:21" ht="23.25" hidden="1">
      <c r="A972" s="870">
        <v>956</v>
      </c>
      <c r="B972" s="836">
        <v>5</v>
      </c>
      <c r="C972" s="836">
        <v>101</v>
      </c>
      <c r="D972" s="837">
        <v>25057.87</v>
      </c>
      <c r="E972" s="838">
        <v>20.2</v>
      </c>
      <c r="F972" s="839">
        <v>506168.97400000005</v>
      </c>
      <c r="G972" s="840">
        <v>2530844.87</v>
      </c>
      <c r="H972" s="897">
        <v>458451</v>
      </c>
      <c r="I972" s="901">
        <v>2292255</v>
      </c>
      <c r="J972" s="843">
        <v>-47717.974000000046</v>
      </c>
      <c r="K972" s="843">
        <v>-238589.87000000011</v>
      </c>
      <c r="L972" s="844">
        <v>-9.4272814911804659</v>
      </c>
      <c r="M972" s="841">
        <v>402784.79999999993</v>
      </c>
      <c r="N972" s="842">
        <v>2013923.9999999995</v>
      </c>
      <c r="O972" s="843">
        <v>-103384.17400000012</v>
      </c>
      <c r="P972" s="843">
        <v>-516920.87000000058</v>
      </c>
      <c r="Q972" s="844">
        <v>-20.424834257028195</v>
      </c>
      <c r="S972" s="845"/>
      <c r="T972" s="846"/>
      <c r="U972" s="847"/>
    </row>
    <row r="973" spans="1:21" ht="23.25" hidden="1">
      <c r="A973" s="870">
        <v>957</v>
      </c>
      <c r="B973" s="848">
        <v>5</v>
      </c>
      <c r="C973" s="848">
        <v>102</v>
      </c>
      <c r="D973" s="837">
        <v>23895</v>
      </c>
      <c r="E973" s="838">
        <v>20.399999999999999</v>
      </c>
      <c r="F973" s="839">
        <v>487458</v>
      </c>
      <c r="G973" s="840">
        <v>2437290</v>
      </c>
      <c r="H973" s="897">
        <v>464321.99999999994</v>
      </c>
      <c r="I973" s="901">
        <v>2321609.9999999995</v>
      </c>
      <c r="J973" s="843">
        <v>-23136.000000000058</v>
      </c>
      <c r="K973" s="843">
        <v>-115680.00000000047</v>
      </c>
      <c r="L973" s="844">
        <v>-4.746255061974594</v>
      </c>
      <c r="M973" s="841">
        <v>411585.6</v>
      </c>
      <c r="N973" s="842">
        <v>2057928</v>
      </c>
      <c r="O973" s="843">
        <v>-75872.400000000023</v>
      </c>
      <c r="P973" s="843">
        <v>-379362</v>
      </c>
      <c r="Q973" s="844">
        <v>-15.564910207648666</v>
      </c>
      <c r="S973" s="845"/>
      <c r="T973" s="846"/>
      <c r="U973" s="847"/>
    </row>
    <row r="974" spans="1:21" ht="23.25" hidden="1">
      <c r="A974" s="870">
        <v>958</v>
      </c>
      <c r="B974" s="836">
        <v>5</v>
      </c>
      <c r="C974" s="836">
        <v>102</v>
      </c>
      <c r="D974" s="837">
        <v>23914.424263060962</v>
      </c>
      <c r="E974" s="838">
        <v>20.399999999999999</v>
      </c>
      <c r="F974" s="839">
        <v>487854.25496644358</v>
      </c>
      <c r="G974" s="840">
        <v>2439271.274832218</v>
      </c>
      <c r="H974" s="897">
        <v>464321.99999999994</v>
      </c>
      <c r="I974" s="901">
        <v>2321609.9999999995</v>
      </c>
      <c r="J974" s="843">
        <v>-23532.254966443637</v>
      </c>
      <c r="K974" s="843">
        <v>-117661.27483221842</v>
      </c>
      <c r="L974" s="844">
        <v>-4.8236240079657193</v>
      </c>
      <c r="M974" s="841">
        <v>411585.6</v>
      </c>
      <c r="N974" s="842">
        <v>2057928</v>
      </c>
      <c r="O974" s="843">
        <v>-76268.654966443602</v>
      </c>
      <c r="P974" s="843">
        <v>-381343.27483221795</v>
      </c>
      <c r="Q974" s="844">
        <v>-15.633491804163853</v>
      </c>
      <c r="S974" s="845"/>
      <c r="T974" s="846"/>
      <c r="U974" s="847"/>
    </row>
    <row r="975" spans="1:21" ht="23.25" hidden="1">
      <c r="A975" s="870">
        <v>959</v>
      </c>
      <c r="B975" s="836">
        <v>5</v>
      </c>
      <c r="C975" s="836">
        <v>102</v>
      </c>
      <c r="D975" s="837">
        <v>24250</v>
      </c>
      <c r="E975" s="838">
        <v>20.399999999999999</v>
      </c>
      <c r="F975" s="839">
        <v>494700</v>
      </c>
      <c r="G975" s="840">
        <v>2473500</v>
      </c>
      <c r="H975" s="897">
        <v>464321.99999999994</v>
      </c>
      <c r="I975" s="901">
        <v>2321609.9999999995</v>
      </c>
      <c r="J975" s="843">
        <v>-30378.000000000058</v>
      </c>
      <c r="K975" s="843">
        <v>-151890.00000000047</v>
      </c>
      <c r="L975" s="844">
        <v>-6.1406913280776365</v>
      </c>
      <c r="M975" s="841">
        <v>411585.6</v>
      </c>
      <c r="N975" s="842">
        <v>2057928</v>
      </c>
      <c r="O975" s="843">
        <v>-83114.400000000023</v>
      </c>
      <c r="P975" s="843">
        <v>-415572</v>
      </c>
      <c r="Q975" s="844">
        <v>-16.800970285021222</v>
      </c>
      <c r="S975" s="845"/>
      <c r="T975" s="846"/>
      <c r="U975" s="847"/>
    </row>
    <row r="976" spans="1:21" ht="23.25" hidden="1">
      <c r="A976" s="870">
        <v>960</v>
      </c>
      <c r="B976" s="848">
        <v>5</v>
      </c>
      <c r="C976" s="848">
        <v>102</v>
      </c>
      <c r="D976" s="837">
        <v>24442</v>
      </c>
      <c r="E976" s="838">
        <v>20.399999999999999</v>
      </c>
      <c r="F976" s="839">
        <v>498616.8</v>
      </c>
      <c r="G976" s="840">
        <v>2493084</v>
      </c>
      <c r="H976" s="897">
        <v>464321.99999999994</v>
      </c>
      <c r="I976" s="901">
        <v>2321609.9999999995</v>
      </c>
      <c r="J976" s="843">
        <v>-34294.800000000047</v>
      </c>
      <c r="K976" s="843">
        <v>-171474.00000000047</v>
      </c>
      <c r="L976" s="844">
        <v>-6.8779872639670572</v>
      </c>
      <c r="M976" s="841">
        <v>411585.6</v>
      </c>
      <c r="N976" s="842">
        <v>2057928</v>
      </c>
      <c r="O976" s="843">
        <v>-87031.200000000012</v>
      </c>
      <c r="P976" s="843">
        <v>-435156</v>
      </c>
      <c r="Q976" s="844">
        <v>-17.45452620128323</v>
      </c>
      <c r="S976" s="845"/>
      <c r="T976" s="846"/>
      <c r="U976" s="847"/>
    </row>
    <row r="977" spans="1:21" ht="23.25" hidden="1">
      <c r="A977" s="870">
        <v>961</v>
      </c>
      <c r="B977" s="836">
        <v>5</v>
      </c>
      <c r="C977" s="836">
        <v>102</v>
      </c>
      <c r="D977" s="837">
        <v>24442</v>
      </c>
      <c r="E977" s="838">
        <v>20.399999999999999</v>
      </c>
      <c r="F977" s="839">
        <v>498616.8</v>
      </c>
      <c r="G977" s="840">
        <v>2493084</v>
      </c>
      <c r="H977" s="897">
        <v>464321.99999999994</v>
      </c>
      <c r="I977" s="901">
        <v>2321609.9999999995</v>
      </c>
      <c r="J977" s="843">
        <v>-34294.800000000047</v>
      </c>
      <c r="K977" s="843">
        <v>-171474.00000000047</v>
      </c>
      <c r="L977" s="844">
        <v>-6.8779872639670572</v>
      </c>
      <c r="M977" s="841">
        <v>411585.6</v>
      </c>
      <c r="N977" s="842">
        <v>2057928</v>
      </c>
      <c r="O977" s="843">
        <v>-87031.200000000012</v>
      </c>
      <c r="P977" s="843">
        <v>-435156</v>
      </c>
      <c r="Q977" s="844">
        <v>-17.45452620128323</v>
      </c>
      <c r="S977" s="845"/>
      <c r="T977" s="846"/>
      <c r="U977" s="847"/>
    </row>
    <row r="978" spans="1:21" ht="23.25" hidden="1">
      <c r="A978" s="870">
        <v>962</v>
      </c>
      <c r="B978" s="848">
        <v>5</v>
      </c>
      <c r="C978" s="848">
        <v>102</v>
      </c>
      <c r="D978" s="837">
        <v>27478</v>
      </c>
      <c r="E978" s="838">
        <v>20.399999999999999</v>
      </c>
      <c r="F978" s="839">
        <v>560551.19999999995</v>
      </c>
      <c r="G978" s="840">
        <v>2802756</v>
      </c>
      <c r="H978" s="897">
        <v>464321.99999999994</v>
      </c>
      <c r="I978" s="901">
        <v>2321609.9999999995</v>
      </c>
      <c r="J978" s="843">
        <v>-96229.200000000012</v>
      </c>
      <c r="K978" s="843">
        <v>-481146.00000000047</v>
      </c>
      <c r="L978" s="844">
        <v>-17.166888591086789</v>
      </c>
      <c r="M978" s="841">
        <v>411585.6</v>
      </c>
      <c r="N978" s="842">
        <v>2057928</v>
      </c>
      <c r="O978" s="843">
        <v>-148965.59999999998</v>
      </c>
      <c r="P978" s="843">
        <v>-744828</v>
      </c>
      <c r="Q978" s="844">
        <v>-26.574842761910062</v>
      </c>
      <c r="S978" s="845"/>
      <c r="T978" s="846"/>
      <c r="U978" s="847"/>
    </row>
    <row r="979" spans="1:21" ht="23.25" hidden="1">
      <c r="A979" s="870">
        <v>963</v>
      </c>
      <c r="B979" s="836">
        <v>5</v>
      </c>
      <c r="C979" s="836">
        <v>102</v>
      </c>
      <c r="D979" s="837">
        <v>27478</v>
      </c>
      <c r="E979" s="838">
        <v>20.399999999999999</v>
      </c>
      <c r="F979" s="839">
        <v>560551.19999999995</v>
      </c>
      <c r="G979" s="840">
        <v>2802756</v>
      </c>
      <c r="H979" s="897">
        <v>464321.99999999994</v>
      </c>
      <c r="I979" s="901">
        <v>2321609.9999999995</v>
      </c>
      <c r="J979" s="843">
        <v>-96229.200000000012</v>
      </c>
      <c r="K979" s="843">
        <v>-481146.00000000047</v>
      </c>
      <c r="L979" s="844">
        <v>-17.166888591086789</v>
      </c>
      <c r="M979" s="841">
        <v>411585.6</v>
      </c>
      <c r="N979" s="842">
        <v>2057928</v>
      </c>
      <c r="O979" s="843">
        <v>-148965.59999999998</v>
      </c>
      <c r="P979" s="843">
        <v>-744828</v>
      </c>
      <c r="Q979" s="844">
        <v>-26.574842761910062</v>
      </c>
      <c r="S979" s="845"/>
      <c r="T979" s="846"/>
      <c r="U979" s="847"/>
    </row>
    <row r="980" spans="1:21" ht="23.25" hidden="1">
      <c r="A980" s="870">
        <v>964</v>
      </c>
      <c r="B980" s="836">
        <v>5</v>
      </c>
      <c r="C980" s="836">
        <v>103</v>
      </c>
      <c r="D980" s="837">
        <v>23866</v>
      </c>
      <c r="E980" s="838">
        <v>20.6</v>
      </c>
      <c r="F980" s="839">
        <v>491639.6</v>
      </c>
      <c r="G980" s="840">
        <v>2458198</v>
      </c>
      <c r="H980" s="897">
        <v>470193.00000000006</v>
      </c>
      <c r="I980" s="901">
        <v>2350965.0000000005</v>
      </c>
      <c r="J980" s="843">
        <v>-21446.599999999919</v>
      </c>
      <c r="K980" s="843">
        <v>-107232.99999999953</v>
      </c>
      <c r="L980" s="844">
        <v>-4.3622604851195774</v>
      </c>
      <c r="M980" s="841">
        <v>420386.4</v>
      </c>
      <c r="N980" s="842">
        <v>2101932</v>
      </c>
      <c r="O980" s="843">
        <v>-71253.199999999953</v>
      </c>
      <c r="P980" s="843">
        <v>-356266</v>
      </c>
      <c r="Q980" s="844">
        <v>-14.492974121694019</v>
      </c>
      <c r="S980" s="845"/>
      <c r="T980" s="846"/>
      <c r="U980" s="847"/>
    </row>
    <row r="981" spans="1:21" ht="23.25" hidden="1">
      <c r="A981" s="870">
        <v>965</v>
      </c>
      <c r="B981" s="836">
        <v>5</v>
      </c>
      <c r="C981" s="836">
        <v>103</v>
      </c>
      <c r="D981" s="837">
        <v>24425</v>
      </c>
      <c r="E981" s="838">
        <v>20.6</v>
      </c>
      <c r="F981" s="839">
        <v>503155</v>
      </c>
      <c r="G981" s="840">
        <v>2515775</v>
      </c>
      <c r="H981" s="897">
        <v>470193.00000000006</v>
      </c>
      <c r="I981" s="901">
        <v>2350965.0000000005</v>
      </c>
      <c r="J981" s="843">
        <v>-32961.999999999942</v>
      </c>
      <c r="K981" s="843">
        <v>-164809.99999999953</v>
      </c>
      <c r="L981" s="844">
        <v>-6.551062793771294</v>
      </c>
      <c r="M981" s="841">
        <v>420386.4</v>
      </c>
      <c r="N981" s="842">
        <v>2101932</v>
      </c>
      <c r="O981" s="843">
        <v>-82768.599999999977</v>
      </c>
      <c r="P981" s="843">
        <v>-413843</v>
      </c>
      <c r="Q981" s="844">
        <v>-16.449920998499465</v>
      </c>
      <c r="S981" s="845"/>
      <c r="T981" s="846"/>
      <c r="U981" s="847"/>
    </row>
    <row r="982" spans="1:21" ht="23.25" hidden="1">
      <c r="A982" s="870">
        <v>966</v>
      </c>
      <c r="B982" s="848">
        <v>5</v>
      </c>
      <c r="C982" s="848">
        <v>103</v>
      </c>
      <c r="D982" s="837">
        <v>24537</v>
      </c>
      <c r="E982" s="838">
        <v>20.6</v>
      </c>
      <c r="F982" s="839">
        <v>505462.2</v>
      </c>
      <c r="G982" s="840">
        <v>2527311</v>
      </c>
      <c r="H982" s="897">
        <v>470193.00000000006</v>
      </c>
      <c r="I982" s="901">
        <v>2350965.0000000005</v>
      </c>
      <c r="J982" s="843">
        <v>-35269.199999999953</v>
      </c>
      <c r="K982" s="843">
        <v>-176345.99999999953</v>
      </c>
      <c r="L982" s="844">
        <v>-6.97761375628086</v>
      </c>
      <c r="M982" s="841">
        <v>420386.4</v>
      </c>
      <c r="N982" s="842">
        <v>2101932</v>
      </c>
      <c r="O982" s="843">
        <v>-85075.799999999988</v>
      </c>
      <c r="P982" s="843">
        <v>-425379</v>
      </c>
      <c r="Q982" s="844">
        <v>-16.83128827437541</v>
      </c>
      <c r="S982" s="845"/>
      <c r="T982" s="846"/>
      <c r="U982" s="847"/>
    </row>
    <row r="983" spans="1:21" ht="23.25" hidden="1">
      <c r="A983" s="870">
        <v>967</v>
      </c>
      <c r="B983" s="836">
        <v>5</v>
      </c>
      <c r="C983" s="836">
        <v>103</v>
      </c>
      <c r="D983" s="837">
        <v>24931.31</v>
      </c>
      <c r="E983" s="838">
        <v>20.6</v>
      </c>
      <c r="F983" s="839">
        <v>513584.98600000003</v>
      </c>
      <c r="G983" s="840">
        <v>2567924.9300000002</v>
      </c>
      <c r="H983" s="897">
        <v>470193.00000000006</v>
      </c>
      <c r="I983" s="901">
        <v>2350965.0000000005</v>
      </c>
      <c r="J983" s="843">
        <v>-43391.985999999975</v>
      </c>
      <c r="K983" s="843">
        <v>-216959.9299999997</v>
      </c>
      <c r="L983" s="844">
        <v>-8.4488423888621895</v>
      </c>
      <c r="M983" s="841">
        <v>420386.4</v>
      </c>
      <c r="N983" s="842">
        <v>2101932</v>
      </c>
      <c r="O983" s="843">
        <v>-93198.58600000001</v>
      </c>
      <c r="P983" s="843">
        <v>-465992.93000000017</v>
      </c>
      <c r="Q983" s="844">
        <v>-18.146672613206022</v>
      </c>
      <c r="S983" s="845"/>
      <c r="T983" s="846"/>
      <c r="U983" s="847"/>
    </row>
    <row r="984" spans="1:21" ht="23.25" hidden="1">
      <c r="A984" s="870">
        <v>968</v>
      </c>
      <c r="B984" s="836">
        <v>5</v>
      </c>
      <c r="C984" s="836">
        <v>103</v>
      </c>
      <c r="D984" s="837">
        <v>25377</v>
      </c>
      <c r="E984" s="838">
        <v>20.6</v>
      </c>
      <c r="F984" s="839">
        <v>522766.2</v>
      </c>
      <c r="G984" s="840">
        <v>2613831</v>
      </c>
      <c r="H984" s="897">
        <v>470193.00000000006</v>
      </c>
      <c r="I984" s="901">
        <v>2350965.0000000005</v>
      </c>
      <c r="J984" s="843">
        <v>-52573.199999999953</v>
      </c>
      <c r="K984" s="843">
        <v>-262865.99999999953</v>
      </c>
      <c r="L984" s="844">
        <v>-10.056732818609902</v>
      </c>
      <c r="M984" s="841">
        <v>420386.4</v>
      </c>
      <c r="N984" s="842">
        <v>2101932</v>
      </c>
      <c r="O984" s="843">
        <v>-102379.79999999999</v>
      </c>
      <c r="P984" s="843">
        <v>-511899</v>
      </c>
      <c r="Q984" s="844">
        <v>-19.584242439545633</v>
      </c>
      <c r="S984" s="845"/>
      <c r="T984" s="846"/>
      <c r="U984" s="847"/>
    </row>
    <row r="985" spans="1:21" ht="23.25" hidden="1">
      <c r="A985" s="870">
        <v>969</v>
      </c>
      <c r="B985" s="836">
        <v>5</v>
      </c>
      <c r="C985" s="836">
        <v>103</v>
      </c>
      <c r="D985" s="837">
        <v>26052.857142857141</v>
      </c>
      <c r="E985" s="838">
        <v>20.6</v>
      </c>
      <c r="F985" s="839">
        <v>536688.85714285704</v>
      </c>
      <c r="G985" s="840">
        <v>2683444.2857142854</v>
      </c>
      <c r="H985" s="897">
        <v>470193.00000000006</v>
      </c>
      <c r="I985" s="901">
        <v>2350965.0000000005</v>
      </c>
      <c r="J985" s="843">
        <v>-66495.857142856985</v>
      </c>
      <c r="K985" s="843">
        <v>-332479.28571428498</v>
      </c>
      <c r="L985" s="844">
        <v>-12.39002007547866</v>
      </c>
      <c r="M985" s="841">
        <v>420386.4</v>
      </c>
      <c r="N985" s="842">
        <v>2101932</v>
      </c>
      <c r="O985" s="843">
        <v>-116302.45714285702</v>
      </c>
      <c r="P985" s="843">
        <v>-581512.28571428545</v>
      </c>
      <c r="Q985" s="844">
        <v>-21.670369264234495</v>
      </c>
      <c r="S985" s="845"/>
      <c r="T985" s="846"/>
      <c r="U985" s="847"/>
    </row>
    <row r="986" spans="1:21" ht="23.25" hidden="1">
      <c r="A986" s="870">
        <v>970</v>
      </c>
      <c r="B986" s="848">
        <v>5</v>
      </c>
      <c r="C986" s="848">
        <v>103</v>
      </c>
      <c r="D986" s="837">
        <v>26077.10231069865</v>
      </c>
      <c r="E986" s="838">
        <v>20.6</v>
      </c>
      <c r="F986" s="839">
        <v>537188.30760039226</v>
      </c>
      <c r="G986" s="840">
        <v>2685941.5380019611</v>
      </c>
      <c r="H986" s="897">
        <v>470193.00000000006</v>
      </c>
      <c r="I986" s="901">
        <v>2350965.0000000005</v>
      </c>
      <c r="J986" s="843">
        <v>-66995.307600392203</v>
      </c>
      <c r="K986" s="843">
        <v>-334976.53800196061</v>
      </c>
      <c r="L986" s="844">
        <v>-12.471475393732717</v>
      </c>
      <c r="M986" s="841">
        <v>420386.4</v>
      </c>
      <c r="N986" s="842">
        <v>2101932</v>
      </c>
      <c r="O986" s="843">
        <v>-116801.90760039224</v>
      </c>
      <c r="P986" s="843">
        <v>-584009.53800196107</v>
      </c>
      <c r="Q986" s="844">
        <v>-21.743196184247509</v>
      </c>
      <c r="S986" s="845"/>
      <c r="T986" s="846"/>
      <c r="U986" s="847"/>
    </row>
    <row r="987" spans="1:21" ht="23.25" hidden="1">
      <c r="A987" s="870">
        <v>971</v>
      </c>
      <c r="B987" s="848">
        <v>5</v>
      </c>
      <c r="C987" s="848">
        <v>104</v>
      </c>
      <c r="D987" s="837">
        <v>23838</v>
      </c>
      <c r="E987" s="838">
        <v>20.8</v>
      </c>
      <c r="F987" s="839">
        <v>495830.4</v>
      </c>
      <c r="G987" s="840">
        <v>2479152</v>
      </c>
      <c r="H987" s="897">
        <v>476064</v>
      </c>
      <c r="I987" s="901">
        <v>2380320</v>
      </c>
      <c r="J987" s="843">
        <v>-19766.400000000023</v>
      </c>
      <c r="K987" s="843">
        <v>-98832</v>
      </c>
      <c r="L987" s="844">
        <v>-3.9865244244806348</v>
      </c>
      <c r="M987" s="841">
        <v>429187.20000000007</v>
      </c>
      <c r="N987" s="842">
        <v>2145936.0000000005</v>
      </c>
      <c r="O987" s="843">
        <v>-66643.199999999953</v>
      </c>
      <c r="P987" s="843">
        <v>-333215.99999999953</v>
      </c>
      <c r="Q987" s="844">
        <v>-13.44072489302792</v>
      </c>
      <c r="S987" s="845"/>
      <c r="T987" s="846"/>
      <c r="U987" s="847"/>
    </row>
    <row r="988" spans="1:21" ht="23.25" hidden="1">
      <c r="A988" s="870">
        <v>972</v>
      </c>
      <c r="B988" s="836">
        <v>5</v>
      </c>
      <c r="C988" s="836">
        <v>104</v>
      </c>
      <c r="D988" s="837">
        <v>23838</v>
      </c>
      <c r="E988" s="838">
        <v>20.8</v>
      </c>
      <c r="F988" s="839">
        <v>495830.4</v>
      </c>
      <c r="G988" s="840">
        <v>2479152</v>
      </c>
      <c r="H988" s="897">
        <v>476064</v>
      </c>
      <c r="I988" s="901">
        <v>2380320</v>
      </c>
      <c r="J988" s="843">
        <v>-19766.400000000023</v>
      </c>
      <c r="K988" s="843">
        <v>-98832</v>
      </c>
      <c r="L988" s="844">
        <v>-3.9865244244806348</v>
      </c>
      <c r="M988" s="841">
        <v>429187.20000000007</v>
      </c>
      <c r="N988" s="842">
        <v>2145936.0000000005</v>
      </c>
      <c r="O988" s="843">
        <v>-66643.199999999953</v>
      </c>
      <c r="P988" s="843">
        <v>-333215.99999999953</v>
      </c>
      <c r="Q988" s="844">
        <v>-13.44072489302792</v>
      </c>
      <c r="S988" s="845"/>
      <c r="T988" s="846"/>
      <c r="U988" s="847"/>
    </row>
    <row r="989" spans="1:21" ht="23.25" hidden="1">
      <c r="A989" s="870">
        <v>973</v>
      </c>
      <c r="B989" s="836">
        <v>5</v>
      </c>
      <c r="C989" s="836">
        <v>104</v>
      </c>
      <c r="D989" s="837">
        <v>24409</v>
      </c>
      <c r="E989" s="838">
        <v>20.8</v>
      </c>
      <c r="F989" s="839">
        <v>507707.2</v>
      </c>
      <c r="G989" s="840">
        <v>2538536</v>
      </c>
      <c r="H989" s="897">
        <v>476064</v>
      </c>
      <c r="I989" s="901">
        <v>2380320</v>
      </c>
      <c r="J989" s="843">
        <v>-31643.200000000012</v>
      </c>
      <c r="K989" s="843">
        <v>-158216</v>
      </c>
      <c r="L989" s="844">
        <v>-6.2325686931365141</v>
      </c>
      <c r="M989" s="841">
        <v>429187.20000000007</v>
      </c>
      <c r="N989" s="842">
        <v>2145936.0000000005</v>
      </c>
      <c r="O989" s="843">
        <v>-78519.999999999942</v>
      </c>
      <c r="P989" s="843">
        <v>-392599.99999999953</v>
      </c>
      <c r="Q989" s="844">
        <v>-15.465606948256777</v>
      </c>
      <c r="S989" s="845"/>
      <c r="T989" s="846"/>
      <c r="U989" s="847"/>
    </row>
    <row r="990" spans="1:21" ht="23.25" hidden="1">
      <c r="A990" s="870">
        <v>974</v>
      </c>
      <c r="B990" s="836">
        <v>5</v>
      </c>
      <c r="C990" s="836">
        <v>104</v>
      </c>
      <c r="D990" s="837">
        <v>24910</v>
      </c>
      <c r="E990" s="838">
        <v>20.8</v>
      </c>
      <c r="F990" s="839">
        <v>518128</v>
      </c>
      <c r="G990" s="840">
        <v>2590640</v>
      </c>
      <c r="H990" s="897">
        <v>476064</v>
      </c>
      <c r="I990" s="901">
        <v>2380320</v>
      </c>
      <c r="J990" s="843">
        <v>-42064</v>
      </c>
      <c r="K990" s="843">
        <v>-210320</v>
      </c>
      <c r="L990" s="844">
        <v>-8.1184572152055097</v>
      </c>
      <c r="M990" s="841">
        <v>429187.20000000007</v>
      </c>
      <c r="N990" s="842">
        <v>2145936.0000000005</v>
      </c>
      <c r="O990" s="843">
        <v>-88940.79999999993</v>
      </c>
      <c r="P990" s="843">
        <v>-444703.99999999953</v>
      </c>
      <c r="Q990" s="844">
        <v>-17.165796868727398</v>
      </c>
      <c r="S990" s="845"/>
      <c r="T990" s="846"/>
      <c r="U990" s="847"/>
    </row>
    <row r="991" spans="1:21" ht="23.25" hidden="1">
      <c r="A991" s="870">
        <v>975</v>
      </c>
      <c r="B991" s="836">
        <v>5</v>
      </c>
      <c r="C991" s="836">
        <v>104</v>
      </c>
      <c r="D991" s="837">
        <v>25313</v>
      </c>
      <c r="E991" s="838">
        <v>20.8</v>
      </c>
      <c r="F991" s="839">
        <v>526510.4</v>
      </c>
      <c r="G991" s="840">
        <v>2632552</v>
      </c>
      <c r="H991" s="897">
        <v>476064</v>
      </c>
      <c r="I991" s="901">
        <v>2380320</v>
      </c>
      <c r="J991" s="843">
        <v>-50446.400000000023</v>
      </c>
      <c r="K991" s="843">
        <v>-252232</v>
      </c>
      <c r="L991" s="844">
        <v>-9.5812732284110638</v>
      </c>
      <c r="M991" s="841">
        <v>429187.20000000007</v>
      </c>
      <c r="N991" s="842">
        <v>2145936.0000000005</v>
      </c>
      <c r="O991" s="843">
        <v>-97323.199999999953</v>
      </c>
      <c r="P991" s="843">
        <v>-486615.99999999953</v>
      </c>
      <c r="Q991" s="844">
        <v>-18.484573144234176</v>
      </c>
      <c r="S991" s="845"/>
      <c r="T991" s="846"/>
      <c r="U991" s="847"/>
    </row>
    <row r="992" spans="1:21" ht="23.25" hidden="1">
      <c r="A992" s="870">
        <v>976</v>
      </c>
      <c r="B992" s="848">
        <v>5</v>
      </c>
      <c r="C992" s="848">
        <v>104</v>
      </c>
      <c r="D992" s="837">
        <v>25978.07986287721</v>
      </c>
      <c r="E992" s="838">
        <v>20.8</v>
      </c>
      <c r="F992" s="839">
        <v>540344.06114784605</v>
      </c>
      <c r="G992" s="840">
        <v>2701720.30573923</v>
      </c>
      <c r="H992" s="897">
        <v>476064</v>
      </c>
      <c r="I992" s="901">
        <v>2380320</v>
      </c>
      <c r="J992" s="843">
        <v>-64280.061147846049</v>
      </c>
      <c r="K992" s="843">
        <v>-321400.30573923001</v>
      </c>
      <c r="L992" s="844">
        <v>-11.89613540145082</v>
      </c>
      <c r="M992" s="841">
        <v>429187.20000000007</v>
      </c>
      <c r="N992" s="842">
        <v>2145936.0000000005</v>
      </c>
      <c r="O992" s="843">
        <v>-111156.86114784598</v>
      </c>
      <c r="P992" s="843">
        <v>-555784.30573922954</v>
      </c>
      <c r="Q992" s="844">
        <v>-20.571496781461207</v>
      </c>
      <c r="S992" s="845"/>
      <c r="T992" s="846"/>
      <c r="U992" s="847"/>
    </row>
    <row r="993" spans="1:21" ht="23.25" hidden="1">
      <c r="A993" s="870">
        <v>977</v>
      </c>
      <c r="B993" s="848">
        <v>5</v>
      </c>
      <c r="C993" s="848">
        <v>104</v>
      </c>
      <c r="D993" s="837">
        <v>25978.07986287721</v>
      </c>
      <c r="E993" s="838">
        <v>20.8</v>
      </c>
      <c r="F993" s="839">
        <v>540344.06114784605</v>
      </c>
      <c r="G993" s="840">
        <v>2701720.30573923</v>
      </c>
      <c r="H993" s="897">
        <v>476064</v>
      </c>
      <c r="I993" s="901">
        <v>2380320</v>
      </c>
      <c r="J993" s="843">
        <v>-64280.061147846049</v>
      </c>
      <c r="K993" s="843">
        <v>-321400.30573923001</v>
      </c>
      <c r="L993" s="844">
        <v>-11.89613540145082</v>
      </c>
      <c r="M993" s="841">
        <v>429187.20000000007</v>
      </c>
      <c r="N993" s="842">
        <v>2145936.0000000005</v>
      </c>
      <c r="O993" s="843">
        <v>-111156.86114784598</v>
      </c>
      <c r="P993" s="843">
        <v>-555784.30573922954</v>
      </c>
      <c r="Q993" s="844">
        <v>-20.571496781461207</v>
      </c>
      <c r="S993" s="845"/>
      <c r="T993" s="846"/>
      <c r="U993" s="847"/>
    </row>
    <row r="994" spans="1:21" ht="23.25" hidden="1">
      <c r="A994" s="870">
        <v>978</v>
      </c>
      <c r="B994" s="836">
        <v>5</v>
      </c>
      <c r="C994" s="836">
        <v>105</v>
      </c>
      <c r="D994" s="837">
        <v>24173</v>
      </c>
      <c r="E994" s="838">
        <v>21</v>
      </c>
      <c r="F994" s="839">
        <v>507633</v>
      </c>
      <c r="G994" s="840">
        <v>2538165</v>
      </c>
      <c r="H994" s="897">
        <v>481935</v>
      </c>
      <c r="I994" s="901">
        <v>2409675</v>
      </c>
      <c r="J994" s="843">
        <v>-25698</v>
      </c>
      <c r="K994" s="843">
        <v>-128490</v>
      </c>
      <c r="L994" s="844">
        <v>-5.0623186435870053</v>
      </c>
      <c r="M994" s="841">
        <v>437988</v>
      </c>
      <c r="N994" s="842">
        <v>2189940</v>
      </c>
      <c r="O994" s="843">
        <v>-69645</v>
      </c>
      <c r="P994" s="843">
        <v>-348225</v>
      </c>
      <c r="Q994" s="844">
        <v>-13.719557239186571</v>
      </c>
      <c r="S994" s="845"/>
      <c r="T994" s="846"/>
      <c r="U994" s="847"/>
    </row>
    <row r="995" spans="1:21" ht="23.25" hidden="1">
      <c r="A995" s="870">
        <v>979</v>
      </c>
      <c r="B995" s="836">
        <v>5</v>
      </c>
      <c r="C995" s="836">
        <v>105</v>
      </c>
      <c r="D995" s="837">
        <v>24447</v>
      </c>
      <c r="E995" s="838">
        <v>21</v>
      </c>
      <c r="F995" s="839">
        <v>513387</v>
      </c>
      <c r="G995" s="840">
        <v>2566935</v>
      </c>
      <c r="H995" s="897">
        <v>481935</v>
      </c>
      <c r="I995" s="901">
        <v>2409675</v>
      </c>
      <c r="J995" s="843">
        <v>-31452</v>
      </c>
      <c r="K995" s="843">
        <v>-157260</v>
      </c>
      <c r="L995" s="844">
        <v>-6.1263725026149842</v>
      </c>
      <c r="M995" s="841">
        <v>437988</v>
      </c>
      <c r="N995" s="842">
        <v>2189940</v>
      </c>
      <c r="O995" s="843">
        <v>-75399</v>
      </c>
      <c r="P995" s="843">
        <v>-376995</v>
      </c>
      <c r="Q995" s="844">
        <v>-14.686581467781608</v>
      </c>
      <c r="S995" s="845"/>
      <c r="T995" s="846"/>
      <c r="U995" s="847"/>
    </row>
    <row r="996" spans="1:21" ht="23.25" hidden="1">
      <c r="A996" s="870">
        <v>980</v>
      </c>
      <c r="B996" s="836">
        <v>5</v>
      </c>
      <c r="C996" s="836">
        <v>105</v>
      </c>
      <c r="D996" s="837">
        <v>24890</v>
      </c>
      <c r="E996" s="838">
        <v>21</v>
      </c>
      <c r="F996" s="839">
        <v>522690</v>
      </c>
      <c r="G996" s="840">
        <v>2613450</v>
      </c>
      <c r="H996" s="897">
        <v>481935</v>
      </c>
      <c r="I996" s="901">
        <v>2409675</v>
      </c>
      <c r="J996" s="843">
        <v>-40755</v>
      </c>
      <c r="K996" s="843">
        <v>-203775</v>
      </c>
      <c r="L996" s="844">
        <v>-7.7971646673936732</v>
      </c>
      <c r="M996" s="841">
        <v>437988</v>
      </c>
      <c r="N996" s="842">
        <v>2189940</v>
      </c>
      <c r="O996" s="843">
        <v>-84702</v>
      </c>
      <c r="P996" s="843">
        <v>-423510</v>
      </c>
      <c r="Q996" s="844">
        <v>-16.205016357688123</v>
      </c>
      <c r="S996" s="845"/>
      <c r="T996" s="846"/>
      <c r="U996" s="847"/>
    </row>
    <row r="997" spans="1:21" ht="23.25" hidden="1">
      <c r="A997" s="870">
        <v>981</v>
      </c>
      <c r="B997" s="836">
        <v>5</v>
      </c>
      <c r="C997" s="836">
        <v>105</v>
      </c>
      <c r="D997" s="837">
        <v>25249</v>
      </c>
      <c r="E997" s="838">
        <v>21</v>
      </c>
      <c r="F997" s="839">
        <v>530229</v>
      </c>
      <c r="G997" s="840">
        <v>2651145</v>
      </c>
      <c r="H997" s="897">
        <v>481935</v>
      </c>
      <c r="I997" s="901">
        <v>2409675</v>
      </c>
      <c r="J997" s="843">
        <v>-48294</v>
      </c>
      <c r="K997" s="843">
        <v>-241470</v>
      </c>
      <c r="L997" s="844">
        <v>-9.1081400677820312</v>
      </c>
      <c r="M997" s="841">
        <v>437988</v>
      </c>
      <c r="N997" s="842">
        <v>2189940</v>
      </c>
      <c r="O997" s="843">
        <v>-92241</v>
      </c>
      <c r="P997" s="843">
        <v>-461205</v>
      </c>
      <c r="Q997" s="844">
        <v>-17.396445686674994</v>
      </c>
      <c r="S997" s="845"/>
      <c r="T997" s="846"/>
      <c r="U997" s="847"/>
    </row>
    <row r="998" spans="1:21" ht="23.25" hidden="1">
      <c r="A998" s="870">
        <v>982</v>
      </c>
      <c r="B998" s="836">
        <v>5</v>
      </c>
      <c r="C998" s="836">
        <v>105</v>
      </c>
      <c r="D998" s="837">
        <v>25249</v>
      </c>
      <c r="E998" s="838">
        <v>21</v>
      </c>
      <c r="F998" s="839">
        <v>530229</v>
      </c>
      <c r="G998" s="840">
        <v>2651145</v>
      </c>
      <c r="H998" s="897">
        <v>481935</v>
      </c>
      <c r="I998" s="901">
        <v>2409675</v>
      </c>
      <c r="J998" s="843">
        <v>-48294</v>
      </c>
      <c r="K998" s="843">
        <v>-241470</v>
      </c>
      <c r="L998" s="844">
        <v>-9.1081400677820312</v>
      </c>
      <c r="M998" s="841">
        <v>437988</v>
      </c>
      <c r="N998" s="842">
        <v>2189940</v>
      </c>
      <c r="O998" s="843">
        <v>-92241</v>
      </c>
      <c r="P998" s="843">
        <v>-461205</v>
      </c>
      <c r="Q998" s="844">
        <v>-17.396445686674994</v>
      </c>
      <c r="S998" s="845"/>
      <c r="T998" s="846"/>
      <c r="U998" s="847"/>
    </row>
    <row r="999" spans="1:21" ht="23.25" hidden="1">
      <c r="A999" s="870">
        <v>983</v>
      </c>
      <c r="B999" s="836">
        <v>5</v>
      </c>
      <c r="C999" s="836">
        <v>105</v>
      </c>
      <c r="D999" s="837">
        <v>25881.42491278522</v>
      </c>
      <c r="E999" s="838">
        <v>21</v>
      </c>
      <c r="F999" s="839">
        <v>543509.92316848959</v>
      </c>
      <c r="G999" s="840">
        <v>2717549.6158424481</v>
      </c>
      <c r="H999" s="897">
        <v>481935</v>
      </c>
      <c r="I999" s="901">
        <v>2409675</v>
      </c>
      <c r="J999" s="843">
        <v>-61574.923168489593</v>
      </c>
      <c r="K999" s="843">
        <v>-307874.61584244808</v>
      </c>
      <c r="L999" s="844">
        <v>-11.329125843651099</v>
      </c>
      <c r="M999" s="841">
        <v>437988</v>
      </c>
      <c r="N999" s="842">
        <v>2189940</v>
      </c>
      <c r="O999" s="843">
        <v>-105521.92316848959</v>
      </c>
      <c r="P999" s="843">
        <v>-527609.61584244808</v>
      </c>
      <c r="Q999" s="844">
        <v>-19.41490277736429</v>
      </c>
      <c r="S999" s="845"/>
      <c r="T999" s="846"/>
      <c r="U999" s="847"/>
    </row>
    <row r="1000" spans="1:21" ht="23.25" hidden="1">
      <c r="A1000" s="870">
        <v>984</v>
      </c>
      <c r="B1000" s="836">
        <v>5</v>
      </c>
      <c r="C1000" s="836">
        <v>105</v>
      </c>
      <c r="D1000" s="837">
        <v>25914.031971580822</v>
      </c>
      <c r="E1000" s="838">
        <v>21</v>
      </c>
      <c r="F1000" s="839">
        <v>544194.67140319734</v>
      </c>
      <c r="G1000" s="840">
        <v>2720973.3570159865</v>
      </c>
      <c r="H1000" s="897">
        <v>481935</v>
      </c>
      <c r="I1000" s="901">
        <v>2409675</v>
      </c>
      <c r="J1000" s="843">
        <v>-62259.671403197339</v>
      </c>
      <c r="K1000" s="843">
        <v>-311298.35701598646</v>
      </c>
      <c r="L1000" s="844">
        <v>-11.440698462309769</v>
      </c>
      <c r="M1000" s="841">
        <v>437988</v>
      </c>
      <c r="N1000" s="842">
        <v>2189940</v>
      </c>
      <c r="O1000" s="843">
        <v>-106206.67140319734</v>
      </c>
      <c r="P1000" s="843">
        <v>-531033.35701598646</v>
      </c>
      <c r="Q1000" s="844">
        <v>-19.516301240022273</v>
      </c>
      <c r="S1000" s="845"/>
      <c r="T1000" s="846"/>
      <c r="U1000" s="847"/>
    </row>
    <row r="1001" spans="1:21" ht="23.25" hidden="1">
      <c r="A1001" s="870">
        <v>985</v>
      </c>
      <c r="B1001" s="836">
        <v>5</v>
      </c>
      <c r="C1001" s="836">
        <v>105</v>
      </c>
      <c r="D1001" s="837">
        <v>25914.031971580822</v>
      </c>
      <c r="E1001" s="838">
        <v>21</v>
      </c>
      <c r="F1001" s="839">
        <v>544194.67140319734</v>
      </c>
      <c r="G1001" s="840">
        <v>2720973.3570159865</v>
      </c>
      <c r="H1001" s="897">
        <v>481935</v>
      </c>
      <c r="I1001" s="901">
        <v>2409675</v>
      </c>
      <c r="J1001" s="843">
        <v>-62259.671403197339</v>
      </c>
      <c r="K1001" s="843">
        <v>-311298.35701598646</v>
      </c>
      <c r="L1001" s="844">
        <v>-11.440698462309769</v>
      </c>
      <c r="M1001" s="841">
        <v>437988</v>
      </c>
      <c r="N1001" s="842">
        <v>2189940</v>
      </c>
      <c r="O1001" s="843">
        <v>-106206.67140319734</v>
      </c>
      <c r="P1001" s="843">
        <v>-531033.35701598646</v>
      </c>
      <c r="Q1001" s="844">
        <v>-19.516301240022273</v>
      </c>
      <c r="S1001" s="845"/>
      <c r="T1001" s="846"/>
      <c r="U1001" s="847"/>
    </row>
    <row r="1002" spans="1:21" ht="23.25" hidden="1">
      <c r="A1002" s="870">
        <v>986</v>
      </c>
      <c r="B1002" s="836">
        <v>5</v>
      </c>
      <c r="C1002" s="836">
        <v>105</v>
      </c>
      <c r="D1002" s="837">
        <v>27195</v>
      </c>
      <c r="E1002" s="838">
        <v>21</v>
      </c>
      <c r="F1002" s="839">
        <v>571095</v>
      </c>
      <c r="G1002" s="840">
        <v>2855475</v>
      </c>
      <c r="H1002" s="897">
        <v>481935</v>
      </c>
      <c r="I1002" s="901">
        <v>2409675</v>
      </c>
      <c r="J1002" s="843">
        <v>-89160</v>
      </c>
      <c r="K1002" s="843">
        <v>-445800</v>
      </c>
      <c r="L1002" s="844">
        <v>-15.612113571297243</v>
      </c>
      <c r="M1002" s="841">
        <v>437988</v>
      </c>
      <c r="N1002" s="842">
        <v>2189940</v>
      </c>
      <c r="O1002" s="843">
        <v>-133107</v>
      </c>
      <c r="P1002" s="843">
        <v>-665535</v>
      </c>
      <c r="Q1002" s="844">
        <v>-23.307330654269435</v>
      </c>
      <c r="S1002" s="845"/>
      <c r="T1002" s="846"/>
      <c r="U1002" s="847"/>
    </row>
    <row r="1003" spans="1:21" ht="23.25" hidden="1">
      <c r="A1003" s="870">
        <v>987</v>
      </c>
      <c r="B1003" s="836">
        <v>5</v>
      </c>
      <c r="C1003" s="836">
        <v>106</v>
      </c>
      <c r="D1003" s="837">
        <v>25185</v>
      </c>
      <c r="E1003" s="838">
        <v>21.2</v>
      </c>
      <c r="F1003" s="839">
        <v>533922</v>
      </c>
      <c r="G1003" s="840">
        <v>2669610</v>
      </c>
      <c r="H1003" s="897">
        <v>487806</v>
      </c>
      <c r="I1003" s="901">
        <v>2439030</v>
      </c>
      <c r="J1003" s="843">
        <v>-46116</v>
      </c>
      <c r="K1003" s="843">
        <v>-230580</v>
      </c>
      <c r="L1003" s="844">
        <v>-8.6372166720981625</v>
      </c>
      <c r="M1003" s="841">
        <v>446788.8</v>
      </c>
      <c r="N1003" s="842">
        <v>2233944</v>
      </c>
      <c r="O1003" s="843">
        <v>-87133.200000000012</v>
      </c>
      <c r="P1003" s="843">
        <v>-435666</v>
      </c>
      <c r="Q1003" s="844">
        <v>-16.319462393383304</v>
      </c>
      <c r="S1003" s="845"/>
      <c r="T1003" s="846"/>
      <c r="U1003" s="847"/>
    </row>
    <row r="1004" spans="1:21" ht="23.25" hidden="1">
      <c r="A1004" s="870">
        <v>988</v>
      </c>
      <c r="B1004" s="836">
        <v>5</v>
      </c>
      <c r="C1004" s="836">
        <v>106</v>
      </c>
      <c r="D1004" s="837">
        <v>25185</v>
      </c>
      <c r="E1004" s="838">
        <v>21.2</v>
      </c>
      <c r="F1004" s="839">
        <v>533922</v>
      </c>
      <c r="G1004" s="840">
        <v>2669610</v>
      </c>
      <c r="H1004" s="897">
        <v>487806</v>
      </c>
      <c r="I1004" s="901">
        <v>2439030</v>
      </c>
      <c r="J1004" s="843">
        <v>-46116</v>
      </c>
      <c r="K1004" s="843">
        <v>-230580</v>
      </c>
      <c r="L1004" s="844">
        <v>-8.6372166720981625</v>
      </c>
      <c r="M1004" s="841">
        <v>446788.8</v>
      </c>
      <c r="N1004" s="842">
        <v>2233944</v>
      </c>
      <c r="O1004" s="843">
        <v>-87133.200000000012</v>
      </c>
      <c r="P1004" s="843">
        <v>-435666</v>
      </c>
      <c r="Q1004" s="844">
        <v>-16.319462393383304</v>
      </c>
      <c r="S1004" s="845"/>
      <c r="T1004" s="846"/>
      <c r="U1004" s="847"/>
    </row>
    <row r="1005" spans="1:21" ht="23.25" hidden="1">
      <c r="A1005" s="870">
        <v>989</v>
      </c>
      <c r="B1005" s="836">
        <v>5</v>
      </c>
      <c r="C1005" s="836">
        <v>106</v>
      </c>
      <c r="D1005" s="837">
        <v>25185</v>
      </c>
      <c r="E1005" s="838">
        <v>21.2</v>
      </c>
      <c r="F1005" s="839">
        <v>533922</v>
      </c>
      <c r="G1005" s="840">
        <v>2669610</v>
      </c>
      <c r="H1005" s="897">
        <v>487806</v>
      </c>
      <c r="I1005" s="901">
        <v>2439030</v>
      </c>
      <c r="J1005" s="843">
        <v>-46116</v>
      </c>
      <c r="K1005" s="843">
        <v>-230580</v>
      </c>
      <c r="L1005" s="844">
        <v>-8.6372166720981625</v>
      </c>
      <c r="M1005" s="841">
        <v>446788.8</v>
      </c>
      <c r="N1005" s="842">
        <v>2233944</v>
      </c>
      <c r="O1005" s="843">
        <v>-87133.200000000012</v>
      </c>
      <c r="P1005" s="843">
        <v>-435666</v>
      </c>
      <c r="Q1005" s="844">
        <v>-16.319462393383304</v>
      </c>
      <c r="S1005" s="845"/>
      <c r="T1005" s="846"/>
      <c r="U1005" s="847"/>
    </row>
    <row r="1006" spans="1:21" ht="23.25" hidden="1">
      <c r="A1006" s="870">
        <v>990</v>
      </c>
      <c r="B1006" s="836">
        <v>5</v>
      </c>
      <c r="C1006" s="836">
        <v>106</v>
      </c>
      <c r="D1006" s="837">
        <v>25787.09306505277</v>
      </c>
      <c r="E1006" s="838">
        <v>21.2</v>
      </c>
      <c r="F1006" s="839">
        <v>546686.37297911872</v>
      </c>
      <c r="G1006" s="840">
        <v>2733431.8648955934</v>
      </c>
      <c r="H1006" s="897">
        <v>487806</v>
      </c>
      <c r="I1006" s="901">
        <v>2439030</v>
      </c>
      <c r="J1006" s="843">
        <v>-58880.372979118722</v>
      </c>
      <c r="K1006" s="843">
        <v>-294401.86489559337</v>
      </c>
      <c r="L1006" s="844">
        <v>-10.770411681976881</v>
      </c>
      <c r="M1006" s="841">
        <v>446788.8</v>
      </c>
      <c r="N1006" s="842">
        <v>2233944</v>
      </c>
      <c r="O1006" s="843">
        <v>-99897.572979118733</v>
      </c>
      <c r="P1006" s="843">
        <v>-499487.86489559337</v>
      </c>
      <c r="Q1006" s="844">
        <v>-18.273287558776303</v>
      </c>
      <c r="S1006" s="845"/>
      <c r="T1006" s="846"/>
      <c r="U1006" s="847"/>
    </row>
    <row r="1007" spans="1:21" ht="23.25" hidden="1">
      <c r="A1007" s="870">
        <v>991</v>
      </c>
      <c r="B1007" s="836">
        <v>5</v>
      </c>
      <c r="C1007" s="836">
        <v>106</v>
      </c>
      <c r="D1007" s="837">
        <v>27094</v>
      </c>
      <c r="E1007" s="838">
        <v>21.2</v>
      </c>
      <c r="F1007" s="839">
        <v>574392.80000000005</v>
      </c>
      <c r="G1007" s="840">
        <v>2871964</v>
      </c>
      <c r="H1007" s="897">
        <v>487806</v>
      </c>
      <c r="I1007" s="901">
        <v>2439030</v>
      </c>
      <c r="J1007" s="843">
        <v>-86586.800000000047</v>
      </c>
      <c r="K1007" s="843">
        <v>-432934</v>
      </c>
      <c r="L1007" s="844">
        <v>-15.074492577205007</v>
      </c>
      <c r="M1007" s="841">
        <v>446788.8</v>
      </c>
      <c r="N1007" s="842">
        <v>2233944</v>
      </c>
      <c r="O1007" s="843">
        <v>-127604.00000000006</v>
      </c>
      <c r="P1007" s="843">
        <v>-638020</v>
      </c>
      <c r="Q1007" s="844">
        <v>-22.21545952525868</v>
      </c>
      <c r="S1007" s="845"/>
      <c r="T1007" s="846"/>
      <c r="U1007" s="847"/>
    </row>
    <row r="1008" spans="1:21" ht="23.25" hidden="1">
      <c r="A1008" s="870">
        <v>992</v>
      </c>
      <c r="B1008" s="836">
        <v>5</v>
      </c>
      <c r="C1008" s="836">
        <v>107</v>
      </c>
      <c r="D1008" s="837">
        <v>24829</v>
      </c>
      <c r="E1008" s="838">
        <v>21.4</v>
      </c>
      <c r="F1008" s="839">
        <v>531340.6</v>
      </c>
      <c r="G1008" s="840">
        <v>2656703</v>
      </c>
      <c r="H1008" s="897">
        <v>493676.99999999994</v>
      </c>
      <c r="I1008" s="901">
        <v>2468384.9999999995</v>
      </c>
      <c r="J1008" s="843">
        <v>-37663.600000000035</v>
      </c>
      <c r="K1008" s="843">
        <v>-188318.00000000047</v>
      </c>
      <c r="L1008" s="844">
        <v>-7.0884099577559283</v>
      </c>
      <c r="M1008" s="841">
        <v>455589.59999999992</v>
      </c>
      <c r="N1008" s="842">
        <v>2277947.9999999995</v>
      </c>
      <c r="O1008" s="843">
        <v>-75751.000000000058</v>
      </c>
      <c r="P1008" s="843">
        <v>-378755.00000000047</v>
      </c>
      <c r="Q1008" s="844">
        <v>-14.256580430706805</v>
      </c>
      <c r="S1008" s="845"/>
      <c r="T1008" s="846"/>
      <c r="U1008" s="847"/>
    </row>
    <row r="1009" spans="1:21" ht="23.25" hidden="1">
      <c r="A1009" s="870">
        <v>993</v>
      </c>
      <c r="B1009" s="848">
        <v>5</v>
      </c>
      <c r="C1009" s="848">
        <v>107</v>
      </c>
      <c r="D1009" s="837">
        <v>27018</v>
      </c>
      <c r="E1009" s="838">
        <v>21.4</v>
      </c>
      <c r="F1009" s="839">
        <v>578185.19999999995</v>
      </c>
      <c r="G1009" s="840">
        <v>2890926</v>
      </c>
      <c r="H1009" s="897">
        <v>493676.99999999994</v>
      </c>
      <c r="I1009" s="901">
        <v>2468384.9999999995</v>
      </c>
      <c r="J1009" s="843">
        <v>-84508.200000000012</v>
      </c>
      <c r="K1009" s="843">
        <v>-422541.00000000047</v>
      </c>
      <c r="L1009" s="844">
        <v>-14.616112622737504</v>
      </c>
      <c r="M1009" s="841">
        <v>455589.59999999992</v>
      </c>
      <c r="N1009" s="842">
        <v>2277947.9999999995</v>
      </c>
      <c r="O1009" s="843">
        <v>-122595.60000000003</v>
      </c>
      <c r="P1009" s="843">
        <v>-612978.00000000047</v>
      </c>
      <c r="Q1009" s="844">
        <v>-21.203517488859987</v>
      </c>
      <c r="S1009" s="845"/>
      <c r="T1009" s="846"/>
      <c r="U1009" s="847"/>
    </row>
    <row r="1010" spans="1:21" ht="23.25" hidden="1">
      <c r="A1010" s="870">
        <v>994</v>
      </c>
      <c r="B1010" s="836">
        <v>5</v>
      </c>
      <c r="C1010" s="836">
        <v>108</v>
      </c>
      <c r="D1010" s="837">
        <v>24097</v>
      </c>
      <c r="E1010" s="838">
        <v>21.6</v>
      </c>
      <c r="F1010" s="839">
        <v>520495.2</v>
      </c>
      <c r="G1010" s="840">
        <v>2602476</v>
      </c>
      <c r="H1010" s="897">
        <v>499548.00000000006</v>
      </c>
      <c r="I1010" s="901">
        <v>2497740.0000000005</v>
      </c>
      <c r="J1010" s="843">
        <v>-20947.199999999953</v>
      </c>
      <c r="K1010" s="843">
        <v>-104735.99999999953</v>
      </c>
      <c r="L1010" s="844">
        <v>-4.0244751536613421</v>
      </c>
      <c r="M1010" s="841">
        <v>464390.40000000008</v>
      </c>
      <c r="N1010" s="842">
        <v>2321952.0000000005</v>
      </c>
      <c r="O1010" s="843">
        <v>-56104.79999999993</v>
      </c>
      <c r="P1010" s="843">
        <v>-280523.99999999953</v>
      </c>
      <c r="Q1010" s="844">
        <v>-10.779119576895212</v>
      </c>
      <c r="S1010" s="845"/>
      <c r="T1010" s="846"/>
      <c r="U1010" s="847"/>
    </row>
    <row r="1011" spans="1:21" ht="23.25" hidden="1">
      <c r="A1011" s="870">
        <v>995</v>
      </c>
      <c r="B1011" s="848">
        <v>5</v>
      </c>
      <c r="C1011" s="848">
        <v>108</v>
      </c>
      <c r="D1011" s="837">
        <v>25079</v>
      </c>
      <c r="E1011" s="838">
        <v>21.6</v>
      </c>
      <c r="F1011" s="839">
        <v>541706.4</v>
      </c>
      <c r="G1011" s="840">
        <v>2708532</v>
      </c>
      <c r="H1011" s="897">
        <v>499548.00000000006</v>
      </c>
      <c r="I1011" s="901">
        <v>2497740.0000000005</v>
      </c>
      <c r="J1011" s="843">
        <v>-42158.399999999965</v>
      </c>
      <c r="K1011" s="843">
        <v>-210791.99999999953</v>
      </c>
      <c r="L1011" s="844">
        <v>-7.7825183531152504</v>
      </c>
      <c r="M1011" s="841">
        <v>464390.40000000008</v>
      </c>
      <c r="N1011" s="842">
        <v>2321952.0000000005</v>
      </c>
      <c r="O1011" s="843">
        <v>-77315.999999999942</v>
      </c>
      <c r="P1011" s="843">
        <v>-386579.99999999953</v>
      </c>
      <c r="Q1011" s="844">
        <v>-14.272676121234667</v>
      </c>
      <c r="S1011" s="845"/>
      <c r="T1011" s="846"/>
      <c r="U1011" s="847"/>
    </row>
    <row r="1012" spans="1:21" ht="23.25" hidden="1">
      <c r="A1012" s="870">
        <v>996</v>
      </c>
      <c r="B1012" s="836">
        <v>5</v>
      </c>
      <c r="C1012" s="836">
        <v>108</v>
      </c>
      <c r="D1012" s="837">
        <v>26208.236259309386</v>
      </c>
      <c r="E1012" s="838">
        <v>21.6</v>
      </c>
      <c r="F1012" s="839">
        <v>566097.90320108272</v>
      </c>
      <c r="G1012" s="840">
        <v>2830489.5160054136</v>
      </c>
      <c r="H1012" s="897">
        <v>499548.00000000006</v>
      </c>
      <c r="I1012" s="901">
        <v>2497740.0000000005</v>
      </c>
      <c r="J1012" s="843">
        <v>-66549.903201082663</v>
      </c>
      <c r="K1012" s="843">
        <v>-332749.51600541314</v>
      </c>
      <c r="L1012" s="844">
        <v>-11.755899964434875</v>
      </c>
      <c r="M1012" s="841">
        <v>464390.40000000008</v>
      </c>
      <c r="N1012" s="842">
        <v>2321952.0000000005</v>
      </c>
      <c r="O1012" s="843">
        <v>-101707.50320108264</v>
      </c>
      <c r="P1012" s="843">
        <v>-508537.51600541314</v>
      </c>
      <c r="Q1012" s="844">
        <v>-17.966415813583268</v>
      </c>
      <c r="S1012" s="845"/>
      <c r="T1012" s="846"/>
      <c r="U1012" s="847"/>
    </row>
    <row r="1013" spans="1:21" ht="23.25" hidden="1">
      <c r="A1013" s="870">
        <v>997</v>
      </c>
      <c r="B1013" s="848">
        <v>5</v>
      </c>
      <c r="C1013" s="848">
        <v>108</v>
      </c>
      <c r="D1013" s="837">
        <v>26918</v>
      </c>
      <c r="E1013" s="838">
        <v>21.6</v>
      </c>
      <c r="F1013" s="839">
        <v>581428.80000000005</v>
      </c>
      <c r="G1013" s="840">
        <v>2907144</v>
      </c>
      <c r="H1013" s="897">
        <v>499548.00000000006</v>
      </c>
      <c r="I1013" s="901">
        <v>2497740.0000000005</v>
      </c>
      <c r="J1013" s="843">
        <v>-81880.799999999988</v>
      </c>
      <c r="K1013" s="843">
        <v>-409403.99999999953</v>
      </c>
      <c r="L1013" s="844">
        <v>-14.082687338501273</v>
      </c>
      <c r="M1013" s="841">
        <v>464390.40000000008</v>
      </c>
      <c r="N1013" s="842">
        <v>2321952.0000000005</v>
      </c>
      <c r="O1013" s="843">
        <v>-117038.39999999997</v>
      </c>
      <c r="P1013" s="843">
        <v>-585191.99999999953</v>
      </c>
      <c r="Q1013" s="844">
        <v>-20.129446632158547</v>
      </c>
      <c r="S1013" s="845"/>
      <c r="T1013" s="846"/>
      <c r="U1013" s="847"/>
    </row>
    <row r="1014" spans="1:21" ht="23.25" hidden="1">
      <c r="A1014" s="870">
        <v>998</v>
      </c>
      <c r="B1014" s="836">
        <v>5</v>
      </c>
      <c r="C1014" s="836">
        <v>109</v>
      </c>
      <c r="D1014" s="837">
        <v>24275</v>
      </c>
      <c r="E1014" s="838">
        <v>21.8</v>
      </c>
      <c r="F1014" s="839">
        <v>529195</v>
      </c>
      <c r="G1014" s="840">
        <v>2645975</v>
      </c>
      <c r="H1014" s="897">
        <v>505419</v>
      </c>
      <c r="I1014" s="901">
        <v>2527095</v>
      </c>
      <c r="J1014" s="843">
        <v>-23776</v>
      </c>
      <c r="K1014" s="843">
        <v>-118880</v>
      </c>
      <c r="L1014" s="844">
        <v>-4.4928617995256985</v>
      </c>
      <c r="M1014" s="841">
        <v>473191.2</v>
      </c>
      <c r="N1014" s="842">
        <v>2365956</v>
      </c>
      <c r="O1014" s="843">
        <v>-56003.799999999988</v>
      </c>
      <c r="P1014" s="843">
        <v>-280019</v>
      </c>
      <c r="Q1014" s="844">
        <v>-10.582828635947052</v>
      </c>
      <c r="S1014" s="845"/>
      <c r="T1014" s="846"/>
      <c r="U1014" s="847"/>
    </row>
    <row r="1015" spans="1:21" ht="23.25" hidden="1">
      <c r="A1015" s="870">
        <v>999</v>
      </c>
      <c r="B1015" s="836">
        <v>5</v>
      </c>
      <c r="C1015" s="836">
        <v>109</v>
      </c>
      <c r="D1015" s="837">
        <v>24579.59</v>
      </c>
      <c r="E1015" s="838">
        <v>21.8</v>
      </c>
      <c r="F1015" s="839">
        <v>535835.06200000003</v>
      </c>
      <c r="G1015" s="840">
        <v>2679175.31</v>
      </c>
      <c r="H1015" s="897">
        <v>505419</v>
      </c>
      <c r="I1015" s="901">
        <v>2527095</v>
      </c>
      <c r="J1015" s="843">
        <v>-30416.062000000034</v>
      </c>
      <c r="K1015" s="843">
        <v>-152080.31000000006</v>
      </c>
      <c r="L1015" s="844">
        <v>-5.6763851709278441</v>
      </c>
      <c r="M1015" s="841">
        <v>473191.2</v>
      </c>
      <c r="N1015" s="842">
        <v>2365956</v>
      </c>
      <c r="O1015" s="843">
        <v>-62643.862000000023</v>
      </c>
      <c r="P1015" s="843">
        <v>-313219.31000000006</v>
      </c>
      <c r="Q1015" s="844">
        <v>-11.690885207508131</v>
      </c>
      <c r="S1015" s="845"/>
      <c r="T1015" s="846"/>
      <c r="U1015" s="847"/>
    </row>
    <row r="1016" spans="1:21" ht="23.25" hidden="1">
      <c r="A1016" s="870">
        <v>1000</v>
      </c>
      <c r="B1016" s="836">
        <v>5</v>
      </c>
      <c r="C1016" s="836">
        <v>110</v>
      </c>
      <c r="D1016" s="837">
        <v>23649</v>
      </c>
      <c r="E1016" s="838">
        <v>22</v>
      </c>
      <c r="F1016" s="839">
        <v>520278</v>
      </c>
      <c r="G1016" s="840">
        <v>2601390</v>
      </c>
      <c r="H1016" s="897">
        <v>511290</v>
      </c>
      <c r="I1016" s="901">
        <v>2556450</v>
      </c>
      <c r="J1016" s="843">
        <v>-8988</v>
      </c>
      <c r="K1016" s="843">
        <v>-44940</v>
      </c>
      <c r="L1016" s="844">
        <v>-1.7275379700852227</v>
      </c>
      <c r="M1016" s="841">
        <v>481992</v>
      </c>
      <c r="N1016" s="842">
        <v>2409960</v>
      </c>
      <c r="O1016" s="843">
        <v>-38286</v>
      </c>
      <c r="P1016" s="843">
        <v>-191430</v>
      </c>
      <c r="Q1016" s="844">
        <v>-7.358758202345669</v>
      </c>
      <c r="S1016" s="845"/>
      <c r="T1016" s="846"/>
      <c r="U1016" s="847"/>
    </row>
    <row r="1017" spans="1:21" ht="23.25" hidden="1">
      <c r="A1017" s="870">
        <v>1001</v>
      </c>
      <c r="B1017" s="836">
        <v>5</v>
      </c>
      <c r="C1017" s="836">
        <v>110</v>
      </c>
      <c r="D1017" s="837">
        <v>23670</v>
      </c>
      <c r="E1017" s="838">
        <v>22</v>
      </c>
      <c r="F1017" s="839">
        <v>520740</v>
      </c>
      <c r="G1017" s="840">
        <v>2603700</v>
      </c>
      <c r="H1017" s="897">
        <v>511290</v>
      </c>
      <c r="I1017" s="901">
        <v>2556450</v>
      </c>
      <c r="J1017" s="843">
        <v>-9450</v>
      </c>
      <c r="K1017" s="843">
        <v>-47250</v>
      </c>
      <c r="L1017" s="844">
        <v>-1.8147251987556245</v>
      </c>
      <c r="M1017" s="841">
        <v>481992</v>
      </c>
      <c r="N1017" s="842">
        <v>2409960</v>
      </c>
      <c r="O1017" s="843">
        <v>-38748</v>
      </c>
      <c r="P1017" s="843">
        <v>-193740</v>
      </c>
      <c r="Q1017" s="844">
        <v>-7.4409494181357303</v>
      </c>
      <c r="S1017" s="845"/>
      <c r="T1017" s="846"/>
      <c r="U1017" s="847"/>
    </row>
    <row r="1018" spans="1:21" ht="23.25" hidden="1">
      <c r="A1018" s="870">
        <v>1002</v>
      </c>
      <c r="B1018" s="836">
        <v>5</v>
      </c>
      <c r="C1018" s="836">
        <v>110</v>
      </c>
      <c r="D1018" s="837">
        <v>23735.663899534244</v>
      </c>
      <c r="E1018" s="838">
        <v>22</v>
      </c>
      <c r="F1018" s="839">
        <v>522184.60578975332</v>
      </c>
      <c r="G1018" s="840">
        <v>2610923.0289487666</v>
      </c>
      <c r="H1018" s="897">
        <v>511290</v>
      </c>
      <c r="I1018" s="901">
        <v>2556450</v>
      </c>
      <c r="J1018" s="843">
        <v>-10894.605789753317</v>
      </c>
      <c r="K1018" s="843">
        <v>-54473.028948766645</v>
      </c>
      <c r="L1018" s="844">
        <v>-2.086351391626394</v>
      </c>
      <c r="M1018" s="841">
        <v>481992</v>
      </c>
      <c r="N1018" s="842">
        <v>2409960</v>
      </c>
      <c r="O1018" s="843">
        <v>-40192.605789753317</v>
      </c>
      <c r="P1018" s="843">
        <v>-200963.02894876665</v>
      </c>
      <c r="Q1018" s="844">
        <v>-7.6970108548040912</v>
      </c>
      <c r="S1018" s="845"/>
      <c r="T1018" s="846"/>
      <c r="U1018" s="847"/>
    </row>
    <row r="1019" spans="1:21" ht="23.25" hidden="1">
      <c r="A1019" s="870">
        <v>1003</v>
      </c>
      <c r="B1019" s="848">
        <v>5</v>
      </c>
      <c r="C1019" s="848">
        <v>110</v>
      </c>
      <c r="D1019" s="837">
        <v>23735.663899534244</v>
      </c>
      <c r="E1019" s="838">
        <v>22</v>
      </c>
      <c r="F1019" s="839">
        <v>522184.60578975332</v>
      </c>
      <c r="G1019" s="840">
        <v>2610923.0289487666</v>
      </c>
      <c r="H1019" s="897">
        <v>511290</v>
      </c>
      <c r="I1019" s="901">
        <v>2556450</v>
      </c>
      <c r="J1019" s="843">
        <v>-10894.605789753317</v>
      </c>
      <c r="K1019" s="843">
        <v>-54473.028948766645</v>
      </c>
      <c r="L1019" s="844">
        <v>-2.086351391626394</v>
      </c>
      <c r="M1019" s="841">
        <v>481992</v>
      </c>
      <c r="N1019" s="842">
        <v>2409960</v>
      </c>
      <c r="O1019" s="843">
        <v>-40192.605789753317</v>
      </c>
      <c r="P1019" s="843">
        <v>-200963.02894876665</v>
      </c>
      <c r="Q1019" s="844">
        <v>-7.6970108548040912</v>
      </c>
      <c r="S1019" s="845"/>
      <c r="T1019" s="846"/>
      <c r="U1019" s="847"/>
    </row>
    <row r="1020" spans="1:21" ht="23.25" hidden="1">
      <c r="A1020" s="870">
        <v>1004</v>
      </c>
      <c r="B1020" s="848">
        <v>5</v>
      </c>
      <c r="C1020" s="848">
        <v>110</v>
      </c>
      <c r="D1020" s="837">
        <v>24308</v>
      </c>
      <c r="E1020" s="838">
        <v>22</v>
      </c>
      <c r="F1020" s="839">
        <v>534776</v>
      </c>
      <c r="G1020" s="840">
        <v>2673880</v>
      </c>
      <c r="H1020" s="897">
        <v>511290</v>
      </c>
      <c r="I1020" s="901">
        <v>2556450</v>
      </c>
      <c r="J1020" s="843">
        <v>-23486</v>
      </c>
      <c r="K1020" s="843">
        <v>-117430</v>
      </c>
      <c r="L1020" s="844">
        <v>-4.3917453288853636</v>
      </c>
      <c r="M1020" s="841">
        <v>481992</v>
      </c>
      <c r="N1020" s="842">
        <v>2409960</v>
      </c>
      <c r="O1020" s="843">
        <v>-52784</v>
      </c>
      <c r="P1020" s="843">
        <v>-263920</v>
      </c>
      <c r="Q1020" s="844">
        <v>-9.8703008362379734</v>
      </c>
      <c r="S1020" s="845"/>
      <c r="T1020" s="846"/>
      <c r="U1020" s="847"/>
    </row>
    <row r="1021" spans="1:21" ht="23.25" hidden="1">
      <c r="A1021" s="870">
        <v>1005</v>
      </c>
      <c r="B1021" s="836">
        <v>5</v>
      </c>
      <c r="C1021" s="836">
        <v>110</v>
      </c>
      <c r="D1021" s="837">
        <v>24308</v>
      </c>
      <c r="E1021" s="838">
        <v>22</v>
      </c>
      <c r="F1021" s="839">
        <v>534776</v>
      </c>
      <c r="G1021" s="840">
        <v>2673880</v>
      </c>
      <c r="H1021" s="897">
        <v>511290</v>
      </c>
      <c r="I1021" s="901">
        <v>2556450</v>
      </c>
      <c r="J1021" s="843">
        <v>-23486</v>
      </c>
      <c r="K1021" s="843">
        <v>-117430</v>
      </c>
      <c r="L1021" s="844">
        <v>-4.3917453288853636</v>
      </c>
      <c r="M1021" s="841">
        <v>481992</v>
      </c>
      <c r="N1021" s="842">
        <v>2409960</v>
      </c>
      <c r="O1021" s="843">
        <v>-52784</v>
      </c>
      <c r="P1021" s="843">
        <v>-263920</v>
      </c>
      <c r="Q1021" s="844">
        <v>-9.8703008362379734</v>
      </c>
      <c r="S1021" s="845"/>
      <c r="T1021" s="846"/>
      <c r="U1021" s="847"/>
    </row>
    <row r="1022" spans="1:21" ht="23.25" hidden="1">
      <c r="A1022" s="870">
        <v>1006</v>
      </c>
      <c r="B1022" s="836">
        <v>5</v>
      </c>
      <c r="C1022" s="836">
        <v>110</v>
      </c>
      <c r="D1022" s="837">
        <v>25432.160726767448</v>
      </c>
      <c r="E1022" s="838">
        <v>22</v>
      </c>
      <c r="F1022" s="839">
        <v>559507.53598888381</v>
      </c>
      <c r="G1022" s="840">
        <v>2797537.6799444193</v>
      </c>
      <c r="H1022" s="897">
        <v>511290</v>
      </c>
      <c r="I1022" s="901">
        <v>2556450</v>
      </c>
      <c r="J1022" s="843">
        <v>-48217.535988883814</v>
      </c>
      <c r="K1022" s="843">
        <v>-241087.6799444193</v>
      </c>
      <c r="L1022" s="844">
        <v>-8.6178528236734735</v>
      </c>
      <c r="M1022" s="841">
        <v>481992</v>
      </c>
      <c r="N1022" s="842">
        <v>2409960</v>
      </c>
      <c r="O1022" s="843">
        <v>-77515.535988883814</v>
      </c>
      <c r="P1022" s="843">
        <v>-387577.6799444193</v>
      </c>
      <c r="Q1022" s="844">
        <v>-13.854243419953491</v>
      </c>
      <c r="S1022" s="845"/>
      <c r="T1022" s="846"/>
      <c r="U1022" s="847"/>
    </row>
    <row r="1023" spans="1:21" ht="23.25" hidden="1">
      <c r="A1023" s="870">
        <v>1007</v>
      </c>
      <c r="B1023" s="848">
        <v>5</v>
      </c>
      <c r="C1023" s="848">
        <v>110</v>
      </c>
      <c r="D1023" s="837">
        <v>25573.356704645048</v>
      </c>
      <c r="E1023" s="838">
        <v>22</v>
      </c>
      <c r="F1023" s="839">
        <v>562613.84750219109</v>
      </c>
      <c r="G1023" s="840">
        <v>2813069.2375109554</v>
      </c>
      <c r="H1023" s="897">
        <v>511290</v>
      </c>
      <c r="I1023" s="901">
        <v>2556450</v>
      </c>
      <c r="J1023" s="843">
        <v>-51323.847502191085</v>
      </c>
      <c r="K1023" s="843">
        <v>-256619.23751095543</v>
      </c>
      <c r="L1023" s="844">
        <v>-9.1223932240649646</v>
      </c>
      <c r="M1023" s="841">
        <v>481992</v>
      </c>
      <c r="N1023" s="842">
        <v>2409960</v>
      </c>
      <c r="O1023" s="843">
        <v>-80621.847502191085</v>
      </c>
      <c r="P1023" s="843">
        <v>-403109.23751095543</v>
      </c>
      <c r="Q1023" s="844">
        <v>-14.329872586699366</v>
      </c>
      <c r="S1023" s="845"/>
      <c r="T1023" s="846"/>
      <c r="U1023" s="847"/>
    </row>
    <row r="1024" spans="1:21" ht="23.25" hidden="1">
      <c r="A1024" s="870">
        <v>1008</v>
      </c>
      <c r="B1024" s="848">
        <v>5</v>
      </c>
      <c r="C1024" s="848">
        <v>110</v>
      </c>
      <c r="D1024" s="837">
        <v>26719</v>
      </c>
      <c r="E1024" s="838">
        <v>22</v>
      </c>
      <c r="F1024" s="839">
        <v>587818</v>
      </c>
      <c r="G1024" s="840">
        <v>2939090</v>
      </c>
      <c r="H1024" s="897">
        <v>511290</v>
      </c>
      <c r="I1024" s="901">
        <v>2556450</v>
      </c>
      <c r="J1024" s="843">
        <v>-76528</v>
      </c>
      <c r="K1024" s="843">
        <v>-382640</v>
      </c>
      <c r="L1024" s="844">
        <v>-13.018995675532224</v>
      </c>
      <c r="M1024" s="841">
        <v>481992</v>
      </c>
      <c r="N1024" s="842">
        <v>2409960</v>
      </c>
      <c r="O1024" s="843">
        <v>-105826</v>
      </c>
      <c r="P1024" s="843">
        <v>-529130</v>
      </c>
      <c r="Q1024" s="844">
        <v>-18.003191464024582</v>
      </c>
      <c r="S1024" s="845"/>
      <c r="T1024" s="846"/>
      <c r="U1024" s="847"/>
    </row>
    <row r="1025" spans="1:21" ht="23.25" hidden="1">
      <c r="A1025" s="870">
        <v>1009</v>
      </c>
      <c r="B1025" s="848">
        <v>5</v>
      </c>
      <c r="C1025" s="848">
        <v>110</v>
      </c>
      <c r="D1025" s="837">
        <v>26719</v>
      </c>
      <c r="E1025" s="838">
        <v>22</v>
      </c>
      <c r="F1025" s="839">
        <v>587818</v>
      </c>
      <c r="G1025" s="840">
        <v>2939090</v>
      </c>
      <c r="H1025" s="897">
        <v>511290</v>
      </c>
      <c r="I1025" s="901">
        <v>2556450</v>
      </c>
      <c r="J1025" s="843">
        <v>-76528</v>
      </c>
      <c r="K1025" s="843">
        <v>-382640</v>
      </c>
      <c r="L1025" s="844">
        <v>-13.018995675532224</v>
      </c>
      <c r="M1025" s="841">
        <v>481992</v>
      </c>
      <c r="N1025" s="842">
        <v>2409960</v>
      </c>
      <c r="O1025" s="843">
        <v>-105826</v>
      </c>
      <c r="P1025" s="843">
        <v>-529130</v>
      </c>
      <c r="Q1025" s="844">
        <v>-18.003191464024582</v>
      </c>
      <c r="S1025" s="845"/>
      <c r="T1025" s="846"/>
      <c r="U1025" s="847"/>
    </row>
    <row r="1026" spans="1:21" ht="23.25" hidden="1">
      <c r="A1026" s="870">
        <v>1010</v>
      </c>
      <c r="B1026" s="848">
        <v>5</v>
      </c>
      <c r="C1026" s="848">
        <v>111</v>
      </c>
      <c r="D1026" s="837">
        <v>23630</v>
      </c>
      <c r="E1026" s="838">
        <v>22.2</v>
      </c>
      <c r="F1026" s="839">
        <v>524586</v>
      </c>
      <c r="G1026" s="840">
        <v>2622930</v>
      </c>
      <c r="H1026" s="897">
        <v>517161</v>
      </c>
      <c r="I1026" s="901">
        <v>2585805</v>
      </c>
      <c r="J1026" s="843">
        <v>-7425</v>
      </c>
      <c r="K1026" s="843">
        <v>-37125</v>
      </c>
      <c r="L1026" s="844">
        <v>-1.4154018597522651</v>
      </c>
      <c r="M1026" s="841">
        <v>490792.8</v>
      </c>
      <c r="N1026" s="842">
        <v>2453964</v>
      </c>
      <c r="O1026" s="843">
        <v>-33793.200000000012</v>
      </c>
      <c r="P1026" s="843">
        <v>-168966</v>
      </c>
      <c r="Q1026" s="844">
        <v>-6.44187988242156</v>
      </c>
      <c r="S1026" s="845"/>
      <c r="T1026" s="846"/>
      <c r="U1026" s="847"/>
    </row>
    <row r="1027" spans="1:21" ht="23.25" hidden="1">
      <c r="A1027" s="870">
        <v>1011</v>
      </c>
      <c r="B1027" s="848">
        <v>5</v>
      </c>
      <c r="C1027" s="848">
        <v>111</v>
      </c>
      <c r="D1027" s="837">
        <v>23630</v>
      </c>
      <c r="E1027" s="838">
        <v>22.2</v>
      </c>
      <c r="F1027" s="839">
        <v>524586</v>
      </c>
      <c r="G1027" s="840">
        <v>2622930</v>
      </c>
      <c r="H1027" s="897">
        <v>517161</v>
      </c>
      <c r="I1027" s="901">
        <v>2585805</v>
      </c>
      <c r="J1027" s="843">
        <v>-7425</v>
      </c>
      <c r="K1027" s="843">
        <v>-37125</v>
      </c>
      <c r="L1027" s="844">
        <v>-1.4154018597522651</v>
      </c>
      <c r="M1027" s="841">
        <v>490792.8</v>
      </c>
      <c r="N1027" s="842">
        <v>2453964</v>
      </c>
      <c r="O1027" s="843">
        <v>-33793.200000000012</v>
      </c>
      <c r="P1027" s="843">
        <v>-168966</v>
      </c>
      <c r="Q1027" s="844">
        <v>-6.44187988242156</v>
      </c>
      <c r="S1027" s="845"/>
      <c r="T1027" s="846"/>
      <c r="U1027" s="847"/>
    </row>
    <row r="1028" spans="1:21" ht="23.25" hidden="1">
      <c r="A1028" s="870">
        <v>1012</v>
      </c>
      <c r="B1028" s="836">
        <v>5</v>
      </c>
      <c r="C1028" s="836">
        <v>111</v>
      </c>
      <c r="D1028" s="837">
        <v>23642</v>
      </c>
      <c r="E1028" s="838">
        <v>22.2</v>
      </c>
      <c r="F1028" s="839">
        <v>524852.4</v>
      </c>
      <c r="G1028" s="840">
        <v>2624262</v>
      </c>
      <c r="H1028" s="897">
        <v>517161</v>
      </c>
      <c r="I1028" s="901">
        <v>2585805</v>
      </c>
      <c r="J1028" s="843">
        <v>-7691.4000000000233</v>
      </c>
      <c r="K1028" s="843">
        <v>-38457</v>
      </c>
      <c r="L1028" s="844">
        <v>-1.4654405695772823</v>
      </c>
      <c r="M1028" s="841">
        <v>490792.8</v>
      </c>
      <c r="N1028" s="842">
        <v>2453964</v>
      </c>
      <c r="O1028" s="843">
        <v>-34059.600000000035</v>
      </c>
      <c r="P1028" s="843">
        <v>-170298</v>
      </c>
      <c r="Q1028" s="844">
        <v>-6.4893672964056179</v>
      </c>
      <c r="S1028" s="845"/>
      <c r="T1028" s="846"/>
      <c r="U1028" s="847"/>
    </row>
    <row r="1029" spans="1:21" ht="23.25" hidden="1">
      <c r="A1029" s="870">
        <v>1013</v>
      </c>
      <c r="B1029" s="836">
        <v>5</v>
      </c>
      <c r="C1029" s="836">
        <v>111</v>
      </c>
      <c r="D1029" s="837">
        <v>24191</v>
      </c>
      <c r="E1029" s="838">
        <v>22.2</v>
      </c>
      <c r="F1029" s="839">
        <v>537040.19999999995</v>
      </c>
      <c r="G1029" s="840">
        <v>2685201</v>
      </c>
      <c r="H1029" s="897">
        <v>517161</v>
      </c>
      <c r="I1029" s="901">
        <v>2585805</v>
      </c>
      <c r="J1029" s="843">
        <v>-19879.199999999953</v>
      </c>
      <c r="K1029" s="843">
        <v>-99396</v>
      </c>
      <c r="L1029" s="844">
        <v>-3.7016223366518943</v>
      </c>
      <c r="M1029" s="841">
        <v>490792.8</v>
      </c>
      <c r="N1029" s="842">
        <v>2453964</v>
      </c>
      <c r="O1029" s="843">
        <v>-46247.399999999965</v>
      </c>
      <c r="P1029" s="843">
        <v>-231237</v>
      </c>
      <c r="Q1029" s="844">
        <v>-8.6115341086198072</v>
      </c>
      <c r="S1029" s="845"/>
      <c r="T1029" s="846"/>
      <c r="U1029" s="847"/>
    </row>
    <row r="1030" spans="1:21" ht="23.25" hidden="1">
      <c r="A1030" s="870">
        <v>1014</v>
      </c>
      <c r="B1030" s="836">
        <v>5</v>
      </c>
      <c r="C1030" s="836">
        <v>111</v>
      </c>
      <c r="D1030" s="837">
        <v>24457.8</v>
      </c>
      <c r="E1030" s="838">
        <v>22.2</v>
      </c>
      <c r="F1030" s="839">
        <v>542963.15999999992</v>
      </c>
      <c r="G1030" s="840">
        <v>2714815.8</v>
      </c>
      <c r="H1030" s="897">
        <v>517161</v>
      </c>
      <c r="I1030" s="901">
        <v>2585805</v>
      </c>
      <c r="J1030" s="843">
        <v>-25802.159999999916</v>
      </c>
      <c r="K1030" s="843">
        <v>-129010.79999999981</v>
      </c>
      <c r="L1030" s="844">
        <v>-4.752101413289239</v>
      </c>
      <c r="M1030" s="841">
        <v>490792.8</v>
      </c>
      <c r="N1030" s="842">
        <v>2453964</v>
      </c>
      <c r="O1030" s="843">
        <v>-52170.359999999928</v>
      </c>
      <c r="P1030" s="843">
        <v>-260851.79999999981</v>
      </c>
      <c r="Q1030" s="844">
        <v>-9.6084529933853986</v>
      </c>
      <c r="S1030" s="845"/>
      <c r="T1030" s="846"/>
      <c r="U1030" s="847"/>
    </row>
    <row r="1031" spans="1:21" ht="23.25" hidden="1">
      <c r="A1031" s="870">
        <v>1015</v>
      </c>
      <c r="B1031" s="848">
        <v>5</v>
      </c>
      <c r="C1031" s="848">
        <v>111</v>
      </c>
      <c r="D1031" s="837">
        <v>24912</v>
      </c>
      <c r="E1031" s="838">
        <v>22.2</v>
      </c>
      <c r="F1031" s="839">
        <v>553046.4</v>
      </c>
      <c r="G1031" s="840">
        <v>2765232</v>
      </c>
      <c r="H1031" s="897">
        <v>517161</v>
      </c>
      <c r="I1031" s="901">
        <v>2585805</v>
      </c>
      <c r="J1031" s="843">
        <v>-35885.400000000023</v>
      </c>
      <c r="K1031" s="843">
        <v>-179427</v>
      </c>
      <c r="L1031" s="844">
        <v>-6.4886779843427291</v>
      </c>
      <c r="M1031" s="841">
        <v>490792.8</v>
      </c>
      <c r="N1031" s="842">
        <v>2453964</v>
      </c>
      <c r="O1031" s="843">
        <v>-62253.600000000035</v>
      </c>
      <c r="P1031" s="843">
        <v>-311268</v>
      </c>
      <c r="Q1031" s="844">
        <v>-11.2564877015744</v>
      </c>
      <c r="S1031" s="845"/>
      <c r="T1031" s="846"/>
      <c r="U1031" s="847"/>
    </row>
    <row r="1032" spans="1:21" ht="23.25" hidden="1">
      <c r="A1032" s="870">
        <v>1016</v>
      </c>
      <c r="B1032" s="836">
        <v>5</v>
      </c>
      <c r="C1032" s="836">
        <v>111</v>
      </c>
      <c r="D1032" s="837">
        <v>25968.863874430936</v>
      </c>
      <c r="E1032" s="838">
        <v>22.2</v>
      </c>
      <c r="F1032" s="839">
        <v>576508.77801236673</v>
      </c>
      <c r="G1032" s="840">
        <v>2882543.8900618339</v>
      </c>
      <c r="H1032" s="897">
        <v>517161</v>
      </c>
      <c r="I1032" s="901">
        <v>2585805</v>
      </c>
      <c r="J1032" s="843">
        <v>-59347.778012366733</v>
      </c>
      <c r="K1032" s="843">
        <v>-296738.8900618339</v>
      </c>
      <c r="L1032" s="844">
        <v>-10.294340741346659</v>
      </c>
      <c r="M1032" s="841">
        <v>490792.8</v>
      </c>
      <c r="N1032" s="842">
        <v>2453964</v>
      </c>
      <c r="O1032" s="843">
        <v>-85715.978012366744</v>
      </c>
      <c r="P1032" s="843">
        <v>-428579.8900618339</v>
      </c>
      <c r="Q1032" s="844">
        <v>-14.868113250224965</v>
      </c>
      <c r="S1032" s="845"/>
      <c r="T1032" s="846"/>
      <c r="U1032" s="847"/>
    </row>
    <row r="1033" spans="1:21" ht="23.25" hidden="1">
      <c r="A1033" s="870">
        <v>1017</v>
      </c>
      <c r="B1033" s="848">
        <v>5</v>
      </c>
      <c r="C1033" s="848">
        <v>112</v>
      </c>
      <c r="D1033" s="837">
        <v>23613</v>
      </c>
      <c r="E1033" s="838">
        <v>22.4</v>
      </c>
      <c r="F1033" s="839">
        <v>528931.19999999995</v>
      </c>
      <c r="G1033" s="840">
        <v>2644656</v>
      </c>
      <c r="H1033" s="897">
        <v>523031.99999999994</v>
      </c>
      <c r="I1033" s="901">
        <v>2615159.9999999995</v>
      </c>
      <c r="J1033" s="843">
        <v>-5899.2000000000116</v>
      </c>
      <c r="K1033" s="843">
        <v>-29496.000000000466</v>
      </c>
      <c r="L1033" s="844">
        <v>-1.1153057335245364</v>
      </c>
      <c r="M1033" s="841">
        <v>499593.59999999992</v>
      </c>
      <c r="N1033" s="842">
        <v>2497967.9999999995</v>
      </c>
      <c r="O1033" s="843">
        <v>-29337.600000000035</v>
      </c>
      <c r="P1033" s="843">
        <v>-146688.00000000047</v>
      </c>
      <c r="Q1033" s="844">
        <v>-5.5465814835653759</v>
      </c>
      <c r="S1033" s="845"/>
      <c r="T1033" s="846"/>
      <c r="U1033" s="847"/>
    </row>
    <row r="1034" spans="1:21" ht="23.25" hidden="1">
      <c r="A1034" s="870">
        <v>1018</v>
      </c>
      <c r="B1034" s="836">
        <v>5</v>
      </c>
      <c r="C1034" s="836">
        <v>112</v>
      </c>
      <c r="D1034" s="837">
        <v>23996</v>
      </c>
      <c r="E1034" s="838">
        <v>22.4</v>
      </c>
      <c r="F1034" s="839">
        <v>537510.40000000002</v>
      </c>
      <c r="G1034" s="840">
        <v>2687552</v>
      </c>
      <c r="H1034" s="897">
        <v>523031.99999999994</v>
      </c>
      <c r="I1034" s="901">
        <v>2615159.9999999995</v>
      </c>
      <c r="J1034" s="843">
        <v>-14478.400000000081</v>
      </c>
      <c r="K1034" s="843">
        <v>-72392.000000000466</v>
      </c>
      <c r="L1034" s="844">
        <v>-2.6936036958540797</v>
      </c>
      <c r="M1034" s="841">
        <v>499593.59999999992</v>
      </c>
      <c r="N1034" s="842">
        <v>2497967.9999999995</v>
      </c>
      <c r="O1034" s="843">
        <v>-37916.800000000105</v>
      </c>
      <c r="P1034" s="843">
        <v>-189584.00000000047</v>
      </c>
      <c r="Q1034" s="844">
        <v>-7.0541518824566225</v>
      </c>
      <c r="S1034" s="845"/>
      <c r="T1034" s="846"/>
      <c r="U1034" s="847"/>
    </row>
    <row r="1035" spans="1:21" ht="23.25" hidden="1">
      <c r="A1035" s="870">
        <v>1019</v>
      </c>
      <c r="B1035" s="836">
        <v>5</v>
      </c>
      <c r="C1035" s="836">
        <v>112</v>
      </c>
      <c r="D1035" s="837">
        <v>24871</v>
      </c>
      <c r="E1035" s="838">
        <v>22.4</v>
      </c>
      <c r="F1035" s="839">
        <v>557110.4</v>
      </c>
      <c r="G1035" s="840">
        <v>2785552</v>
      </c>
      <c r="H1035" s="897">
        <v>523031.99999999994</v>
      </c>
      <c r="I1035" s="901">
        <v>2615159.9999999995</v>
      </c>
      <c r="J1035" s="843">
        <v>-34078.400000000081</v>
      </c>
      <c r="K1035" s="843">
        <v>-170392.00000000047</v>
      </c>
      <c r="L1035" s="844">
        <v>-6.1169922514460495</v>
      </c>
      <c r="M1035" s="841">
        <v>499593.59999999992</v>
      </c>
      <c r="N1035" s="842">
        <v>2497967.9999999995</v>
      </c>
      <c r="O1035" s="843">
        <v>-57516.800000000105</v>
      </c>
      <c r="P1035" s="843">
        <v>-287584.00000000047</v>
      </c>
      <c r="Q1035" s="844">
        <v>-10.324129651860758</v>
      </c>
      <c r="S1035" s="845"/>
      <c r="T1035" s="846"/>
      <c r="U1035" s="847"/>
    </row>
    <row r="1036" spans="1:21" ht="23.25" hidden="1">
      <c r="A1036" s="870">
        <v>1020</v>
      </c>
      <c r="B1036" s="836">
        <v>5</v>
      </c>
      <c r="C1036" s="836">
        <v>113</v>
      </c>
      <c r="D1036" s="837">
        <v>24257</v>
      </c>
      <c r="E1036" s="838">
        <v>22.6</v>
      </c>
      <c r="F1036" s="839">
        <v>548208.19999999995</v>
      </c>
      <c r="G1036" s="840">
        <v>2741041</v>
      </c>
      <c r="H1036" s="897">
        <v>528903</v>
      </c>
      <c r="I1036" s="901">
        <v>2644515</v>
      </c>
      <c r="J1036" s="843">
        <v>-19305.199999999953</v>
      </c>
      <c r="K1036" s="843">
        <v>-96526</v>
      </c>
      <c r="L1036" s="844">
        <v>-3.5215087990292773</v>
      </c>
      <c r="M1036" s="841">
        <v>508394.40000000008</v>
      </c>
      <c r="N1036" s="842">
        <v>2541972.0000000005</v>
      </c>
      <c r="O1036" s="843">
        <v>-39813.799999999872</v>
      </c>
      <c r="P1036" s="843">
        <v>-199068.99999999953</v>
      </c>
      <c r="Q1036" s="844">
        <v>-7.2625327384741638</v>
      </c>
      <c r="S1036" s="845"/>
      <c r="T1036" s="846"/>
      <c r="U1036" s="847"/>
    </row>
    <row r="1037" spans="1:21" ht="23.25" hidden="1">
      <c r="A1037" s="870">
        <v>1021</v>
      </c>
      <c r="B1037" s="836">
        <v>5</v>
      </c>
      <c r="C1037" s="836">
        <v>113</v>
      </c>
      <c r="D1037" s="837">
        <v>24809</v>
      </c>
      <c r="E1037" s="838">
        <v>22.6</v>
      </c>
      <c r="F1037" s="839">
        <v>560683.4</v>
      </c>
      <c r="G1037" s="840">
        <v>2803417</v>
      </c>
      <c r="H1037" s="897">
        <v>528903</v>
      </c>
      <c r="I1037" s="901">
        <v>2644515</v>
      </c>
      <c r="J1037" s="843">
        <v>-31780.400000000023</v>
      </c>
      <c r="K1037" s="843">
        <v>-158902</v>
      </c>
      <c r="L1037" s="844">
        <v>-5.6681542560382638</v>
      </c>
      <c r="M1037" s="841">
        <v>508394.40000000008</v>
      </c>
      <c r="N1037" s="842">
        <v>2541972.0000000005</v>
      </c>
      <c r="O1037" s="843">
        <v>-52288.999999999942</v>
      </c>
      <c r="P1037" s="843">
        <v>-261444.99999999953</v>
      </c>
      <c r="Q1037" s="844">
        <v>-9.3259404505287478</v>
      </c>
      <c r="S1037" s="845"/>
      <c r="T1037" s="846"/>
      <c r="U1037" s="847"/>
    </row>
    <row r="1038" spans="1:21" ht="23.25" hidden="1">
      <c r="A1038" s="870">
        <v>1022</v>
      </c>
      <c r="B1038" s="836">
        <v>5</v>
      </c>
      <c r="C1038" s="836">
        <v>113</v>
      </c>
      <c r="D1038" s="837">
        <v>26451</v>
      </c>
      <c r="E1038" s="838">
        <v>22.6</v>
      </c>
      <c r="F1038" s="839">
        <v>597792.6</v>
      </c>
      <c r="G1038" s="840">
        <v>2988963</v>
      </c>
      <c r="H1038" s="897">
        <v>528903</v>
      </c>
      <c r="I1038" s="901">
        <v>2644515</v>
      </c>
      <c r="J1038" s="843">
        <v>-68889.599999999977</v>
      </c>
      <c r="K1038" s="843">
        <v>-344448</v>
      </c>
      <c r="L1038" s="844">
        <v>-11.523996784168958</v>
      </c>
      <c r="M1038" s="841">
        <v>508394.40000000008</v>
      </c>
      <c r="N1038" s="842">
        <v>2541972.0000000005</v>
      </c>
      <c r="O1038" s="843">
        <v>-89398.199999999895</v>
      </c>
      <c r="P1038" s="843">
        <v>-446990.99999999953</v>
      </c>
      <c r="Q1038" s="844">
        <v>-14.954718409026796</v>
      </c>
      <c r="S1038" s="845"/>
      <c r="T1038" s="846"/>
      <c r="U1038" s="847"/>
    </row>
    <row r="1039" spans="1:21" ht="23.25" hidden="1">
      <c r="A1039" s="870">
        <v>1023</v>
      </c>
      <c r="B1039" s="836">
        <v>5</v>
      </c>
      <c r="C1039" s="836">
        <v>113</v>
      </c>
      <c r="D1039" s="837">
        <v>26451</v>
      </c>
      <c r="E1039" s="838">
        <v>22.6</v>
      </c>
      <c r="F1039" s="839">
        <v>597792.6</v>
      </c>
      <c r="G1039" s="840">
        <v>2988963</v>
      </c>
      <c r="H1039" s="897">
        <v>528903</v>
      </c>
      <c r="I1039" s="901">
        <v>2644515</v>
      </c>
      <c r="J1039" s="843">
        <v>-68889.599999999977</v>
      </c>
      <c r="K1039" s="843">
        <v>-344448</v>
      </c>
      <c r="L1039" s="844">
        <v>-11.523996784168958</v>
      </c>
      <c r="M1039" s="841">
        <v>508394.40000000008</v>
      </c>
      <c r="N1039" s="842">
        <v>2541972.0000000005</v>
      </c>
      <c r="O1039" s="843">
        <v>-89398.199999999895</v>
      </c>
      <c r="P1039" s="843">
        <v>-446990.99999999953</v>
      </c>
      <c r="Q1039" s="844">
        <v>-14.954718409026796</v>
      </c>
      <c r="S1039" s="845"/>
      <c r="T1039" s="846"/>
      <c r="U1039" s="847"/>
    </row>
    <row r="1040" spans="1:21" ht="23.25" hidden="1">
      <c r="A1040" s="870">
        <v>1024</v>
      </c>
      <c r="B1040" s="836">
        <v>5</v>
      </c>
      <c r="C1040" s="836">
        <v>114</v>
      </c>
      <c r="D1040" s="837">
        <v>23559</v>
      </c>
      <c r="E1040" s="838">
        <v>22.8</v>
      </c>
      <c r="F1040" s="839">
        <v>537145.19999999995</v>
      </c>
      <c r="G1040" s="840">
        <v>2685726</v>
      </c>
      <c r="H1040" s="897">
        <v>534774</v>
      </c>
      <c r="I1040" s="901">
        <v>2673870</v>
      </c>
      <c r="J1040" s="843">
        <v>-2371.1999999999534</v>
      </c>
      <c r="K1040" s="843">
        <v>-11856</v>
      </c>
      <c r="L1040" s="844">
        <v>-0.4414448830595461</v>
      </c>
      <c r="M1040" s="841">
        <v>517195.2</v>
      </c>
      <c r="N1040" s="842">
        <v>2585976</v>
      </c>
      <c r="O1040" s="843">
        <v>-19949.999999999942</v>
      </c>
      <c r="P1040" s="843">
        <v>-99750</v>
      </c>
      <c r="Q1040" s="844">
        <v>-3.7140795449721935</v>
      </c>
      <c r="S1040" s="845"/>
      <c r="T1040" s="846"/>
      <c r="U1040" s="847"/>
    </row>
    <row r="1041" spans="1:21" ht="23.25" hidden="1">
      <c r="A1041" s="870">
        <v>1025</v>
      </c>
      <c r="B1041" s="836">
        <v>5</v>
      </c>
      <c r="C1041" s="836">
        <v>114</v>
      </c>
      <c r="D1041" s="837">
        <v>23947</v>
      </c>
      <c r="E1041" s="838">
        <v>22.8</v>
      </c>
      <c r="F1041" s="839">
        <v>545991.6</v>
      </c>
      <c r="G1041" s="840">
        <v>2729958</v>
      </c>
      <c r="H1041" s="897">
        <v>534774</v>
      </c>
      <c r="I1041" s="901">
        <v>2673870</v>
      </c>
      <c r="J1041" s="843">
        <v>-11217.599999999977</v>
      </c>
      <c r="K1041" s="843">
        <v>-56088</v>
      </c>
      <c r="L1041" s="844">
        <v>-2.0545371027686201</v>
      </c>
      <c r="M1041" s="841">
        <v>517195.2</v>
      </c>
      <c r="N1041" s="842">
        <v>2585976</v>
      </c>
      <c r="O1041" s="843">
        <v>-28796.399999999965</v>
      </c>
      <c r="P1041" s="843">
        <v>-143982</v>
      </c>
      <c r="Q1041" s="844">
        <v>-5.2741470747901644</v>
      </c>
      <c r="S1041" s="845"/>
      <c r="T1041" s="846"/>
      <c r="U1041" s="847"/>
    </row>
    <row r="1042" spans="1:21" ht="23.25" hidden="1">
      <c r="A1042" s="870">
        <v>1026</v>
      </c>
      <c r="B1042" s="836">
        <v>5</v>
      </c>
      <c r="C1042" s="836">
        <v>114</v>
      </c>
      <c r="D1042" s="837">
        <v>23947</v>
      </c>
      <c r="E1042" s="838">
        <v>22.8</v>
      </c>
      <c r="F1042" s="839">
        <v>545991.6</v>
      </c>
      <c r="G1042" s="840">
        <v>2729958</v>
      </c>
      <c r="H1042" s="897">
        <v>534774</v>
      </c>
      <c r="I1042" s="901">
        <v>2673870</v>
      </c>
      <c r="J1042" s="843">
        <v>-11217.599999999977</v>
      </c>
      <c r="K1042" s="843">
        <v>-56088</v>
      </c>
      <c r="L1042" s="844">
        <v>-2.0545371027686201</v>
      </c>
      <c r="M1042" s="841">
        <v>517195.2</v>
      </c>
      <c r="N1042" s="842">
        <v>2585976</v>
      </c>
      <c r="O1042" s="843">
        <v>-28796.399999999965</v>
      </c>
      <c r="P1042" s="843">
        <v>-143982</v>
      </c>
      <c r="Q1042" s="844">
        <v>-5.2741470747901644</v>
      </c>
      <c r="S1042" s="845"/>
      <c r="T1042" s="846"/>
      <c r="U1042" s="847"/>
    </row>
    <row r="1043" spans="1:21" ht="23.25" hidden="1">
      <c r="A1043" s="870">
        <v>1027</v>
      </c>
      <c r="B1043" s="836">
        <v>5</v>
      </c>
      <c r="C1043" s="836">
        <v>114</v>
      </c>
      <c r="D1043" s="837">
        <v>24241</v>
      </c>
      <c r="E1043" s="838">
        <v>22.8</v>
      </c>
      <c r="F1043" s="839">
        <v>552694.80000000005</v>
      </c>
      <c r="G1043" s="840">
        <v>2763474</v>
      </c>
      <c r="H1043" s="897">
        <v>534774</v>
      </c>
      <c r="I1043" s="901">
        <v>2673870</v>
      </c>
      <c r="J1043" s="843">
        <v>-17920.800000000047</v>
      </c>
      <c r="K1043" s="843">
        <v>-89604</v>
      </c>
      <c r="L1043" s="844">
        <v>-3.2424404933789788</v>
      </c>
      <c r="M1043" s="841">
        <v>517195.2</v>
      </c>
      <c r="N1043" s="842">
        <v>2585976</v>
      </c>
      <c r="O1043" s="843">
        <v>-35499.600000000035</v>
      </c>
      <c r="P1043" s="843">
        <v>-177498</v>
      </c>
      <c r="Q1043" s="844">
        <v>-6.4230023513881349</v>
      </c>
      <c r="S1043" s="845"/>
      <c r="T1043" s="846"/>
      <c r="U1043" s="847"/>
    </row>
    <row r="1044" spans="1:21" ht="23.25" hidden="1">
      <c r="A1044" s="870">
        <v>1028</v>
      </c>
      <c r="B1044" s="836">
        <v>5</v>
      </c>
      <c r="C1044" s="836">
        <v>114</v>
      </c>
      <c r="D1044" s="837">
        <v>24768</v>
      </c>
      <c r="E1044" s="838">
        <v>22.8</v>
      </c>
      <c r="F1044" s="839">
        <v>564710.40000000002</v>
      </c>
      <c r="G1044" s="840">
        <v>2823552</v>
      </c>
      <c r="H1044" s="897">
        <v>534774</v>
      </c>
      <c r="I1044" s="901">
        <v>2673870</v>
      </c>
      <c r="J1044" s="843">
        <v>-29936.400000000023</v>
      </c>
      <c r="K1044" s="843">
        <v>-149682</v>
      </c>
      <c r="L1044" s="844">
        <v>-5.3011950904392791</v>
      </c>
      <c r="M1044" s="841">
        <v>517195.2</v>
      </c>
      <c r="N1044" s="842">
        <v>2585976</v>
      </c>
      <c r="O1044" s="843">
        <v>-47515.200000000012</v>
      </c>
      <c r="P1044" s="843">
        <v>-237576</v>
      </c>
      <c r="Q1044" s="844">
        <v>-8.4140826873384924</v>
      </c>
      <c r="S1044" s="845"/>
      <c r="T1044" s="846"/>
      <c r="U1044" s="847"/>
    </row>
    <row r="1045" spans="1:21" ht="23.25" hidden="1">
      <c r="A1045" s="870">
        <v>1029</v>
      </c>
      <c r="B1045" s="836">
        <v>5</v>
      </c>
      <c r="C1045" s="836">
        <v>114</v>
      </c>
      <c r="D1045" s="837">
        <v>25111.2189197921</v>
      </c>
      <c r="E1045" s="838">
        <v>22.8</v>
      </c>
      <c r="F1045" s="839">
        <v>572535.79137125984</v>
      </c>
      <c r="G1045" s="840">
        <v>2862678.9568562992</v>
      </c>
      <c r="H1045" s="897">
        <v>534774</v>
      </c>
      <c r="I1045" s="901">
        <v>2673870</v>
      </c>
      <c r="J1045" s="843">
        <v>-37761.791371259838</v>
      </c>
      <c r="K1045" s="843">
        <v>-188808.95685629919</v>
      </c>
      <c r="L1045" s="844">
        <v>-6.5955337535873468</v>
      </c>
      <c r="M1045" s="841">
        <v>517195.2</v>
      </c>
      <c r="N1045" s="842">
        <v>2585976</v>
      </c>
      <c r="O1045" s="843">
        <v>-55340.591371259827</v>
      </c>
      <c r="P1045" s="843">
        <v>-276702.95685629919</v>
      </c>
      <c r="Q1045" s="844">
        <v>-9.6658745540982807</v>
      </c>
      <c r="S1045" s="845"/>
      <c r="T1045" s="846"/>
      <c r="U1045" s="847"/>
    </row>
    <row r="1046" spans="1:21" ht="23.25" hidden="1">
      <c r="A1046" s="870">
        <v>1030</v>
      </c>
      <c r="B1046" s="836">
        <v>5</v>
      </c>
      <c r="C1046" s="836">
        <v>114</v>
      </c>
      <c r="D1046" s="837">
        <v>25307.198612315697</v>
      </c>
      <c r="E1046" s="838">
        <v>22.8</v>
      </c>
      <c r="F1046" s="839">
        <v>577004.12836079788</v>
      </c>
      <c r="G1046" s="840">
        <v>2885020.6418039892</v>
      </c>
      <c r="H1046" s="897">
        <v>534774</v>
      </c>
      <c r="I1046" s="901">
        <v>2673870</v>
      </c>
      <c r="J1046" s="843">
        <v>-42230.128360797884</v>
      </c>
      <c r="K1046" s="843">
        <v>-211150.64180398919</v>
      </c>
      <c r="L1046" s="844">
        <v>-7.3188606952897857</v>
      </c>
      <c r="M1046" s="841">
        <v>517195.2</v>
      </c>
      <c r="N1046" s="842">
        <v>2585976</v>
      </c>
      <c r="O1046" s="843">
        <v>-59808.928360797872</v>
      </c>
      <c r="P1046" s="843">
        <v>-299044.64180398919</v>
      </c>
      <c r="Q1046" s="844">
        <v>-10.365424686077745</v>
      </c>
      <c r="S1046" s="845"/>
      <c r="T1046" s="846"/>
      <c r="U1046" s="847"/>
    </row>
    <row r="1047" spans="1:21" ht="23.25" hidden="1">
      <c r="A1047" s="870">
        <v>1031</v>
      </c>
      <c r="B1047" s="836">
        <v>5</v>
      </c>
      <c r="C1047" s="836">
        <v>115</v>
      </c>
      <c r="D1047" s="837">
        <v>23557</v>
      </c>
      <c r="E1047" s="838">
        <v>23</v>
      </c>
      <c r="F1047" s="839">
        <v>541811</v>
      </c>
      <c r="G1047" s="840">
        <v>2709055</v>
      </c>
      <c r="H1047" s="897">
        <v>540645</v>
      </c>
      <c r="I1047" s="901">
        <v>2703225</v>
      </c>
      <c r="J1047" s="843">
        <v>-1166</v>
      </c>
      <c r="K1047" s="843">
        <v>-5830</v>
      </c>
      <c r="L1047" s="844">
        <v>-0.21520419482069997</v>
      </c>
      <c r="M1047" s="841">
        <v>525996</v>
      </c>
      <c r="N1047" s="842">
        <v>2629980</v>
      </c>
      <c r="O1047" s="843">
        <v>-15815</v>
      </c>
      <c r="P1047" s="843">
        <v>-79075</v>
      </c>
      <c r="Q1047" s="844">
        <v>-2.9189145292362042</v>
      </c>
      <c r="S1047" s="845"/>
      <c r="T1047" s="846"/>
      <c r="U1047" s="847"/>
    </row>
    <row r="1048" spans="1:21" ht="23.25" hidden="1">
      <c r="A1048" s="870">
        <v>1032</v>
      </c>
      <c r="B1048" s="836">
        <v>5</v>
      </c>
      <c r="C1048" s="836">
        <v>115</v>
      </c>
      <c r="D1048" s="837">
        <v>24224</v>
      </c>
      <c r="E1048" s="838">
        <v>23</v>
      </c>
      <c r="F1048" s="839">
        <v>557152</v>
      </c>
      <c r="G1048" s="840">
        <v>2785760</v>
      </c>
      <c r="H1048" s="897">
        <v>540645</v>
      </c>
      <c r="I1048" s="901">
        <v>2703225</v>
      </c>
      <c r="J1048" s="843">
        <v>-16507</v>
      </c>
      <c r="K1048" s="843">
        <v>-82535</v>
      </c>
      <c r="L1048" s="844">
        <v>-2.9627462523692003</v>
      </c>
      <c r="M1048" s="841">
        <v>525996</v>
      </c>
      <c r="N1048" s="842">
        <v>2629980</v>
      </c>
      <c r="O1048" s="843">
        <v>-31156</v>
      </c>
      <c r="P1048" s="843">
        <v>-155780</v>
      </c>
      <c r="Q1048" s="844">
        <v>-5.5920107977715219</v>
      </c>
      <c r="S1048" s="845"/>
      <c r="T1048" s="846"/>
      <c r="U1048" s="847"/>
    </row>
    <row r="1049" spans="1:21" ht="23.25" hidden="1">
      <c r="A1049" s="870">
        <v>1033</v>
      </c>
      <c r="B1049" s="836">
        <v>5</v>
      </c>
      <c r="C1049" s="836">
        <v>116</v>
      </c>
      <c r="D1049" s="837">
        <v>23504</v>
      </c>
      <c r="E1049" s="838">
        <v>23.2</v>
      </c>
      <c r="F1049" s="839">
        <v>545292.80000000005</v>
      </c>
      <c r="G1049" s="840">
        <v>2726464</v>
      </c>
      <c r="H1049" s="897">
        <v>546516</v>
      </c>
      <c r="I1049" s="901">
        <v>2732580</v>
      </c>
      <c r="J1049" s="843">
        <v>1223.1999999999534</v>
      </c>
      <c r="K1049" s="843">
        <v>6116</v>
      </c>
      <c r="L1049" s="844">
        <v>0.22431985164668333</v>
      </c>
      <c r="M1049" s="841">
        <v>534796.79999999993</v>
      </c>
      <c r="N1049" s="842">
        <v>2673983.9999999995</v>
      </c>
      <c r="O1049" s="843">
        <v>-10496.000000000116</v>
      </c>
      <c r="P1049" s="843">
        <v>-52480.000000000466</v>
      </c>
      <c r="Q1049" s="844">
        <v>-1.9248374451304073</v>
      </c>
      <c r="S1049" s="845"/>
      <c r="T1049" s="846"/>
      <c r="U1049" s="847"/>
    </row>
    <row r="1050" spans="1:21" ht="23.25" hidden="1">
      <c r="A1050" s="870">
        <v>1034</v>
      </c>
      <c r="B1050" s="848">
        <v>5</v>
      </c>
      <c r="C1050" s="848">
        <v>117</v>
      </c>
      <c r="D1050" s="837">
        <v>23542.487622511871</v>
      </c>
      <c r="E1050" s="838">
        <v>23.4</v>
      </c>
      <c r="F1050" s="839">
        <v>550894.21036677784</v>
      </c>
      <c r="G1050" s="840">
        <v>2754471.051833889</v>
      </c>
      <c r="H1050" s="897">
        <v>552387</v>
      </c>
      <c r="I1050" s="901">
        <v>2761935</v>
      </c>
      <c r="J1050" s="843">
        <v>1492.7896332221571</v>
      </c>
      <c r="K1050" s="843">
        <v>7463.9481661110185</v>
      </c>
      <c r="L1050" s="844">
        <v>0.27097573456586588</v>
      </c>
      <c r="M1050" s="841">
        <v>543597.6</v>
      </c>
      <c r="N1050" s="842">
        <v>2717988</v>
      </c>
      <c r="O1050" s="843">
        <v>-7296.6103667778661</v>
      </c>
      <c r="P1050" s="843">
        <v>-36483.051833888981</v>
      </c>
      <c r="Q1050" s="844">
        <v>-1.3245030042918415</v>
      </c>
      <c r="S1050" s="845"/>
      <c r="T1050" s="846"/>
      <c r="U1050" s="847"/>
    </row>
    <row r="1051" spans="1:21" ht="23.25" hidden="1">
      <c r="A1051" s="870">
        <v>1035</v>
      </c>
      <c r="B1051" s="848">
        <v>5</v>
      </c>
      <c r="C1051" s="848">
        <v>117</v>
      </c>
      <c r="D1051" s="837">
        <v>24191</v>
      </c>
      <c r="E1051" s="838">
        <v>23.4</v>
      </c>
      <c r="F1051" s="839">
        <v>566069.4</v>
      </c>
      <c r="G1051" s="840">
        <v>2830347</v>
      </c>
      <c r="H1051" s="897">
        <v>552387</v>
      </c>
      <c r="I1051" s="901">
        <v>2761935</v>
      </c>
      <c r="J1051" s="843">
        <v>-13682.400000000023</v>
      </c>
      <c r="K1051" s="843">
        <v>-68412</v>
      </c>
      <c r="L1051" s="844">
        <v>-2.4170887880532064</v>
      </c>
      <c r="M1051" s="841">
        <v>543597.6</v>
      </c>
      <c r="N1051" s="842">
        <v>2717988</v>
      </c>
      <c r="O1051" s="843">
        <v>-22471.800000000047</v>
      </c>
      <c r="P1051" s="843">
        <v>-112359</v>
      </c>
      <c r="Q1051" s="844">
        <v>-3.9697959296156995</v>
      </c>
      <c r="S1051" s="845"/>
      <c r="T1051" s="846"/>
      <c r="U1051" s="847"/>
    </row>
    <row r="1052" spans="1:21" ht="23.25" hidden="1">
      <c r="A1052" s="870">
        <v>1036</v>
      </c>
      <c r="B1052" s="848">
        <v>5</v>
      </c>
      <c r="C1052" s="848">
        <v>117</v>
      </c>
      <c r="D1052" s="837">
        <v>24971</v>
      </c>
      <c r="E1052" s="838">
        <v>23.4</v>
      </c>
      <c r="F1052" s="839">
        <v>584321.4</v>
      </c>
      <c r="G1052" s="840">
        <v>2921607</v>
      </c>
      <c r="H1052" s="897">
        <v>552387</v>
      </c>
      <c r="I1052" s="901">
        <v>2761935</v>
      </c>
      <c r="J1052" s="843">
        <v>-31934.400000000023</v>
      </c>
      <c r="K1052" s="843">
        <v>-159672</v>
      </c>
      <c r="L1052" s="844">
        <v>-5.4652114401423546</v>
      </c>
      <c r="M1052" s="841">
        <v>543597.6</v>
      </c>
      <c r="N1052" s="842">
        <v>2717988</v>
      </c>
      <c r="O1052" s="843">
        <v>-40723.800000000047</v>
      </c>
      <c r="P1052" s="843">
        <v>-203619</v>
      </c>
      <c r="Q1052" s="844">
        <v>-6.9694178580486721</v>
      </c>
      <c r="S1052" s="845"/>
      <c r="T1052" s="846"/>
      <c r="U1052" s="847"/>
    </row>
    <row r="1053" spans="1:21" ht="23.25" hidden="1">
      <c r="A1053" s="870">
        <v>1037</v>
      </c>
      <c r="B1053" s="836">
        <v>5</v>
      </c>
      <c r="C1053" s="836">
        <v>117</v>
      </c>
      <c r="D1053" s="837">
        <v>24971</v>
      </c>
      <c r="E1053" s="838">
        <v>23.4</v>
      </c>
      <c r="F1053" s="839">
        <v>584321.4</v>
      </c>
      <c r="G1053" s="840">
        <v>2921607</v>
      </c>
      <c r="H1053" s="897">
        <v>552387</v>
      </c>
      <c r="I1053" s="901">
        <v>2761935</v>
      </c>
      <c r="J1053" s="843">
        <v>-31934.400000000023</v>
      </c>
      <c r="K1053" s="843">
        <v>-159672</v>
      </c>
      <c r="L1053" s="844">
        <v>-5.4652114401423546</v>
      </c>
      <c r="M1053" s="841">
        <v>543597.6</v>
      </c>
      <c r="N1053" s="842">
        <v>2717988</v>
      </c>
      <c r="O1053" s="843">
        <v>-40723.800000000047</v>
      </c>
      <c r="P1053" s="843">
        <v>-203619</v>
      </c>
      <c r="Q1053" s="844">
        <v>-6.9694178580486721</v>
      </c>
      <c r="S1053" s="845"/>
      <c r="T1053" s="846"/>
      <c r="U1053" s="847"/>
    </row>
    <row r="1054" spans="1:21" ht="23.25" hidden="1">
      <c r="A1054" s="870">
        <v>1038</v>
      </c>
      <c r="B1054" s="836">
        <v>5</v>
      </c>
      <c r="C1054" s="836">
        <v>117</v>
      </c>
      <c r="D1054" s="837">
        <v>25111.187607573149</v>
      </c>
      <c r="E1054" s="838">
        <v>23.4</v>
      </c>
      <c r="F1054" s="839">
        <v>587601.79001721169</v>
      </c>
      <c r="G1054" s="840">
        <v>2938008.9500860586</v>
      </c>
      <c r="H1054" s="897">
        <v>552387</v>
      </c>
      <c r="I1054" s="901">
        <v>2761935</v>
      </c>
      <c r="J1054" s="843">
        <v>-35214.790017211693</v>
      </c>
      <c r="K1054" s="843">
        <v>-176073.95008605858</v>
      </c>
      <c r="L1054" s="844">
        <v>-5.9929684720974308</v>
      </c>
      <c r="M1054" s="841">
        <v>543597.6</v>
      </c>
      <c r="N1054" s="842">
        <v>2717988</v>
      </c>
      <c r="O1054" s="843">
        <v>-44004.190017211717</v>
      </c>
      <c r="P1054" s="843">
        <v>-220020.95008605858</v>
      </c>
      <c r="Q1054" s="844">
        <v>-7.488777393942712</v>
      </c>
      <c r="S1054" s="845"/>
      <c r="T1054" s="846"/>
      <c r="U1054" s="847"/>
    </row>
    <row r="1055" spans="1:21" ht="23.25" hidden="1">
      <c r="A1055" s="870">
        <v>1039</v>
      </c>
      <c r="B1055" s="836">
        <v>5</v>
      </c>
      <c r="C1055" s="836">
        <v>118</v>
      </c>
      <c r="D1055" s="837">
        <v>24174</v>
      </c>
      <c r="E1055" s="838">
        <v>23.6</v>
      </c>
      <c r="F1055" s="839">
        <v>570506.4</v>
      </c>
      <c r="G1055" s="840">
        <v>2852532</v>
      </c>
      <c r="H1055" s="897">
        <v>558258</v>
      </c>
      <c r="I1055" s="901">
        <v>2791290</v>
      </c>
      <c r="J1055" s="843">
        <v>-12248.400000000023</v>
      </c>
      <c r="K1055" s="843">
        <v>-61242</v>
      </c>
      <c r="L1055" s="844">
        <v>-2.1469347232563933</v>
      </c>
      <c r="M1055" s="841">
        <v>552398.4</v>
      </c>
      <c r="N1055" s="842">
        <v>2761992</v>
      </c>
      <c r="O1055" s="843">
        <v>-18108</v>
      </c>
      <c r="P1055" s="843">
        <v>-90540</v>
      </c>
      <c r="Q1055" s="844">
        <v>-3.1740222370862057</v>
      </c>
      <c r="S1055" s="845"/>
      <c r="T1055" s="846"/>
      <c r="U1055" s="847"/>
    </row>
    <row r="1056" spans="1:21" ht="23.25" hidden="1">
      <c r="A1056" s="870">
        <v>1040</v>
      </c>
      <c r="B1056" s="836">
        <v>5</v>
      </c>
      <c r="C1056" s="836">
        <v>118</v>
      </c>
      <c r="D1056" s="837">
        <v>24951</v>
      </c>
      <c r="E1056" s="838">
        <v>23.6</v>
      </c>
      <c r="F1056" s="839">
        <v>588843.6</v>
      </c>
      <c r="G1056" s="840">
        <v>2944218</v>
      </c>
      <c r="H1056" s="897">
        <v>558258</v>
      </c>
      <c r="I1056" s="901">
        <v>2791290</v>
      </c>
      <c r="J1056" s="843">
        <v>-30585.599999999977</v>
      </c>
      <c r="K1056" s="843">
        <v>-152928</v>
      </c>
      <c r="L1056" s="844">
        <v>-5.1941805939641768</v>
      </c>
      <c r="M1056" s="841">
        <v>552398.4</v>
      </c>
      <c r="N1056" s="842">
        <v>2761992</v>
      </c>
      <c r="O1056" s="843">
        <v>-36445.199999999953</v>
      </c>
      <c r="P1056" s="843">
        <v>-182226</v>
      </c>
      <c r="Q1056" s="844">
        <v>-6.1892835381075741</v>
      </c>
      <c r="S1056" s="845"/>
      <c r="T1056" s="846"/>
      <c r="U1056" s="847"/>
    </row>
    <row r="1057" spans="1:21" ht="23.25" hidden="1">
      <c r="A1057" s="870">
        <v>1041</v>
      </c>
      <c r="B1057" s="836">
        <v>5</v>
      </c>
      <c r="C1057" s="836">
        <v>118</v>
      </c>
      <c r="D1057" s="837">
        <v>25046.523605150218</v>
      </c>
      <c r="E1057" s="838">
        <v>23.6</v>
      </c>
      <c r="F1057" s="839">
        <v>591097.95708154514</v>
      </c>
      <c r="G1057" s="840">
        <v>2955489.7854077257</v>
      </c>
      <c r="H1057" s="897">
        <v>558258</v>
      </c>
      <c r="I1057" s="901">
        <v>2791290</v>
      </c>
      <c r="J1057" s="843">
        <v>-32839.957081545144</v>
      </c>
      <c r="K1057" s="843">
        <v>-164199.78540772572</v>
      </c>
      <c r="L1057" s="844">
        <v>-5.5557554696496254</v>
      </c>
      <c r="M1057" s="841">
        <v>552398.4</v>
      </c>
      <c r="N1057" s="842">
        <v>2761992</v>
      </c>
      <c r="O1057" s="843">
        <v>-38699.557081545121</v>
      </c>
      <c r="P1057" s="843">
        <v>-193497.78540772572</v>
      </c>
      <c r="Q1057" s="844">
        <v>-6.5470632435642671</v>
      </c>
      <c r="S1057" s="845"/>
      <c r="T1057" s="846"/>
      <c r="U1057" s="847"/>
    </row>
    <row r="1058" spans="1:21" ht="23.25" hidden="1">
      <c r="A1058" s="870">
        <v>1042</v>
      </c>
      <c r="B1058" s="848">
        <v>5</v>
      </c>
      <c r="C1058" s="848">
        <v>118</v>
      </c>
      <c r="D1058" s="837">
        <v>26024</v>
      </c>
      <c r="E1058" s="838">
        <v>23.6</v>
      </c>
      <c r="F1058" s="839">
        <v>614166.4</v>
      </c>
      <c r="G1058" s="840">
        <v>3070832</v>
      </c>
      <c r="H1058" s="897">
        <v>558258</v>
      </c>
      <c r="I1058" s="901">
        <v>2791290</v>
      </c>
      <c r="J1058" s="843">
        <v>-55908.400000000023</v>
      </c>
      <c r="K1058" s="843">
        <v>-279542</v>
      </c>
      <c r="L1058" s="844">
        <v>-9.1031355671687635</v>
      </c>
      <c r="M1058" s="841">
        <v>552398.4</v>
      </c>
      <c r="N1058" s="842">
        <v>2761992</v>
      </c>
      <c r="O1058" s="843">
        <v>-61768</v>
      </c>
      <c r="P1058" s="843">
        <v>-308840</v>
      </c>
      <c r="Q1058" s="844">
        <v>-10.057209251434145</v>
      </c>
      <c r="S1058" s="845"/>
      <c r="T1058" s="846"/>
      <c r="U1058" s="847"/>
    </row>
    <row r="1059" spans="1:21" ht="23.25" hidden="1">
      <c r="A1059" s="870">
        <v>1043</v>
      </c>
      <c r="B1059" s="836">
        <v>5</v>
      </c>
      <c r="C1059" s="836">
        <v>119</v>
      </c>
      <c r="D1059" s="837">
        <v>24099.59</v>
      </c>
      <c r="E1059" s="838">
        <v>23.8</v>
      </c>
      <c r="F1059" s="839">
        <v>573570.24199999997</v>
      </c>
      <c r="G1059" s="840">
        <v>2867851.21</v>
      </c>
      <c r="H1059" s="897">
        <v>564129</v>
      </c>
      <c r="I1059" s="901">
        <v>2820645</v>
      </c>
      <c r="J1059" s="843">
        <v>-9441.2419999999693</v>
      </c>
      <c r="K1059" s="843">
        <v>-47206.209999999963</v>
      </c>
      <c r="L1059" s="844">
        <v>-1.646048087690005</v>
      </c>
      <c r="M1059" s="841">
        <v>561199.20000000007</v>
      </c>
      <c r="N1059" s="842">
        <v>2805996.0000000005</v>
      </c>
      <c r="O1059" s="843">
        <v>-12371.041999999899</v>
      </c>
      <c r="P1059" s="843">
        <v>-61855.209999999497</v>
      </c>
      <c r="Q1059" s="844">
        <v>-2.1568486462726639</v>
      </c>
      <c r="S1059" s="845"/>
      <c r="T1059" s="846"/>
      <c r="U1059" s="847"/>
    </row>
    <row r="1060" spans="1:21" ht="23.25" hidden="1">
      <c r="A1060" s="870">
        <v>1044</v>
      </c>
      <c r="B1060" s="848">
        <v>5</v>
      </c>
      <c r="C1060" s="848">
        <v>119</v>
      </c>
      <c r="D1060" s="837">
        <v>24099.59</v>
      </c>
      <c r="E1060" s="838">
        <v>23.8</v>
      </c>
      <c r="F1060" s="839">
        <v>573570.24199999997</v>
      </c>
      <c r="G1060" s="840">
        <v>2867851.21</v>
      </c>
      <c r="H1060" s="897">
        <v>564129</v>
      </c>
      <c r="I1060" s="901">
        <v>2820645</v>
      </c>
      <c r="J1060" s="843">
        <v>-9441.2419999999693</v>
      </c>
      <c r="K1060" s="843">
        <v>-47206.209999999963</v>
      </c>
      <c r="L1060" s="844">
        <v>-1.646048087690005</v>
      </c>
      <c r="M1060" s="841">
        <v>561199.20000000007</v>
      </c>
      <c r="N1060" s="842">
        <v>2805996.0000000005</v>
      </c>
      <c r="O1060" s="843">
        <v>-12371.041999999899</v>
      </c>
      <c r="P1060" s="843">
        <v>-61855.209999999497</v>
      </c>
      <c r="Q1060" s="844">
        <v>-2.1568486462726639</v>
      </c>
      <c r="S1060" s="845"/>
      <c r="T1060" s="846"/>
      <c r="U1060" s="847"/>
    </row>
    <row r="1061" spans="1:21" ht="23.25" hidden="1">
      <c r="A1061" s="870">
        <v>1045</v>
      </c>
      <c r="B1061" s="848">
        <v>5</v>
      </c>
      <c r="C1061" s="848">
        <v>119</v>
      </c>
      <c r="D1061" s="837">
        <v>24158</v>
      </c>
      <c r="E1061" s="838">
        <v>23.8</v>
      </c>
      <c r="F1061" s="839">
        <v>574960.4</v>
      </c>
      <c r="G1061" s="840">
        <v>2874802</v>
      </c>
      <c r="H1061" s="897">
        <v>564129</v>
      </c>
      <c r="I1061" s="901">
        <v>2820645</v>
      </c>
      <c r="J1061" s="843">
        <v>-10831.400000000023</v>
      </c>
      <c r="K1061" s="843">
        <v>-54157</v>
      </c>
      <c r="L1061" s="844">
        <v>-1.883851479162729</v>
      </c>
      <c r="M1061" s="841">
        <v>561199.20000000007</v>
      </c>
      <c r="N1061" s="842">
        <v>2805996.0000000005</v>
      </c>
      <c r="O1061" s="843">
        <v>-13761.199999999953</v>
      </c>
      <c r="P1061" s="843">
        <v>-68805.999999999534</v>
      </c>
      <c r="Q1061" s="844">
        <v>-2.3934170075017249</v>
      </c>
      <c r="S1061" s="845"/>
      <c r="T1061" s="846"/>
      <c r="U1061" s="847"/>
    </row>
    <row r="1062" spans="1:21" ht="23.25" hidden="1">
      <c r="A1062" s="870">
        <v>1046</v>
      </c>
      <c r="B1062" s="836">
        <v>5</v>
      </c>
      <c r="C1062" s="836">
        <v>119</v>
      </c>
      <c r="D1062" s="837">
        <v>25931</v>
      </c>
      <c r="E1062" s="838">
        <v>23.8</v>
      </c>
      <c r="F1062" s="839">
        <v>617157.80000000005</v>
      </c>
      <c r="G1062" s="840">
        <v>3085789</v>
      </c>
      <c r="H1062" s="897">
        <v>564129</v>
      </c>
      <c r="I1062" s="901">
        <v>2820645</v>
      </c>
      <c r="J1062" s="843">
        <v>-53028.800000000047</v>
      </c>
      <c r="K1062" s="843">
        <v>-265144</v>
      </c>
      <c r="L1062" s="844">
        <v>-8.5924215816441176</v>
      </c>
      <c r="M1062" s="841">
        <v>561199.20000000007</v>
      </c>
      <c r="N1062" s="842">
        <v>2805996.0000000005</v>
      </c>
      <c r="O1062" s="843">
        <v>-55958.599999999977</v>
      </c>
      <c r="P1062" s="843">
        <v>-279792.99999999953</v>
      </c>
      <c r="Q1062" s="844">
        <v>-9.0671461982656467</v>
      </c>
      <c r="S1062" s="845"/>
      <c r="T1062" s="846"/>
      <c r="U1062" s="847"/>
    </row>
    <row r="1063" spans="1:21" ht="23.25" hidden="1">
      <c r="A1063" s="870">
        <v>1047</v>
      </c>
      <c r="B1063" s="836">
        <v>5</v>
      </c>
      <c r="C1063" s="836">
        <v>120</v>
      </c>
      <c r="D1063" s="837">
        <v>24910</v>
      </c>
      <c r="E1063" s="838">
        <v>24</v>
      </c>
      <c r="F1063" s="839">
        <v>597840</v>
      </c>
      <c r="G1063" s="840">
        <v>2989200</v>
      </c>
      <c r="H1063" s="897">
        <v>570000</v>
      </c>
      <c r="I1063" s="901">
        <v>2850000</v>
      </c>
      <c r="J1063" s="843">
        <v>-27840</v>
      </c>
      <c r="K1063" s="843">
        <v>-139200</v>
      </c>
      <c r="L1063" s="844">
        <v>-4.6567643516659984</v>
      </c>
      <c r="M1063" s="841">
        <v>570000</v>
      </c>
      <c r="N1063" s="842">
        <v>2850000</v>
      </c>
      <c r="O1063" s="843">
        <v>-27840</v>
      </c>
      <c r="P1063" s="843">
        <v>-139200</v>
      </c>
      <c r="Q1063" s="844">
        <v>-4.6567643516659984</v>
      </c>
      <c r="S1063" s="845"/>
      <c r="T1063" s="846"/>
      <c r="U1063" s="847"/>
    </row>
    <row r="1064" spans="1:21" ht="23.25" hidden="1">
      <c r="A1064" s="870">
        <v>1048</v>
      </c>
      <c r="B1064" s="836">
        <v>5</v>
      </c>
      <c r="C1064" s="836">
        <v>120</v>
      </c>
      <c r="D1064" s="837">
        <v>24918.189581554227</v>
      </c>
      <c r="E1064" s="838">
        <v>24</v>
      </c>
      <c r="F1064" s="839">
        <v>598036.54995730147</v>
      </c>
      <c r="G1064" s="840">
        <v>2990182.7497865073</v>
      </c>
      <c r="H1064" s="897">
        <v>570000</v>
      </c>
      <c r="I1064" s="901">
        <v>2850000</v>
      </c>
      <c r="J1064" s="843">
        <v>-28036.549957301468</v>
      </c>
      <c r="K1064" s="843">
        <v>-140182.74978650734</v>
      </c>
      <c r="L1064" s="844">
        <v>-4.6880997422821764</v>
      </c>
      <c r="M1064" s="841">
        <v>570000</v>
      </c>
      <c r="N1064" s="842">
        <v>2850000</v>
      </c>
      <c r="O1064" s="843">
        <v>-28036.549957301468</v>
      </c>
      <c r="P1064" s="843">
        <v>-140182.74978650734</v>
      </c>
      <c r="Q1064" s="844">
        <v>-4.6880997422821764</v>
      </c>
      <c r="S1064" s="845"/>
      <c r="T1064" s="846"/>
      <c r="U1064" s="847"/>
    </row>
    <row r="1065" spans="1:21" ht="23.25" hidden="1">
      <c r="A1065" s="870">
        <v>1049</v>
      </c>
      <c r="B1065" s="836">
        <v>5</v>
      </c>
      <c r="C1065" s="836">
        <v>120</v>
      </c>
      <c r="D1065" s="837">
        <v>25839</v>
      </c>
      <c r="E1065" s="838">
        <v>24</v>
      </c>
      <c r="F1065" s="839">
        <v>620136</v>
      </c>
      <c r="G1065" s="840">
        <v>3100680</v>
      </c>
      <c r="H1065" s="897">
        <v>570000</v>
      </c>
      <c r="I1065" s="901">
        <v>2850000</v>
      </c>
      <c r="J1065" s="843">
        <v>-50136</v>
      </c>
      <c r="K1065" s="843">
        <v>-250680</v>
      </c>
      <c r="L1065" s="844">
        <v>-8.0846781996207255</v>
      </c>
      <c r="M1065" s="841">
        <v>570000</v>
      </c>
      <c r="N1065" s="842">
        <v>2850000</v>
      </c>
      <c r="O1065" s="843">
        <v>-50136</v>
      </c>
      <c r="P1065" s="843">
        <v>-250680</v>
      </c>
      <c r="Q1065" s="844">
        <v>-8.0846781996207255</v>
      </c>
      <c r="S1065" s="845"/>
      <c r="T1065" s="846"/>
      <c r="U1065" s="847"/>
    </row>
    <row r="1066" spans="1:21" ht="23.25">
      <c r="A1066" s="871" t="s">
        <v>60</v>
      </c>
      <c r="B1066" s="836"/>
      <c r="C1066" s="836"/>
      <c r="D1066" s="837"/>
      <c r="E1066" s="838"/>
      <c r="F1066" s="839"/>
      <c r="G1066" s="840"/>
      <c r="H1066" s="897"/>
      <c r="I1066" s="901"/>
      <c r="J1066" s="843"/>
      <c r="K1066" s="843"/>
      <c r="L1066" s="844"/>
      <c r="M1066" s="841"/>
      <c r="N1066" s="842"/>
      <c r="O1066" s="843"/>
      <c r="P1066" s="843"/>
      <c r="Q1066" s="844"/>
      <c r="S1066" s="845"/>
      <c r="T1066" s="846"/>
      <c r="U1066" s="847"/>
    </row>
    <row r="1067" spans="1:21" ht="23.25">
      <c r="A1067" s="870">
        <v>1050</v>
      </c>
      <c r="B1067" s="836">
        <v>5</v>
      </c>
      <c r="C1067" s="836">
        <v>120</v>
      </c>
      <c r="D1067" s="837">
        <v>25311.065503516809</v>
      </c>
      <c r="E1067" s="838">
        <v>24</v>
      </c>
      <c r="F1067" s="839">
        <v>607465.57208440336</v>
      </c>
      <c r="G1067" s="840">
        <v>3037327.8604220171</v>
      </c>
      <c r="H1067" s="897">
        <v>570000</v>
      </c>
      <c r="I1067" s="901">
        <v>2850000</v>
      </c>
      <c r="J1067" s="843">
        <v>-37465.572084403364</v>
      </c>
      <c r="K1067" s="843">
        <v>-187327.86042201705</v>
      </c>
      <c r="L1067" s="844">
        <v>-6.1675218820792423</v>
      </c>
      <c r="M1067" s="841">
        <v>570000</v>
      </c>
      <c r="N1067" s="842">
        <v>2850000</v>
      </c>
      <c r="O1067" s="843">
        <v>-37465.572084403364</v>
      </c>
      <c r="P1067" s="843">
        <v>-187327.86042201705</v>
      </c>
      <c r="Q1067" s="844">
        <v>-6.1675218820792423</v>
      </c>
      <c r="S1067" s="845"/>
      <c r="T1067" s="846"/>
      <c r="U1067" s="847"/>
    </row>
    <row r="1068" spans="1:21" ht="23.25">
      <c r="A1068" s="870">
        <v>1051</v>
      </c>
      <c r="B1068" s="836">
        <v>5</v>
      </c>
      <c r="C1068" s="836">
        <v>120</v>
      </c>
      <c r="D1068" s="837">
        <v>23465</v>
      </c>
      <c r="E1068" s="838">
        <v>24</v>
      </c>
      <c r="F1068" s="839">
        <v>563160</v>
      </c>
      <c r="G1068" s="840">
        <v>2815800</v>
      </c>
      <c r="H1068" s="897">
        <v>570000</v>
      </c>
      <c r="I1068" s="901">
        <v>2850000</v>
      </c>
      <c r="J1068" s="843">
        <v>6840</v>
      </c>
      <c r="K1068" s="843">
        <v>34200</v>
      </c>
      <c r="L1068" s="844">
        <v>1.214574898785429</v>
      </c>
      <c r="M1068" s="841">
        <v>570000</v>
      </c>
      <c r="N1068" s="842">
        <v>2850000</v>
      </c>
      <c r="O1068" s="843">
        <v>6840</v>
      </c>
      <c r="P1068" s="843">
        <v>34200</v>
      </c>
      <c r="Q1068" s="844">
        <v>1.214574898785429</v>
      </c>
      <c r="S1068" s="845"/>
      <c r="T1068" s="846"/>
      <c r="U1068" s="847"/>
    </row>
    <row r="1069" spans="1:21" ht="23.25">
      <c r="A1069" s="870">
        <v>1052</v>
      </c>
      <c r="B1069" s="836">
        <v>5</v>
      </c>
      <c r="C1069" s="836">
        <v>120</v>
      </c>
      <c r="D1069" s="837">
        <v>23465</v>
      </c>
      <c r="E1069" s="838">
        <v>24</v>
      </c>
      <c r="F1069" s="839">
        <v>563160</v>
      </c>
      <c r="G1069" s="840">
        <v>2815800</v>
      </c>
      <c r="H1069" s="897">
        <v>570000</v>
      </c>
      <c r="I1069" s="901">
        <v>2850000</v>
      </c>
      <c r="J1069" s="843">
        <v>6840</v>
      </c>
      <c r="K1069" s="843">
        <v>34200</v>
      </c>
      <c r="L1069" s="844">
        <v>1.214574898785429</v>
      </c>
      <c r="M1069" s="841">
        <v>570000</v>
      </c>
      <c r="N1069" s="842">
        <v>2850000</v>
      </c>
      <c r="O1069" s="843">
        <v>6840</v>
      </c>
      <c r="P1069" s="843">
        <v>34200</v>
      </c>
      <c r="Q1069" s="844">
        <v>1.214574898785429</v>
      </c>
      <c r="S1069" s="845"/>
      <c r="T1069" s="846"/>
      <c r="U1069" s="847"/>
    </row>
    <row r="1070" spans="1:21" ht="23.25">
      <c r="A1070" s="870">
        <v>1053</v>
      </c>
      <c r="B1070" s="836">
        <v>5</v>
      </c>
      <c r="C1070" s="836">
        <v>120</v>
      </c>
      <c r="D1070" s="837">
        <v>24141</v>
      </c>
      <c r="E1070" s="838">
        <v>24</v>
      </c>
      <c r="F1070" s="839">
        <v>579384</v>
      </c>
      <c r="G1070" s="840">
        <v>2896920</v>
      </c>
      <c r="H1070" s="897">
        <v>570000</v>
      </c>
      <c r="I1070" s="901">
        <v>2850000</v>
      </c>
      <c r="J1070" s="843">
        <v>-9384</v>
      </c>
      <c r="K1070" s="843">
        <v>-46920</v>
      </c>
      <c r="L1070" s="844">
        <v>-1.6196512157739988</v>
      </c>
      <c r="M1070" s="841">
        <v>570000</v>
      </c>
      <c r="N1070" s="842">
        <v>2850000</v>
      </c>
      <c r="O1070" s="843">
        <v>-9384</v>
      </c>
      <c r="P1070" s="843">
        <v>-46920</v>
      </c>
      <c r="Q1070" s="844">
        <v>-1.6196512157739988</v>
      </c>
      <c r="S1070" s="845"/>
      <c r="T1070" s="846"/>
      <c r="U1070" s="847"/>
    </row>
    <row r="1071" spans="1:21" ht="23.25" hidden="1">
      <c r="A1071" s="870">
        <v>1054</v>
      </c>
      <c r="B1071" s="836">
        <v>5</v>
      </c>
      <c r="C1071" s="836">
        <v>121</v>
      </c>
      <c r="D1071" s="837">
        <v>23446</v>
      </c>
      <c r="E1071" s="838">
        <v>24.2</v>
      </c>
      <c r="F1071" s="839">
        <v>567393.19999999995</v>
      </c>
      <c r="G1071" s="840">
        <v>2836966</v>
      </c>
      <c r="H1071" s="897">
        <v>574759.01328273246</v>
      </c>
      <c r="I1071" s="901">
        <v>2873795.0664136624</v>
      </c>
      <c r="J1071" s="843">
        <v>7365.8132827325026</v>
      </c>
      <c r="K1071" s="843">
        <v>36829.066413662396</v>
      </c>
      <c r="L1071" s="844">
        <v>1.2981849769670362</v>
      </c>
      <c r="M1071" s="841">
        <v>574759.01328273246</v>
      </c>
      <c r="N1071" s="842">
        <v>2873795.0664136624</v>
      </c>
      <c r="O1071" s="843">
        <v>7365.8132827325026</v>
      </c>
      <c r="P1071" s="843">
        <v>36829.066413662396</v>
      </c>
      <c r="Q1071" s="844">
        <v>1.2981849769670362</v>
      </c>
      <c r="S1071" s="845"/>
      <c r="T1071" s="846"/>
      <c r="U1071" s="847"/>
    </row>
    <row r="1072" spans="1:21" ht="23.25">
      <c r="A1072" s="870">
        <v>1055</v>
      </c>
      <c r="B1072" s="836">
        <v>5</v>
      </c>
      <c r="C1072" s="836">
        <v>121</v>
      </c>
      <c r="D1072" s="837">
        <v>24001.94</v>
      </c>
      <c r="E1072" s="838">
        <v>24.2</v>
      </c>
      <c r="F1072" s="839">
        <v>580846.94799999997</v>
      </c>
      <c r="G1072" s="840">
        <v>2904234.7399999998</v>
      </c>
      <c r="H1072" s="897">
        <v>574759.01328273246</v>
      </c>
      <c r="I1072" s="901">
        <v>2873795.0664136624</v>
      </c>
      <c r="J1072" s="843">
        <v>-6087.9347172675189</v>
      </c>
      <c r="K1072" s="843">
        <v>-30439.673586337361</v>
      </c>
      <c r="L1072" s="844">
        <v>-1.0481134037511453</v>
      </c>
      <c r="M1072" s="841">
        <v>574759.01328273246</v>
      </c>
      <c r="N1072" s="842">
        <v>2873795.0664136624</v>
      </c>
      <c r="O1072" s="843">
        <v>-6087.9347172675189</v>
      </c>
      <c r="P1072" s="843">
        <v>-30439.673586337361</v>
      </c>
      <c r="Q1072" s="844">
        <v>-1.0481134037511453</v>
      </c>
      <c r="S1072" s="845"/>
      <c r="T1072" s="846"/>
      <c r="U1072" s="847"/>
    </row>
    <row r="1073" spans="1:21" ht="23.25">
      <c r="A1073" s="870">
        <v>1056</v>
      </c>
      <c r="B1073" s="836">
        <v>5</v>
      </c>
      <c r="C1073" s="836">
        <v>121</v>
      </c>
      <c r="D1073" s="837">
        <v>24624.917567563785</v>
      </c>
      <c r="E1073" s="838">
        <v>24.2</v>
      </c>
      <c r="F1073" s="839">
        <v>595923.00513504364</v>
      </c>
      <c r="G1073" s="840">
        <v>2979615.0256752181</v>
      </c>
      <c r="H1073" s="897">
        <v>574759.01328273246</v>
      </c>
      <c r="I1073" s="901">
        <v>2873795.0664136624</v>
      </c>
      <c r="J1073" s="843">
        <v>-21163.991852311185</v>
      </c>
      <c r="K1073" s="843">
        <v>-105819.95926155569</v>
      </c>
      <c r="L1073" s="844">
        <v>-3.5514641438477668</v>
      </c>
      <c r="M1073" s="841">
        <v>574759.01328273246</v>
      </c>
      <c r="N1073" s="842">
        <v>2873795.0664136624</v>
      </c>
      <c r="O1073" s="843">
        <v>-21163.991852311185</v>
      </c>
      <c r="P1073" s="843">
        <v>-105819.95926155569</v>
      </c>
      <c r="Q1073" s="844">
        <v>-3.5514641438477668</v>
      </c>
      <c r="S1073" s="845"/>
      <c r="T1073" s="846"/>
      <c r="U1073" s="847"/>
    </row>
    <row r="1074" spans="1:21" ht="23.25" hidden="1">
      <c r="A1074" s="870">
        <v>1057</v>
      </c>
      <c r="B1074" s="836">
        <v>5</v>
      </c>
      <c r="C1074" s="836">
        <v>122</v>
      </c>
      <c r="D1074" s="837">
        <v>23750</v>
      </c>
      <c r="E1074" s="838">
        <v>24.4</v>
      </c>
      <c r="F1074" s="839">
        <v>579500</v>
      </c>
      <c r="G1074" s="840">
        <v>2897500</v>
      </c>
      <c r="H1074" s="897">
        <v>579518.02656546491</v>
      </c>
      <c r="I1074" s="901">
        <v>2897590.1328273248</v>
      </c>
      <c r="J1074" s="843">
        <v>18.026565464911982</v>
      </c>
      <c r="K1074" s="843">
        <v>90.132827324792743</v>
      </c>
      <c r="L1074" s="844">
        <v>3.1107101751359778E-3</v>
      </c>
      <c r="M1074" s="841">
        <v>579518.02656546491</v>
      </c>
      <c r="N1074" s="842">
        <v>2897590.1328273248</v>
      </c>
      <c r="O1074" s="843">
        <v>18.026565464911982</v>
      </c>
      <c r="P1074" s="843">
        <v>90.132827324792743</v>
      </c>
      <c r="Q1074" s="844">
        <v>3.1107101751359778E-3</v>
      </c>
      <c r="S1074" s="845"/>
      <c r="T1074" s="846"/>
      <c r="U1074" s="847"/>
    </row>
    <row r="1075" spans="1:21" ht="23.25" hidden="1">
      <c r="A1075" s="870">
        <v>1058</v>
      </c>
      <c r="B1075" s="836">
        <v>5</v>
      </c>
      <c r="C1075" s="836">
        <v>123</v>
      </c>
      <c r="D1075" s="837">
        <v>23410</v>
      </c>
      <c r="E1075" s="838">
        <v>24.6</v>
      </c>
      <c r="F1075" s="839">
        <v>575886</v>
      </c>
      <c r="G1075" s="840">
        <v>2879430</v>
      </c>
      <c r="H1075" s="897">
        <v>584277.03984819737</v>
      </c>
      <c r="I1075" s="901">
        <v>2921385.1992409867</v>
      </c>
      <c r="J1075" s="843">
        <v>8391.039848197368</v>
      </c>
      <c r="K1075" s="843">
        <v>41955.199240986723</v>
      </c>
      <c r="L1075" s="844">
        <v>1.4570661290945282</v>
      </c>
      <c r="M1075" s="841">
        <v>584277.03984819737</v>
      </c>
      <c r="N1075" s="842">
        <v>2921385.1992409867</v>
      </c>
      <c r="O1075" s="843">
        <v>8391.039848197368</v>
      </c>
      <c r="P1075" s="843">
        <v>41955.199240986723</v>
      </c>
      <c r="Q1075" s="844">
        <v>1.4570661290945282</v>
      </c>
      <c r="S1075" s="845"/>
      <c r="T1075" s="846"/>
      <c r="U1075" s="847"/>
    </row>
    <row r="1076" spans="1:21" ht="23.25" hidden="1">
      <c r="A1076" s="870">
        <v>1059</v>
      </c>
      <c r="B1076" s="836">
        <v>5</v>
      </c>
      <c r="C1076" s="836">
        <v>123</v>
      </c>
      <c r="D1076" s="837">
        <v>23476.057877712035</v>
      </c>
      <c r="E1076" s="838">
        <v>24.6</v>
      </c>
      <c r="F1076" s="839">
        <v>577511.02379171608</v>
      </c>
      <c r="G1076" s="840">
        <v>2887555.1189585803</v>
      </c>
      <c r="H1076" s="897">
        <v>584277.03984819737</v>
      </c>
      <c r="I1076" s="901">
        <v>2921385.1992409867</v>
      </c>
      <c r="J1076" s="843">
        <v>6766.0160564812832</v>
      </c>
      <c r="K1076" s="843">
        <v>33830.080282406416</v>
      </c>
      <c r="L1076" s="844">
        <v>1.1715821478277917</v>
      </c>
      <c r="M1076" s="841">
        <v>584277.03984819737</v>
      </c>
      <c r="N1076" s="842">
        <v>2921385.1992409867</v>
      </c>
      <c r="O1076" s="843">
        <v>6766.0160564812832</v>
      </c>
      <c r="P1076" s="843">
        <v>33830.080282406416</v>
      </c>
      <c r="Q1076" s="844">
        <v>1.1715821478277917</v>
      </c>
      <c r="S1076" s="845"/>
      <c r="T1076" s="846"/>
      <c r="U1076" s="847"/>
    </row>
    <row r="1077" spans="1:21" ht="23.25" hidden="1">
      <c r="A1077" s="870">
        <v>1060</v>
      </c>
      <c r="B1077" s="836">
        <v>5</v>
      </c>
      <c r="C1077" s="836">
        <v>123</v>
      </c>
      <c r="D1077" s="837">
        <v>24092</v>
      </c>
      <c r="E1077" s="838">
        <v>24.6</v>
      </c>
      <c r="F1077" s="839">
        <v>592663.19999999995</v>
      </c>
      <c r="G1077" s="840">
        <v>2963316</v>
      </c>
      <c r="H1077" s="897">
        <v>584277.03984819737</v>
      </c>
      <c r="I1077" s="901">
        <v>2921385.1992409867</v>
      </c>
      <c r="J1077" s="843">
        <v>-8386.1601518025855</v>
      </c>
      <c r="K1077" s="843">
        <v>-41930.800759013277</v>
      </c>
      <c r="L1077" s="844">
        <v>-1.4149959288517664</v>
      </c>
      <c r="M1077" s="841">
        <v>584277.03984819737</v>
      </c>
      <c r="N1077" s="842">
        <v>2921385.1992409867</v>
      </c>
      <c r="O1077" s="843">
        <v>-8386.1601518025855</v>
      </c>
      <c r="P1077" s="843">
        <v>-41930.800759013277</v>
      </c>
      <c r="Q1077" s="844">
        <v>-1.4149959288517664</v>
      </c>
      <c r="S1077" s="845"/>
      <c r="T1077" s="846"/>
      <c r="U1077" s="847"/>
    </row>
    <row r="1078" spans="1:21" ht="23.25" hidden="1">
      <c r="A1078" s="870">
        <v>1061</v>
      </c>
      <c r="B1078" s="836">
        <v>5</v>
      </c>
      <c r="C1078" s="836">
        <v>123</v>
      </c>
      <c r="D1078" s="837">
        <v>24345</v>
      </c>
      <c r="E1078" s="838">
        <v>24.6</v>
      </c>
      <c r="F1078" s="839">
        <v>598887</v>
      </c>
      <c r="G1078" s="840">
        <v>2994435</v>
      </c>
      <c r="H1078" s="897">
        <v>584277.03984819737</v>
      </c>
      <c r="I1078" s="901">
        <v>2921385.1992409867</v>
      </c>
      <c r="J1078" s="843">
        <v>-14609.960151802632</v>
      </c>
      <c r="K1078" s="843">
        <v>-73049.800759013277</v>
      </c>
      <c r="L1078" s="844">
        <v>-2.4395186657587544</v>
      </c>
      <c r="M1078" s="841">
        <v>584277.03984819737</v>
      </c>
      <c r="N1078" s="842">
        <v>2921385.1992409867</v>
      </c>
      <c r="O1078" s="843">
        <v>-14609.960151802632</v>
      </c>
      <c r="P1078" s="843">
        <v>-73049.800759013277</v>
      </c>
      <c r="Q1078" s="844">
        <v>-2.4395186657587544</v>
      </c>
      <c r="S1078" s="845"/>
      <c r="T1078" s="846"/>
      <c r="U1078" s="847"/>
    </row>
    <row r="1079" spans="1:21" ht="23.25" hidden="1">
      <c r="A1079" s="870">
        <v>1062</v>
      </c>
      <c r="B1079" s="836">
        <v>5</v>
      </c>
      <c r="C1079" s="836">
        <v>124</v>
      </c>
      <c r="D1079" s="837">
        <v>24075</v>
      </c>
      <c r="E1079" s="838">
        <v>24.8</v>
      </c>
      <c r="F1079" s="839">
        <v>597060</v>
      </c>
      <c r="G1079" s="840">
        <v>2985300</v>
      </c>
      <c r="H1079" s="897">
        <v>589036.05313092982</v>
      </c>
      <c r="I1079" s="901">
        <v>2945180.2656546491</v>
      </c>
      <c r="J1079" s="843">
        <v>-8023.946869070176</v>
      </c>
      <c r="K1079" s="843">
        <v>-40119.73434535088</v>
      </c>
      <c r="L1079" s="844">
        <v>-1.3439096353917819</v>
      </c>
      <c r="M1079" s="841">
        <v>589036.05313092982</v>
      </c>
      <c r="N1079" s="842">
        <v>2945180.2656546491</v>
      </c>
      <c r="O1079" s="843">
        <v>-8023.946869070176</v>
      </c>
      <c r="P1079" s="843">
        <v>-40119.73434535088</v>
      </c>
      <c r="Q1079" s="844">
        <v>-1.3439096353917819</v>
      </c>
      <c r="S1079" s="845"/>
      <c r="T1079" s="846"/>
      <c r="U1079" s="847"/>
    </row>
    <row r="1080" spans="1:21" ht="23.25" hidden="1">
      <c r="A1080" s="870">
        <v>1063</v>
      </c>
      <c r="B1080" s="836">
        <v>5</v>
      </c>
      <c r="C1080" s="836">
        <v>124</v>
      </c>
      <c r="D1080" s="837">
        <v>24306</v>
      </c>
      <c r="E1080" s="838">
        <v>24.8</v>
      </c>
      <c r="F1080" s="839">
        <v>602788.80000000005</v>
      </c>
      <c r="G1080" s="840">
        <v>3013944</v>
      </c>
      <c r="H1080" s="897">
        <v>589036.05313092982</v>
      </c>
      <c r="I1080" s="901">
        <v>2945180.2656546491</v>
      </c>
      <c r="J1080" s="843">
        <v>-13752.746869070223</v>
      </c>
      <c r="K1080" s="843">
        <v>-68763.73434535088</v>
      </c>
      <c r="L1080" s="844">
        <v>-2.2815199733422702</v>
      </c>
      <c r="M1080" s="841">
        <v>589036.05313092982</v>
      </c>
      <c r="N1080" s="842">
        <v>2945180.2656546491</v>
      </c>
      <c r="O1080" s="843">
        <v>-13752.746869070223</v>
      </c>
      <c r="P1080" s="843">
        <v>-68763.73434535088</v>
      </c>
      <c r="Q1080" s="844">
        <v>-2.2815199733422702</v>
      </c>
      <c r="S1080" s="845"/>
      <c r="T1080" s="846"/>
      <c r="U1080" s="847"/>
    </row>
    <row r="1081" spans="1:21" ht="23.25" hidden="1">
      <c r="A1081" s="870">
        <v>1064</v>
      </c>
      <c r="B1081" s="836">
        <v>5</v>
      </c>
      <c r="C1081" s="836">
        <v>124</v>
      </c>
      <c r="D1081" s="837">
        <v>24665.426880811501</v>
      </c>
      <c r="E1081" s="838">
        <v>24.8</v>
      </c>
      <c r="F1081" s="839">
        <v>611702.58664412529</v>
      </c>
      <c r="G1081" s="840">
        <v>3058512.9332206263</v>
      </c>
      <c r="H1081" s="897">
        <v>589036.05313092982</v>
      </c>
      <c r="I1081" s="901">
        <v>2945180.2656546491</v>
      </c>
      <c r="J1081" s="843">
        <v>-22666.533513195463</v>
      </c>
      <c r="K1081" s="843">
        <v>-113332.6675659772</v>
      </c>
      <c r="L1081" s="844">
        <v>-3.7054826983071649</v>
      </c>
      <c r="M1081" s="841">
        <v>589036.05313092982</v>
      </c>
      <c r="N1081" s="842">
        <v>2945180.2656546491</v>
      </c>
      <c r="O1081" s="843">
        <v>-22666.533513195463</v>
      </c>
      <c r="P1081" s="843">
        <v>-113332.6675659772</v>
      </c>
      <c r="Q1081" s="844">
        <v>-3.7054826983071649</v>
      </c>
      <c r="S1081" s="845"/>
      <c r="T1081" s="846"/>
      <c r="U1081" s="847"/>
    </row>
    <row r="1082" spans="1:21" ht="19.5" customHeight="1">
      <c r="A1082" s="871" t="s">
        <v>60</v>
      </c>
      <c r="B1082" s="836"/>
      <c r="C1082" s="836"/>
      <c r="D1082" s="837"/>
      <c r="E1082" s="838"/>
      <c r="F1082" s="839"/>
      <c r="G1082" s="840"/>
      <c r="H1082" s="897"/>
      <c r="I1082" s="901"/>
      <c r="J1082" s="843"/>
      <c r="K1082" s="843"/>
      <c r="L1082" s="844"/>
      <c r="M1082" s="841"/>
      <c r="N1082" s="842"/>
      <c r="O1082" s="843"/>
      <c r="P1082" s="843"/>
      <c r="Q1082" s="844"/>
      <c r="S1082" s="845"/>
      <c r="T1082" s="846"/>
      <c r="U1082" s="847"/>
    </row>
    <row r="1083" spans="1:21" ht="23.25">
      <c r="A1083" s="870">
        <v>1065</v>
      </c>
      <c r="B1083" s="836">
        <v>5</v>
      </c>
      <c r="C1083" s="836">
        <v>125</v>
      </c>
      <c r="D1083" s="837">
        <v>23259</v>
      </c>
      <c r="E1083" s="838">
        <v>25</v>
      </c>
      <c r="F1083" s="839">
        <v>581475</v>
      </c>
      <c r="G1083" s="840">
        <v>2907375</v>
      </c>
      <c r="H1083" s="897">
        <v>593795.06641366228</v>
      </c>
      <c r="I1083" s="901">
        <v>2968975.3320683115</v>
      </c>
      <c r="J1083" s="843">
        <v>12320.06641366228</v>
      </c>
      <c r="K1083" s="843">
        <v>61600.332068311516</v>
      </c>
      <c r="L1083" s="844">
        <v>2.1187611528719685</v>
      </c>
      <c r="M1083" s="841">
        <v>593795.06641366228</v>
      </c>
      <c r="N1083" s="842">
        <v>2968975.3320683115</v>
      </c>
      <c r="O1083" s="843">
        <v>12320.06641366228</v>
      </c>
      <c r="P1083" s="843">
        <v>61600.332068311516</v>
      </c>
      <c r="Q1083" s="844">
        <v>2.1187611528719685</v>
      </c>
      <c r="S1083" s="845"/>
      <c r="T1083" s="846"/>
      <c r="U1083" s="847"/>
    </row>
    <row r="1084" spans="1:21" ht="23.25">
      <c r="A1084" s="870">
        <v>1066</v>
      </c>
      <c r="B1084" s="836">
        <v>5</v>
      </c>
      <c r="C1084" s="836">
        <v>125</v>
      </c>
      <c r="D1084" s="837">
        <v>23670</v>
      </c>
      <c r="E1084" s="838">
        <v>25</v>
      </c>
      <c r="F1084" s="839">
        <v>591750</v>
      </c>
      <c r="G1084" s="840">
        <v>2958750</v>
      </c>
      <c r="H1084" s="897">
        <v>593795.06641366228</v>
      </c>
      <c r="I1084" s="901">
        <v>2968975.3320683115</v>
      </c>
      <c r="J1084" s="843">
        <v>2045.06641366228</v>
      </c>
      <c r="K1084" s="843">
        <v>10225.332068311516</v>
      </c>
      <c r="L1084" s="844">
        <v>0.34559635211867601</v>
      </c>
      <c r="M1084" s="841">
        <v>593795.06641366228</v>
      </c>
      <c r="N1084" s="842">
        <v>2968975.3320683115</v>
      </c>
      <c r="O1084" s="843">
        <v>2045.06641366228</v>
      </c>
      <c r="P1084" s="843">
        <v>10225.332068311516</v>
      </c>
      <c r="Q1084" s="844">
        <v>0.34559635211867601</v>
      </c>
      <c r="S1084" s="845"/>
      <c r="T1084" s="846"/>
      <c r="U1084" s="847"/>
    </row>
    <row r="1085" spans="1:21" ht="23.25">
      <c r="A1085" s="870">
        <v>1067</v>
      </c>
      <c r="B1085" s="836">
        <v>5</v>
      </c>
      <c r="C1085" s="836">
        <v>125</v>
      </c>
      <c r="D1085" s="837">
        <v>24266</v>
      </c>
      <c r="E1085" s="838">
        <v>25</v>
      </c>
      <c r="F1085" s="839">
        <v>606650</v>
      </c>
      <c r="G1085" s="840">
        <v>3033250</v>
      </c>
      <c r="H1085" s="897">
        <v>593795.06641366228</v>
      </c>
      <c r="I1085" s="901">
        <v>2968975.3320683115</v>
      </c>
      <c r="J1085" s="843">
        <v>-12854.93358633772</v>
      </c>
      <c r="K1085" s="843">
        <v>-64274.667931688484</v>
      </c>
      <c r="L1085" s="844">
        <v>-2.1190033110257502</v>
      </c>
      <c r="M1085" s="841">
        <v>593795.06641366228</v>
      </c>
      <c r="N1085" s="842">
        <v>2968975.3320683115</v>
      </c>
      <c r="O1085" s="843">
        <v>-12854.93358633772</v>
      </c>
      <c r="P1085" s="843">
        <v>-64274.667931688484</v>
      </c>
      <c r="Q1085" s="844">
        <v>-2.1190033110257502</v>
      </c>
      <c r="S1085" s="845"/>
      <c r="T1085" s="846"/>
      <c r="U1085" s="847"/>
    </row>
    <row r="1086" spans="1:21" ht="23.25">
      <c r="A1086" s="870">
        <v>1068</v>
      </c>
      <c r="B1086" s="836">
        <v>5</v>
      </c>
      <c r="C1086" s="836">
        <v>125</v>
      </c>
      <c r="D1086" s="837">
        <v>24386.966140696321</v>
      </c>
      <c r="E1086" s="838">
        <v>25</v>
      </c>
      <c r="F1086" s="839">
        <v>609674.15351740806</v>
      </c>
      <c r="G1086" s="840">
        <v>3048370.7675870401</v>
      </c>
      <c r="H1086" s="897">
        <v>593795.06641366228</v>
      </c>
      <c r="I1086" s="901">
        <v>2968975.3320683115</v>
      </c>
      <c r="J1086" s="843">
        <v>-15879.087103745784</v>
      </c>
      <c r="K1086" s="843">
        <v>-79395.435518728569</v>
      </c>
      <c r="L1086" s="844">
        <v>-2.6045203018914407</v>
      </c>
      <c r="M1086" s="841">
        <v>593795.06641366228</v>
      </c>
      <c r="N1086" s="842">
        <v>2968975.3320683115</v>
      </c>
      <c r="O1086" s="843">
        <v>-15879.087103745784</v>
      </c>
      <c r="P1086" s="843">
        <v>-79395.435518728569</v>
      </c>
      <c r="Q1086" s="844">
        <v>-2.6045203018914407</v>
      </c>
      <c r="S1086" s="845"/>
      <c r="T1086" s="846"/>
      <c r="U1086" s="847"/>
    </row>
    <row r="1087" spans="1:21" ht="23.25">
      <c r="A1087" s="870">
        <v>1069</v>
      </c>
      <c r="B1087" s="836">
        <v>5</v>
      </c>
      <c r="C1087" s="836">
        <v>128</v>
      </c>
      <c r="D1087" s="837">
        <v>23320</v>
      </c>
      <c r="E1087" s="838">
        <v>25.6</v>
      </c>
      <c r="F1087" s="839">
        <v>596992</v>
      </c>
      <c r="G1087" s="840">
        <v>2984960</v>
      </c>
      <c r="H1087" s="897">
        <v>608072.10626185965</v>
      </c>
      <c r="I1087" s="901">
        <v>3040360.5313092982</v>
      </c>
      <c r="J1087" s="843">
        <v>11080.106261859648</v>
      </c>
      <c r="K1087" s="843">
        <v>55400.53130929824</v>
      </c>
      <c r="L1087" s="844">
        <v>1.8559890688417227</v>
      </c>
      <c r="M1087" s="841">
        <v>608072.10626185965</v>
      </c>
      <c r="N1087" s="842">
        <v>3040360.5313092982</v>
      </c>
      <c r="O1087" s="843">
        <v>11080.106261859648</v>
      </c>
      <c r="P1087" s="843">
        <v>55400.53130929824</v>
      </c>
      <c r="Q1087" s="844">
        <v>1.8559890688417227</v>
      </c>
      <c r="S1087" s="845"/>
      <c r="T1087" s="846"/>
      <c r="U1087" s="847"/>
    </row>
    <row r="1088" spans="1:21" ht="23.25">
      <c r="A1088" s="870">
        <v>1070</v>
      </c>
      <c r="B1088" s="836">
        <v>5</v>
      </c>
      <c r="C1088" s="836">
        <v>133</v>
      </c>
      <c r="D1088" s="837">
        <v>23956</v>
      </c>
      <c r="E1088" s="838">
        <v>26.6</v>
      </c>
      <c r="F1088" s="839">
        <v>637229.6</v>
      </c>
      <c r="G1088" s="840">
        <v>3186148</v>
      </c>
      <c r="H1088" s="897">
        <v>631867.17267552181</v>
      </c>
      <c r="I1088" s="901">
        <v>3159335.8633776093</v>
      </c>
      <c r="J1088" s="843">
        <v>-5362.4273244781652</v>
      </c>
      <c r="K1088" s="843">
        <v>-26812.13662239071</v>
      </c>
      <c r="L1088" s="844">
        <v>-0.84152200784114939</v>
      </c>
      <c r="M1088" s="841">
        <v>617590.13282732444</v>
      </c>
      <c r="N1088" s="842">
        <v>3087950.6641366221</v>
      </c>
      <c r="O1088" s="843">
        <v>-19639.467172675533</v>
      </c>
      <c r="P1088" s="843">
        <v>-98197.335863377899</v>
      </c>
      <c r="Q1088" s="844">
        <v>-3.0820079878077706</v>
      </c>
      <c r="S1088" s="845"/>
      <c r="T1088" s="846"/>
      <c r="U1088" s="847"/>
    </row>
    <row r="1089" spans="1:21" ht="23.25">
      <c r="A1089" s="870">
        <v>1071</v>
      </c>
      <c r="B1089" s="836">
        <v>5</v>
      </c>
      <c r="C1089" s="836">
        <v>135</v>
      </c>
      <c r="D1089" s="837">
        <v>22993</v>
      </c>
      <c r="E1089" s="838">
        <v>27</v>
      </c>
      <c r="F1089" s="839">
        <v>620811</v>
      </c>
      <c r="G1089" s="840">
        <v>3104055</v>
      </c>
      <c r="H1089" s="897">
        <v>641385.19924098672</v>
      </c>
      <c r="I1089" s="901">
        <v>3206925.9962049336</v>
      </c>
      <c r="J1089" s="843">
        <v>20574.199240986723</v>
      </c>
      <c r="K1089" s="843">
        <v>102870.99620493362</v>
      </c>
      <c r="L1089" s="844">
        <v>3.3140841964763439</v>
      </c>
      <c r="M1089" s="841">
        <v>617590.13282732444</v>
      </c>
      <c r="N1089" s="842">
        <v>3087950.6641366221</v>
      </c>
      <c r="O1089" s="843">
        <v>-3220.8671726755565</v>
      </c>
      <c r="P1089" s="843">
        <v>-16104.335863377899</v>
      </c>
      <c r="Q1089" s="844">
        <v>-0.51881606039125927</v>
      </c>
      <c r="S1089" s="845"/>
      <c r="T1089" s="846"/>
      <c r="U1089" s="847"/>
    </row>
    <row r="1090" spans="1:21" ht="23.25">
      <c r="A1090" s="870">
        <v>1072</v>
      </c>
      <c r="B1090" s="836">
        <v>6</v>
      </c>
      <c r="C1090" s="836">
        <v>93</v>
      </c>
      <c r="D1090" s="837">
        <v>26039</v>
      </c>
      <c r="E1090" s="838">
        <v>15.5</v>
      </c>
      <c r="F1090" s="839">
        <v>403604.5</v>
      </c>
      <c r="G1090" s="840">
        <v>2421627</v>
      </c>
      <c r="H1090" s="897">
        <v>320482.5</v>
      </c>
      <c r="I1090" s="901">
        <v>1922895</v>
      </c>
      <c r="J1090" s="843">
        <v>-83122</v>
      </c>
      <c r="K1090" s="843">
        <v>-498732</v>
      </c>
      <c r="L1090" s="844">
        <v>-20.59491408049216</v>
      </c>
      <c r="M1090" s="841">
        <v>195966</v>
      </c>
      <c r="N1090" s="842">
        <v>1175796</v>
      </c>
      <c r="O1090" s="843">
        <v>-207638.5</v>
      </c>
      <c r="P1090" s="843">
        <v>-1245831</v>
      </c>
      <c r="Q1090" s="844">
        <v>-51.446031944638868</v>
      </c>
      <c r="S1090" s="845"/>
      <c r="T1090" s="846"/>
      <c r="U1090" s="847"/>
    </row>
    <row r="1091" spans="1:21" ht="23.25">
      <c r="A1091" s="870">
        <v>1073</v>
      </c>
      <c r="B1091" s="836">
        <v>6</v>
      </c>
      <c r="C1091" s="836">
        <v>97</v>
      </c>
      <c r="D1091" s="837">
        <v>24684.818307024048</v>
      </c>
      <c r="E1091" s="838">
        <v>16.166666666666668</v>
      </c>
      <c r="F1091" s="839">
        <v>399071.22929688875</v>
      </c>
      <c r="G1091" s="840">
        <v>2394427.3757813326</v>
      </c>
      <c r="H1091" s="897">
        <v>340052.5</v>
      </c>
      <c r="I1091" s="901">
        <v>2040315</v>
      </c>
      <c r="J1091" s="843">
        <v>-59018.729296888749</v>
      </c>
      <c r="K1091" s="843">
        <v>-354112.37578133261</v>
      </c>
      <c r="L1091" s="844">
        <v>-14.789021348612891</v>
      </c>
      <c r="M1091" s="841">
        <v>225302.00000000006</v>
      </c>
      <c r="N1091" s="842">
        <v>1351812.0000000005</v>
      </c>
      <c r="O1091" s="843">
        <v>-173769.22929688869</v>
      </c>
      <c r="P1091" s="843">
        <v>-1042615.3757813321</v>
      </c>
      <c r="Q1091" s="844">
        <v>-43.543411937524866</v>
      </c>
      <c r="S1091" s="845"/>
      <c r="T1091" s="846"/>
      <c r="U1091" s="847"/>
    </row>
    <row r="1092" spans="1:21" ht="23.25">
      <c r="A1092" s="870">
        <v>1074</v>
      </c>
      <c r="B1092" s="836">
        <v>6</v>
      </c>
      <c r="C1092" s="836">
        <v>98</v>
      </c>
      <c r="D1092" s="837">
        <v>24706</v>
      </c>
      <c r="E1092" s="838">
        <v>16.333333333333332</v>
      </c>
      <c r="F1092" s="839">
        <v>403531.33333333331</v>
      </c>
      <c r="G1092" s="840">
        <v>2421188</v>
      </c>
      <c r="H1092" s="897">
        <v>344945</v>
      </c>
      <c r="I1092" s="901">
        <v>2069670</v>
      </c>
      <c r="J1092" s="843">
        <v>-58586.333333333314</v>
      </c>
      <c r="K1092" s="843">
        <v>-351518</v>
      </c>
      <c r="L1092" s="844">
        <v>-14.518409970642509</v>
      </c>
      <c r="M1092" s="841">
        <v>232635.99999999994</v>
      </c>
      <c r="N1092" s="842">
        <v>1395815.9999999995</v>
      </c>
      <c r="O1092" s="843">
        <v>-170895.33333333337</v>
      </c>
      <c r="P1092" s="843">
        <v>-1025372.0000000005</v>
      </c>
      <c r="Q1092" s="844">
        <v>-42.349953824320977</v>
      </c>
      <c r="S1092" s="845"/>
      <c r="T1092" s="846"/>
      <c r="U1092" s="847"/>
    </row>
    <row r="1093" spans="1:21" ht="23.25" hidden="1">
      <c r="A1093" s="870">
        <v>1075</v>
      </c>
      <c r="B1093" s="836">
        <v>6</v>
      </c>
      <c r="C1093" s="836">
        <v>98</v>
      </c>
      <c r="D1093" s="837">
        <v>27874</v>
      </c>
      <c r="E1093" s="838">
        <v>16.333333333333332</v>
      </c>
      <c r="F1093" s="839">
        <v>455275.33333333331</v>
      </c>
      <c r="G1093" s="840">
        <v>2731652</v>
      </c>
      <c r="H1093" s="897">
        <v>344945</v>
      </c>
      <c r="I1093" s="901">
        <v>2069670</v>
      </c>
      <c r="J1093" s="843">
        <v>-110330.33333333331</v>
      </c>
      <c r="K1093" s="843">
        <v>-661982</v>
      </c>
      <c r="L1093" s="844">
        <v>-24.233760376504762</v>
      </c>
      <c r="M1093" s="841">
        <v>232635.99999999994</v>
      </c>
      <c r="N1093" s="842">
        <v>1395815.9999999995</v>
      </c>
      <c r="O1093" s="843">
        <v>-222639.33333333337</v>
      </c>
      <c r="P1093" s="843">
        <v>-1335836.0000000005</v>
      </c>
      <c r="Q1093" s="844">
        <v>-48.902129553837767</v>
      </c>
      <c r="S1093" s="845"/>
      <c r="T1093" s="846"/>
      <c r="U1093" s="847"/>
    </row>
    <row r="1094" spans="1:21" ht="23.25" hidden="1">
      <c r="A1094" s="870">
        <v>1076</v>
      </c>
      <c r="B1094" s="836">
        <v>6</v>
      </c>
      <c r="C1094" s="836">
        <v>103</v>
      </c>
      <c r="D1094" s="837">
        <v>27375</v>
      </c>
      <c r="E1094" s="838">
        <v>17.166666666666668</v>
      </c>
      <c r="F1094" s="839">
        <v>469937.5</v>
      </c>
      <c r="G1094" s="840">
        <v>2819625</v>
      </c>
      <c r="H1094" s="897">
        <v>369407.5</v>
      </c>
      <c r="I1094" s="901">
        <v>2216445</v>
      </c>
      <c r="J1094" s="843">
        <v>-100530</v>
      </c>
      <c r="K1094" s="843">
        <v>-603180</v>
      </c>
      <c r="L1094" s="844">
        <v>-21.392206410426923</v>
      </c>
      <c r="M1094" s="841">
        <v>269306.00000000006</v>
      </c>
      <c r="N1094" s="842">
        <v>1615836.0000000005</v>
      </c>
      <c r="O1094" s="843">
        <v>-200631.49999999994</v>
      </c>
      <c r="P1094" s="843">
        <v>-1203788.9999999995</v>
      </c>
      <c r="Q1094" s="844">
        <v>-42.693230482776947</v>
      </c>
      <c r="S1094" s="845"/>
      <c r="T1094" s="846"/>
      <c r="U1094" s="847"/>
    </row>
    <row r="1095" spans="1:21" ht="23.25" hidden="1">
      <c r="A1095" s="870">
        <v>1077</v>
      </c>
      <c r="B1095" s="836">
        <v>6</v>
      </c>
      <c r="C1095" s="836">
        <v>104</v>
      </c>
      <c r="D1095" s="837">
        <v>23874.785459948253</v>
      </c>
      <c r="E1095" s="838">
        <v>17.333333333333332</v>
      </c>
      <c r="F1095" s="839">
        <v>413829.61463910301</v>
      </c>
      <c r="G1095" s="840">
        <v>2482977.6878346181</v>
      </c>
      <c r="H1095" s="897">
        <v>374300</v>
      </c>
      <c r="I1095" s="901">
        <v>2245800</v>
      </c>
      <c r="J1095" s="843">
        <v>-39529.614639103005</v>
      </c>
      <c r="K1095" s="843">
        <v>-237177.68783461815</v>
      </c>
      <c r="L1095" s="844">
        <v>-9.5521473671178398</v>
      </c>
      <c r="M1095" s="841">
        <v>276639.99999999994</v>
      </c>
      <c r="N1095" s="842">
        <v>1659839.9999999995</v>
      </c>
      <c r="O1095" s="843">
        <v>-137189.61463910306</v>
      </c>
      <c r="P1095" s="843">
        <v>-823137.68783461861</v>
      </c>
      <c r="Q1095" s="844">
        <v>-33.151231759656667</v>
      </c>
      <c r="S1095" s="845"/>
      <c r="T1095" s="846"/>
      <c r="U1095" s="847"/>
    </row>
    <row r="1096" spans="1:21" ht="23.25" hidden="1">
      <c r="A1096" s="870">
        <v>1078</v>
      </c>
      <c r="B1096" s="836">
        <v>6</v>
      </c>
      <c r="C1096" s="836">
        <v>104</v>
      </c>
      <c r="D1096" s="837">
        <v>24198</v>
      </c>
      <c r="E1096" s="838">
        <v>17.333333333333332</v>
      </c>
      <c r="F1096" s="839">
        <v>419432</v>
      </c>
      <c r="G1096" s="840">
        <v>2516592</v>
      </c>
      <c r="H1096" s="897">
        <v>374300</v>
      </c>
      <c r="I1096" s="901">
        <v>2245800</v>
      </c>
      <c r="J1096" s="843">
        <v>-45132</v>
      </c>
      <c r="K1096" s="843">
        <v>-270792</v>
      </c>
      <c r="L1096" s="844">
        <v>-10.760266264853428</v>
      </c>
      <c r="M1096" s="841">
        <v>276639.99999999994</v>
      </c>
      <c r="N1096" s="842">
        <v>1659839.9999999995</v>
      </c>
      <c r="O1096" s="843">
        <v>-142792.00000000006</v>
      </c>
      <c r="P1096" s="843">
        <v>-856752.00000000047</v>
      </c>
      <c r="Q1096" s="844">
        <v>-34.044135878998276</v>
      </c>
      <c r="S1096" s="845"/>
      <c r="T1096" s="846"/>
      <c r="U1096" s="847"/>
    </row>
    <row r="1097" spans="1:21" ht="23.25" hidden="1">
      <c r="A1097" s="870">
        <v>1079</v>
      </c>
      <c r="B1097" s="836">
        <v>6</v>
      </c>
      <c r="C1097" s="836">
        <v>106</v>
      </c>
      <c r="D1097" s="837">
        <v>24743.86</v>
      </c>
      <c r="E1097" s="838">
        <v>17.666666666666668</v>
      </c>
      <c r="F1097" s="839">
        <v>437141.52666666667</v>
      </c>
      <c r="G1097" s="840">
        <v>2622849.16</v>
      </c>
      <c r="H1097" s="897">
        <v>384085</v>
      </c>
      <c r="I1097" s="901">
        <v>2304510</v>
      </c>
      <c r="J1097" s="843">
        <v>-53056.526666666672</v>
      </c>
      <c r="K1097" s="843">
        <v>-318339.16000000015</v>
      </c>
      <c r="L1097" s="844">
        <v>-12.137150883659658</v>
      </c>
      <c r="M1097" s="841">
        <v>291308.00000000006</v>
      </c>
      <c r="N1097" s="842">
        <v>1747848.0000000005</v>
      </c>
      <c r="O1097" s="843">
        <v>-145833.52666666661</v>
      </c>
      <c r="P1097" s="843">
        <v>-875001.15999999968</v>
      </c>
      <c r="Q1097" s="844">
        <v>-33.360712211143678</v>
      </c>
      <c r="S1097" s="845"/>
      <c r="T1097" s="846"/>
      <c r="U1097" s="847"/>
    </row>
    <row r="1098" spans="1:21" ht="23.25" hidden="1">
      <c r="A1098" s="870">
        <v>1080</v>
      </c>
      <c r="B1098" s="848">
        <v>6</v>
      </c>
      <c r="C1098" s="848">
        <v>106</v>
      </c>
      <c r="D1098" s="837">
        <v>24849</v>
      </c>
      <c r="E1098" s="838">
        <v>17.666666666666668</v>
      </c>
      <c r="F1098" s="839">
        <v>438999</v>
      </c>
      <c r="G1098" s="840">
        <v>2633994</v>
      </c>
      <c r="H1098" s="897">
        <v>384085</v>
      </c>
      <c r="I1098" s="901">
        <v>2304510</v>
      </c>
      <c r="J1098" s="843">
        <v>-54914</v>
      </c>
      <c r="K1098" s="843">
        <v>-329484</v>
      </c>
      <c r="L1098" s="844">
        <v>-12.508912320984791</v>
      </c>
      <c r="M1098" s="841">
        <v>291308.00000000006</v>
      </c>
      <c r="N1098" s="842">
        <v>1747848.0000000005</v>
      </c>
      <c r="O1098" s="843">
        <v>-147690.99999999994</v>
      </c>
      <c r="P1098" s="843">
        <v>-886145.99999999953</v>
      </c>
      <c r="Q1098" s="844">
        <v>-33.642673445725364</v>
      </c>
      <c r="S1098" s="845"/>
      <c r="T1098" s="846"/>
      <c r="U1098" s="847"/>
    </row>
    <row r="1099" spans="1:21" ht="23.25" hidden="1">
      <c r="A1099" s="870">
        <v>1081</v>
      </c>
      <c r="B1099" s="836">
        <v>6</v>
      </c>
      <c r="C1099" s="836">
        <v>108</v>
      </c>
      <c r="D1099" s="837">
        <v>24097</v>
      </c>
      <c r="E1099" s="838">
        <v>18</v>
      </c>
      <c r="F1099" s="839">
        <v>433746</v>
      </c>
      <c r="G1099" s="840">
        <v>2602476</v>
      </c>
      <c r="H1099" s="897">
        <v>393870</v>
      </c>
      <c r="I1099" s="901">
        <v>2363220</v>
      </c>
      <c r="J1099" s="843">
        <v>-39876</v>
      </c>
      <c r="K1099" s="843">
        <v>-239256</v>
      </c>
      <c r="L1099" s="844">
        <v>-9.1933989016613396</v>
      </c>
      <c r="M1099" s="841">
        <v>305976</v>
      </c>
      <c r="N1099" s="842">
        <v>1835856</v>
      </c>
      <c r="O1099" s="843">
        <v>-127770</v>
      </c>
      <c r="P1099" s="843">
        <v>-766620</v>
      </c>
      <c r="Q1099" s="844">
        <v>-29.457332171362964</v>
      </c>
      <c r="S1099" s="845"/>
      <c r="T1099" s="846"/>
      <c r="U1099" s="847"/>
    </row>
    <row r="1100" spans="1:21" ht="23.25" hidden="1">
      <c r="A1100" s="870">
        <v>1082</v>
      </c>
      <c r="B1100" s="848">
        <v>6</v>
      </c>
      <c r="C1100" s="848">
        <v>108</v>
      </c>
      <c r="D1100" s="837">
        <v>25079</v>
      </c>
      <c r="E1100" s="838">
        <v>18</v>
      </c>
      <c r="F1100" s="839">
        <v>451422</v>
      </c>
      <c r="G1100" s="840">
        <v>2708532</v>
      </c>
      <c r="H1100" s="897">
        <v>393870</v>
      </c>
      <c r="I1100" s="901">
        <v>2363220</v>
      </c>
      <c r="J1100" s="843">
        <v>-57552</v>
      </c>
      <c r="K1100" s="843">
        <v>-345312</v>
      </c>
      <c r="L1100" s="844">
        <v>-12.749046346877208</v>
      </c>
      <c r="M1100" s="841">
        <v>305976</v>
      </c>
      <c r="N1100" s="842">
        <v>1835856</v>
      </c>
      <c r="O1100" s="843">
        <v>-145446</v>
      </c>
      <c r="P1100" s="843">
        <v>-872676</v>
      </c>
      <c r="Q1100" s="844">
        <v>-32.21951965123543</v>
      </c>
      <c r="S1100" s="845"/>
      <c r="T1100" s="846"/>
      <c r="U1100" s="847"/>
    </row>
    <row r="1101" spans="1:21" ht="23.25" hidden="1">
      <c r="A1101" s="870">
        <v>1083</v>
      </c>
      <c r="B1101" s="848">
        <v>6</v>
      </c>
      <c r="C1101" s="848">
        <v>108</v>
      </c>
      <c r="D1101" s="837">
        <v>25605.228620099384</v>
      </c>
      <c r="E1101" s="838">
        <v>18</v>
      </c>
      <c r="F1101" s="839">
        <v>460894.11516178888</v>
      </c>
      <c r="G1101" s="840">
        <v>2765364.6909707333</v>
      </c>
      <c r="H1101" s="897">
        <v>393870</v>
      </c>
      <c r="I1101" s="901">
        <v>2363220</v>
      </c>
      <c r="J1101" s="843">
        <v>-67024.115161788883</v>
      </c>
      <c r="K1101" s="843">
        <v>-402144.6909707333</v>
      </c>
      <c r="L1101" s="844">
        <v>-14.542193739718556</v>
      </c>
      <c r="M1101" s="841">
        <v>305976</v>
      </c>
      <c r="N1101" s="842">
        <v>1835856</v>
      </c>
      <c r="O1101" s="843">
        <v>-154918.11516178888</v>
      </c>
      <c r="P1101" s="843">
        <v>-929508.6909707333</v>
      </c>
      <c r="Q1101" s="844">
        <v>-33.612517510102634</v>
      </c>
      <c r="S1101" s="845"/>
      <c r="T1101" s="846"/>
      <c r="U1101" s="847"/>
    </row>
    <row r="1102" spans="1:21" ht="23.25" hidden="1">
      <c r="A1102" s="870">
        <v>1084</v>
      </c>
      <c r="B1102" s="836">
        <v>6</v>
      </c>
      <c r="C1102" s="836">
        <v>108</v>
      </c>
      <c r="D1102" s="837">
        <v>26918</v>
      </c>
      <c r="E1102" s="838">
        <v>18</v>
      </c>
      <c r="F1102" s="839">
        <v>484524</v>
      </c>
      <c r="G1102" s="840">
        <v>2907144</v>
      </c>
      <c r="H1102" s="897">
        <v>393870</v>
      </c>
      <c r="I1102" s="901">
        <v>2363220</v>
      </c>
      <c r="J1102" s="843">
        <v>-90654</v>
      </c>
      <c r="K1102" s="843">
        <v>-543924</v>
      </c>
      <c r="L1102" s="844">
        <v>-18.709909106669642</v>
      </c>
      <c r="M1102" s="841">
        <v>305976</v>
      </c>
      <c r="N1102" s="842">
        <v>1835856</v>
      </c>
      <c r="O1102" s="843">
        <v>-178548</v>
      </c>
      <c r="P1102" s="843">
        <v>-1071288</v>
      </c>
      <c r="Q1102" s="844">
        <v>-36.850186987641479</v>
      </c>
      <c r="S1102" s="845"/>
      <c r="T1102" s="846"/>
      <c r="U1102" s="847"/>
    </row>
    <row r="1103" spans="1:21" ht="23.25" hidden="1">
      <c r="A1103" s="870">
        <v>1085</v>
      </c>
      <c r="B1103" s="836">
        <v>6</v>
      </c>
      <c r="C1103" s="836">
        <v>109</v>
      </c>
      <c r="D1103" s="837">
        <v>23698</v>
      </c>
      <c r="E1103" s="838">
        <v>18.166666666666668</v>
      </c>
      <c r="F1103" s="839">
        <v>430513.66666666669</v>
      </c>
      <c r="G1103" s="840">
        <v>2583082</v>
      </c>
      <c r="H1103" s="897">
        <v>398762.5</v>
      </c>
      <c r="I1103" s="901">
        <v>2392575</v>
      </c>
      <c r="J1103" s="843">
        <v>-31751.166666666686</v>
      </c>
      <c r="K1103" s="843">
        <v>-190507</v>
      </c>
      <c r="L1103" s="844">
        <v>-7.3751820499697658</v>
      </c>
      <c r="M1103" s="841">
        <v>313310.00000000006</v>
      </c>
      <c r="N1103" s="842">
        <v>1879860.0000000005</v>
      </c>
      <c r="O1103" s="843">
        <v>-117203.66666666663</v>
      </c>
      <c r="P1103" s="843">
        <v>-703221.99999999953</v>
      </c>
      <c r="Q1103" s="844">
        <v>-27.224145420083431</v>
      </c>
      <c r="S1103" s="845"/>
      <c r="T1103" s="846"/>
      <c r="U1103" s="847"/>
    </row>
    <row r="1104" spans="1:21" ht="23.25" hidden="1">
      <c r="A1104" s="870">
        <v>1086</v>
      </c>
      <c r="B1104" s="836">
        <v>6</v>
      </c>
      <c r="C1104" s="836">
        <v>110</v>
      </c>
      <c r="D1104" s="837">
        <v>23649</v>
      </c>
      <c r="E1104" s="838">
        <v>18.333333333333332</v>
      </c>
      <c r="F1104" s="839">
        <v>433565</v>
      </c>
      <c r="G1104" s="840">
        <v>2601390</v>
      </c>
      <c r="H1104" s="897">
        <v>403655</v>
      </c>
      <c r="I1104" s="901">
        <v>2421930</v>
      </c>
      <c r="J1104" s="843">
        <v>-29910</v>
      </c>
      <c r="K1104" s="843">
        <v>-179460</v>
      </c>
      <c r="L1104" s="844">
        <v>-6.8986195841454077</v>
      </c>
      <c r="M1104" s="841">
        <v>320643.99999999994</v>
      </c>
      <c r="N1104" s="842">
        <v>1923863.9999999995</v>
      </c>
      <c r="O1104" s="843">
        <v>-112921.00000000006</v>
      </c>
      <c r="P1104" s="843">
        <v>-677526.00000000047</v>
      </c>
      <c r="Q1104" s="844">
        <v>-26.044768373830934</v>
      </c>
      <c r="S1104" s="845"/>
      <c r="T1104" s="846"/>
      <c r="U1104" s="847"/>
    </row>
    <row r="1105" spans="1:21" ht="23.25" hidden="1">
      <c r="A1105" s="870">
        <v>1087</v>
      </c>
      <c r="B1105" s="836">
        <v>6</v>
      </c>
      <c r="C1105" s="836">
        <v>110</v>
      </c>
      <c r="D1105" s="837">
        <v>24975</v>
      </c>
      <c r="E1105" s="838">
        <v>18.333333333333332</v>
      </c>
      <c r="F1105" s="839">
        <v>457875</v>
      </c>
      <c r="G1105" s="840">
        <v>2747250</v>
      </c>
      <c r="H1105" s="897">
        <v>403655</v>
      </c>
      <c r="I1105" s="901">
        <v>2421930</v>
      </c>
      <c r="J1105" s="843">
        <v>-54220</v>
      </c>
      <c r="K1105" s="843">
        <v>-325320</v>
      </c>
      <c r="L1105" s="844">
        <v>-11.841659841659848</v>
      </c>
      <c r="M1105" s="841">
        <v>320643.99999999994</v>
      </c>
      <c r="N1105" s="842">
        <v>1923863.9999999995</v>
      </c>
      <c r="O1105" s="843">
        <v>-137231.00000000006</v>
      </c>
      <c r="P1105" s="843">
        <v>-823386.00000000047</v>
      </c>
      <c r="Q1105" s="844">
        <v>-29.971280371280386</v>
      </c>
      <c r="S1105" s="845"/>
      <c r="T1105" s="846"/>
      <c r="U1105" s="847"/>
    </row>
    <row r="1106" spans="1:21" ht="23.25" hidden="1">
      <c r="A1106" s="870">
        <v>1088</v>
      </c>
      <c r="B1106" s="836">
        <v>6</v>
      </c>
      <c r="C1106" s="836">
        <v>110</v>
      </c>
      <c r="D1106" s="837">
        <v>25432.160726767448</v>
      </c>
      <c r="E1106" s="838">
        <v>18.333333333333332</v>
      </c>
      <c r="F1106" s="839">
        <v>466256.27999073657</v>
      </c>
      <c r="G1106" s="840">
        <v>2797537.6799444193</v>
      </c>
      <c r="H1106" s="897">
        <v>403655</v>
      </c>
      <c r="I1106" s="901">
        <v>2421930</v>
      </c>
      <c r="J1106" s="843">
        <v>-62601.27999073657</v>
      </c>
      <c r="K1106" s="843">
        <v>-375607.6799444193</v>
      </c>
      <c r="L1106" s="844">
        <v>-13.426367145549293</v>
      </c>
      <c r="M1106" s="841">
        <v>320643.99999999994</v>
      </c>
      <c r="N1106" s="842">
        <v>1923863.9999999995</v>
      </c>
      <c r="O1106" s="843">
        <v>-145612.27999073663</v>
      </c>
      <c r="P1106" s="843">
        <v>-873673.67994441977</v>
      </c>
      <c r="Q1106" s="844">
        <v>-31.2300951729014</v>
      </c>
      <c r="S1106" s="845"/>
      <c r="T1106" s="846"/>
      <c r="U1106" s="847"/>
    </row>
    <row r="1107" spans="1:21" ht="23.25" hidden="1">
      <c r="A1107" s="870">
        <v>1089</v>
      </c>
      <c r="B1107" s="848">
        <v>6</v>
      </c>
      <c r="C1107" s="848">
        <v>111</v>
      </c>
      <c r="D1107" s="837">
        <v>23642</v>
      </c>
      <c r="E1107" s="838">
        <v>18.5</v>
      </c>
      <c r="F1107" s="839">
        <v>437377</v>
      </c>
      <c r="G1107" s="840">
        <v>2624262</v>
      </c>
      <c r="H1107" s="897">
        <v>408547.5</v>
      </c>
      <c r="I1107" s="901">
        <v>2451285</v>
      </c>
      <c r="J1107" s="843">
        <v>-28829.5</v>
      </c>
      <c r="K1107" s="843">
        <v>-172977</v>
      </c>
      <c r="L1107" s="844">
        <v>-6.5914531399684932</v>
      </c>
      <c r="M1107" s="841">
        <v>327978</v>
      </c>
      <c r="N1107" s="842">
        <v>1967868</v>
      </c>
      <c r="O1107" s="843">
        <v>-109399</v>
      </c>
      <c r="P1107" s="843">
        <v>-656394</v>
      </c>
      <c r="Q1107" s="844">
        <v>-25.012517805005757</v>
      </c>
      <c r="S1107" s="845"/>
      <c r="T1107" s="846"/>
      <c r="U1107" s="847"/>
    </row>
    <row r="1108" spans="1:21" ht="23.25" hidden="1">
      <c r="A1108" s="870">
        <v>1090</v>
      </c>
      <c r="B1108" s="836">
        <v>6</v>
      </c>
      <c r="C1108" s="836">
        <v>111</v>
      </c>
      <c r="D1108" s="837">
        <v>23694.312856452801</v>
      </c>
      <c r="E1108" s="838">
        <v>18.5</v>
      </c>
      <c r="F1108" s="839">
        <v>438344.78784437681</v>
      </c>
      <c r="G1108" s="840">
        <v>2630068.7270662608</v>
      </c>
      <c r="H1108" s="897">
        <v>408547.5</v>
      </c>
      <c r="I1108" s="901">
        <v>2451285</v>
      </c>
      <c r="J1108" s="843">
        <v>-29797.287844376813</v>
      </c>
      <c r="K1108" s="843">
        <v>-178783.72706626076</v>
      </c>
      <c r="L1108" s="844">
        <v>-6.7976827079225046</v>
      </c>
      <c r="M1108" s="841">
        <v>327978</v>
      </c>
      <c r="N1108" s="842">
        <v>1967868</v>
      </c>
      <c r="O1108" s="843">
        <v>-110366.78784437681</v>
      </c>
      <c r="P1108" s="843">
        <v>-662200.72706626076</v>
      </c>
      <c r="Q1108" s="844">
        <v>-25.178076916830989</v>
      </c>
      <c r="S1108" s="845"/>
      <c r="T1108" s="846"/>
      <c r="U1108" s="847"/>
    </row>
    <row r="1109" spans="1:21" ht="23.25" hidden="1">
      <c r="A1109" s="870">
        <v>1091</v>
      </c>
      <c r="B1109" s="848">
        <v>6</v>
      </c>
      <c r="C1109" s="848">
        <v>111</v>
      </c>
      <c r="D1109" s="837">
        <v>23714.418051845598</v>
      </c>
      <c r="E1109" s="838">
        <v>18.5</v>
      </c>
      <c r="F1109" s="839">
        <v>438716.73395914357</v>
      </c>
      <c r="G1109" s="840">
        <v>2632300.4037548616</v>
      </c>
      <c r="H1109" s="897">
        <v>408547.5</v>
      </c>
      <c r="I1109" s="901">
        <v>2451285</v>
      </c>
      <c r="J1109" s="843">
        <v>-30169.233959143574</v>
      </c>
      <c r="K1109" s="843">
        <v>-181015.40375486156</v>
      </c>
      <c r="L1109" s="844">
        <v>-6.8767000717946445</v>
      </c>
      <c r="M1109" s="841">
        <v>327978</v>
      </c>
      <c r="N1109" s="842">
        <v>1967868</v>
      </c>
      <c r="O1109" s="843">
        <v>-110738.73395914357</v>
      </c>
      <c r="P1109" s="843">
        <v>-664432.40375486156</v>
      </c>
      <c r="Q1109" s="844">
        <v>-25.241511295864171</v>
      </c>
      <c r="S1109" s="845"/>
      <c r="T1109" s="846"/>
      <c r="U1109" s="847"/>
    </row>
    <row r="1110" spans="1:21" ht="23.25" hidden="1">
      <c r="A1110" s="870">
        <v>1092</v>
      </c>
      <c r="B1110" s="836">
        <v>6</v>
      </c>
      <c r="C1110" s="836">
        <v>111</v>
      </c>
      <c r="D1110" s="837">
        <v>24021</v>
      </c>
      <c r="E1110" s="838">
        <v>18.5</v>
      </c>
      <c r="F1110" s="839">
        <v>444388.5</v>
      </c>
      <c r="G1110" s="840">
        <v>2666331</v>
      </c>
      <c r="H1110" s="897">
        <v>408547.5</v>
      </c>
      <c r="I1110" s="901">
        <v>2451285</v>
      </c>
      <c r="J1110" s="843">
        <v>-35841</v>
      </c>
      <c r="K1110" s="843">
        <v>-215046</v>
      </c>
      <c r="L1110" s="844">
        <v>-8.0652402121117035</v>
      </c>
      <c r="M1110" s="841">
        <v>327978</v>
      </c>
      <c r="N1110" s="842">
        <v>1967868</v>
      </c>
      <c r="O1110" s="843">
        <v>-116410.5</v>
      </c>
      <c r="P1110" s="843">
        <v>-698463</v>
      </c>
      <c r="Q1110" s="844">
        <v>-26.195659878687223</v>
      </c>
      <c r="S1110" s="845"/>
      <c r="T1110" s="846"/>
      <c r="U1110" s="847"/>
    </row>
    <row r="1111" spans="1:21" ht="23.25" hidden="1">
      <c r="A1111" s="870">
        <v>1093</v>
      </c>
      <c r="B1111" s="848">
        <v>6</v>
      </c>
      <c r="C1111" s="848">
        <v>111</v>
      </c>
      <c r="D1111" s="837">
        <v>24291</v>
      </c>
      <c r="E1111" s="838">
        <v>18.5</v>
      </c>
      <c r="F1111" s="839">
        <v>449383.5</v>
      </c>
      <c r="G1111" s="840">
        <v>2696301</v>
      </c>
      <c r="H1111" s="897">
        <v>408547.5</v>
      </c>
      <c r="I1111" s="901">
        <v>2451285</v>
      </c>
      <c r="J1111" s="843">
        <v>-40836</v>
      </c>
      <c r="K1111" s="843">
        <v>-245016</v>
      </c>
      <c r="L1111" s="844">
        <v>-9.0871160156080606</v>
      </c>
      <c r="M1111" s="841">
        <v>327978</v>
      </c>
      <c r="N1111" s="842">
        <v>1967868</v>
      </c>
      <c r="O1111" s="843">
        <v>-121405.5</v>
      </c>
      <c r="P1111" s="843">
        <v>-728433</v>
      </c>
      <c r="Q1111" s="844">
        <v>-27.016011936352797</v>
      </c>
      <c r="S1111" s="845"/>
      <c r="T1111" s="846"/>
      <c r="U1111" s="847"/>
    </row>
    <row r="1112" spans="1:21" ht="23.25" hidden="1">
      <c r="A1112" s="870">
        <v>1094</v>
      </c>
      <c r="B1112" s="848">
        <v>6</v>
      </c>
      <c r="C1112" s="848">
        <v>111</v>
      </c>
      <c r="D1112" s="837">
        <v>25348.829675722744</v>
      </c>
      <c r="E1112" s="838">
        <v>18.5</v>
      </c>
      <c r="F1112" s="839">
        <v>468953.34900087077</v>
      </c>
      <c r="G1112" s="840">
        <v>2813720.0940052248</v>
      </c>
      <c r="H1112" s="897">
        <v>408547.5</v>
      </c>
      <c r="I1112" s="901">
        <v>2451285</v>
      </c>
      <c r="J1112" s="843">
        <v>-60405.849000870774</v>
      </c>
      <c r="K1112" s="843">
        <v>-362435.09400522476</v>
      </c>
      <c r="L1112" s="844">
        <v>-12.880993201044106</v>
      </c>
      <c r="M1112" s="841">
        <v>327978</v>
      </c>
      <c r="N1112" s="842">
        <v>1967868</v>
      </c>
      <c r="O1112" s="843">
        <v>-140975.34900087077</v>
      </c>
      <c r="P1112" s="843">
        <v>-845852.09400522476</v>
      </c>
      <c r="Q1112" s="844">
        <v>-30.061700017971077</v>
      </c>
      <c r="S1112" s="845"/>
      <c r="T1112" s="846"/>
      <c r="U1112" s="847"/>
    </row>
    <row r="1113" spans="1:21" ht="23.25" hidden="1">
      <c r="A1113" s="870">
        <v>1095</v>
      </c>
      <c r="B1113" s="836">
        <v>6</v>
      </c>
      <c r="C1113" s="836">
        <v>111</v>
      </c>
      <c r="D1113" s="837">
        <v>26646</v>
      </c>
      <c r="E1113" s="838">
        <v>18.5</v>
      </c>
      <c r="F1113" s="839">
        <v>492951</v>
      </c>
      <c r="G1113" s="840">
        <v>2957706</v>
      </c>
      <c r="H1113" s="897">
        <v>408547.5</v>
      </c>
      <c r="I1113" s="901">
        <v>2451285</v>
      </c>
      <c r="J1113" s="843">
        <v>-84403.5</v>
      </c>
      <c r="K1113" s="843">
        <v>-506421</v>
      </c>
      <c r="L1113" s="844">
        <v>-17.122087185136053</v>
      </c>
      <c r="M1113" s="841">
        <v>327978</v>
      </c>
      <c r="N1113" s="842">
        <v>1967868</v>
      </c>
      <c r="O1113" s="843">
        <v>-164973</v>
      </c>
      <c r="P1113" s="843">
        <v>-989838</v>
      </c>
      <c r="Q1113" s="844">
        <v>-33.466409440289198</v>
      </c>
      <c r="S1113" s="845"/>
      <c r="T1113" s="846"/>
      <c r="U1113" s="847"/>
    </row>
    <row r="1114" spans="1:21" ht="23.25" hidden="1">
      <c r="A1114" s="870">
        <v>1096</v>
      </c>
      <c r="B1114" s="836">
        <v>6</v>
      </c>
      <c r="C1114" s="836">
        <v>112</v>
      </c>
      <c r="D1114" s="837">
        <v>24871</v>
      </c>
      <c r="E1114" s="838">
        <v>18.666666666666668</v>
      </c>
      <c r="F1114" s="839">
        <v>464258.66666666669</v>
      </c>
      <c r="G1114" s="840">
        <v>2785552</v>
      </c>
      <c r="H1114" s="897">
        <v>413440</v>
      </c>
      <c r="I1114" s="901">
        <v>2480640</v>
      </c>
      <c r="J1114" s="843">
        <v>-50818.666666666686</v>
      </c>
      <c r="K1114" s="843">
        <v>-304912</v>
      </c>
      <c r="L1114" s="844">
        <v>-10.946196660482371</v>
      </c>
      <c r="M1114" s="841">
        <v>335312.00000000006</v>
      </c>
      <c r="N1114" s="842">
        <v>2011872.0000000005</v>
      </c>
      <c r="O1114" s="843">
        <v>-128946.66666666663</v>
      </c>
      <c r="P1114" s="843">
        <v>-773679.99999999953</v>
      </c>
      <c r="Q1114" s="844">
        <v>-27.774746262141207</v>
      </c>
      <c r="S1114" s="845"/>
      <c r="T1114" s="846"/>
      <c r="U1114" s="847"/>
    </row>
    <row r="1115" spans="1:21" ht="23.25" hidden="1">
      <c r="A1115" s="870">
        <v>1097</v>
      </c>
      <c r="B1115" s="836">
        <v>6</v>
      </c>
      <c r="C1115" s="836">
        <v>112</v>
      </c>
      <c r="D1115" s="837">
        <v>25267.585382806228</v>
      </c>
      <c r="E1115" s="838">
        <v>18.666666666666668</v>
      </c>
      <c r="F1115" s="839">
        <v>471661.59381238295</v>
      </c>
      <c r="G1115" s="840">
        <v>2829969.5628742976</v>
      </c>
      <c r="H1115" s="897">
        <v>413440</v>
      </c>
      <c r="I1115" s="901">
        <v>2480640</v>
      </c>
      <c r="J1115" s="843">
        <v>-58221.593812382955</v>
      </c>
      <c r="K1115" s="843">
        <v>-349329.56287429761</v>
      </c>
      <c r="L1115" s="844">
        <v>-12.343933569359535</v>
      </c>
      <c r="M1115" s="841">
        <v>335312.00000000006</v>
      </c>
      <c r="N1115" s="842">
        <v>2011872.0000000005</v>
      </c>
      <c r="O1115" s="843">
        <v>-136349.5938123829</v>
      </c>
      <c r="P1115" s="843">
        <v>-818097.56287429715</v>
      </c>
      <c r="Q1115" s="844">
        <v>-28.908352005149666</v>
      </c>
      <c r="S1115" s="845"/>
      <c r="T1115" s="846"/>
      <c r="U1115" s="847"/>
    </row>
    <row r="1116" spans="1:21" ht="23.25" hidden="1">
      <c r="A1116" s="870">
        <v>1098</v>
      </c>
      <c r="B1116" s="836">
        <v>6</v>
      </c>
      <c r="C1116" s="836">
        <v>112</v>
      </c>
      <c r="D1116" s="837">
        <v>25439.581517000872</v>
      </c>
      <c r="E1116" s="838">
        <v>18.666666666666668</v>
      </c>
      <c r="F1116" s="839">
        <v>474872.18831734965</v>
      </c>
      <c r="G1116" s="840">
        <v>2849233.1299040979</v>
      </c>
      <c r="H1116" s="897">
        <v>413440</v>
      </c>
      <c r="I1116" s="901">
        <v>2480640</v>
      </c>
      <c r="J1116" s="843">
        <v>-61432.188317349646</v>
      </c>
      <c r="K1116" s="843">
        <v>-368593.12990409788</v>
      </c>
      <c r="L1116" s="844">
        <v>-12.936573214579468</v>
      </c>
      <c r="M1116" s="841">
        <v>335312.00000000006</v>
      </c>
      <c r="N1116" s="842">
        <v>2011872.0000000005</v>
      </c>
      <c r="O1116" s="843">
        <v>-139560.18831734959</v>
      </c>
      <c r="P1116" s="843">
        <v>-837361.12990409741</v>
      </c>
      <c r="Q1116" s="844">
        <v>-29.389000188000836</v>
      </c>
      <c r="S1116" s="845"/>
      <c r="T1116" s="846"/>
      <c r="U1116" s="847"/>
    </row>
    <row r="1117" spans="1:21" ht="23.25" hidden="1">
      <c r="A1117" s="870">
        <v>1099</v>
      </c>
      <c r="B1117" s="836">
        <v>6</v>
      </c>
      <c r="C1117" s="836">
        <v>112</v>
      </c>
      <c r="D1117" s="837">
        <v>26548</v>
      </c>
      <c r="E1117" s="838">
        <v>18.666666666666668</v>
      </c>
      <c r="F1117" s="839">
        <v>495562.66666666669</v>
      </c>
      <c r="G1117" s="840">
        <v>2973376</v>
      </c>
      <c r="H1117" s="897">
        <v>413440</v>
      </c>
      <c r="I1117" s="901">
        <v>2480640</v>
      </c>
      <c r="J1117" s="843">
        <v>-82122.666666666686</v>
      </c>
      <c r="K1117" s="843">
        <v>-492736</v>
      </c>
      <c r="L1117" s="844">
        <v>-16.571600766267039</v>
      </c>
      <c r="M1117" s="841">
        <v>335312.00000000006</v>
      </c>
      <c r="N1117" s="842">
        <v>2011872.0000000005</v>
      </c>
      <c r="O1117" s="843">
        <v>-160250.66666666663</v>
      </c>
      <c r="P1117" s="843">
        <v>-961503.99999999953</v>
      </c>
      <c r="Q1117" s="844">
        <v>-32.337114444994498</v>
      </c>
      <c r="S1117" s="845"/>
      <c r="T1117" s="846"/>
      <c r="U1117" s="847"/>
    </row>
    <row r="1118" spans="1:21" ht="23.25" hidden="1">
      <c r="A1118" s="870">
        <v>1100</v>
      </c>
      <c r="B1118" s="836">
        <v>6</v>
      </c>
      <c r="C1118" s="836">
        <v>113</v>
      </c>
      <c r="D1118" s="837">
        <v>24111</v>
      </c>
      <c r="E1118" s="838">
        <v>18.833333333333332</v>
      </c>
      <c r="F1118" s="839">
        <v>454090.5</v>
      </c>
      <c r="G1118" s="840">
        <v>2724543</v>
      </c>
      <c r="H1118" s="897">
        <v>418332.5</v>
      </c>
      <c r="I1118" s="901">
        <v>2509995</v>
      </c>
      <c r="J1118" s="843">
        <v>-35758</v>
      </c>
      <c r="K1118" s="843">
        <v>-214548</v>
      </c>
      <c r="L1118" s="844">
        <v>-7.8746417289064681</v>
      </c>
      <c r="M1118" s="841">
        <v>342645.99999999994</v>
      </c>
      <c r="N1118" s="842">
        <v>2055875.9999999995</v>
      </c>
      <c r="O1118" s="843">
        <v>-111444.50000000006</v>
      </c>
      <c r="P1118" s="843">
        <v>-668667.00000000047</v>
      </c>
      <c r="Q1118" s="844">
        <v>-24.542354442561575</v>
      </c>
      <c r="S1118" s="845"/>
      <c r="T1118" s="846"/>
      <c r="U1118" s="847"/>
    </row>
    <row r="1119" spans="1:21" ht="23.25" hidden="1">
      <c r="A1119" s="870">
        <v>1101</v>
      </c>
      <c r="B1119" s="836">
        <v>6</v>
      </c>
      <c r="C1119" s="836">
        <v>113</v>
      </c>
      <c r="D1119" s="837">
        <v>24257</v>
      </c>
      <c r="E1119" s="838">
        <v>18.833333333333332</v>
      </c>
      <c r="F1119" s="839">
        <v>456840.16666666669</v>
      </c>
      <c r="G1119" s="840">
        <v>2741041</v>
      </c>
      <c r="H1119" s="897">
        <v>418332.5</v>
      </c>
      <c r="I1119" s="901">
        <v>2509995</v>
      </c>
      <c r="J1119" s="843">
        <v>-38507.666666666686</v>
      </c>
      <c r="K1119" s="843">
        <v>-231046</v>
      </c>
      <c r="L1119" s="844">
        <v>-8.4291333110303697</v>
      </c>
      <c r="M1119" s="841">
        <v>342645.99999999994</v>
      </c>
      <c r="N1119" s="842">
        <v>2055875.9999999995</v>
      </c>
      <c r="O1119" s="843">
        <v>-114194.16666666674</v>
      </c>
      <c r="P1119" s="843">
        <v>-685165.00000000047</v>
      </c>
      <c r="Q1119" s="844">
        <v>-24.996525042857826</v>
      </c>
      <c r="S1119" s="845"/>
      <c r="T1119" s="846"/>
      <c r="U1119" s="847"/>
    </row>
    <row r="1120" spans="1:21" ht="23.25" hidden="1">
      <c r="A1120" s="870">
        <v>1102</v>
      </c>
      <c r="B1120" s="836">
        <v>6</v>
      </c>
      <c r="C1120" s="836">
        <v>113</v>
      </c>
      <c r="D1120" s="837">
        <v>24257</v>
      </c>
      <c r="E1120" s="838">
        <v>18.833333333333332</v>
      </c>
      <c r="F1120" s="839">
        <v>456840.16666666669</v>
      </c>
      <c r="G1120" s="840">
        <v>2741041</v>
      </c>
      <c r="H1120" s="897">
        <v>418332.5</v>
      </c>
      <c r="I1120" s="901">
        <v>2509995</v>
      </c>
      <c r="J1120" s="843">
        <v>-38507.666666666686</v>
      </c>
      <c r="K1120" s="843">
        <v>-231046</v>
      </c>
      <c r="L1120" s="844">
        <v>-8.4291333110303697</v>
      </c>
      <c r="M1120" s="841">
        <v>342645.99999999994</v>
      </c>
      <c r="N1120" s="842">
        <v>2055875.9999999995</v>
      </c>
      <c r="O1120" s="843">
        <v>-114194.16666666674</v>
      </c>
      <c r="P1120" s="843">
        <v>-685165.00000000047</v>
      </c>
      <c r="Q1120" s="844">
        <v>-24.996525042857826</v>
      </c>
      <c r="S1120" s="845"/>
      <c r="T1120" s="846"/>
      <c r="U1120" s="847"/>
    </row>
    <row r="1121" spans="1:21" ht="23.25" hidden="1">
      <c r="A1121" s="870">
        <v>1103</v>
      </c>
      <c r="B1121" s="836">
        <v>6</v>
      </c>
      <c r="C1121" s="836">
        <v>113</v>
      </c>
      <c r="D1121" s="837">
        <v>24357.24</v>
      </c>
      <c r="E1121" s="838">
        <v>18.833333333333332</v>
      </c>
      <c r="F1121" s="839">
        <v>458728.02</v>
      </c>
      <c r="G1121" s="840">
        <v>2752368.12</v>
      </c>
      <c r="H1121" s="897">
        <v>418332.5</v>
      </c>
      <c r="I1121" s="901">
        <v>2509995</v>
      </c>
      <c r="J1121" s="843">
        <v>-40395.520000000019</v>
      </c>
      <c r="K1121" s="843">
        <v>-242373.12000000011</v>
      </c>
      <c r="L1121" s="844">
        <v>-8.8059848622283852</v>
      </c>
      <c r="M1121" s="841">
        <v>342645.99999999994</v>
      </c>
      <c r="N1121" s="842">
        <v>2055875.9999999995</v>
      </c>
      <c r="O1121" s="843">
        <v>-116082.02000000008</v>
      </c>
      <c r="P1121" s="843">
        <v>-696492.12000000058</v>
      </c>
      <c r="Q1121" s="844">
        <v>-25.305195004220607</v>
      </c>
      <c r="S1121" s="845"/>
      <c r="T1121" s="846"/>
      <c r="U1121" s="847"/>
    </row>
    <row r="1122" spans="1:21" ht="23.25" hidden="1">
      <c r="A1122" s="870">
        <v>1104</v>
      </c>
      <c r="B1122" s="836">
        <v>6</v>
      </c>
      <c r="C1122" s="836">
        <v>113</v>
      </c>
      <c r="D1122" s="837">
        <v>25373.217391304344</v>
      </c>
      <c r="E1122" s="838">
        <v>18.833333333333332</v>
      </c>
      <c r="F1122" s="839">
        <v>477862.26086956519</v>
      </c>
      <c r="G1122" s="840">
        <v>2867173.5652173911</v>
      </c>
      <c r="H1122" s="897">
        <v>418332.5</v>
      </c>
      <c r="I1122" s="901">
        <v>2509995</v>
      </c>
      <c r="J1122" s="843">
        <v>-59529.760869565187</v>
      </c>
      <c r="K1122" s="843">
        <v>-357178.56521739112</v>
      </c>
      <c r="L1122" s="844">
        <v>-12.4575145903422</v>
      </c>
      <c r="M1122" s="841">
        <v>342645.99999999994</v>
      </c>
      <c r="N1122" s="842">
        <v>2055875.9999999995</v>
      </c>
      <c r="O1122" s="843">
        <v>-135216.26086956525</v>
      </c>
      <c r="P1122" s="843">
        <v>-811297.56521739159</v>
      </c>
      <c r="Q1122" s="844">
        <v>-28.296074400918897</v>
      </c>
      <c r="S1122" s="845"/>
      <c r="T1122" s="846"/>
      <c r="U1122" s="847"/>
    </row>
    <row r="1123" spans="1:21" ht="23.25" hidden="1">
      <c r="A1123" s="870">
        <v>1105</v>
      </c>
      <c r="B1123" s="836">
        <v>6</v>
      </c>
      <c r="C1123" s="836">
        <v>113</v>
      </c>
      <c r="D1123" s="837">
        <v>25373.217391304344</v>
      </c>
      <c r="E1123" s="838">
        <v>18.833333333333332</v>
      </c>
      <c r="F1123" s="839">
        <v>477862.26086956519</v>
      </c>
      <c r="G1123" s="840">
        <v>2867173.5652173911</v>
      </c>
      <c r="H1123" s="897">
        <v>418332.5</v>
      </c>
      <c r="I1123" s="901">
        <v>2509995</v>
      </c>
      <c r="J1123" s="843">
        <v>-59529.760869565187</v>
      </c>
      <c r="K1123" s="843">
        <v>-357178.56521739112</v>
      </c>
      <c r="L1123" s="844">
        <v>-12.4575145903422</v>
      </c>
      <c r="M1123" s="841">
        <v>342645.99999999994</v>
      </c>
      <c r="N1123" s="842">
        <v>2055875.9999999995</v>
      </c>
      <c r="O1123" s="843">
        <v>-135216.26086956525</v>
      </c>
      <c r="P1123" s="843">
        <v>-811297.56521739159</v>
      </c>
      <c r="Q1123" s="844">
        <v>-28.296074400918897</v>
      </c>
      <c r="S1123" s="845"/>
      <c r="T1123" s="846"/>
      <c r="U1123" s="847"/>
    </row>
    <row r="1124" spans="1:21" ht="23.25" hidden="1">
      <c r="A1124" s="870">
        <v>1106</v>
      </c>
      <c r="B1124" s="836">
        <v>6</v>
      </c>
      <c r="C1124" s="836">
        <v>114</v>
      </c>
      <c r="D1124" s="837">
        <v>23947</v>
      </c>
      <c r="E1124" s="838">
        <v>19</v>
      </c>
      <c r="F1124" s="839">
        <v>454993</v>
      </c>
      <c r="G1124" s="840">
        <v>2729958</v>
      </c>
      <c r="H1124" s="897">
        <v>423225</v>
      </c>
      <c r="I1124" s="901">
        <v>2539350</v>
      </c>
      <c r="J1124" s="843">
        <v>-31768</v>
      </c>
      <c r="K1124" s="843">
        <v>-190608</v>
      </c>
      <c r="L1124" s="844">
        <v>-6.9820854386770748</v>
      </c>
      <c r="M1124" s="841">
        <v>349980</v>
      </c>
      <c r="N1124" s="842">
        <v>2099880</v>
      </c>
      <c r="O1124" s="843">
        <v>-105013</v>
      </c>
      <c r="P1124" s="843">
        <v>-630078</v>
      </c>
      <c r="Q1124" s="844">
        <v>-23.080135298784825</v>
      </c>
      <c r="S1124" s="845"/>
      <c r="T1124" s="846"/>
      <c r="U1124" s="847"/>
    </row>
    <row r="1125" spans="1:21" ht="23.25" hidden="1">
      <c r="A1125" s="870">
        <v>1107</v>
      </c>
      <c r="B1125" s="848">
        <v>6</v>
      </c>
      <c r="C1125" s="848">
        <v>114</v>
      </c>
      <c r="D1125" s="837">
        <v>24317.24</v>
      </c>
      <c r="E1125" s="838">
        <v>19</v>
      </c>
      <c r="F1125" s="839">
        <v>462027.56000000006</v>
      </c>
      <c r="G1125" s="840">
        <v>2772165.3600000003</v>
      </c>
      <c r="H1125" s="897">
        <v>423225</v>
      </c>
      <c r="I1125" s="901">
        <v>2539350</v>
      </c>
      <c r="J1125" s="843">
        <v>-38802.560000000056</v>
      </c>
      <c r="K1125" s="843">
        <v>-232815.36000000034</v>
      </c>
      <c r="L1125" s="844">
        <v>-8.3983215200409376</v>
      </c>
      <c r="M1125" s="841">
        <v>349980</v>
      </c>
      <c r="N1125" s="842">
        <v>2099880</v>
      </c>
      <c r="O1125" s="843">
        <v>-112047.56000000006</v>
      </c>
      <c r="P1125" s="843">
        <v>-672285.36000000034</v>
      </c>
      <c r="Q1125" s="844">
        <v>-24.251271937111298</v>
      </c>
      <c r="S1125" s="845"/>
      <c r="T1125" s="846"/>
      <c r="U1125" s="847"/>
    </row>
    <row r="1126" spans="1:21" ht="23.25" hidden="1">
      <c r="A1126" s="870">
        <v>1108</v>
      </c>
      <c r="B1126" s="836">
        <v>6</v>
      </c>
      <c r="C1126" s="836">
        <v>114</v>
      </c>
      <c r="D1126" s="837">
        <v>24768</v>
      </c>
      <c r="E1126" s="838">
        <v>19</v>
      </c>
      <c r="F1126" s="839">
        <v>470592</v>
      </c>
      <c r="G1126" s="840">
        <v>2823552</v>
      </c>
      <c r="H1126" s="897">
        <v>423225</v>
      </c>
      <c r="I1126" s="901">
        <v>2539350</v>
      </c>
      <c r="J1126" s="843">
        <v>-47367</v>
      </c>
      <c r="K1126" s="843">
        <v>-284202</v>
      </c>
      <c r="L1126" s="844">
        <v>-10.065406976744185</v>
      </c>
      <c r="M1126" s="841">
        <v>349980</v>
      </c>
      <c r="N1126" s="842">
        <v>2099880</v>
      </c>
      <c r="O1126" s="843">
        <v>-120612</v>
      </c>
      <c r="P1126" s="843">
        <v>-723672</v>
      </c>
      <c r="Q1126" s="844">
        <v>-25.629844961240309</v>
      </c>
      <c r="S1126" s="845"/>
      <c r="T1126" s="846"/>
      <c r="U1126" s="847"/>
    </row>
    <row r="1127" spans="1:21" ht="23.25" hidden="1">
      <c r="A1127" s="870">
        <v>1109</v>
      </c>
      <c r="B1127" s="836">
        <v>6</v>
      </c>
      <c r="C1127" s="836">
        <v>114</v>
      </c>
      <c r="D1127" s="837">
        <v>25307.198612315697</v>
      </c>
      <c r="E1127" s="838">
        <v>19</v>
      </c>
      <c r="F1127" s="839">
        <v>480836.77363399818</v>
      </c>
      <c r="G1127" s="840">
        <v>2885020.6418039892</v>
      </c>
      <c r="H1127" s="897">
        <v>423225</v>
      </c>
      <c r="I1127" s="901">
        <v>2539350</v>
      </c>
      <c r="J1127" s="843">
        <v>-57611.773633998178</v>
      </c>
      <c r="K1127" s="843">
        <v>-345670.64180398919</v>
      </c>
      <c r="L1127" s="844">
        <v>-11.981565635795349</v>
      </c>
      <c r="M1127" s="841">
        <v>349980</v>
      </c>
      <c r="N1127" s="842">
        <v>2099880</v>
      </c>
      <c r="O1127" s="843">
        <v>-130856.77363399818</v>
      </c>
      <c r="P1127" s="843">
        <v>-785140.64180398919</v>
      </c>
      <c r="Q1127" s="844">
        <v>-27.214385589735144</v>
      </c>
      <c r="S1127" s="845"/>
      <c r="T1127" s="846"/>
      <c r="U1127" s="847"/>
    </row>
    <row r="1128" spans="1:21" ht="23.25" hidden="1">
      <c r="A1128" s="870">
        <v>1110</v>
      </c>
      <c r="B1128" s="836">
        <v>6</v>
      </c>
      <c r="C1128" s="836">
        <v>114</v>
      </c>
      <c r="D1128" s="837">
        <v>25740.037753681616</v>
      </c>
      <c r="E1128" s="838">
        <v>19</v>
      </c>
      <c r="F1128" s="839">
        <v>489060.71731995069</v>
      </c>
      <c r="G1128" s="840">
        <v>2934364.3039197042</v>
      </c>
      <c r="H1128" s="897">
        <v>423225</v>
      </c>
      <c r="I1128" s="901">
        <v>2539350</v>
      </c>
      <c r="J1128" s="843">
        <v>-65835.717319950694</v>
      </c>
      <c r="K1128" s="843">
        <v>-395014.30391970417</v>
      </c>
      <c r="L1128" s="844">
        <v>-13.461665390082842</v>
      </c>
      <c r="M1128" s="841">
        <v>349980</v>
      </c>
      <c r="N1128" s="842">
        <v>2099880</v>
      </c>
      <c r="O1128" s="843">
        <v>-139080.71731995069</v>
      </c>
      <c r="P1128" s="843">
        <v>-834484.30391970417</v>
      </c>
      <c r="Q1128" s="844">
        <v>-28.438333400014642</v>
      </c>
      <c r="S1128" s="845"/>
      <c r="T1128" s="846"/>
      <c r="U1128" s="847"/>
    </row>
    <row r="1129" spans="1:21" ht="23.25" hidden="1">
      <c r="A1129" s="870">
        <v>1111</v>
      </c>
      <c r="B1129" s="836">
        <v>6</v>
      </c>
      <c r="C1129" s="836">
        <v>114</v>
      </c>
      <c r="D1129" s="837">
        <v>26379</v>
      </c>
      <c r="E1129" s="838">
        <v>19</v>
      </c>
      <c r="F1129" s="839">
        <v>501201</v>
      </c>
      <c r="G1129" s="840">
        <v>3007206</v>
      </c>
      <c r="H1129" s="897">
        <v>423225</v>
      </c>
      <c r="I1129" s="901">
        <v>2539350</v>
      </c>
      <c r="J1129" s="843">
        <v>-77976</v>
      </c>
      <c r="K1129" s="843">
        <v>-467856</v>
      </c>
      <c r="L1129" s="844">
        <v>-15.557830092118735</v>
      </c>
      <c r="M1129" s="841">
        <v>349980</v>
      </c>
      <c r="N1129" s="842">
        <v>2099880</v>
      </c>
      <c r="O1129" s="843">
        <v>-151221</v>
      </c>
      <c r="P1129" s="843">
        <v>-907326</v>
      </c>
      <c r="Q1129" s="844">
        <v>-30.17172751051973</v>
      </c>
      <c r="S1129" s="845"/>
      <c r="T1129" s="846"/>
      <c r="U1129" s="847"/>
    </row>
    <row r="1130" spans="1:21" ht="23.25" hidden="1">
      <c r="A1130" s="870">
        <v>1112</v>
      </c>
      <c r="B1130" s="848">
        <v>6</v>
      </c>
      <c r="C1130" s="848">
        <v>115</v>
      </c>
      <c r="D1130" s="837">
        <v>23631.670848265676</v>
      </c>
      <c r="E1130" s="838">
        <v>19.166666666666668</v>
      </c>
      <c r="F1130" s="839">
        <v>452940.3579250921</v>
      </c>
      <c r="G1130" s="840">
        <v>2717642.1475505526</v>
      </c>
      <c r="H1130" s="897">
        <v>428117.5</v>
      </c>
      <c r="I1130" s="901">
        <v>2568705</v>
      </c>
      <c r="J1130" s="843">
        <v>-24822.857925092103</v>
      </c>
      <c r="K1130" s="843">
        <v>-148937.14755055262</v>
      </c>
      <c r="L1130" s="844">
        <v>-5.4803811342413695</v>
      </c>
      <c r="M1130" s="841">
        <v>357314.00000000006</v>
      </c>
      <c r="N1130" s="842">
        <v>2143884.0000000005</v>
      </c>
      <c r="O1130" s="843">
        <v>-95626.357925092045</v>
      </c>
      <c r="P1130" s="843">
        <v>-573758.14755055215</v>
      </c>
      <c r="Q1130" s="844">
        <v>-21.1123509424406</v>
      </c>
      <c r="S1130" s="845"/>
      <c r="T1130" s="846"/>
      <c r="U1130" s="847"/>
    </row>
    <row r="1131" spans="1:21" ht="23.25" hidden="1">
      <c r="A1131" s="870">
        <v>1113</v>
      </c>
      <c r="B1131" s="836">
        <v>6</v>
      </c>
      <c r="C1131" s="836">
        <v>115</v>
      </c>
      <c r="D1131" s="837">
        <v>23922</v>
      </c>
      <c r="E1131" s="838">
        <v>19.166666666666668</v>
      </c>
      <c r="F1131" s="839">
        <v>458505</v>
      </c>
      <c r="G1131" s="840">
        <v>2751030</v>
      </c>
      <c r="H1131" s="897">
        <v>428117.5</v>
      </c>
      <c r="I1131" s="901">
        <v>2568705</v>
      </c>
      <c r="J1131" s="843">
        <v>-30387.5</v>
      </c>
      <c r="K1131" s="843">
        <v>-182325</v>
      </c>
      <c r="L1131" s="844">
        <v>-6.6275176933730364</v>
      </c>
      <c r="M1131" s="841">
        <v>357314.00000000006</v>
      </c>
      <c r="N1131" s="842">
        <v>2143884.0000000005</v>
      </c>
      <c r="O1131" s="843">
        <v>-101190.99999999994</v>
      </c>
      <c r="P1131" s="843">
        <v>-607145.99999999953</v>
      </c>
      <c r="Q1131" s="844">
        <v>-22.069770231513274</v>
      </c>
      <c r="S1131" s="845"/>
      <c r="T1131" s="846"/>
      <c r="U1131" s="847"/>
    </row>
    <row r="1132" spans="1:21" ht="23.25" hidden="1">
      <c r="A1132" s="870">
        <v>1114</v>
      </c>
      <c r="B1132" s="848">
        <v>6</v>
      </c>
      <c r="C1132" s="848">
        <v>115</v>
      </c>
      <c r="D1132" s="837">
        <v>24277.38</v>
      </c>
      <c r="E1132" s="838">
        <v>19.166666666666668</v>
      </c>
      <c r="F1132" s="839">
        <v>465316.45</v>
      </c>
      <c r="G1132" s="840">
        <v>2791898.7</v>
      </c>
      <c r="H1132" s="897">
        <v>428117.5</v>
      </c>
      <c r="I1132" s="901">
        <v>2568705</v>
      </c>
      <c r="J1132" s="843">
        <v>-37198.950000000012</v>
      </c>
      <c r="K1132" s="843">
        <v>-223193.70000000019</v>
      </c>
      <c r="L1132" s="844">
        <v>-7.9943337485704689</v>
      </c>
      <c r="M1132" s="841">
        <v>357314.00000000006</v>
      </c>
      <c r="N1132" s="842">
        <v>2143884.0000000005</v>
      </c>
      <c r="O1132" s="843">
        <v>-108002.44999999995</v>
      </c>
      <c r="P1132" s="843">
        <v>-648014.69999999972</v>
      </c>
      <c r="Q1132" s="844">
        <v>-23.21053768892115</v>
      </c>
      <c r="S1132" s="845"/>
      <c r="T1132" s="846"/>
      <c r="U1132" s="847"/>
    </row>
    <row r="1133" spans="1:21" ht="23.25" hidden="1">
      <c r="A1133" s="870">
        <v>1115</v>
      </c>
      <c r="B1133" s="836">
        <v>6</v>
      </c>
      <c r="C1133" s="836">
        <v>115</v>
      </c>
      <c r="D1133" s="837">
        <v>24992</v>
      </c>
      <c r="E1133" s="838">
        <v>19.166666666666668</v>
      </c>
      <c r="F1133" s="839">
        <v>479013.33333333331</v>
      </c>
      <c r="G1133" s="840">
        <v>2874080</v>
      </c>
      <c r="H1133" s="897">
        <v>428117.5</v>
      </c>
      <c r="I1133" s="901">
        <v>2568705</v>
      </c>
      <c r="J1133" s="843">
        <v>-50895.833333333314</v>
      </c>
      <c r="K1133" s="843">
        <v>-305375</v>
      </c>
      <c r="L1133" s="844">
        <v>-10.625139174970784</v>
      </c>
      <c r="M1133" s="841">
        <v>357314.00000000006</v>
      </c>
      <c r="N1133" s="842">
        <v>2143884.0000000005</v>
      </c>
      <c r="O1133" s="843">
        <v>-121699.33333333326</v>
      </c>
      <c r="P1133" s="843">
        <v>-730195.99999999953</v>
      </c>
      <c r="Q1133" s="844">
        <v>-25.406251739687107</v>
      </c>
      <c r="S1133" s="845"/>
      <c r="T1133" s="846"/>
      <c r="U1133" s="847"/>
    </row>
    <row r="1134" spans="1:21" ht="23.25" hidden="1">
      <c r="A1134" s="870">
        <v>1116</v>
      </c>
      <c r="B1134" s="836">
        <v>6</v>
      </c>
      <c r="C1134" s="836">
        <v>116</v>
      </c>
      <c r="D1134" s="837">
        <v>23567.491023112325</v>
      </c>
      <c r="E1134" s="838">
        <v>19.333333333333332</v>
      </c>
      <c r="F1134" s="839">
        <v>455638.15978017164</v>
      </c>
      <c r="G1134" s="840">
        <v>2733828.9586810297</v>
      </c>
      <c r="H1134" s="897">
        <v>433010</v>
      </c>
      <c r="I1134" s="901">
        <v>2598060</v>
      </c>
      <c r="J1134" s="843">
        <v>-22628.159780171642</v>
      </c>
      <c r="K1134" s="843">
        <v>-135768.95868102973</v>
      </c>
      <c r="L1134" s="844">
        <v>-4.9662565117655788</v>
      </c>
      <c r="M1134" s="841">
        <v>364647.99999999994</v>
      </c>
      <c r="N1134" s="842">
        <v>2187887.9999999995</v>
      </c>
      <c r="O1134" s="843">
        <v>-90990.1597801717</v>
      </c>
      <c r="P1134" s="843">
        <v>-545940.9586810302</v>
      </c>
      <c r="Q1134" s="844">
        <v>-19.969828651768552</v>
      </c>
      <c r="S1134" s="845"/>
      <c r="T1134" s="846"/>
      <c r="U1134" s="847"/>
    </row>
    <row r="1135" spans="1:21" ht="23.25" hidden="1">
      <c r="A1135" s="870">
        <v>1117</v>
      </c>
      <c r="B1135" s="836">
        <v>6</v>
      </c>
      <c r="C1135" s="836">
        <v>116</v>
      </c>
      <c r="D1135" s="837">
        <v>23897</v>
      </c>
      <c r="E1135" s="838">
        <v>19.333333333333332</v>
      </c>
      <c r="F1135" s="839">
        <v>462008.66666666669</v>
      </c>
      <c r="G1135" s="840">
        <v>2772052</v>
      </c>
      <c r="H1135" s="897">
        <v>433010</v>
      </c>
      <c r="I1135" s="901">
        <v>2598060</v>
      </c>
      <c r="J1135" s="843">
        <v>-28998.666666666686</v>
      </c>
      <c r="K1135" s="843">
        <v>-173992</v>
      </c>
      <c r="L1135" s="844">
        <v>-6.2766499329738394</v>
      </c>
      <c r="M1135" s="841">
        <v>364647.99999999994</v>
      </c>
      <c r="N1135" s="842">
        <v>2187887.9999999995</v>
      </c>
      <c r="O1135" s="843">
        <v>-97360.666666666744</v>
      </c>
      <c r="P1135" s="843">
        <v>-584164.00000000047</v>
      </c>
      <c r="Q1135" s="844">
        <v>-21.073342058518392</v>
      </c>
      <c r="S1135" s="845"/>
      <c r="T1135" s="846"/>
      <c r="U1135" s="847"/>
    </row>
    <row r="1136" spans="1:21" ht="23.25" hidden="1">
      <c r="A1136" s="870">
        <v>1118</v>
      </c>
      <c r="B1136" s="848">
        <v>6</v>
      </c>
      <c r="C1136" s="848">
        <v>116</v>
      </c>
      <c r="D1136" s="837">
        <v>24207</v>
      </c>
      <c r="E1136" s="838">
        <v>19.333333333333332</v>
      </c>
      <c r="F1136" s="839">
        <v>468002</v>
      </c>
      <c r="G1136" s="840">
        <v>2808012</v>
      </c>
      <c r="H1136" s="897">
        <v>433010</v>
      </c>
      <c r="I1136" s="901">
        <v>2598060</v>
      </c>
      <c r="J1136" s="843">
        <v>-34992</v>
      </c>
      <c r="K1136" s="843">
        <v>-209952</v>
      </c>
      <c r="L1136" s="844">
        <v>-7.4768911243969001</v>
      </c>
      <c r="M1136" s="841">
        <v>364647.99999999994</v>
      </c>
      <c r="N1136" s="842">
        <v>2187887.9999999995</v>
      </c>
      <c r="O1136" s="843">
        <v>-103354.00000000006</v>
      </c>
      <c r="P1136" s="843">
        <v>-620124.00000000047</v>
      </c>
      <c r="Q1136" s="844">
        <v>-22.084093657719421</v>
      </c>
      <c r="S1136" s="845"/>
      <c r="T1136" s="846"/>
      <c r="U1136" s="847"/>
    </row>
    <row r="1137" spans="1:21" ht="23.25" hidden="1">
      <c r="A1137" s="870">
        <v>1119</v>
      </c>
      <c r="B1137" s="848">
        <v>6</v>
      </c>
      <c r="C1137" s="848">
        <v>116</v>
      </c>
      <c r="D1137" s="837">
        <v>24666</v>
      </c>
      <c r="E1137" s="838">
        <v>19.333333333333332</v>
      </c>
      <c r="F1137" s="839">
        <v>476876</v>
      </c>
      <c r="G1137" s="840">
        <v>2861256</v>
      </c>
      <c r="H1137" s="897">
        <v>433010</v>
      </c>
      <c r="I1137" s="901">
        <v>2598060</v>
      </c>
      <c r="J1137" s="843">
        <v>-43866</v>
      </c>
      <c r="K1137" s="843">
        <v>-263196</v>
      </c>
      <c r="L1137" s="844">
        <v>-9.1986176700022639</v>
      </c>
      <c r="M1137" s="841">
        <v>364647.99999999994</v>
      </c>
      <c r="N1137" s="842">
        <v>2187887.9999999995</v>
      </c>
      <c r="O1137" s="843">
        <v>-112228.00000000006</v>
      </c>
      <c r="P1137" s="843">
        <v>-673368.00000000047</v>
      </c>
      <c r="Q1137" s="844">
        <v>-23.53400045294795</v>
      </c>
      <c r="S1137" s="845"/>
      <c r="T1137" s="846"/>
      <c r="U1137" s="847"/>
    </row>
    <row r="1138" spans="1:21" ht="23.25" hidden="1">
      <c r="A1138" s="870">
        <v>1120</v>
      </c>
      <c r="B1138" s="836">
        <v>6</v>
      </c>
      <c r="C1138" s="836">
        <v>117</v>
      </c>
      <c r="D1138" s="837">
        <v>23591.579216755275</v>
      </c>
      <c r="E1138" s="838">
        <v>19.5</v>
      </c>
      <c r="F1138" s="839">
        <v>460035.79472672782</v>
      </c>
      <c r="G1138" s="840">
        <v>2760214.768360367</v>
      </c>
      <c r="H1138" s="897">
        <v>437902.5</v>
      </c>
      <c r="I1138" s="901">
        <v>2627415</v>
      </c>
      <c r="J1138" s="843">
        <v>-22133.294726727821</v>
      </c>
      <c r="K1138" s="843">
        <v>-132799.76836036704</v>
      </c>
      <c r="L1138" s="844">
        <v>-4.8112114275532747</v>
      </c>
      <c r="M1138" s="841">
        <v>371982</v>
      </c>
      <c r="N1138" s="842">
        <v>2231892</v>
      </c>
      <c r="O1138" s="843">
        <v>-88053.794726727821</v>
      </c>
      <c r="P1138" s="843">
        <v>-528322.76836036704</v>
      </c>
      <c r="Q1138" s="844">
        <v>-19.140639866737729</v>
      </c>
      <c r="S1138" s="845"/>
      <c r="T1138" s="846"/>
      <c r="U1138" s="847"/>
    </row>
    <row r="1139" spans="1:21" ht="23.25" hidden="1">
      <c r="A1139" s="870">
        <v>1121</v>
      </c>
      <c r="B1139" s="848">
        <v>6</v>
      </c>
      <c r="C1139" s="848">
        <v>117</v>
      </c>
      <c r="D1139" s="837">
        <v>24191</v>
      </c>
      <c r="E1139" s="838">
        <v>19.5</v>
      </c>
      <c r="F1139" s="839">
        <v>471724.5</v>
      </c>
      <c r="G1139" s="840">
        <v>2830347</v>
      </c>
      <c r="H1139" s="897">
        <v>437902.5</v>
      </c>
      <c r="I1139" s="901">
        <v>2627415</v>
      </c>
      <c r="J1139" s="843">
        <v>-33822</v>
      </c>
      <c r="K1139" s="843">
        <v>-202932</v>
      </c>
      <c r="L1139" s="844">
        <v>-7.1698629178683717</v>
      </c>
      <c r="M1139" s="841">
        <v>371982</v>
      </c>
      <c r="N1139" s="842">
        <v>2231892</v>
      </c>
      <c r="O1139" s="843">
        <v>-99742.5</v>
      </c>
      <c r="P1139" s="843">
        <v>-598455</v>
      </c>
      <c r="Q1139" s="844">
        <v>-21.144227191930881</v>
      </c>
      <c r="S1139" s="845"/>
      <c r="T1139" s="846"/>
      <c r="U1139" s="847"/>
    </row>
    <row r="1140" spans="1:21" ht="23.25" hidden="1">
      <c r="A1140" s="870">
        <v>1122</v>
      </c>
      <c r="B1140" s="848">
        <v>6</v>
      </c>
      <c r="C1140" s="848">
        <v>117</v>
      </c>
      <c r="D1140" s="837">
        <v>24605</v>
      </c>
      <c r="E1140" s="838">
        <v>19.5</v>
      </c>
      <c r="F1140" s="839">
        <v>479797.5</v>
      </c>
      <c r="G1140" s="840">
        <v>2878785</v>
      </c>
      <c r="H1140" s="897">
        <v>437902.5</v>
      </c>
      <c r="I1140" s="901">
        <v>2627415</v>
      </c>
      <c r="J1140" s="843">
        <v>-41895</v>
      </c>
      <c r="K1140" s="843">
        <v>-251370</v>
      </c>
      <c r="L1140" s="844">
        <v>-8.7318087318087265</v>
      </c>
      <c r="M1140" s="841">
        <v>371982</v>
      </c>
      <c r="N1140" s="842">
        <v>2231892</v>
      </c>
      <c r="O1140" s="843">
        <v>-107815.5</v>
      </c>
      <c r="P1140" s="843">
        <v>-646893</v>
      </c>
      <c r="Q1140" s="844">
        <v>-22.471042471042466</v>
      </c>
      <c r="S1140" s="845"/>
      <c r="T1140" s="846"/>
      <c r="U1140" s="847"/>
    </row>
    <row r="1141" spans="1:21" ht="23.25" hidden="1">
      <c r="A1141" s="870">
        <v>1123</v>
      </c>
      <c r="B1141" s="836">
        <v>6</v>
      </c>
      <c r="C1141" s="836">
        <v>117</v>
      </c>
      <c r="D1141" s="837">
        <v>24605</v>
      </c>
      <c r="E1141" s="838">
        <v>19.5</v>
      </c>
      <c r="F1141" s="839">
        <v>479797.5</v>
      </c>
      <c r="G1141" s="840">
        <v>2878785</v>
      </c>
      <c r="H1141" s="897">
        <v>437902.5</v>
      </c>
      <c r="I1141" s="901">
        <v>2627415</v>
      </c>
      <c r="J1141" s="843">
        <v>-41895</v>
      </c>
      <c r="K1141" s="843">
        <v>-251370</v>
      </c>
      <c r="L1141" s="844">
        <v>-8.7318087318087265</v>
      </c>
      <c r="M1141" s="841">
        <v>371982</v>
      </c>
      <c r="N1141" s="842">
        <v>2231892</v>
      </c>
      <c r="O1141" s="843">
        <v>-107815.5</v>
      </c>
      <c r="P1141" s="843">
        <v>-646893</v>
      </c>
      <c r="Q1141" s="844">
        <v>-22.471042471042466</v>
      </c>
      <c r="S1141" s="845"/>
      <c r="T1141" s="846"/>
      <c r="U1141" s="847"/>
    </row>
    <row r="1142" spans="1:21" ht="23.25" hidden="1">
      <c r="A1142" s="870">
        <v>1124</v>
      </c>
      <c r="B1142" s="848">
        <v>6</v>
      </c>
      <c r="C1142" s="848">
        <v>117</v>
      </c>
      <c r="D1142" s="837">
        <v>24891.48680745337</v>
      </c>
      <c r="E1142" s="838">
        <v>19.5</v>
      </c>
      <c r="F1142" s="839">
        <v>485383.99274534074</v>
      </c>
      <c r="G1142" s="840">
        <v>2912303.9564720443</v>
      </c>
      <c r="H1142" s="897">
        <v>437902.5</v>
      </c>
      <c r="I1142" s="901">
        <v>2627415</v>
      </c>
      <c r="J1142" s="843">
        <v>-47481.492745340744</v>
      </c>
      <c r="K1142" s="843">
        <v>-284888.95647204434</v>
      </c>
      <c r="L1142" s="844">
        <v>-9.7822535260762322</v>
      </c>
      <c r="M1142" s="841">
        <v>371982</v>
      </c>
      <c r="N1142" s="842">
        <v>2231892</v>
      </c>
      <c r="O1142" s="843">
        <v>-113401.99274534074</v>
      </c>
      <c r="P1142" s="843">
        <v>-680411.95647204434</v>
      </c>
      <c r="Q1142" s="844">
        <v>-23.363356526023239</v>
      </c>
      <c r="S1142" s="845"/>
      <c r="T1142" s="846"/>
      <c r="U1142" s="847"/>
    </row>
    <row r="1143" spans="1:21" ht="23.25" hidden="1">
      <c r="A1143" s="870">
        <v>1125</v>
      </c>
      <c r="B1143" s="848">
        <v>6</v>
      </c>
      <c r="C1143" s="848">
        <v>117</v>
      </c>
      <c r="D1143" s="837">
        <v>25111.187607573149</v>
      </c>
      <c r="E1143" s="838">
        <v>19.5</v>
      </c>
      <c r="F1143" s="839">
        <v>489668.15834767645</v>
      </c>
      <c r="G1143" s="840">
        <v>2938008.9500860586</v>
      </c>
      <c r="H1143" s="897">
        <v>437902.5</v>
      </c>
      <c r="I1143" s="901">
        <v>2627415</v>
      </c>
      <c r="J1143" s="843">
        <v>-51765.65834767645</v>
      </c>
      <c r="K1143" s="843">
        <v>-310593.95008605858</v>
      </c>
      <c r="L1143" s="844">
        <v>-10.571579439094663</v>
      </c>
      <c r="M1143" s="841">
        <v>371982</v>
      </c>
      <c r="N1143" s="842">
        <v>2231892</v>
      </c>
      <c r="O1143" s="843">
        <v>-117686.15834767645</v>
      </c>
      <c r="P1143" s="843">
        <v>-706116.95008605858</v>
      </c>
      <c r="Q1143" s="844">
        <v>-24.033859735702151</v>
      </c>
      <c r="S1143" s="845"/>
      <c r="T1143" s="846"/>
      <c r="U1143" s="847"/>
    </row>
    <row r="1144" spans="1:21" ht="23.25" hidden="1">
      <c r="A1144" s="870">
        <v>1126</v>
      </c>
      <c r="B1144" s="836">
        <v>6</v>
      </c>
      <c r="C1144" s="836">
        <v>118</v>
      </c>
      <c r="D1144" s="837">
        <v>23449</v>
      </c>
      <c r="E1144" s="838">
        <v>19.666666666666668</v>
      </c>
      <c r="F1144" s="839">
        <v>461163.66666666669</v>
      </c>
      <c r="G1144" s="840">
        <v>2766982</v>
      </c>
      <c r="H1144" s="897">
        <v>442795</v>
      </c>
      <c r="I1144" s="901">
        <v>2656770</v>
      </c>
      <c r="J1144" s="843">
        <v>-18368.666666666686</v>
      </c>
      <c r="K1144" s="843">
        <v>-110212</v>
      </c>
      <c r="L1144" s="844">
        <v>-3.9831122862382244</v>
      </c>
      <c r="M1144" s="841">
        <v>379316.00000000006</v>
      </c>
      <c r="N1144" s="842">
        <v>2275896.0000000005</v>
      </c>
      <c r="O1144" s="843">
        <v>-81847.666666666628</v>
      </c>
      <c r="P1144" s="843">
        <v>-491085.99999999953</v>
      </c>
      <c r="Q1144" s="844">
        <v>-17.748073532823824</v>
      </c>
      <c r="S1144" s="845"/>
      <c r="T1144" s="846"/>
      <c r="U1144" s="847"/>
    </row>
    <row r="1145" spans="1:21" ht="23.25" hidden="1">
      <c r="A1145" s="870">
        <v>1127</v>
      </c>
      <c r="B1145" s="836">
        <v>6</v>
      </c>
      <c r="C1145" s="836">
        <v>118</v>
      </c>
      <c r="D1145" s="837">
        <v>23571.839779328384</v>
      </c>
      <c r="E1145" s="838">
        <v>19.666666666666668</v>
      </c>
      <c r="F1145" s="839">
        <v>463579.51566012489</v>
      </c>
      <c r="G1145" s="840">
        <v>2781477.0939607495</v>
      </c>
      <c r="H1145" s="897">
        <v>442795</v>
      </c>
      <c r="I1145" s="901">
        <v>2656770</v>
      </c>
      <c r="J1145" s="843">
        <v>-20784.515660124889</v>
      </c>
      <c r="K1145" s="843">
        <v>-124707.09396074945</v>
      </c>
      <c r="L1145" s="844">
        <v>-4.4834844849708873</v>
      </c>
      <c r="M1145" s="841">
        <v>379316.00000000006</v>
      </c>
      <c r="N1145" s="842">
        <v>2275896.0000000005</v>
      </c>
      <c r="O1145" s="843">
        <v>-84263.515660124831</v>
      </c>
      <c r="P1145" s="843">
        <v>-505581.09396074899</v>
      </c>
      <c r="Q1145" s="844">
        <v>-18.17671247620504</v>
      </c>
      <c r="S1145" s="845"/>
      <c r="T1145" s="846"/>
      <c r="U1145" s="847"/>
    </row>
    <row r="1146" spans="1:21" ht="23.25" hidden="1">
      <c r="A1146" s="870">
        <v>1128</v>
      </c>
      <c r="B1146" s="836">
        <v>6</v>
      </c>
      <c r="C1146" s="836">
        <v>118</v>
      </c>
      <c r="D1146" s="837">
        <v>24138.880000000001</v>
      </c>
      <c r="E1146" s="838">
        <v>19.666666666666668</v>
      </c>
      <c r="F1146" s="839">
        <v>474731.3066666667</v>
      </c>
      <c r="G1146" s="840">
        <v>2848387.8400000003</v>
      </c>
      <c r="H1146" s="897">
        <v>442795</v>
      </c>
      <c r="I1146" s="901">
        <v>2656770</v>
      </c>
      <c r="J1146" s="843">
        <v>-31936.3066666667</v>
      </c>
      <c r="K1146" s="843">
        <v>-191617.84000000032</v>
      </c>
      <c r="L1146" s="844">
        <v>-6.7272383805711087</v>
      </c>
      <c r="M1146" s="841">
        <v>379316.00000000006</v>
      </c>
      <c r="N1146" s="842">
        <v>2275896.0000000005</v>
      </c>
      <c r="O1146" s="843">
        <v>-95415.306666666642</v>
      </c>
      <c r="P1146" s="843">
        <v>-572491.83999999985</v>
      </c>
      <c r="Q1146" s="844">
        <v>-20.098802275465403</v>
      </c>
      <c r="S1146" s="845"/>
      <c r="T1146" s="846"/>
      <c r="U1146" s="847"/>
    </row>
    <row r="1147" spans="1:21" ht="23.25" hidden="1">
      <c r="A1147" s="870">
        <v>1129</v>
      </c>
      <c r="B1147" s="836">
        <v>6</v>
      </c>
      <c r="C1147" s="836">
        <v>118</v>
      </c>
      <c r="D1147" s="837">
        <v>24174</v>
      </c>
      <c r="E1147" s="838">
        <v>19.666666666666668</v>
      </c>
      <c r="F1147" s="839">
        <v>475422</v>
      </c>
      <c r="G1147" s="840">
        <v>2852532</v>
      </c>
      <c r="H1147" s="897">
        <v>442795</v>
      </c>
      <c r="I1147" s="901">
        <v>2656770</v>
      </c>
      <c r="J1147" s="843">
        <v>-32627</v>
      </c>
      <c r="K1147" s="843">
        <v>-195762</v>
      </c>
      <c r="L1147" s="844">
        <v>-6.8627450980392126</v>
      </c>
      <c r="M1147" s="841">
        <v>379316.00000000006</v>
      </c>
      <c r="N1147" s="842">
        <v>2275896.0000000005</v>
      </c>
      <c r="O1147" s="843">
        <v>-96105.999999999942</v>
      </c>
      <c r="P1147" s="843">
        <v>-576635.99999999953</v>
      </c>
      <c r="Q1147" s="844">
        <v>-20.21488277782683</v>
      </c>
      <c r="S1147" s="845"/>
      <c r="T1147" s="846"/>
      <c r="U1147" s="847"/>
    </row>
    <row r="1148" spans="1:21" ht="23.25" hidden="1">
      <c r="A1148" s="870">
        <v>1130</v>
      </c>
      <c r="B1148" s="836">
        <v>6</v>
      </c>
      <c r="C1148" s="836">
        <v>118</v>
      </c>
      <c r="D1148" s="837">
        <v>24565</v>
      </c>
      <c r="E1148" s="838">
        <v>19.666666666666668</v>
      </c>
      <c r="F1148" s="839">
        <v>483111.66666666669</v>
      </c>
      <c r="G1148" s="840">
        <v>2898670</v>
      </c>
      <c r="H1148" s="897">
        <v>442795</v>
      </c>
      <c r="I1148" s="901">
        <v>2656770</v>
      </c>
      <c r="J1148" s="843">
        <v>-40316.666666666686</v>
      </c>
      <c r="K1148" s="843">
        <v>-241900</v>
      </c>
      <c r="L1148" s="844">
        <v>-8.3452065947486176</v>
      </c>
      <c r="M1148" s="841">
        <v>379316.00000000006</v>
      </c>
      <c r="N1148" s="842">
        <v>2275896.0000000005</v>
      </c>
      <c r="O1148" s="843">
        <v>-103795.66666666663</v>
      </c>
      <c r="P1148" s="843">
        <v>-622773.99999999953</v>
      </c>
      <c r="Q1148" s="844">
        <v>-21.484818899702262</v>
      </c>
      <c r="S1148" s="845"/>
      <c r="T1148" s="846"/>
      <c r="U1148" s="847"/>
    </row>
    <row r="1149" spans="1:21" ht="23.25" hidden="1">
      <c r="A1149" s="870">
        <v>1131</v>
      </c>
      <c r="B1149" s="836">
        <v>6</v>
      </c>
      <c r="C1149" s="836">
        <v>118</v>
      </c>
      <c r="D1149" s="837">
        <v>25046.523605150218</v>
      </c>
      <c r="E1149" s="838">
        <v>19.666666666666668</v>
      </c>
      <c r="F1149" s="839">
        <v>492581.6309012876</v>
      </c>
      <c r="G1149" s="840">
        <v>2955489.7854077257</v>
      </c>
      <c r="H1149" s="897">
        <v>442795</v>
      </c>
      <c r="I1149" s="901">
        <v>2656770</v>
      </c>
      <c r="J1149" s="843">
        <v>-49786.630901287601</v>
      </c>
      <c r="K1149" s="843">
        <v>-298719.78540772572</v>
      </c>
      <c r="L1149" s="844">
        <v>-10.107285326533983</v>
      </c>
      <c r="M1149" s="841">
        <v>379316.00000000006</v>
      </c>
      <c r="N1149" s="842">
        <v>2275896.0000000005</v>
      </c>
      <c r="O1149" s="843">
        <v>-113265.63090128754</v>
      </c>
      <c r="P1149" s="843">
        <v>-679593.78540772526</v>
      </c>
      <c r="Q1149" s="844">
        <v>-22.994286387424339</v>
      </c>
      <c r="S1149" s="845"/>
      <c r="T1149" s="846"/>
      <c r="U1149" s="847"/>
    </row>
    <row r="1150" spans="1:21" ht="23.25" hidden="1">
      <c r="A1150" s="870">
        <v>1132</v>
      </c>
      <c r="B1150" s="836">
        <v>6</v>
      </c>
      <c r="C1150" s="836">
        <v>118</v>
      </c>
      <c r="D1150" s="837">
        <v>25046.523605150218</v>
      </c>
      <c r="E1150" s="838">
        <v>19.666666666666668</v>
      </c>
      <c r="F1150" s="839">
        <v>492581.6309012876</v>
      </c>
      <c r="G1150" s="840">
        <v>2955489.7854077257</v>
      </c>
      <c r="H1150" s="897">
        <v>442795</v>
      </c>
      <c r="I1150" s="901">
        <v>2656770</v>
      </c>
      <c r="J1150" s="843">
        <v>-49786.630901287601</v>
      </c>
      <c r="K1150" s="843">
        <v>-298719.78540772572</v>
      </c>
      <c r="L1150" s="844">
        <v>-10.107285326533983</v>
      </c>
      <c r="M1150" s="841">
        <v>379316.00000000006</v>
      </c>
      <c r="N1150" s="842">
        <v>2275896.0000000005</v>
      </c>
      <c r="O1150" s="843">
        <v>-113265.63090128754</v>
      </c>
      <c r="P1150" s="843">
        <v>-679593.78540772526</v>
      </c>
      <c r="Q1150" s="844">
        <v>-22.994286387424339</v>
      </c>
      <c r="S1150" s="845"/>
      <c r="T1150" s="846"/>
      <c r="U1150" s="847"/>
    </row>
    <row r="1151" spans="1:21" ht="23.25" hidden="1">
      <c r="A1151" s="870">
        <v>1133</v>
      </c>
      <c r="B1151" s="836">
        <v>6</v>
      </c>
      <c r="C1151" s="836">
        <v>118</v>
      </c>
      <c r="D1151" s="837">
        <v>26024</v>
      </c>
      <c r="E1151" s="838">
        <v>19.666666666666668</v>
      </c>
      <c r="F1151" s="839">
        <v>511805.33333333331</v>
      </c>
      <c r="G1151" s="840">
        <v>3070832</v>
      </c>
      <c r="H1151" s="897">
        <v>442795</v>
      </c>
      <c r="I1151" s="901">
        <v>2656770</v>
      </c>
      <c r="J1151" s="843">
        <v>-69010.333333333314</v>
      </c>
      <c r="K1151" s="843">
        <v>-414062</v>
      </c>
      <c r="L1151" s="844">
        <v>-13.483707347064239</v>
      </c>
      <c r="M1151" s="841">
        <v>379316.00000000006</v>
      </c>
      <c r="N1151" s="842">
        <v>2275896.0000000005</v>
      </c>
      <c r="O1151" s="843">
        <v>-132489.33333333326</v>
      </c>
      <c r="P1151" s="843">
        <v>-794935.99999999953</v>
      </c>
      <c r="Q1151" s="844">
        <v>-25.886665242514056</v>
      </c>
      <c r="S1151" s="845"/>
      <c r="T1151" s="846"/>
      <c r="U1151" s="847"/>
    </row>
    <row r="1152" spans="1:21" ht="23.25" hidden="1">
      <c r="A1152" s="870">
        <v>1134</v>
      </c>
      <c r="B1152" s="836">
        <v>6</v>
      </c>
      <c r="C1152" s="836">
        <v>119</v>
      </c>
      <c r="D1152" s="837">
        <v>23492.244870523788</v>
      </c>
      <c r="E1152" s="838">
        <v>19.833333333333332</v>
      </c>
      <c r="F1152" s="839">
        <v>465929.5232653885</v>
      </c>
      <c r="G1152" s="840">
        <v>2795577.1395923309</v>
      </c>
      <c r="H1152" s="897">
        <v>447687.5</v>
      </c>
      <c r="I1152" s="901">
        <v>2686125</v>
      </c>
      <c r="J1152" s="843">
        <v>-18242.023265388503</v>
      </c>
      <c r="K1152" s="843">
        <v>-109452.1395923309</v>
      </c>
      <c r="L1152" s="844">
        <v>-3.9151893912071358</v>
      </c>
      <c r="M1152" s="841">
        <v>386649.99999999994</v>
      </c>
      <c r="N1152" s="842">
        <v>2319899.9999999995</v>
      </c>
      <c r="O1152" s="843">
        <v>-79279.523265388561</v>
      </c>
      <c r="P1152" s="843">
        <v>-475677.13959233137</v>
      </c>
      <c r="Q1152" s="844">
        <v>-17.015346593573071</v>
      </c>
      <c r="S1152" s="845"/>
      <c r="T1152" s="846"/>
      <c r="U1152" s="847"/>
    </row>
    <row r="1153" spans="1:21" ht="23.25" hidden="1">
      <c r="A1153" s="870">
        <v>1135</v>
      </c>
      <c r="B1153" s="836">
        <v>6</v>
      </c>
      <c r="C1153" s="836">
        <v>119</v>
      </c>
      <c r="D1153" s="837">
        <v>23883</v>
      </c>
      <c r="E1153" s="838">
        <v>19.833333333333332</v>
      </c>
      <c r="F1153" s="839">
        <v>473679.5</v>
      </c>
      <c r="G1153" s="840">
        <v>2842077</v>
      </c>
      <c r="H1153" s="897">
        <v>447687.5</v>
      </c>
      <c r="I1153" s="901">
        <v>2686125</v>
      </c>
      <c r="J1153" s="843">
        <v>-25992</v>
      </c>
      <c r="K1153" s="843">
        <v>-155952</v>
      </c>
      <c r="L1153" s="844">
        <v>-5.4872545676982014</v>
      </c>
      <c r="M1153" s="841">
        <v>386649.99999999994</v>
      </c>
      <c r="N1153" s="842">
        <v>2319899.9999999995</v>
      </c>
      <c r="O1153" s="843">
        <v>-87029.500000000058</v>
      </c>
      <c r="P1153" s="843">
        <v>-522177.00000000047</v>
      </c>
      <c r="Q1153" s="844">
        <v>-18.373077154489494</v>
      </c>
      <c r="S1153" s="845"/>
      <c r="T1153" s="846"/>
      <c r="U1153" s="847"/>
    </row>
    <row r="1154" spans="1:21" ht="23.25" hidden="1">
      <c r="A1154" s="870">
        <v>1136</v>
      </c>
      <c r="B1154" s="836">
        <v>6</v>
      </c>
      <c r="C1154" s="836">
        <v>119</v>
      </c>
      <c r="D1154" s="837">
        <v>24982.191780821915</v>
      </c>
      <c r="E1154" s="838">
        <v>19.833333333333332</v>
      </c>
      <c r="F1154" s="839">
        <v>495480.13698630128</v>
      </c>
      <c r="G1154" s="840">
        <v>2972880.8219178077</v>
      </c>
      <c r="H1154" s="897">
        <v>447687.5</v>
      </c>
      <c r="I1154" s="901">
        <v>2686125</v>
      </c>
      <c r="J1154" s="843">
        <v>-47792.636986301281</v>
      </c>
      <c r="K1154" s="843">
        <v>-286755.82191780768</v>
      </c>
      <c r="L1154" s="844">
        <v>-9.6457220822199474</v>
      </c>
      <c r="M1154" s="841">
        <v>386649.99999999994</v>
      </c>
      <c r="N1154" s="842">
        <v>2319899.9999999995</v>
      </c>
      <c r="O1154" s="843">
        <v>-108830.13698630134</v>
      </c>
      <c r="P1154" s="843">
        <v>-652980.82191780815</v>
      </c>
      <c r="Q1154" s="844">
        <v>-21.964581193556555</v>
      </c>
      <c r="S1154" s="845"/>
      <c r="T1154" s="846"/>
      <c r="U1154" s="847"/>
    </row>
    <row r="1155" spans="1:21" ht="23.25" hidden="1">
      <c r="A1155" s="870">
        <v>1137</v>
      </c>
      <c r="B1155" s="836">
        <v>6</v>
      </c>
      <c r="C1155" s="836">
        <v>119</v>
      </c>
      <c r="D1155" s="837">
        <v>24982.191780821915</v>
      </c>
      <c r="E1155" s="838">
        <v>19.833333333333332</v>
      </c>
      <c r="F1155" s="839">
        <v>495480.13698630128</v>
      </c>
      <c r="G1155" s="840">
        <v>2972880.8219178077</v>
      </c>
      <c r="H1155" s="897">
        <v>447687.5</v>
      </c>
      <c r="I1155" s="901">
        <v>2686125</v>
      </c>
      <c r="J1155" s="843">
        <v>-47792.636986301281</v>
      </c>
      <c r="K1155" s="843">
        <v>-286755.82191780768</v>
      </c>
      <c r="L1155" s="844">
        <v>-9.6457220822199474</v>
      </c>
      <c r="M1155" s="841">
        <v>386649.99999999994</v>
      </c>
      <c r="N1155" s="842">
        <v>2319899.9999999995</v>
      </c>
      <c r="O1155" s="843">
        <v>-108830.13698630134</v>
      </c>
      <c r="P1155" s="843">
        <v>-652980.82191780815</v>
      </c>
      <c r="Q1155" s="844">
        <v>-21.964581193556555</v>
      </c>
      <c r="S1155" s="845"/>
      <c r="T1155" s="846"/>
      <c r="U1155" s="847"/>
    </row>
    <row r="1156" spans="1:21" ht="23.25" hidden="1">
      <c r="A1156" s="870">
        <v>1138</v>
      </c>
      <c r="B1156" s="836">
        <v>6</v>
      </c>
      <c r="C1156" s="836">
        <v>119</v>
      </c>
      <c r="D1156" s="837">
        <v>25380.071510335751</v>
      </c>
      <c r="E1156" s="838">
        <v>19.833333333333332</v>
      </c>
      <c r="F1156" s="839">
        <v>503371.41828832572</v>
      </c>
      <c r="G1156" s="840">
        <v>3020228.5097299544</v>
      </c>
      <c r="H1156" s="897">
        <v>447687.5</v>
      </c>
      <c r="I1156" s="901">
        <v>2686125</v>
      </c>
      <c r="J1156" s="843">
        <v>-55683.918288325716</v>
      </c>
      <c r="K1156" s="843">
        <v>-334103.50972995441</v>
      </c>
      <c r="L1156" s="844">
        <v>-11.062193097429812</v>
      </c>
      <c r="M1156" s="841">
        <v>386649.99999999994</v>
      </c>
      <c r="N1156" s="842">
        <v>2319899.9999999995</v>
      </c>
      <c r="O1156" s="843">
        <v>-116721.41828832577</v>
      </c>
      <c r="P1156" s="843">
        <v>-700328.50972995488</v>
      </c>
      <c r="Q1156" s="844">
        <v>-23.187931226851859</v>
      </c>
      <c r="S1156" s="845"/>
      <c r="T1156" s="846"/>
      <c r="U1156" s="847"/>
    </row>
    <row r="1157" spans="1:21" ht="23.25" hidden="1">
      <c r="A1157" s="870">
        <v>1139</v>
      </c>
      <c r="B1157" s="836">
        <v>6</v>
      </c>
      <c r="C1157" s="836">
        <v>120</v>
      </c>
      <c r="D1157" s="837">
        <v>24141</v>
      </c>
      <c r="E1157" s="838">
        <v>20</v>
      </c>
      <c r="F1157" s="839">
        <v>482820</v>
      </c>
      <c r="G1157" s="840">
        <v>2896920</v>
      </c>
      <c r="H1157" s="897">
        <v>452580</v>
      </c>
      <c r="I1157" s="901">
        <v>2715480</v>
      </c>
      <c r="J1157" s="843">
        <v>-30240</v>
      </c>
      <c r="K1157" s="843">
        <v>-181440</v>
      </c>
      <c r="L1157" s="844">
        <v>-6.2632036783894591</v>
      </c>
      <c r="M1157" s="841">
        <v>393984</v>
      </c>
      <c r="N1157" s="842">
        <v>2363904</v>
      </c>
      <c r="O1157" s="843">
        <v>-88836</v>
      </c>
      <c r="P1157" s="843">
        <v>-533016</v>
      </c>
      <c r="Q1157" s="844">
        <v>-18.39940350441158</v>
      </c>
      <c r="S1157" s="845"/>
      <c r="T1157" s="846"/>
      <c r="U1157" s="847"/>
    </row>
    <row r="1158" spans="1:21" ht="23.25" hidden="1">
      <c r="A1158" s="870">
        <v>1140</v>
      </c>
      <c r="B1158" s="836">
        <v>6</v>
      </c>
      <c r="C1158" s="836">
        <v>120</v>
      </c>
      <c r="D1158" s="837">
        <v>24688.813935711081</v>
      </c>
      <c r="E1158" s="838">
        <v>20</v>
      </c>
      <c r="F1158" s="839">
        <v>493776.27871422161</v>
      </c>
      <c r="G1158" s="840">
        <v>2962657.6722853296</v>
      </c>
      <c r="H1158" s="897">
        <v>452580</v>
      </c>
      <c r="I1158" s="901">
        <v>2715480</v>
      </c>
      <c r="J1158" s="843">
        <v>-41196.278714221611</v>
      </c>
      <c r="K1158" s="843">
        <v>-247177.67228532955</v>
      </c>
      <c r="L1158" s="844">
        <v>-8.3431060766012166</v>
      </c>
      <c r="M1158" s="841">
        <v>393984</v>
      </c>
      <c r="N1158" s="842">
        <v>2363904</v>
      </c>
      <c r="O1158" s="843">
        <v>-99792.278714221611</v>
      </c>
      <c r="P1158" s="843">
        <v>-598753.67228532955</v>
      </c>
      <c r="Q1158" s="844">
        <v>-20.210018791116823</v>
      </c>
      <c r="S1158" s="845"/>
      <c r="T1158" s="846"/>
      <c r="U1158" s="847"/>
    </row>
    <row r="1159" spans="1:21" ht="23.25" hidden="1">
      <c r="A1159" s="870">
        <v>1141</v>
      </c>
      <c r="B1159" s="848">
        <v>6</v>
      </c>
      <c r="C1159" s="848">
        <v>120</v>
      </c>
      <c r="D1159" s="837">
        <v>24918.189581554227</v>
      </c>
      <c r="E1159" s="838">
        <v>20</v>
      </c>
      <c r="F1159" s="839">
        <v>498363.79163108458</v>
      </c>
      <c r="G1159" s="840">
        <v>2990182.7497865073</v>
      </c>
      <c r="H1159" s="897">
        <v>452580</v>
      </c>
      <c r="I1159" s="901">
        <v>2715480</v>
      </c>
      <c r="J1159" s="843">
        <v>-45783.791631084576</v>
      </c>
      <c r="K1159" s="843">
        <v>-274702.74978650734</v>
      </c>
      <c r="L1159" s="844">
        <v>-9.1868214344464576</v>
      </c>
      <c r="M1159" s="841">
        <v>393984</v>
      </c>
      <c r="N1159" s="842">
        <v>2363904</v>
      </c>
      <c r="O1159" s="843">
        <v>-104379.79163108458</v>
      </c>
      <c r="P1159" s="843">
        <v>-626278.74978650734</v>
      </c>
      <c r="Q1159" s="844">
        <v>-20.944497450238529</v>
      </c>
      <c r="S1159" s="845"/>
      <c r="T1159" s="846"/>
      <c r="U1159" s="847"/>
    </row>
    <row r="1160" spans="1:21" ht="23.25" hidden="1">
      <c r="A1160" s="870">
        <v>1142</v>
      </c>
      <c r="B1160" s="836">
        <v>6</v>
      </c>
      <c r="C1160" s="836">
        <v>121</v>
      </c>
      <c r="D1160" s="837">
        <v>23442.609206003188</v>
      </c>
      <c r="E1160" s="838">
        <v>20.166666666666668</v>
      </c>
      <c r="F1160" s="839">
        <v>472759.28565439762</v>
      </c>
      <c r="G1160" s="840">
        <v>2836555.7139263856</v>
      </c>
      <c r="H1160" s="897">
        <v>457472.5</v>
      </c>
      <c r="I1160" s="901">
        <v>2744835</v>
      </c>
      <c r="J1160" s="843">
        <v>-15286.785654397623</v>
      </c>
      <c r="K1160" s="843">
        <v>-91720.713926385622</v>
      </c>
      <c r="L1160" s="844">
        <v>-3.2335241460646245</v>
      </c>
      <c r="M1160" s="841">
        <v>401318.00000000006</v>
      </c>
      <c r="N1160" s="842">
        <v>2407908.0000000005</v>
      </c>
      <c r="O1160" s="843">
        <v>-71441.285654397565</v>
      </c>
      <c r="P1160" s="843">
        <v>-428647.71392638516</v>
      </c>
      <c r="Q1160" s="844">
        <v>-15.111556308303463</v>
      </c>
      <c r="S1160" s="845"/>
      <c r="T1160" s="846"/>
      <c r="U1160" s="847"/>
    </row>
    <row r="1161" spans="1:21" ht="23.25" hidden="1">
      <c r="A1161" s="870">
        <v>1143</v>
      </c>
      <c r="B1161" s="836">
        <v>6</v>
      </c>
      <c r="C1161" s="836">
        <v>121</v>
      </c>
      <c r="D1161" s="837">
        <v>24001.94</v>
      </c>
      <c r="E1161" s="838">
        <v>20.166666666666668</v>
      </c>
      <c r="F1161" s="839">
        <v>484039.12333333329</v>
      </c>
      <c r="G1161" s="840">
        <v>2904234.7399999998</v>
      </c>
      <c r="H1161" s="897">
        <v>457472.5</v>
      </c>
      <c r="I1161" s="901">
        <v>2744835</v>
      </c>
      <c r="J1161" s="843">
        <v>-26566.623333333293</v>
      </c>
      <c r="K1161" s="843">
        <v>-159399.73999999976</v>
      </c>
      <c r="L1161" s="844">
        <v>-5.4885281070634022</v>
      </c>
      <c r="M1161" s="841">
        <v>401318.00000000006</v>
      </c>
      <c r="N1161" s="842">
        <v>2407908.0000000005</v>
      </c>
      <c r="O1161" s="843">
        <v>-82721.123333333235</v>
      </c>
      <c r="P1161" s="843">
        <v>-496326.73999999929</v>
      </c>
      <c r="Q1161" s="844">
        <v>-17.089759762325528</v>
      </c>
      <c r="S1161" s="845"/>
      <c r="T1161" s="846"/>
      <c r="U1161" s="847"/>
    </row>
    <row r="1162" spans="1:21" ht="23.25" hidden="1">
      <c r="A1162" s="870">
        <v>1144</v>
      </c>
      <c r="B1162" s="836">
        <v>6</v>
      </c>
      <c r="C1162" s="836">
        <v>121</v>
      </c>
      <c r="D1162" s="837">
        <v>24125</v>
      </c>
      <c r="E1162" s="838">
        <v>20.166666666666668</v>
      </c>
      <c r="F1162" s="839">
        <v>486520.83333333331</v>
      </c>
      <c r="G1162" s="840">
        <v>2919125</v>
      </c>
      <c r="H1162" s="897">
        <v>457472.5</v>
      </c>
      <c r="I1162" s="901">
        <v>2744835</v>
      </c>
      <c r="J1162" s="843">
        <v>-29048.333333333314</v>
      </c>
      <c r="K1162" s="843">
        <v>-174290</v>
      </c>
      <c r="L1162" s="844">
        <v>-5.9706247591315957</v>
      </c>
      <c r="M1162" s="841">
        <v>401318.00000000006</v>
      </c>
      <c r="N1162" s="842">
        <v>2407908.0000000005</v>
      </c>
      <c r="O1162" s="843">
        <v>-85202.833333333256</v>
      </c>
      <c r="P1162" s="843">
        <v>-511216.99999999953</v>
      </c>
      <c r="Q1162" s="844">
        <v>-17.512679313150329</v>
      </c>
      <c r="S1162" s="845"/>
      <c r="T1162" s="846"/>
      <c r="U1162" s="847"/>
    </row>
    <row r="1163" spans="1:21" ht="23.25" hidden="1">
      <c r="A1163" s="870">
        <v>1145</v>
      </c>
      <c r="B1163" s="836">
        <v>6</v>
      </c>
      <c r="C1163" s="836">
        <v>121</v>
      </c>
      <c r="D1163" s="837">
        <v>24425</v>
      </c>
      <c r="E1163" s="838">
        <v>20.166666666666668</v>
      </c>
      <c r="F1163" s="839">
        <v>492570.83333333331</v>
      </c>
      <c r="G1163" s="840">
        <v>2955425</v>
      </c>
      <c r="H1163" s="897">
        <v>457472.5</v>
      </c>
      <c r="I1163" s="901">
        <v>2744835</v>
      </c>
      <c r="J1163" s="843">
        <v>-35098.333333333314</v>
      </c>
      <c r="K1163" s="843">
        <v>-210590</v>
      </c>
      <c r="L1163" s="844">
        <v>-7.1255403199201481</v>
      </c>
      <c r="M1163" s="841">
        <v>401318.00000000006</v>
      </c>
      <c r="N1163" s="842">
        <v>2407908.0000000005</v>
      </c>
      <c r="O1163" s="843">
        <v>-91252.833333333256</v>
      </c>
      <c r="P1163" s="843">
        <v>-547516.99999999953</v>
      </c>
      <c r="Q1163" s="844">
        <v>-18.525829618413582</v>
      </c>
      <c r="S1163" s="845"/>
      <c r="T1163" s="846"/>
      <c r="U1163" s="847"/>
    </row>
    <row r="1164" spans="1:21" ht="23.25" hidden="1">
      <c r="A1164" s="870">
        <v>1146</v>
      </c>
      <c r="B1164" s="848">
        <v>6</v>
      </c>
      <c r="C1164" s="848">
        <v>121</v>
      </c>
      <c r="D1164" s="837">
        <v>24624.917567563785</v>
      </c>
      <c r="E1164" s="838">
        <v>20.166666666666668</v>
      </c>
      <c r="F1164" s="839">
        <v>496602.50427920301</v>
      </c>
      <c r="G1164" s="840">
        <v>2979615.0256752181</v>
      </c>
      <c r="H1164" s="897">
        <v>457472.5</v>
      </c>
      <c r="I1164" s="901">
        <v>2744835</v>
      </c>
      <c r="J1164" s="843">
        <v>-39130.004279203014</v>
      </c>
      <c r="K1164" s="843">
        <v>-234780.02567521809</v>
      </c>
      <c r="L1164" s="844">
        <v>-7.8795422781845446</v>
      </c>
      <c r="M1164" s="841">
        <v>401318.00000000006</v>
      </c>
      <c r="N1164" s="842">
        <v>2407908.0000000005</v>
      </c>
      <c r="O1164" s="843">
        <v>-95284.504279202956</v>
      </c>
      <c r="P1164" s="843">
        <v>-571707.02567521762</v>
      </c>
      <c r="Q1164" s="844">
        <v>-19.187278247318602</v>
      </c>
      <c r="S1164" s="845"/>
      <c r="T1164" s="846"/>
      <c r="U1164" s="847"/>
    </row>
    <row r="1165" spans="1:21" ht="23.25" hidden="1">
      <c r="A1165" s="870">
        <v>1147</v>
      </c>
      <c r="B1165" s="836">
        <v>6</v>
      </c>
      <c r="C1165" s="836">
        <v>121</v>
      </c>
      <c r="D1165" s="837">
        <v>24854.514480408863</v>
      </c>
      <c r="E1165" s="838">
        <v>20.166666666666668</v>
      </c>
      <c r="F1165" s="839">
        <v>501232.70868824539</v>
      </c>
      <c r="G1165" s="840">
        <v>3007396.2521294723</v>
      </c>
      <c r="H1165" s="897">
        <v>457472.5</v>
      </c>
      <c r="I1165" s="901">
        <v>2744835</v>
      </c>
      <c r="J1165" s="843">
        <v>-43760.208688245388</v>
      </c>
      <c r="K1165" s="843">
        <v>-262561.25212947233</v>
      </c>
      <c r="L1165" s="844">
        <v>-8.7305173684232074</v>
      </c>
      <c r="M1165" s="841">
        <v>401318.00000000006</v>
      </c>
      <c r="N1165" s="842">
        <v>2407908.0000000005</v>
      </c>
      <c r="O1165" s="843">
        <v>-99914.70868824533</v>
      </c>
      <c r="P1165" s="843">
        <v>-599488.25212947186</v>
      </c>
      <c r="Q1165" s="844">
        <v>-19.933796609109535</v>
      </c>
      <c r="S1165" s="845"/>
      <c r="T1165" s="846"/>
      <c r="U1165" s="847"/>
    </row>
    <row r="1166" spans="1:21" ht="23.25" hidden="1">
      <c r="A1166" s="870">
        <v>1148</v>
      </c>
      <c r="B1166" s="836">
        <v>6</v>
      </c>
      <c r="C1166" s="836">
        <v>121</v>
      </c>
      <c r="D1166" s="837">
        <v>24890</v>
      </c>
      <c r="E1166" s="838">
        <v>20.166666666666668</v>
      </c>
      <c r="F1166" s="839">
        <v>501948.33333333331</v>
      </c>
      <c r="G1166" s="840">
        <v>3011690</v>
      </c>
      <c r="H1166" s="897">
        <v>457472.5</v>
      </c>
      <c r="I1166" s="901">
        <v>2744835</v>
      </c>
      <c r="J1166" s="843">
        <v>-44475.833333333314</v>
      </c>
      <c r="K1166" s="843">
        <v>-266855</v>
      </c>
      <c r="L1166" s="844">
        <v>-8.8606397072739895</v>
      </c>
      <c r="M1166" s="841">
        <v>401318.00000000006</v>
      </c>
      <c r="N1166" s="842">
        <v>2407908.0000000005</v>
      </c>
      <c r="O1166" s="843">
        <v>-100630.33333333326</v>
      </c>
      <c r="P1166" s="843">
        <v>-603781.99999999953</v>
      </c>
      <c r="Q1166" s="844">
        <v>-20.047946501797981</v>
      </c>
      <c r="S1166" s="845"/>
      <c r="T1166" s="846"/>
      <c r="U1166" s="847"/>
    </row>
    <row r="1167" spans="1:21" ht="23.25" hidden="1">
      <c r="A1167" s="870">
        <v>1149</v>
      </c>
      <c r="B1167" s="836">
        <v>6</v>
      </c>
      <c r="C1167" s="836">
        <v>122</v>
      </c>
      <c r="D1167" s="837">
        <v>23417.673810899771</v>
      </c>
      <c r="E1167" s="838">
        <v>20.333333333333332</v>
      </c>
      <c r="F1167" s="839">
        <v>476159.36748829531</v>
      </c>
      <c r="G1167" s="840">
        <v>2856956.2049297718</v>
      </c>
      <c r="H1167" s="897">
        <v>462365</v>
      </c>
      <c r="I1167" s="901">
        <v>2774190</v>
      </c>
      <c r="J1167" s="843">
        <v>-13794.367488295306</v>
      </c>
      <c r="K1167" s="843">
        <v>-82766.204929771833</v>
      </c>
      <c r="L1167" s="844">
        <v>-2.8970064289734694</v>
      </c>
      <c r="M1167" s="841">
        <v>408651.99999999994</v>
      </c>
      <c r="N1167" s="842">
        <v>2451911.9999999995</v>
      </c>
      <c r="O1167" s="843">
        <v>-67507.367488295364</v>
      </c>
      <c r="P1167" s="843">
        <v>-405044.2049297723</v>
      </c>
      <c r="Q1167" s="844">
        <v>-14.177473362414688</v>
      </c>
      <c r="S1167" s="845"/>
      <c r="T1167" s="846"/>
      <c r="U1167" s="847"/>
    </row>
    <row r="1168" spans="1:21" ht="23.25" hidden="1">
      <c r="A1168" s="870">
        <v>1150</v>
      </c>
      <c r="B1168" s="836">
        <v>6</v>
      </c>
      <c r="C1168" s="836">
        <v>122</v>
      </c>
      <c r="D1168" s="837">
        <v>23429</v>
      </c>
      <c r="E1168" s="838">
        <v>20.333333333333332</v>
      </c>
      <c r="F1168" s="839">
        <v>476389.66666666669</v>
      </c>
      <c r="G1168" s="840">
        <v>2858338</v>
      </c>
      <c r="H1168" s="897">
        <v>462365</v>
      </c>
      <c r="I1168" s="901">
        <v>2774190</v>
      </c>
      <c r="J1168" s="843">
        <v>-14024.666666666686</v>
      </c>
      <c r="K1168" s="843">
        <v>-84148</v>
      </c>
      <c r="L1168" s="844">
        <v>-2.943948546323071</v>
      </c>
      <c r="M1168" s="841">
        <v>408651.99999999994</v>
      </c>
      <c r="N1168" s="842">
        <v>2451911.9999999995</v>
      </c>
      <c r="O1168" s="843">
        <v>-67737.666666666744</v>
      </c>
      <c r="P1168" s="843">
        <v>-406426.00000000047</v>
      </c>
      <c r="Q1168" s="844">
        <v>-14.218962208108366</v>
      </c>
      <c r="S1168" s="845"/>
      <c r="T1168" s="846"/>
      <c r="U1168" s="847"/>
    </row>
    <row r="1169" spans="1:21" ht="23.25" hidden="1">
      <c r="A1169" s="870">
        <v>1151</v>
      </c>
      <c r="B1169" s="836">
        <v>6</v>
      </c>
      <c r="C1169" s="836">
        <v>122</v>
      </c>
      <c r="D1169" s="837">
        <v>23963.11</v>
      </c>
      <c r="E1169" s="838">
        <v>20.333333333333332</v>
      </c>
      <c r="F1169" s="839">
        <v>487249.90333333332</v>
      </c>
      <c r="G1169" s="840">
        <v>2923499.42</v>
      </c>
      <c r="H1169" s="897">
        <v>462365</v>
      </c>
      <c r="I1169" s="901">
        <v>2774190</v>
      </c>
      <c r="J1169" s="843">
        <v>-24884.903333333321</v>
      </c>
      <c r="K1169" s="843">
        <v>-149309.41999999993</v>
      </c>
      <c r="L1169" s="844">
        <v>-5.1072156532187591</v>
      </c>
      <c r="M1169" s="841">
        <v>408651.99999999994</v>
      </c>
      <c r="N1169" s="842">
        <v>2451911.9999999995</v>
      </c>
      <c r="O1169" s="843">
        <v>-78597.903333333379</v>
      </c>
      <c r="P1169" s="843">
        <v>-471587.42000000039</v>
      </c>
      <c r="Q1169" s="844">
        <v>-16.130922304065322</v>
      </c>
      <c r="S1169" s="845"/>
      <c r="T1169" s="846"/>
      <c r="U1169" s="847"/>
    </row>
    <row r="1170" spans="1:21" ht="23.25" hidden="1">
      <c r="A1170" s="870">
        <v>1152</v>
      </c>
      <c r="B1170" s="836">
        <v>6</v>
      </c>
      <c r="C1170" s="836">
        <v>122</v>
      </c>
      <c r="D1170" s="837">
        <v>24108</v>
      </c>
      <c r="E1170" s="838">
        <v>20.333333333333332</v>
      </c>
      <c r="F1170" s="839">
        <v>490196</v>
      </c>
      <c r="G1170" s="840">
        <v>2941176</v>
      </c>
      <c r="H1170" s="897">
        <v>462365</v>
      </c>
      <c r="I1170" s="901">
        <v>2774190</v>
      </c>
      <c r="J1170" s="843">
        <v>-27831</v>
      </c>
      <c r="K1170" s="843">
        <v>-166986</v>
      </c>
      <c r="L1170" s="844">
        <v>-5.6775249084039814</v>
      </c>
      <c r="M1170" s="841">
        <v>408651.99999999994</v>
      </c>
      <c r="N1170" s="842">
        <v>2451911.9999999995</v>
      </c>
      <c r="O1170" s="843">
        <v>-81544.000000000058</v>
      </c>
      <c r="P1170" s="843">
        <v>-489264.00000000047</v>
      </c>
      <c r="Q1170" s="844">
        <v>-16.634978661596605</v>
      </c>
      <c r="S1170" s="845"/>
      <c r="T1170" s="846"/>
      <c r="U1170" s="847"/>
    </row>
    <row r="1171" spans="1:21" ht="23.25" hidden="1">
      <c r="A1171" s="870">
        <v>1153</v>
      </c>
      <c r="B1171" s="836">
        <v>6</v>
      </c>
      <c r="C1171" s="836">
        <v>122</v>
      </c>
      <c r="D1171" s="837">
        <v>24108</v>
      </c>
      <c r="E1171" s="838">
        <v>20.333333333333332</v>
      </c>
      <c r="F1171" s="839">
        <v>490196</v>
      </c>
      <c r="G1171" s="840">
        <v>2941176</v>
      </c>
      <c r="H1171" s="897">
        <v>462365</v>
      </c>
      <c r="I1171" s="901">
        <v>2774190</v>
      </c>
      <c r="J1171" s="843">
        <v>-27831</v>
      </c>
      <c r="K1171" s="843">
        <v>-166986</v>
      </c>
      <c r="L1171" s="844">
        <v>-5.6775249084039814</v>
      </c>
      <c r="M1171" s="841">
        <v>408651.99999999994</v>
      </c>
      <c r="N1171" s="842">
        <v>2451911.9999999995</v>
      </c>
      <c r="O1171" s="843">
        <v>-81544.000000000058</v>
      </c>
      <c r="P1171" s="843">
        <v>-489264.00000000047</v>
      </c>
      <c r="Q1171" s="844">
        <v>-16.634978661596605</v>
      </c>
      <c r="S1171" s="845"/>
      <c r="T1171" s="846"/>
      <c r="U1171" s="847"/>
    </row>
    <row r="1172" spans="1:21" ht="23.25" hidden="1">
      <c r="A1172" s="870">
        <v>1154</v>
      </c>
      <c r="B1172" s="836">
        <v>6</v>
      </c>
      <c r="C1172" s="836">
        <v>122</v>
      </c>
      <c r="D1172" s="837">
        <v>24385</v>
      </c>
      <c r="E1172" s="838">
        <v>20.333333333333332</v>
      </c>
      <c r="F1172" s="839">
        <v>495828.33333333331</v>
      </c>
      <c r="G1172" s="840">
        <v>2974970</v>
      </c>
      <c r="H1172" s="897">
        <v>462365</v>
      </c>
      <c r="I1172" s="901">
        <v>2774190</v>
      </c>
      <c r="J1172" s="843">
        <v>-33463.333333333314</v>
      </c>
      <c r="K1172" s="843">
        <v>-200780</v>
      </c>
      <c r="L1172" s="844">
        <v>-6.7489756199222199</v>
      </c>
      <c r="M1172" s="841">
        <v>408651.99999999994</v>
      </c>
      <c r="N1172" s="842">
        <v>2451911.9999999995</v>
      </c>
      <c r="O1172" s="843">
        <v>-87176.333333333372</v>
      </c>
      <c r="P1172" s="843">
        <v>-523058.00000000047</v>
      </c>
      <c r="Q1172" s="844">
        <v>-17.581958809668691</v>
      </c>
      <c r="S1172" s="845"/>
      <c r="T1172" s="846"/>
      <c r="U1172" s="847"/>
    </row>
    <row r="1173" spans="1:21" ht="23.25" hidden="1">
      <c r="A1173" s="870">
        <v>1155</v>
      </c>
      <c r="B1173" s="836">
        <v>6</v>
      </c>
      <c r="C1173" s="836">
        <v>122</v>
      </c>
      <c r="D1173" s="837">
        <v>24385</v>
      </c>
      <c r="E1173" s="838">
        <v>20.333333333333332</v>
      </c>
      <c r="F1173" s="839">
        <v>495828.33333333331</v>
      </c>
      <c r="G1173" s="840">
        <v>2974970</v>
      </c>
      <c r="H1173" s="897">
        <v>462365</v>
      </c>
      <c r="I1173" s="901">
        <v>2774190</v>
      </c>
      <c r="J1173" s="843">
        <v>-33463.333333333314</v>
      </c>
      <c r="K1173" s="843">
        <v>-200780</v>
      </c>
      <c r="L1173" s="844">
        <v>-6.7489756199222199</v>
      </c>
      <c r="M1173" s="841">
        <v>408651.99999999994</v>
      </c>
      <c r="N1173" s="842">
        <v>2451911.9999999995</v>
      </c>
      <c r="O1173" s="843">
        <v>-87176.333333333372</v>
      </c>
      <c r="P1173" s="843">
        <v>-523058.00000000047</v>
      </c>
      <c r="Q1173" s="844">
        <v>-17.581958809668691</v>
      </c>
      <c r="S1173" s="845"/>
      <c r="T1173" s="846"/>
      <c r="U1173" s="847"/>
    </row>
    <row r="1174" spans="1:21" ht="23.25" hidden="1">
      <c r="A1174" s="870">
        <v>1156</v>
      </c>
      <c r="B1174" s="836">
        <v>6</v>
      </c>
      <c r="C1174" s="836">
        <v>122</v>
      </c>
      <c r="D1174" s="837">
        <v>24562.808694983276</v>
      </c>
      <c r="E1174" s="838">
        <v>20.333333333333332</v>
      </c>
      <c r="F1174" s="839">
        <v>499443.77679799328</v>
      </c>
      <c r="G1174" s="840">
        <v>2996662.6607879596</v>
      </c>
      <c r="H1174" s="897">
        <v>462365</v>
      </c>
      <c r="I1174" s="901">
        <v>2774190</v>
      </c>
      <c r="J1174" s="843">
        <v>-37078.776797993283</v>
      </c>
      <c r="K1174" s="843">
        <v>-222472.66078795958</v>
      </c>
      <c r="L1174" s="844">
        <v>-7.4240141774737225</v>
      </c>
      <c r="M1174" s="841">
        <v>408651.99999999994</v>
      </c>
      <c r="N1174" s="842">
        <v>2451911.9999999995</v>
      </c>
      <c r="O1174" s="843">
        <v>-90791.776797993341</v>
      </c>
      <c r="P1174" s="843">
        <v>-544750.66078796005</v>
      </c>
      <c r="Q1174" s="844">
        <v>-18.178578053384228</v>
      </c>
      <c r="S1174" s="845"/>
      <c r="T1174" s="846"/>
      <c r="U1174" s="847"/>
    </row>
    <row r="1175" spans="1:21" ht="23.25" hidden="1">
      <c r="A1175" s="870">
        <v>1157</v>
      </c>
      <c r="B1175" s="836">
        <v>6</v>
      </c>
      <c r="C1175" s="836">
        <v>122</v>
      </c>
      <c r="D1175" s="837">
        <v>24791.163976210708</v>
      </c>
      <c r="E1175" s="838">
        <v>20.333333333333332</v>
      </c>
      <c r="F1175" s="839">
        <v>504087.0008496177</v>
      </c>
      <c r="G1175" s="840">
        <v>3024522.0050977063</v>
      </c>
      <c r="H1175" s="897">
        <v>462365</v>
      </c>
      <c r="I1175" s="901">
        <v>2774190</v>
      </c>
      <c r="J1175" s="843">
        <v>-41722.000849617703</v>
      </c>
      <c r="K1175" s="843">
        <v>-250332.00509770634</v>
      </c>
      <c r="L1175" s="844">
        <v>-8.2767460337792897</v>
      </c>
      <c r="M1175" s="841">
        <v>408651.99999999994</v>
      </c>
      <c r="N1175" s="842">
        <v>2451911.9999999995</v>
      </c>
      <c r="O1175" s="843">
        <v>-95435.000849617762</v>
      </c>
      <c r="P1175" s="843">
        <v>-572610.0050977068</v>
      </c>
      <c r="Q1175" s="844">
        <v>-18.932247943066585</v>
      </c>
      <c r="S1175" s="845"/>
      <c r="T1175" s="846"/>
      <c r="U1175" s="847"/>
    </row>
    <row r="1176" spans="1:21" ht="23.25" hidden="1">
      <c r="A1176" s="870">
        <v>1158</v>
      </c>
      <c r="B1176" s="848">
        <v>6</v>
      </c>
      <c r="C1176" s="848">
        <v>122</v>
      </c>
      <c r="D1176" s="837">
        <v>24791.163976210708</v>
      </c>
      <c r="E1176" s="838">
        <v>20.333333333333332</v>
      </c>
      <c r="F1176" s="839">
        <v>504087.0008496177</v>
      </c>
      <c r="G1176" s="840">
        <v>3024522.0050977063</v>
      </c>
      <c r="H1176" s="897">
        <v>462365</v>
      </c>
      <c r="I1176" s="901">
        <v>2774190</v>
      </c>
      <c r="J1176" s="843">
        <v>-41722.000849617703</v>
      </c>
      <c r="K1176" s="843">
        <v>-250332.00509770634</v>
      </c>
      <c r="L1176" s="844">
        <v>-8.2767460337792897</v>
      </c>
      <c r="M1176" s="841">
        <v>408651.99999999994</v>
      </c>
      <c r="N1176" s="842">
        <v>2451911.9999999995</v>
      </c>
      <c r="O1176" s="843">
        <v>-95435.000849617762</v>
      </c>
      <c r="P1176" s="843">
        <v>-572610.0050977068</v>
      </c>
      <c r="Q1176" s="844">
        <v>-18.932247943066585</v>
      </c>
      <c r="S1176" s="845"/>
      <c r="T1176" s="846"/>
      <c r="U1176" s="847"/>
    </row>
    <row r="1177" spans="1:21" ht="23.25" hidden="1">
      <c r="A1177" s="870">
        <v>1159</v>
      </c>
      <c r="B1177" s="836">
        <v>6</v>
      </c>
      <c r="C1177" s="836">
        <v>123</v>
      </c>
      <c r="D1177" s="837">
        <v>23313</v>
      </c>
      <c r="E1177" s="838">
        <v>20.5</v>
      </c>
      <c r="F1177" s="839">
        <v>477916.5</v>
      </c>
      <c r="G1177" s="840">
        <v>2867499</v>
      </c>
      <c r="H1177" s="897">
        <v>467257.5</v>
      </c>
      <c r="I1177" s="901">
        <v>2803545</v>
      </c>
      <c r="J1177" s="843">
        <v>-10659</v>
      </c>
      <c r="K1177" s="843">
        <v>-63954</v>
      </c>
      <c r="L1177" s="844">
        <v>-2.2303059216411185</v>
      </c>
      <c r="M1177" s="841">
        <v>415986</v>
      </c>
      <c r="N1177" s="842">
        <v>2495916</v>
      </c>
      <c r="O1177" s="843">
        <v>-61930.5</v>
      </c>
      <c r="P1177" s="843">
        <v>-371583</v>
      </c>
      <c r="Q1177" s="844">
        <v>-12.958435207823953</v>
      </c>
      <c r="S1177" s="845"/>
      <c r="T1177" s="846"/>
      <c r="U1177" s="847"/>
    </row>
    <row r="1178" spans="1:21" ht="23.25" hidden="1">
      <c r="A1178" s="870">
        <v>1160</v>
      </c>
      <c r="B1178" s="848">
        <v>6</v>
      </c>
      <c r="C1178" s="848">
        <v>123</v>
      </c>
      <c r="D1178" s="837">
        <v>23410</v>
      </c>
      <c r="E1178" s="838">
        <v>20.5</v>
      </c>
      <c r="F1178" s="839">
        <v>479905</v>
      </c>
      <c r="G1178" s="840">
        <v>2879430</v>
      </c>
      <c r="H1178" s="897">
        <v>467257.5</v>
      </c>
      <c r="I1178" s="901">
        <v>2803545</v>
      </c>
      <c r="J1178" s="843">
        <v>-12647.5</v>
      </c>
      <c r="K1178" s="843">
        <v>-75885</v>
      </c>
      <c r="L1178" s="844">
        <v>-2.6354174263656347</v>
      </c>
      <c r="M1178" s="841">
        <v>415986</v>
      </c>
      <c r="N1178" s="842">
        <v>2495916</v>
      </c>
      <c r="O1178" s="843">
        <v>-63919</v>
      </c>
      <c r="P1178" s="843">
        <v>-383514</v>
      </c>
      <c r="Q1178" s="844">
        <v>-13.319094404100809</v>
      </c>
      <c r="S1178" s="845"/>
      <c r="T1178" s="846"/>
      <c r="U1178" s="847"/>
    </row>
    <row r="1179" spans="1:21" ht="23.25" hidden="1">
      <c r="A1179" s="870">
        <v>1161</v>
      </c>
      <c r="B1179" s="836">
        <v>6</v>
      </c>
      <c r="C1179" s="836">
        <v>123</v>
      </c>
      <c r="D1179" s="837">
        <v>23476.057877712035</v>
      </c>
      <c r="E1179" s="838">
        <v>20.5</v>
      </c>
      <c r="F1179" s="839">
        <v>481259.1864930967</v>
      </c>
      <c r="G1179" s="840">
        <v>2887555.1189585803</v>
      </c>
      <c r="H1179" s="897">
        <v>467257.5</v>
      </c>
      <c r="I1179" s="901">
        <v>2803545</v>
      </c>
      <c r="J1179" s="843">
        <v>-14001.686493096699</v>
      </c>
      <c r="K1179" s="843">
        <v>-84010.118958580308</v>
      </c>
      <c r="L1179" s="844">
        <v>-2.9093858124820571</v>
      </c>
      <c r="M1179" s="841">
        <v>415986</v>
      </c>
      <c r="N1179" s="842">
        <v>2495916</v>
      </c>
      <c r="O1179" s="843">
        <v>-65273.186493096699</v>
      </c>
      <c r="P1179" s="843">
        <v>-391639.11895858031</v>
      </c>
      <c r="Q1179" s="844">
        <v>-13.563000629398488</v>
      </c>
      <c r="S1179" s="845"/>
      <c r="T1179" s="846"/>
      <c r="U1179" s="847"/>
    </row>
    <row r="1180" spans="1:21" ht="23.25" hidden="1">
      <c r="A1180" s="870">
        <v>1162</v>
      </c>
      <c r="B1180" s="836">
        <v>6</v>
      </c>
      <c r="C1180" s="836">
        <v>123</v>
      </c>
      <c r="D1180" s="837">
        <v>23739</v>
      </c>
      <c r="E1180" s="838">
        <v>20.5</v>
      </c>
      <c r="F1180" s="839">
        <v>486649.5</v>
      </c>
      <c r="G1180" s="840">
        <v>2919897</v>
      </c>
      <c r="H1180" s="897">
        <v>467257.5</v>
      </c>
      <c r="I1180" s="901">
        <v>2803545</v>
      </c>
      <c r="J1180" s="843">
        <v>-19392</v>
      </c>
      <c r="K1180" s="843">
        <v>-116352</v>
      </c>
      <c r="L1180" s="844">
        <v>-3.9847980939053684</v>
      </c>
      <c r="M1180" s="841">
        <v>415986</v>
      </c>
      <c r="N1180" s="842">
        <v>2495916</v>
      </c>
      <c r="O1180" s="843">
        <v>-70663.5</v>
      </c>
      <c r="P1180" s="843">
        <v>-423981</v>
      </c>
      <c r="Q1180" s="844">
        <v>-14.520409452799186</v>
      </c>
      <c r="S1180" s="845"/>
      <c r="T1180" s="846"/>
      <c r="U1180" s="847"/>
    </row>
    <row r="1181" spans="1:21" ht="23.25" hidden="1">
      <c r="A1181" s="870">
        <v>1163</v>
      </c>
      <c r="B1181" s="836">
        <v>6</v>
      </c>
      <c r="C1181" s="836">
        <v>123</v>
      </c>
      <c r="D1181" s="837">
        <v>24345</v>
      </c>
      <c r="E1181" s="838">
        <v>20.5</v>
      </c>
      <c r="F1181" s="839">
        <v>499072.5</v>
      </c>
      <c r="G1181" s="840">
        <v>2994435</v>
      </c>
      <c r="H1181" s="897">
        <v>467257.5</v>
      </c>
      <c r="I1181" s="901">
        <v>2803545</v>
      </c>
      <c r="J1181" s="843">
        <v>-31815</v>
      </c>
      <c r="K1181" s="843">
        <v>-190890</v>
      </c>
      <c r="L1181" s="844">
        <v>-6.3748253009332245</v>
      </c>
      <c r="M1181" s="841">
        <v>415986</v>
      </c>
      <c r="N1181" s="842">
        <v>2495916</v>
      </c>
      <c r="O1181" s="843">
        <v>-83086.5</v>
      </c>
      <c r="P1181" s="843">
        <v>-498519</v>
      </c>
      <c r="Q1181" s="844">
        <v>-16.648182378311773</v>
      </c>
      <c r="S1181" s="845"/>
      <c r="T1181" s="846"/>
      <c r="U1181" s="847"/>
    </row>
    <row r="1182" spans="1:21" ht="23.25" hidden="1">
      <c r="A1182" s="870">
        <v>1164</v>
      </c>
      <c r="B1182" s="836">
        <v>6</v>
      </c>
      <c r="C1182" s="836">
        <v>123</v>
      </c>
      <c r="D1182" s="837">
        <v>24345</v>
      </c>
      <c r="E1182" s="838">
        <v>20.5</v>
      </c>
      <c r="F1182" s="839">
        <v>499072.5</v>
      </c>
      <c r="G1182" s="840">
        <v>2994435</v>
      </c>
      <c r="H1182" s="897">
        <v>467257.5</v>
      </c>
      <c r="I1182" s="901">
        <v>2803545</v>
      </c>
      <c r="J1182" s="843">
        <v>-31815</v>
      </c>
      <c r="K1182" s="843">
        <v>-190890</v>
      </c>
      <c r="L1182" s="844">
        <v>-6.3748253009332245</v>
      </c>
      <c r="M1182" s="841">
        <v>415986</v>
      </c>
      <c r="N1182" s="842">
        <v>2495916</v>
      </c>
      <c r="O1182" s="843">
        <v>-83086.5</v>
      </c>
      <c r="P1182" s="843">
        <v>-498519</v>
      </c>
      <c r="Q1182" s="844">
        <v>-16.648182378311773</v>
      </c>
      <c r="S1182" s="845"/>
      <c r="T1182" s="846"/>
      <c r="U1182" s="847"/>
    </row>
    <row r="1183" spans="1:21" ht="23.25" hidden="1">
      <c r="A1183" s="870">
        <v>1165</v>
      </c>
      <c r="B1183" s="848">
        <v>6</v>
      </c>
      <c r="C1183" s="848">
        <v>123</v>
      </c>
      <c r="D1183" s="837">
        <v>24849</v>
      </c>
      <c r="E1183" s="838">
        <v>20.5</v>
      </c>
      <c r="F1183" s="839">
        <v>509404.5</v>
      </c>
      <c r="G1183" s="840">
        <v>3056427</v>
      </c>
      <c r="H1183" s="897">
        <v>467257.5</v>
      </c>
      <c r="I1183" s="901">
        <v>2803545</v>
      </c>
      <c r="J1183" s="843">
        <v>-42147</v>
      </c>
      <c r="K1183" s="843">
        <v>-252882</v>
      </c>
      <c r="L1183" s="844">
        <v>-8.273778500189934</v>
      </c>
      <c r="M1183" s="841">
        <v>415986</v>
      </c>
      <c r="N1183" s="842">
        <v>2495916</v>
      </c>
      <c r="O1183" s="843">
        <v>-93418.5</v>
      </c>
      <c r="P1183" s="843">
        <v>-560511</v>
      </c>
      <c r="Q1183" s="844">
        <v>-18.338766147531089</v>
      </c>
      <c r="S1183" s="845"/>
      <c r="T1183" s="846"/>
      <c r="U1183" s="847"/>
    </row>
    <row r="1184" spans="1:21" ht="23.25" hidden="1">
      <c r="A1184" s="870">
        <v>1166</v>
      </c>
      <c r="B1184" s="836">
        <v>6</v>
      </c>
      <c r="C1184" s="836">
        <v>123</v>
      </c>
      <c r="D1184" s="837">
        <v>25588</v>
      </c>
      <c r="E1184" s="838">
        <v>20.5</v>
      </c>
      <c r="F1184" s="839">
        <v>524554</v>
      </c>
      <c r="G1184" s="840">
        <v>3147324</v>
      </c>
      <c r="H1184" s="897">
        <v>467257.5</v>
      </c>
      <c r="I1184" s="901">
        <v>2803545</v>
      </c>
      <c r="J1184" s="843">
        <v>-57296.5</v>
      </c>
      <c r="K1184" s="843">
        <v>-343779</v>
      </c>
      <c r="L1184" s="844">
        <v>-10.922898309802235</v>
      </c>
      <c r="M1184" s="841">
        <v>415986</v>
      </c>
      <c r="N1184" s="842">
        <v>2495916</v>
      </c>
      <c r="O1184" s="843">
        <v>-108568</v>
      </c>
      <c r="P1184" s="843">
        <v>-651408</v>
      </c>
      <c r="Q1184" s="844">
        <v>-20.697201813350006</v>
      </c>
      <c r="S1184" s="845"/>
      <c r="T1184" s="846"/>
      <c r="U1184" s="847"/>
    </row>
    <row r="1185" spans="1:21" ht="23.25" hidden="1">
      <c r="A1185" s="870">
        <v>1167</v>
      </c>
      <c r="B1185" s="848">
        <v>6</v>
      </c>
      <c r="C1185" s="848">
        <v>123</v>
      </c>
      <c r="D1185" s="837">
        <v>25588</v>
      </c>
      <c r="E1185" s="838">
        <v>20.5</v>
      </c>
      <c r="F1185" s="839">
        <v>524554</v>
      </c>
      <c r="G1185" s="840">
        <v>3147324</v>
      </c>
      <c r="H1185" s="897">
        <v>467257.5</v>
      </c>
      <c r="I1185" s="901">
        <v>2803545</v>
      </c>
      <c r="J1185" s="843">
        <v>-57296.5</v>
      </c>
      <c r="K1185" s="843">
        <v>-343779</v>
      </c>
      <c r="L1185" s="844">
        <v>-10.922898309802235</v>
      </c>
      <c r="M1185" s="841">
        <v>415986</v>
      </c>
      <c r="N1185" s="842">
        <v>2495916</v>
      </c>
      <c r="O1185" s="843">
        <v>-108568</v>
      </c>
      <c r="P1185" s="843">
        <v>-651408</v>
      </c>
      <c r="Q1185" s="844">
        <v>-20.697201813350006</v>
      </c>
      <c r="S1185" s="845"/>
      <c r="T1185" s="846"/>
      <c r="U1185" s="847"/>
    </row>
    <row r="1186" spans="1:21" ht="23.25" hidden="1">
      <c r="A1186" s="870">
        <v>1168</v>
      </c>
      <c r="B1186" s="848">
        <v>6</v>
      </c>
      <c r="C1186" s="848">
        <v>124</v>
      </c>
      <c r="D1186" s="837">
        <v>24306</v>
      </c>
      <c r="E1186" s="838">
        <v>20.666666666666668</v>
      </c>
      <c r="F1186" s="839">
        <v>502324</v>
      </c>
      <c r="G1186" s="840">
        <v>3013944</v>
      </c>
      <c r="H1186" s="897">
        <v>472150</v>
      </c>
      <c r="I1186" s="901">
        <v>2832900</v>
      </c>
      <c r="J1186" s="843">
        <v>-30174</v>
      </c>
      <c r="K1186" s="843">
        <v>-181044</v>
      </c>
      <c r="L1186" s="844">
        <v>-6.0068800216593274</v>
      </c>
      <c r="M1186" s="841">
        <v>423320.00000000006</v>
      </c>
      <c r="N1186" s="842">
        <v>2539920.0000000005</v>
      </c>
      <c r="O1186" s="843">
        <v>-79003.999999999942</v>
      </c>
      <c r="P1186" s="843">
        <v>-474023.99999999953</v>
      </c>
      <c r="Q1186" s="844">
        <v>-15.727697661270398</v>
      </c>
      <c r="S1186" s="845"/>
      <c r="T1186" s="846"/>
      <c r="U1186" s="847"/>
    </row>
    <row r="1187" spans="1:21" ht="23.25" hidden="1">
      <c r="A1187" s="870">
        <v>1169</v>
      </c>
      <c r="B1187" s="848">
        <v>6</v>
      </c>
      <c r="C1187" s="848">
        <v>124</v>
      </c>
      <c r="D1187" s="837">
        <v>24306</v>
      </c>
      <c r="E1187" s="838">
        <v>20.666666666666668</v>
      </c>
      <c r="F1187" s="839">
        <v>502324</v>
      </c>
      <c r="G1187" s="840">
        <v>3013944</v>
      </c>
      <c r="H1187" s="897">
        <v>472150</v>
      </c>
      <c r="I1187" s="901">
        <v>2832900</v>
      </c>
      <c r="J1187" s="843">
        <v>-30174</v>
      </c>
      <c r="K1187" s="843">
        <v>-181044</v>
      </c>
      <c r="L1187" s="844">
        <v>-6.0068800216593274</v>
      </c>
      <c r="M1187" s="841">
        <v>423320.00000000006</v>
      </c>
      <c r="N1187" s="842">
        <v>2539920.0000000005</v>
      </c>
      <c r="O1187" s="843">
        <v>-79003.999999999942</v>
      </c>
      <c r="P1187" s="843">
        <v>-474023.99999999953</v>
      </c>
      <c r="Q1187" s="844">
        <v>-15.727697661270398</v>
      </c>
      <c r="S1187" s="845"/>
      <c r="T1187" s="846"/>
      <c r="U1187" s="847"/>
    </row>
    <row r="1188" spans="1:21" ht="23.25" hidden="1">
      <c r="A1188" s="870">
        <v>1170</v>
      </c>
      <c r="B1188" s="836">
        <v>6</v>
      </c>
      <c r="C1188" s="836">
        <v>125</v>
      </c>
      <c r="D1188" s="837">
        <v>24059</v>
      </c>
      <c r="E1188" s="838">
        <v>20.833333333333332</v>
      </c>
      <c r="F1188" s="839">
        <v>501229.16666666669</v>
      </c>
      <c r="G1188" s="840">
        <v>3007375</v>
      </c>
      <c r="H1188" s="897">
        <v>477042.5</v>
      </c>
      <c r="I1188" s="901">
        <v>2862255</v>
      </c>
      <c r="J1188" s="843">
        <v>-24186.666666666686</v>
      </c>
      <c r="K1188" s="843">
        <v>-145120</v>
      </c>
      <c r="L1188" s="844">
        <v>-4.8254707178186891</v>
      </c>
      <c r="M1188" s="841">
        <v>430653.99999999994</v>
      </c>
      <c r="N1188" s="842">
        <v>2583923.9999999995</v>
      </c>
      <c r="O1188" s="843">
        <v>-70575.166666666744</v>
      </c>
      <c r="P1188" s="843">
        <v>-423451.00000000047</v>
      </c>
      <c r="Q1188" s="844">
        <v>-14.080418970032014</v>
      </c>
      <c r="S1188" s="845"/>
      <c r="T1188" s="846"/>
      <c r="U1188" s="847"/>
    </row>
    <row r="1189" spans="1:21" ht="23.25" hidden="1">
      <c r="A1189" s="870">
        <v>1171</v>
      </c>
      <c r="B1189" s="848">
        <v>6</v>
      </c>
      <c r="C1189" s="848">
        <v>125</v>
      </c>
      <c r="D1189" s="837">
        <v>24386.966140696321</v>
      </c>
      <c r="E1189" s="838">
        <v>20.833333333333332</v>
      </c>
      <c r="F1189" s="839">
        <v>508061.79459783999</v>
      </c>
      <c r="G1189" s="840">
        <v>3048370.7675870401</v>
      </c>
      <c r="H1189" s="897">
        <v>477042.5</v>
      </c>
      <c r="I1189" s="901">
        <v>2862255</v>
      </c>
      <c r="J1189" s="843">
        <v>-31019.294597839995</v>
      </c>
      <c r="K1189" s="843">
        <v>-186115.76758704009</v>
      </c>
      <c r="L1189" s="844">
        <v>-6.1054176731382768</v>
      </c>
      <c r="M1189" s="841">
        <v>430653.99999999994</v>
      </c>
      <c r="N1189" s="842">
        <v>2583923.9999999995</v>
      </c>
      <c r="O1189" s="843">
        <v>-77407.794597840053</v>
      </c>
      <c r="P1189" s="843">
        <v>-464446.76758704055</v>
      </c>
      <c r="Q1189" s="844">
        <v>-15.235901502712437</v>
      </c>
      <c r="S1189" s="845"/>
      <c r="T1189" s="846"/>
      <c r="U1189" s="847"/>
    </row>
    <row r="1190" spans="1:21" ht="23.25" hidden="1">
      <c r="A1190" s="870">
        <v>1172</v>
      </c>
      <c r="B1190" s="836">
        <v>6</v>
      </c>
      <c r="C1190" s="836">
        <v>125</v>
      </c>
      <c r="D1190" s="837">
        <v>24809</v>
      </c>
      <c r="E1190" s="838">
        <v>20.833333333333332</v>
      </c>
      <c r="F1190" s="839">
        <v>516854.16666666669</v>
      </c>
      <c r="G1190" s="840">
        <v>3101125</v>
      </c>
      <c r="H1190" s="897">
        <v>477042.5</v>
      </c>
      <c r="I1190" s="901">
        <v>2862255</v>
      </c>
      <c r="J1190" s="843">
        <v>-39811.666666666686</v>
      </c>
      <c r="K1190" s="843">
        <v>-238870</v>
      </c>
      <c r="L1190" s="844">
        <v>-7.7026885404490315</v>
      </c>
      <c r="M1190" s="841">
        <v>430653.99999999994</v>
      </c>
      <c r="N1190" s="842">
        <v>2583923.9999999995</v>
      </c>
      <c r="O1190" s="843">
        <v>-86200.166666666744</v>
      </c>
      <c r="P1190" s="843">
        <v>-517201.00000000047</v>
      </c>
      <c r="Q1190" s="844">
        <v>-16.677850779958902</v>
      </c>
      <c r="S1190" s="845"/>
      <c r="T1190" s="846"/>
      <c r="U1190" s="847"/>
    </row>
    <row r="1191" spans="1:21" ht="23.25" hidden="1">
      <c r="A1191" s="870">
        <v>1173</v>
      </c>
      <c r="B1191" s="848">
        <v>6</v>
      </c>
      <c r="C1191" s="848">
        <v>125</v>
      </c>
      <c r="D1191" s="837">
        <v>24809</v>
      </c>
      <c r="E1191" s="838">
        <v>20.833333333333332</v>
      </c>
      <c r="F1191" s="839">
        <v>516854.16666666669</v>
      </c>
      <c r="G1191" s="840">
        <v>3101125</v>
      </c>
      <c r="H1191" s="897">
        <v>477042.5</v>
      </c>
      <c r="I1191" s="901">
        <v>2862255</v>
      </c>
      <c r="J1191" s="843">
        <v>-39811.666666666686</v>
      </c>
      <c r="K1191" s="843">
        <v>-238870</v>
      </c>
      <c r="L1191" s="844">
        <v>-7.7026885404490315</v>
      </c>
      <c r="M1191" s="841">
        <v>430653.99999999994</v>
      </c>
      <c r="N1191" s="842">
        <v>2583923.9999999995</v>
      </c>
      <c r="O1191" s="843">
        <v>-86200.166666666744</v>
      </c>
      <c r="P1191" s="843">
        <v>-517201.00000000047</v>
      </c>
      <c r="Q1191" s="844">
        <v>-16.677850779958902</v>
      </c>
      <c r="S1191" s="845"/>
      <c r="T1191" s="846"/>
      <c r="U1191" s="847"/>
    </row>
    <row r="1192" spans="1:21" ht="23.25" hidden="1">
      <c r="A1192" s="870">
        <v>1174</v>
      </c>
      <c r="B1192" s="836">
        <v>6</v>
      </c>
      <c r="C1192" s="836">
        <v>126</v>
      </c>
      <c r="D1192" s="837">
        <v>23636</v>
      </c>
      <c r="E1192" s="838">
        <v>21</v>
      </c>
      <c r="F1192" s="839">
        <v>496356</v>
      </c>
      <c r="G1192" s="840">
        <v>2978136</v>
      </c>
      <c r="H1192" s="897">
        <v>481935</v>
      </c>
      <c r="I1192" s="901">
        <v>2891610</v>
      </c>
      <c r="J1192" s="843">
        <v>-14421</v>
      </c>
      <c r="K1192" s="843">
        <v>-86526</v>
      </c>
      <c r="L1192" s="844">
        <v>-2.9053743683968776</v>
      </c>
      <c r="M1192" s="841">
        <v>437988</v>
      </c>
      <c r="N1192" s="842">
        <v>2627928</v>
      </c>
      <c r="O1192" s="843">
        <v>-58368</v>
      </c>
      <c r="P1192" s="843">
        <v>-350208</v>
      </c>
      <c r="Q1192" s="844">
        <v>-11.759301791456139</v>
      </c>
      <c r="S1192" s="845"/>
      <c r="T1192" s="846"/>
      <c r="U1192" s="847"/>
    </row>
    <row r="1193" spans="1:21" ht="23.25" hidden="1">
      <c r="A1193" s="870">
        <v>1175</v>
      </c>
      <c r="B1193" s="836">
        <v>6</v>
      </c>
      <c r="C1193" s="836">
        <v>126</v>
      </c>
      <c r="D1193" s="837">
        <v>23653</v>
      </c>
      <c r="E1193" s="838">
        <v>21</v>
      </c>
      <c r="F1193" s="839">
        <v>496713</v>
      </c>
      <c r="G1193" s="840">
        <v>2980278</v>
      </c>
      <c r="H1193" s="897">
        <v>481935</v>
      </c>
      <c r="I1193" s="901">
        <v>2891610</v>
      </c>
      <c r="J1193" s="843">
        <v>-14778</v>
      </c>
      <c r="K1193" s="843">
        <v>-88668</v>
      </c>
      <c r="L1193" s="844">
        <v>-2.9751586932494263</v>
      </c>
      <c r="M1193" s="841">
        <v>437988</v>
      </c>
      <c r="N1193" s="842">
        <v>2627928</v>
      </c>
      <c r="O1193" s="843">
        <v>-58725</v>
      </c>
      <c r="P1193" s="843">
        <v>-352350</v>
      </c>
      <c r="Q1193" s="844">
        <v>-11.822722578229289</v>
      </c>
      <c r="S1193" s="845"/>
      <c r="T1193" s="846"/>
      <c r="U1193" s="847"/>
    </row>
    <row r="1194" spans="1:21" ht="23.25" hidden="1">
      <c r="A1194" s="870">
        <v>1176</v>
      </c>
      <c r="B1194" s="848">
        <v>6</v>
      </c>
      <c r="C1194" s="848">
        <v>126</v>
      </c>
      <c r="D1194" s="837">
        <v>24565.607038853956</v>
      </c>
      <c r="E1194" s="838">
        <v>21</v>
      </c>
      <c r="F1194" s="839">
        <v>515877.74781593308</v>
      </c>
      <c r="G1194" s="840">
        <v>3095266.4868955985</v>
      </c>
      <c r="H1194" s="897">
        <v>481935</v>
      </c>
      <c r="I1194" s="901">
        <v>2891610</v>
      </c>
      <c r="J1194" s="843">
        <v>-33942.747815933079</v>
      </c>
      <c r="K1194" s="843">
        <v>-203656.48689559847</v>
      </c>
      <c r="L1194" s="844">
        <v>-6.5796107623630178</v>
      </c>
      <c r="M1194" s="841">
        <v>437988</v>
      </c>
      <c r="N1194" s="842">
        <v>2627928</v>
      </c>
      <c r="O1194" s="843">
        <v>-77889.747815933079</v>
      </c>
      <c r="P1194" s="843">
        <v>-467338.48689559847</v>
      </c>
      <c r="Q1194" s="844">
        <v>-15.098489544411279</v>
      </c>
      <c r="S1194" s="845"/>
      <c r="T1194" s="846"/>
      <c r="U1194" s="847"/>
    </row>
    <row r="1195" spans="1:21" ht="23.25" hidden="1">
      <c r="A1195" s="870">
        <v>1177</v>
      </c>
      <c r="B1195" s="848">
        <v>6</v>
      </c>
      <c r="C1195" s="848">
        <v>126</v>
      </c>
      <c r="D1195" s="837">
        <v>24916.088715105419</v>
      </c>
      <c r="E1195" s="838">
        <v>21</v>
      </c>
      <c r="F1195" s="839">
        <v>523237.86301721382</v>
      </c>
      <c r="G1195" s="840">
        <v>3139427.178103283</v>
      </c>
      <c r="H1195" s="897">
        <v>481935</v>
      </c>
      <c r="I1195" s="901">
        <v>2891610</v>
      </c>
      <c r="J1195" s="843">
        <v>-41302.863017213822</v>
      </c>
      <c r="K1195" s="843">
        <v>-247817.17810328305</v>
      </c>
      <c r="L1195" s="844">
        <v>-7.8937068466421465</v>
      </c>
      <c r="M1195" s="841">
        <v>437988</v>
      </c>
      <c r="N1195" s="842">
        <v>2627928</v>
      </c>
      <c r="O1195" s="843">
        <v>-85249.863017213822</v>
      </c>
      <c r="P1195" s="843">
        <v>-511499.17810328305</v>
      </c>
      <c r="Q1195" s="844">
        <v>-16.292754986351071</v>
      </c>
      <c r="S1195" s="845"/>
      <c r="T1195" s="846"/>
      <c r="U1195" s="847"/>
    </row>
    <row r="1196" spans="1:21" ht="23.25" hidden="1">
      <c r="A1196" s="870">
        <v>1178</v>
      </c>
      <c r="B1196" s="848">
        <v>6</v>
      </c>
      <c r="C1196" s="848">
        <v>127</v>
      </c>
      <c r="D1196" s="837">
        <v>23604</v>
      </c>
      <c r="E1196" s="838">
        <v>21.166666666666668</v>
      </c>
      <c r="F1196" s="839">
        <v>499618</v>
      </c>
      <c r="G1196" s="840">
        <v>2997708</v>
      </c>
      <c r="H1196" s="897">
        <v>486827.5</v>
      </c>
      <c r="I1196" s="901">
        <v>2920965</v>
      </c>
      <c r="J1196" s="843">
        <v>-12790.5</v>
      </c>
      <c r="K1196" s="843">
        <v>-76743</v>
      </c>
      <c r="L1196" s="844">
        <v>-2.5600558826943853</v>
      </c>
      <c r="M1196" s="841">
        <v>445322.00000000006</v>
      </c>
      <c r="N1196" s="842">
        <v>2671932.0000000005</v>
      </c>
      <c r="O1196" s="843">
        <v>-54295.999999999942</v>
      </c>
      <c r="P1196" s="843">
        <v>-325775.99999999953</v>
      </c>
      <c r="Q1196" s="844">
        <v>-10.867502772117888</v>
      </c>
      <c r="S1196" s="845"/>
      <c r="T1196" s="846"/>
      <c r="U1196" s="847"/>
    </row>
    <row r="1197" spans="1:21" ht="23.25" hidden="1">
      <c r="A1197" s="870">
        <v>1179</v>
      </c>
      <c r="B1197" s="836">
        <v>6</v>
      </c>
      <c r="C1197" s="836">
        <v>127</v>
      </c>
      <c r="D1197" s="837">
        <v>23604</v>
      </c>
      <c r="E1197" s="838">
        <v>21.166666666666668</v>
      </c>
      <c r="F1197" s="839">
        <v>499618</v>
      </c>
      <c r="G1197" s="840">
        <v>2997708</v>
      </c>
      <c r="H1197" s="897">
        <v>486827.5</v>
      </c>
      <c r="I1197" s="901">
        <v>2920965</v>
      </c>
      <c r="J1197" s="843">
        <v>-12790.5</v>
      </c>
      <c r="K1197" s="843">
        <v>-76743</v>
      </c>
      <c r="L1197" s="844">
        <v>-2.5600558826943853</v>
      </c>
      <c r="M1197" s="841">
        <v>445322.00000000006</v>
      </c>
      <c r="N1197" s="842">
        <v>2671932.0000000005</v>
      </c>
      <c r="O1197" s="843">
        <v>-54295.999999999942</v>
      </c>
      <c r="P1197" s="843">
        <v>-325775.99999999953</v>
      </c>
      <c r="Q1197" s="844">
        <v>-10.867502772117888</v>
      </c>
      <c r="S1197" s="845"/>
      <c r="T1197" s="846"/>
      <c r="U1197" s="847"/>
    </row>
    <row r="1198" spans="1:21" ht="23.25" hidden="1">
      <c r="A1198" s="870">
        <v>1180</v>
      </c>
      <c r="B1198" s="836">
        <v>6</v>
      </c>
      <c r="C1198" s="836">
        <v>127</v>
      </c>
      <c r="D1198" s="837">
        <v>24026</v>
      </c>
      <c r="E1198" s="838">
        <v>21.166666666666668</v>
      </c>
      <c r="F1198" s="839">
        <v>508550.33333333331</v>
      </c>
      <c r="G1198" s="840">
        <v>3051302</v>
      </c>
      <c r="H1198" s="897">
        <v>486827.5</v>
      </c>
      <c r="I1198" s="901">
        <v>2920965</v>
      </c>
      <c r="J1198" s="843">
        <v>-21722.833333333314</v>
      </c>
      <c r="K1198" s="843">
        <v>-130337</v>
      </c>
      <c r="L1198" s="844">
        <v>-4.271520813082418</v>
      </c>
      <c r="M1198" s="841">
        <v>445322.00000000006</v>
      </c>
      <c r="N1198" s="842">
        <v>2671932.0000000005</v>
      </c>
      <c r="O1198" s="843">
        <v>-63228.333333333256</v>
      </c>
      <c r="P1198" s="843">
        <v>-379369.99999999953</v>
      </c>
      <c r="Q1198" s="844">
        <v>-12.433053168778429</v>
      </c>
      <c r="S1198" s="845"/>
      <c r="T1198" s="846"/>
      <c r="U1198" s="847"/>
    </row>
    <row r="1199" spans="1:21" ht="23.25" hidden="1">
      <c r="A1199" s="870">
        <v>1181</v>
      </c>
      <c r="B1199" s="836">
        <v>6</v>
      </c>
      <c r="C1199" s="836">
        <v>127</v>
      </c>
      <c r="D1199" s="837">
        <v>24026</v>
      </c>
      <c r="E1199" s="838">
        <v>21.166666666666668</v>
      </c>
      <c r="F1199" s="839">
        <v>508550.33333333331</v>
      </c>
      <c r="G1199" s="840">
        <v>3051302</v>
      </c>
      <c r="H1199" s="897">
        <v>486827.5</v>
      </c>
      <c r="I1199" s="901">
        <v>2920965</v>
      </c>
      <c r="J1199" s="843">
        <v>-21722.833333333314</v>
      </c>
      <c r="K1199" s="843">
        <v>-130337</v>
      </c>
      <c r="L1199" s="844">
        <v>-4.271520813082418</v>
      </c>
      <c r="M1199" s="841">
        <v>445322.00000000006</v>
      </c>
      <c r="N1199" s="842">
        <v>2671932.0000000005</v>
      </c>
      <c r="O1199" s="843">
        <v>-63228.333333333256</v>
      </c>
      <c r="P1199" s="843">
        <v>-379369.99999999953</v>
      </c>
      <c r="Q1199" s="844">
        <v>-12.433053168778429</v>
      </c>
      <c r="S1199" s="845"/>
      <c r="T1199" s="846"/>
      <c r="U1199" s="847"/>
    </row>
    <row r="1200" spans="1:21" ht="23.25" hidden="1">
      <c r="A1200" s="870">
        <v>1182</v>
      </c>
      <c r="B1200" s="836">
        <v>6</v>
      </c>
      <c r="C1200" s="836">
        <v>127</v>
      </c>
      <c r="D1200" s="837">
        <v>24516.359951705312</v>
      </c>
      <c r="E1200" s="838">
        <v>21.166666666666668</v>
      </c>
      <c r="F1200" s="839">
        <v>518929.61897776247</v>
      </c>
      <c r="G1200" s="840">
        <v>3113577.7138665747</v>
      </c>
      <c r="H1200" s="897">
        <v>486827.5</v>
      </c>
      <c r="I1200" s="901">
        <v>2920965</v>
      </c>
      <c r="J1200" s="843">
        <v>-32102.118977762468</v>
      </c>
      <c r="K1200" s="843">
        <v>-192612.71386657469</v>
      </c>
      <c r="L1200" s="844">
        <v>-6.1862182854392245</v>
      </c>
      <c r="M1200" s="841">
        <v>445322.00000000006</v>
      </c>
      <c r="N1200" s="842">
        <v>2671932.0000000005</v>
      </c>
      <c r="O1200" s="843">
        <v>-73607.618977762409</v>
      </c>
      <c r="P1200" s="843">
        <v>-441645.71386657422</v>
      </c>
      <c r="Q1200" s="844">
        <v>-14.184509090608813</v>
      </c>
      <c r="S1200" s="845"/>
      <c r="T1200" s="846"/>
      <c r="U1200" s="847"/>
    </row>
    <row r="1201" spans="1:21" ht="23.25" hidden="1">
      <c r="A1201" s="870">
        <v>1183</v>
      </c>
      <c r="B1201" s="848">
        <v>6</v>
      </c>
      <c r="C1201" s="848">
        <v>127</v>
      </c>
      <c r="D1201" s="837">
        <v>24769</v>
      </c>
      <c r="E1201" s="838">
        <v>21.166666666666668</v>
      </c>
      <c r="F1201" s="839">
        <v>524277.16666666669</v>
      </c>
      <c r="G1201" s="840">
        <v>3145663</v>
      </c>
      <c r="H1201" s="897">
        <v>486827.5</v>
      </c>
      <c r="I1201" s="901">
        <v>2920965</v>
      </c>
      <c r="J1201" s="843">
        <v>-37449.666666666686</v>
      </c>
      <c r="K1201" s="843">
        <v>-224698</v>
      </c>
      <c r="L1201" s="844">
        <v>-7.1431046491629928</v>
      </c>
      <c r="M1201" s="841">
        <v>445322.00000000006</v>
      </c>
      <c r="N1201" s="842">
        <v>2671932.0000000005</v>
      </c>
      <c r="O1201" s="843">
        <v>-78955.166666666628</v>
      </c>
      <c r="P1201" s="843">
        <v>-473730.99999999953</v>
      </c>
      <c r="Q1201" s="844">
        <v>-15.059814099603159</v>
      </c>
      <c r="S1201" s="845"/>
      <c r="T1201" s="846"/>
      <c r="U1201" s="847"/>
    </row>
    <row r="1202" spans="1:21" ht="23.25" hidden="1">
      <c r="A1202" s="870">
        <v>1184</v>
      </c>
      <c r="B1202" s="836">
        <v>6</v>
      </c>
      <c r="C1202" s="836">
        <v>127</v>
      </c>
      <c r="D1202" s="837">
        <v>24853.250505810054</v>
      </c>
      <c r="E1202" s="838">
        <v>21.166666666666668</v>
      </c>
      <c r="F1202" s="839">
        <v>526060.46903964609</v>
      </c>
      <c r="G1202" s="840">
        <v>3156362.8142378768</v>
      </c>
      <c r="H1202" s="897">
        <v>486827.5</v>
      </c>
      <c r="I1202" s="901">
        <v>2920965</v>
      </c>
      <c r="J1202" s="843">
        <v>-39232.969039646094</v>
      </c>
      <c r="K1202" s="843">
        <v>-235397.8142378768</v>
      </c>
      <c r="L1202" s="844">
        <v>-7.4578820019052614</v>
      </c>
      <c r="M1202" s="841">
        <v>445322.00000000006</v>
      </c>
      <c r="N1202" s="842">
        <v>2671932.0000000005</v>
      </c>
      <c r="O1202" s="843">
        <v>-80738.469039646036</v>
      </c>
      <c r="P1202" s="843">
        <v>-484430.81423787633</v>
      </c>
      <c r="Q1202" s="844">
        <v>-15.347754448654698</v>
      </c>
      <c r="S1202" s="845"/>
      <c r="T1202" s="846"/>
      <c r="U1202" s="847"/>
    </row>
    <row r="1203" spans="1:21" ht="23.25" hidden="1">
      <c r="A1203" s="870">
        <v>1185</v>
      </c>
      <c r="B1203" s="836">
        <v>6</v>
      </c>
      <c r="C1203" s="836">
        <v>128</v>
      </c>
      <c r="D1203" s="837">
        <v>23270.33032883074</v>
      </c>
      <c r="E1203" s="838">
        <v>21.333333333333332</v>
      </c>
      <c r="F1203" s="839">
        <v>496433.71368172247</v>
      </c>
      <c r="G1203" s="840">
        <v>2978602.2820903347</v>
      </c>
      <c r="H1203" s="897">
        <v>491720</v>
      </c>
      <c r="I1203" s="901">
        <v>2950320</v>
      </c>
      <c r="J1203" s="843">
        <v>-4713.7136817224673</v>
      </c>
      <c r="K1203" s="843">
        <v>-28282.282090334687</v>
      </c>
      <c r="L1203" s="844">
        <v>-0.94951522263949073</v>
      </c>
      <c r="M1203" s="841">
        <v>452655.99999999994</v>
      </c>
      <c r="N1203" s="842">
        <v>2715935.9999999995</v>
      </c>
      <c r="O1203" s="843">
        <v>-43777.713681722526</v>
      </c>
      <c r="P1203" s="843">
        <v>-262666.28209033515</v>
      </c>
      <c r="Q1203" s="844">
        <v>-8.8184409066523699</v>
      </c>
      <c r="S1203" s="845"/>
      <c r="T1203" s="846"/>
      <c r="U1203" s="847"/>
    </row>
    <row r="1204" spans="1:21" ht="23.25" hidden="1">
      <c r="A1204" s="870">
        <v>1186</v>
      </c>
      <c r="B1204" s="836">
        <v>6</v>
      </c>
      <c r="C1204" s="836">
        <v>128</v>
      </c>
      <c r="D1204" s="837">
        <v>23605</v>
      </c>
      <c r="E1204" s="838">
        <v>21.333333333333332</v>
      </c>
      <c r="F1204" s="839">
        <v>503573.33333333331</v>
      </c>
      <c r="G1204" s="840">
        <v>3021440</v>
      </c>
      <c r="H1204" s="897">
        <v>491720</v>
      </c>
      <c r="I1204" s="901">
        <v>2950320</v>
      </c>
      <c r="J1204" s="843">
        <v>-11853.333333333314</v>
      </c>
      <c r="K1204" s="843">
        <v>-71120</v>
      </c>
      <c r="L1204" s="844">
        <v>-2.3538445244651598</v>
      </c>
      <c r="M1204" s="841">
        <v>452655.99999999994</v>
      </c>
      <c r="N1204" s="842">
        <v>2715935.9999999995</v>
      </c>
      <c r="O1204" s="843">
        <v>-50917.333333333372</v>
      </c>
      <c r="P1204" s="843">
        <v>-305504.00000000047</v>
      </c>
      <c r="Q1204" s="844">
        <v>-10.111205253124353</v>
      </c>
      <c r="S1204" s="845"/>
      <c r="T1204" s="846"/>
      <c r="U1204" s="847"/>
    </row>
    <row r="1205" spans="1:21" ht="23.25" hidden="1">
      <c r="A1205" s="870">
        <v>1187</v>
      </c>
      <c r="B1205" s="836">
        <v>6</v>
      </c>
      <c r="C1205" s="836">
        <v>128</v>
      </c>
      <c r="D1205" s="837">
        <v>24226.379020543172</v>
      </c>
      <c r="E1205" s="838">
        <v>21.333333333333332</v>
      </c>
      <c r="F1205" s="839">
        <v>516829.41910492099</v>
      </c>
      <c r="G1205" s="840">
        <v>3100976.5146295261</v>
      </c>
      <c r="H1205" s="897">
        <v>491720</v>
      </c>
      <c r="I1205" s="901">
        <v>2950320</v>
      </c>
      <c r="J1205" s="843">
        <v>-25109.419104920991</v>
      </c>
      <c r="K1205" s="843">
        <v>-150656.51462952606</v>
      </c>
      <c r="L1205" s="844">
        <v>-4.8583571632603935</v>
      </c>
      <c r="M1205" s="841">
        <v>452655.99999999994</v>
      </c>
      <c r="N1205" s="842">
        <v>2715935.9999999995</v>
      </c>
      <c r="O1205" s="843">
        <v>-64173.419104921049</v>
      </c>
      <c r="P1205" s="843">
        <v>-385040.51462952653</v>
      </c>
      <c r="Q1205" s="844">
        <v>-12.41675042726105</v>
      </c>
      <c r="S1205" s="845"/>
      <c r="T1205" s="846"/>
      <c r="U1205" s="847"/>
    </row>
    <row r="1206" spans="1:21" ht="23.25" hidden="1">
      <c r="A1206" s="870">
        <v>1188</v>
      </c>
      <c r="B1206" s="836">
        <v>6</v>
      </c>
      <c r="C1206" s="836">
        <v>128</v>
      </c>
      <c r="D1206" s="837">
        <v>24467.309922445391</v>
      </c>
      <c r="E1206" s="838">
        <v>21.333333333333332</v>
      </c>
      <c r="F1206" s="839">
        <v>521969.27834550169</v>
      </c>
      <c r="G1206" s="840">
        <v>3131815.67007301</v>
      </c>
      <c r="H1206" s="897">
        <v>491720</v>
      </c>
      <c r="I1206" s="901">
        <v>2950320</v>
      </c>
      <c r="J1206" s="843">
        <v>-30249.278345501691</v>
      </c>
      <c r="K1206" s="843">
        <v>-181495.67007301003</v>
      </c>
      <c r="L1206" s="844">
        <v>-5.7952219796121938</v>
      </c>
      <c r="M1206" s="841">
        <v>452655.99999999994</v>
      </c>
      <c r="N1206" s="842">
        <v>2715935.9999999995</v>
      </c>
      <c r="O1206" s="843">
        <v>-69313.278345501749</v>
      </c>
      <c r="P1206" s="843">
        <v>-415879.67007301049</v>
      </c>
      <c r="Q1206" s="844">
        <v>-13.279187343210253</v>
      </c>
      <c r="S1206" s="845"/>
      <c r="T1206" s="846"/>
      <c r="U1206" s="847"/>
    </row>
    <row r="1207" spans="1:21" ht="23.25" hidden="1">
      <c r="A1207" s="870">
        <v>1189</v>
      </c>
      <c r="B1207" s="836">
        <v>6</v>
      </c>
      <c r="C1207" s="836">
        <v>128</v>
      </c>
      <c r="D1207" s="837">
        <v>24749</v>
      </c>
      <c r="E1207" s="838">
        <v>21.333333333333332</v>
      </c>
      <c r="F1207" s="839">
        <v>527978.66666666663</v>
      </c>
      <c r="G1207" s="840">
        <v>3167872</v>
      </c>
      <c r="H1207" s="897">
        <v>491720</v>
      </c>
      <c r="I1207" s="901">
        <v>2950320</v>
      </c>
      <c r="J1207" s="843">
        <v>-36258.666666666628</v>
      </c>
      <c r="K1207" s="843">
        <v>-217552</v>
      </c>
      <c r="L1207" s="844">
        <v>-6.8674491898662637</v>
      </c>
      <c r="M1207" s="841">
        <v>452655.99999999994</v>
      </c>
      <c r="N1207" s="842">
        <v>2715935.9999999995</v>
      </c>
      <c r="O1207" s="843">
        <v>-75322.666666666686</v>
      </c>
      <c r="P1207" s="843">
        <v>-451936.00000000047</v>
      </c>
      <c r="Q1207" s="844">
        <v>-14.266232979110285</v>
      </c>
      <c r="S1207" s="845"/>
      <c r="T1207" s="846"/>
      <c r="U1207" s="847"/>
    </row>
    <row r="1208" spans="1:21" ht="23.25" hidden="1">
      <c r="A1208" s="870">
        <v>1190</v>
      </c>
      <c r="B1208" s="836">
        <v>6</v>
      </c>
      <c r="C1208" s="836">
        <v>129</v>
      </c>
      <c r="D1208" s="837">
        <v>24418.455770671106</v>
      </c>
      <c r="E1208" s="838">
        <v>21.5</v>
      </c>
      <c r="F1208" s="839">
        <v>524996.7990694287</v>
      </c>
      <c r="G1208" s="840">
        <v>3149980.7944165724</v>
      </c>
      <c r="H1208" s="897">
        <v>496612.5</v>
      </c>
      <c r="I1208" s="901">
        <v>2979675</v>
      </c>
      <c r="J1208" s="843">
        <v>-28384.2990694287</v>
      </c>
      <c r="K1208" s="843">
        <v>-170305.79441657243</v>
      </c>
      <c r="L1208" s="844">
        <v>-5.4065661199726662</v>
      </c>
      <c r="M1208" s="841">
        <v>459990</v>
      </c>
      <c r="N1208" s="842">
        <v>2759940</v>
      </c>
      <c r="O1208" s="843">
        <v>-65006.7990694287</v>
      </c>
      <c r="P1208" s="843">
        <v>-390040.79441657243</v>
      </c>
      <c r="Q1208" s="844">
        <v>-12.382322936950303</v>
      </c>
      <c r="S1208" s="845"/>
      <c r="T1208" s="846"/>
      <c r="U1208" s="847"/>
    </row>
    <row r="1209" spans="1:21" ht="23.25" hidden="1">
      <c r="A1209" s="870">
        <v>1191</v>
      </c>
      <c r="B1209" s="836">
        <v>6</v>
      </c>
      <c r="C1209" s="836">
        <v>129</v>
      </c>
      <c r="D1209" s="837">
        <v>24729</v>
      </c>
      <c r="E1209" s="838">
        <v>21.5</v>
      </c>
      <c r="F1209" s="839">
        <v>531673.5</v>
      </c>
      <c r="G1209" s="840">
        <v>3190041</v>
      </c>
      <c r="H1209" s="897">
        <v>496612.5</v>
      </c>
      <c r="I1209" s="901">
        <v>2979675</v>
      </c>
      <c r="J1209" s="843">
        <v>-35061</v>
      </c>
      <c r="K1209" s="843">
        <v>-210366</v>
      </c>
      <c r="L1209" s="844">
        <v>-6.5944606981540375</v>
      </c>
      <c r="M1209" s="841">
        <v>459990</v>
      </c>
      <c r="N1209" s="842">
        <v>2759940</v>
      </c>
      <c r="O1209" s="843">
        <v>-71683.5</v>
      </c>
      <c r="P1209" s="843">
        <v>-430101</v>
      </c>
      <c r="Q1209" s="844">
        <v>-13.482616681102229</v>
      </c>
      <c r="S1209" s="845"/>
      <c r="T1209" s="846"/>
      <c r="U1209" s="847"/>
    </row>
    <row r="1210" spans="1:21" ht="23.25" hidden="1">
      <c r="A1210" s="870">
        <v>1192</v>
      </c>
      <c r="B1210" s="836">
        <v>6</v>
      </c>
      <c r="C1210" s="836">
        <v>129</v>
      </c>
      <c r="D1210" s="837">
        <v>24729.972756829062</v>
      </c>
      <c r="E1210" s="838">
        <v>21.5</v>
      </c>
      <c r="F1210" s="839">
        <v>531694.41427182488</v>
      </c>
      <c r="G1210" s="840">
        <v>3190166.485630949</v>
      </c>
      <c r="H1210" s="897">
        <v>496612.5</v>
      </c>
      <c r="I1210" s="901">
        <v>2979675</v>
      </c>
      <c r="J1210" s="843">
        <v>-35081.914271824877</v>
      </c>
      <c r="K1210" s="843">
        <v>-210491.48563094903</v>
      </c>
      <c r="L1210" s="844">
        <v>-6.5981348176980248</v>
      </c>
      <c r="M1210" s="841">
        <v>459990</v>
      </c>
      <c r="N1210" s="842">
        <v>2759940</v>
      </c>
      <c r="O1210" s="843">
        <v>-71704.414271824877</v>
      </c>
      <c r="P1210" s="843">
        <v>-430226.48563094903</v>
      </c>
      <c r="Q1210" s="844">
        <v>-13.486019854097336</v>
      </c>
      <c r="S1210" s="845"/>
      <c r="T1210" s="846"/>
      <c r="U1210" s="847"/>
    </row>
    <row r="1211" spans="1:21" ht="23.25" hidden="1">
      <c r="A1211" s="870">
        <v>1193</v>
      </c>
      <c r="B1211" s="848">
        <v>6</v>
      </c>
      <c r="C1211" s="848">
        <v>130</v>
      </c>
      <c r="D1211" s="837">
        <v>23125</v>
      </c>
      <c r="E1211" s="838">
        <v>21.666666666666668</v>
      </c>
      <c r="F1211" s="839">
        <v>501041.66666666669</v>
      </c>
      <c r="G1211" s="840">
        <v>3006250</v>
      </c>
      <c r="H1211" s="897">
        <v>501505</v>
      </c>
      <c r="I1211" s="901">
        <v>3009030</v>
      </c>
      <c r="J1211" s="843">
        <v>463.33333333331393</v>
      </c>
      <c r="K1211" s="843">
        <v>2780</v>
      </c>
      <c r="L1211" s="844">
        <v>9.2474012474013989E-2</v>
      </c>
      <c r="M1211" s="841">
        <v>467324.00000000006</v>
      </c>
      <c r="N1211" s="842">
        <v>2803944.0000000005</v>
      </c>
      <c r="O1211" s="843">
        <v>-33717.666666666628</v>
      </c>
      <c r="P1211" s="843">
        <v>-202305.99999999953</v>
      </c>
      <c r="Q1211" s="844">
        <v>-6.7295135135134956</v>
      </c>
      <c r="S1211" s="845"/>
      <c r="T1211" s="846"/>
      <c r="U1211" s="847"/>
    </row>
    <row r="1212" spans="1:21" ht="23.25" hidden="1">
      <c r="A1212" s="870">
        <v>1194</v>
      </c>
      <c r="B1212" s="848">
        <v>6</v>
      </c>
      <c r="C1212" s="848">
        <v>130</v>
      </c>
      <c r="D1212" s="837">
        <v>23283</v>
      </c>
      <c r="E1212" s="838">
        <v>21.666666666666668</v>
      </c>
      <c r="F1212" s="839">
        <v>504465</v>
      </c>
      <c r="G1212" s="840">
        <v>3026790</v>
      </c>
      <c r="H1212" s="897">
        <v>501505</v>
      </c>
      <c r="I1212" s="901">
        <v>3009030</v>
      </c>
      <c r="J1212" s="843">
        <v>-2960</v>
      </c>
      <c r="K1212" s="843">
        <v>-17760</v>
      </c>
      <c r="L1212" s="844">
        <v>-0.58676023113595477</v>
      </c>
      <c r="M1212" s="841">
        <v>467324.00000000006</v>
      </c>
      <c r="N1212" s="842">
        <v>2803944.0000000005</v>
      </c>
      <c r="O1212" s="843">
        <v>-37140.999999999942</v>
      </c>
      <c r="P1212" s="843">
        <v>-222845.99999999953</v>
      </c>
      <c r="Q1212" s="844">
        <v>-7.3624532921015202</v>
      </c>
      <c r="S1212" s="845"/>
      <c r="T1212" s="846"/>
      <c r="U1212" s="847"/>
    </row>
    <row r="1213" spans="1:21" ht="23.25" hidden="1">
      <c r="A1213" s="870">
        <v>1195</v>
      </c>
      <c r="B1213" s="836">
        <v>6</v>
      </c>
      <c r="C1213" s="836">
        <v>130</v>
      </c>
      <c r="D1213" s="837">
        <v>24127.521171339253</v>
      </c>
      <c r="E1213" s="838">
        <v>21.666666666666668</v>
      </c>
      <c r="F1213" s="839">
        <v>522762.95871235052</v>
      </c>
      <c r="G1213" s="840">
        <v>3136577.752274103</v>
      </c>
      <c r="H1213" s="897">
        <v>501505</v>
      </c>
      <c r="I1213" s="901">
        <v>3009030</v>
      </c>
      <c r="J1213" s="843">
        <v>-21257.958712350519</v>
      </c>
      <c r="K1213" s="843">
        <v>-127547.752274103</v>
      </c>
      <c r="L1213" s="844">
        <v>-4.0664623149108081</v>
      </c>
      <c r="M1213" s="841">
        <v>467324.00000000006</v>
      </c>
      <c r="N1213" s="842">
        <v>2803944.0000000005</v>
      </c>
      <c r="O1213" s="843">
        <v>-55438.958712350461</v>
      </c>
      <c r="P1213" s="843">
        <v>-332633.75227410253</v>
      </c>
      <c r="Q1213" s="844">
        <v>-10.604989850257468</v>
      </c>
      <c r="S1213" s="845"/>
      <c r="T1213" s="846"/>
      <c r="U1213" s="847"/>
    </row>
    <row r="1214" spans="1:21" ht="23.25" hidden="1">
      <c r="A1214" s="870">
        <v>1196</v>
      </c>
      <c r="B1214" s="836">
        <v>6</v>
      </c>
      <c r="C1214" s="836">
        <v>130</v>
      </c>
      <c r="D1214" s="837">
        <v>24127.521171339253</v>
      </c>
      <c r="E1214" s="838">
        <v>21.666666666666668</v>
      </c>
      <c r="F1214" s="839">
        <v>522762.95871235052</v>
      </c>
      <c r="G1214" s="840">
        <v>3136577.752274103</v>
      </c>
      <c r="H1214" s="897">
        <v>501505</v>
      </c>
      <c r="I1214" s="901">
        <v>3009030</v>
      </c>
      <c r="J1214" s="843">
        <v>-21257.958712350519</v>
      </c>
      <c r="K1214" s="843">
        <v>-127547.752274103</v>
      </c>
      <c r="L1214" s="844">
        <v>-4.0664623149108081</v>
      </c>
      <c r="M1214" s="841">
        <v>467324.00000000006</v>
      </c>
      <c r="N1214" s="842">
        <v>2803944.0000000005</v>
      </c>
      <c r="O1214" s="843">
        <v>-55438.958712350461</v>
      </c>
      <c r="P1214" s="843">
        <v>-332633.75227410253</v>
      </c>
      <c r="Q1214" s="844">
        <v>-10.604989850257468</v>
      </c>
      <c r="S1214" s="845"/>
      <c r="T1214" s="846"/>
      <c r="U1214" s="847"/>
    </row>
    <row r="1215" spans="1:21" ht="23.25" hidden="1">
      <c r="A1215" s="870">
        <v>1197</v>
      </c>
      <c r="B1215" s="848">
        <v>6</v>
      </c>
      <c r="C1215" s="848">
        <v>130</v>
      </c>
      <c r="D1215" s="837">
        <v>24369.796325388292</v>
      </c>
      <c r="E1215" s="838">
        <v>21.666666666666668</v>
      </c>
      <c r="F1215" s="839">
        <v>528012.25371674635</v>
      </c>
      <c r="G1215" s="840">
        <v>3168073.5223004781</v>
      </c>
      <c r="H1215" s="897">
        <v>501505</v>
      </c>
      <c r="I1215" s="901">
        <v>3009030</v>
      </c>
      <c r="J1215" s="843">
        <v>-26507.253716746345</v>
      </c>
      <c r="K1215" s="843">
        <v>-159043.52230047807</v>
      </c>
      <c r="L1215" s="844">
        <v>-5.0201966962240618</v>
      </c>
      <c r="M1215" s="841">
        <v>467324.00000000006</v>
      </c>
      <c r="N1215" s="842">
        <v>2803944.0000000005</v>
      </c>
      <c r="O1215" s="843">
        <v>-60688.253716746287</v>
      </c>
      <c r="P1215" s="843">
        <v>-364129.52230047761</v>
      </c>
      <c r="Q1215" s="844">
        <v>-11.493720702418145</v>
      </c>
      <c r="S1215" s="845"/>
      <c r="T1215" s="846"/>
      <c r="U1215" s="847"/>
    </row>
    <row r="1216" spans="1:21" ht="23.25" hidden="1">
      <c r="A1216" s="870">
        <v>1198</v>
      </c>
      <c r="B1216" s="848">
        <v>6</v>
      </c>
      <c r="C1216" s="848">
        <v>130</v>
      </c>
      <c r="D1216" s="837">
        <v>24369.796325388292</v>
      </c>
      <c r="E1216" s="838">
        <v>21.666666666666668</v>
      </c>
      <c r="F1216" s="839">
        <v>528012.25371674635</v>
      </c>
      <c r="G1216" s="840">
        <v>3168073.5223004781</v>
      </c>
      <c r="H1216" s="897">
        <v>501505</v>
      </c>
      <c r="I1216" s="901">
        <v>3009030</v>
      </c>
      <c r="J1216" s="843">
        <v>-26507.253716746345</v>
      </c>
      <c r="K1216" s="843">
        <v>-159043.52230047807</v>
      </c>
      <c r="L1216" s="844">
        <v>-5.0201966962240618</v>
      </c>
      <c r="M1216" s="841">
        <v>467324.00000000006</v>
      </c>
      <c r="N1216" s="842">
        <v>2803944.0000000005</v>
      </c>
      <c r="O1216" s="843">
        <v>-60688.253716746287</v>
      </c>
      <c r="P1216" s="843">
        <v>-364129.52230047761</v>
      </c>
      <c r="Q1216" s="844">
        <v>-11.493720702418145</v>
      </c>
      <c r="S1216" s="845"/>
      <c r="T1216" s="846"/>
      <c r="U1216" s="847"/>
    </row>
    <row r="1217" spans="1:21" ht="23.25" hidden="1">
      <c r="A1217" s="870">
        <v>1199</v>
      </c>
      <c r="B1217" s="836">
        <v>6</v>
      </c>
      <c r="C1217" s="836">
        <v>130</v>
      </c>
      <c r="D1217" s="837">
        <v>24369.796325388292</v>
      </c>
      <c r="E1217" s="838">
        <v>21.666666666666668</v>
      </c>
      <c r="F1217" s="839">
        <v>528012.25371674635</v>
      </c>
      <c r="G1217" s="840">
        <v>3168073.5223004781</v>
      </c>
      <c r="H1217" s="897">
        <v>501505</v>
      </c>
      <c r="I1217" s="901">
        <v>3009030</v>
      </c>
      <c r="J1217" s="843">
        <v>-26507.253716746345</v>
      </c>
      <c r="K1217" s="843">
        <v>-159043.52230047807</v>
      </c>
      <c r="L1217" s="844">
        <v>-5.0201966962240618</v>
      </c>
      <c r="M1217" s="841">
        <v>467324.00000000006</v>
      </c>
      <c r="N1217" s="842">
        <v>2803944.0000000005</v>
      </c>
      <c r="O1217" s="843">
        <v>-60688.253716746287</v>
      </c>
      <c r="P1217" s="843">
        <v>-364129.52230047761</v>
      </c>
      <c r="Q1217" s="844">
        <v>-11.493720702418145</v>
      </c>
      <c r="S1217" s="845"/>
      <c r="T1217" s="846"/>
      <c r="U1217" s="847"/>
    </row>
    <row r="1218" spans="1:21" ht="23.25" hidden="1">
      <c r="A1218" s="870">
        <v>1200</v>
      </c>
      <c r="B1218" s="848">
        <v>6</v>
      </c>
      <c r="C1218" s="848">
        <v>130</v>
      </c>
      <c r="D1218" s="837">
        <v>24669.499221339469</v>
      </c>
      <c r="E1218" s="838">
        <v>21.666666666666668</v>
      </c>
      <c r="F1218" s="839">
        <v>534505.81646235508</v>
      </c>
      <c r="G1218" s="840">
        <v>3207034.8987741307</v>
      </c>
      <c r="H1218" s="897">
        <v>501505</v>
      </c>
      <c r="I1218" s="901">
        <v>3009030</v>
      </c>
      <c r="J1218" s="843">
        <v>-33000.816462355084</v>
      </c>
      <c r="K1218" s="843">
        <v>-198004.89877413074</v>
      </c>
      <c r="L1218" s="844">
        <v>-6.1740799530998913</v>
      </c>
      <c r="M1218" s="841">
        <v>467324.00000000006</v>
      </c>
      <c r="N1218" s="842">
        <v>2803944.0000000005</v>
      </c>
      <c r="O1218" s="843">
        <v>-67181.816462355026</v>
      </c>
      <c r="P1218" s="843">
        <v>-403090.89877413027</v>
      </c>
      <c r="Q1218" s="844">
        <v>-12.56895891367472</v>
      </c>
      <c r="S1218" s="845"/>
      <c r="T1218" s="846"/>
      <c r="U1218" s="847"/>
    </row>
    <row r="1219" spans="1:21" ht="23.25" hidden="1">
      <c r="A1219" s="870">
        <v>1201</v>
      </c>
      <c r="B1219" s="848">
        <v>6</v>
      </c>
      <c r="C1219" s="848">
        <v>130</v>
      </c>
      <c r="D1219" s="837">
        <v>24669.499221339469</v>
      </c>
      <c r="E1219" s="838">
        <v>21.666666666666668</v>
      </c>
      <c r="F1219" s="839">
        <v>534505.81646235508</v>
      </c>
      <c r="G1219" s="840">
        <v>3207034.8987741307</v>
      </c>
      <c r="H1219" s="897">
        <v>501505</v>
      </c>
      <c r="I1219" s="901">
        <v>3009030</v>
      </c>
      <c r="J1219" s="843">
        <v>-33000.816462355084</v>
      </c>
      <c r="K1219" s="843">
        <v>-198004.89877413074</v>
      </c>
      <c r="L1219" s="844">
        <v>-6.1740799530998913</v>
      </c>
      <c r="M1219" s="841">
        <v>467324.00000000006</v>
      </c>
      <c r="N1219" s="842">
        <v>2803944.0000000005</v>
      </c>
      <c r="O1219" s="843">
        <v>-67181.816462355026</v>
      </c>
      <c r="P1219" s="843">
        <v>-403090.89877413027</v>
      </c>
      <c r="Q1219" s="844">
        <v>-12.56895891367472</v>
      </c>
      <c r="S1219" s="845"/>
      <c r="T1219" s="846"/>
      <c r="U1219" s="847"/>
    </row>
    <row r="1220" spans="1:21" ht="23.25" hidden="1">
      <c r="A1220" s="870">
        <v>1202</v>
      </c>
      <c r="B1220" s="848">
        <v>6</v>
      </c>
      <c r="C1220" s="848">
        <v>131</v>
      </c>
      <c r="D1220" s="837">
        <v>23961</v>
      </c>
      <c r="E1220" s="838">
        <v>21.833333333333332</v>
      </c>
      <c r="F1220" s="839">
        <v>523148.5</v>
      </c>
      <c r="G1220" s="840">
        <v>3138891</v>
      </c>
      <c r="H1220" s="897">
        <v>506397.49999999994</v>
      </c>
      <c r="I1220" s="901">
        <v>3038384.9999999995</v>
      </c>
      <c r="J1220" s="843">
        <v>-16751.000000000058</v>
      </c>
      <c r="K1220" s="843">
        <v>-100506.00000000047</v>
      </c>
      <c r="L1220" s="844">
        <v>-3.2019589084170406</v>
      </c>
      <c r="M1220" s="841">
        <v>474657.99999999994</v>
      </c>
      <c r="N1220" s="842">
        <v>2847947.9999999995</v>
      </c>
      <c r="O1220" s="843">
        <v>-48490.500000000058</v>
      </c>
      <c r="P1220" s="843">
        <v>-290943.00000000047</v>
      </c>
      <c r="Q1220" s="844">
        <v>-9.268974296973056</v>
      </c>
      <c r="S1220" s="845"/>
      <c r="T1220" s="846"/>
      <c r="U1220" s="847"/>
    </row>
    <row r="1221" spans="1:21" ht="23.25" hidden="1">
      <c r="A1221" s="870">
        <v>1203</v>
      </c>
      <c r="B1221" s="836">
        <v>6</v>
      </c>
      <c r="C1221" s="836">
        <v>131</v>
      </c>
      <c r="D1221" s="837">
        <v>24033</v>
      </c>
      <c r="E1221" s="838">
        <v>21.833333333333332</v>
      </c>
      <c r="F1221" s="839">
        <v>524720.5</v>
      </c>
      <c r="G1221" s="840">
        <v>3148323</v>
      </c>
      <c r="H1221" s="897">
        <v>506397.49999999994</v>
      </c>
      <c r="I1221" s="901">
        <v>3038384.9999999995</v>
      </c>
      <c r="J1221" s="843">
        <v>-18323.000000000058</v>
      </c>
      <c r="K1221" s="843">
        <v>-109938.00000000047</v>
      </c>
      <c r="L1221" s="844">
        <v>-3.4919542880447949</v>
      </c>
      <c r="M1221" s="841">
        <v>474657.99999999994</v>
      </c>
      <c r="N1221" s="842">
        <v>2847947.9999999995</v>
      </c>
      <c r="O1221" s="843">
        <v>-50062.500000000058</v>
      </c>
      <c r="P1221" s="843">
        <v>-300375.00000000047</v>
      </c>
      <c r="Q1221" s="844">
        <v>-9.5407936225095256</v>
      </c>
      <c r="S1221" s="845"/>
      <c r="T1221" s="846"/>
      <c r="U1221" s="847"/>
    </row>
    <row r="1222" spans="1:21" ht="23.25" hidden="1">
      <c r="A1222" s="870">
        <v>1204</v>
      </c>
      <c r="B1222" s="836">
        <v>6</v>
      </c>
      <c r="C1222" s="836">
        <v>132</v>
      </c>
      <c r="D1222" s="837">
        <v>23619.14</v>
      </c>
      <c r="E1222" s="838">
        <v>22</v>
      </c>
      <c r="F1222" s="839">
        <v>519621.08</v>
      </c>
      <c r="G1222" s="840">
        <v>3117726.48</v>
      </c>
      <c r="H1222" s="897">
        <v>511290</v>
      </c>
      <c r="I1222" s="901">
        <v>3067740</v>
      </c>
      <c r="J1222" s="843">
        <v>-8331.0800000000163</v>
      </c>
      <c r="K1222" s="843">
        <v>-49986.479999999981</v>
      </c>
      <c r="L1222" s="844">
        <v>-1.6032990809379868</v>
      </c>
      <c r="M1222" s="841">
        <v>481992</v>
      </c>
      <c r="N1222" s="842">
        <v>2891952</v>
      </c>
      <c r="O1222" s="843">
        <v>-37629.080000000016</v>
      </c>
      <c r="P1222" s="843">
        <v>-225774.47999999998</v>
      </c>
      <c r="Q1222" s="844">
        <v>-7.2416384647058578</v>
      </c>
      <c r="S1222" s="845"/>
      <c r="T1222" s="846"/>
      <c r="U1222" s="847"/>
    </row>
    <row r="1223" spans="1:21" ht="23.25" hidden="1">
      <c r="A1223" s="870">
        <v>1205</v>
      </c>
      <c r="B1223" s="836">
        <v>6</v>
      </c>
      <c r="C1223" s="836">
        <v>132</v>
      </c>
      <c r="D1223" s="837">
        <v>23619.14</v>
      </c>
      <c r="E1223" s="838">
        <v>22</v>
      </c>
      <c r="F1223" s="839">
        <v>519621.08</v>
      </c>
      <c r="G1223" s="840">
        <v>3117726.48</v>
      </c>
      <c r="H1223" s="897">
        <v>511290</v>
      </c>
      <c r="I1223" s="901">
        <v>3067740</v>
      </c>
      <c r="J1223" s="843">
        <v>-8331.0800000000163</v>
      </c>
      <c r="K1223" s="843">
        <v>-49986.479999999981</v>
      </c>
      <c r="L1223" s="844">
        <v>-1.6032990809379868</v>
      </c>
      <c r="M1223" s="841">
        <v>481992</v>
      </c>
      <c r="N1223" s="842">
        <v>2891952</v>
      </c>
      <c r="O1223" s="843">
        <v>-37629.080000000016</v>
      </c>
      <c r="P1223" s="843">
        <v>-225774.47999999998</v>
      </c>
      <c r="Q1223" s="844">
        <v>-7.2416384647058578</v>
      </c>
      <c r="S1223" s="845"/>
      <c r="T1223" s="846"/>
      <c r="U1223" s="847"/>
    </row>
    <row r="1224" spans="1:21" ht="23.25" hidden="1">
      <c r="A1224" s="870">
        <v>1206</v>
      </c>
      <c r="B1224" s="836">
        <v>6</v>
      </c>
      <c r="C1224" s="836">
        <v>132</v>
      </c>
      <c r="D1224" s="837">
        <v>24035.048469295092</v>
      </c>
      <c r="E1224" s="838">
        <v>22</v>
      </c>
      <c r="F1224" s="839">
        <v>528771.0663244921</v>
      </c>
      <c r="G1224" s="840">
        <v>3172626.3979469524</v>
      </c>
      <c r="H1224" s="897">
        <v>511290</v>
      </c>
      <c r="I1224" s="901">
        <v>3067740</v>
      </c>
      <c r="J1224" s="843">
        <v>-17481.066324492102</v>
      </c>
      <c r="K1224" s="843">
        <v>-104886.39794695238</v>
      </c>
      <c r="L1224" s="844">
        <v>-3.305980118391048</v>
      </c>
      <c r="M1224" s="841">
        <v>481992</v>
      </c>
      <c r="N1224" s="842">
        <v>2891952</v>
      </c>
      <c r="O1224" s="843">
        <v>-46779.066324492102</v>
      </c>
      <c r="P1224" s="843">
        <v>-280674.39794695238</v>
      </c>
      <c r="Q1224" s="844">
        <v>-8.8467522721421119</v>
      </c>
      <c r="S1224" s="845"/>
      <c r="T1224" s="846"/>
      <c r="U1224" s="847"/>
    </row>
    <row r="1225" spans="1:21" ht="23.25" hidden="1">
      <c r="A1225" s="870">
        <v>1207</v>
      </c>
      <c r="B1225" s="848">
        <v>6</v>
      </c>
      <c r="C1225" s="848">
        <v>132</v>
      </c>
      <c r="D1225" s="837">
        <v>24273.05691680469</v>
      </c>
      <c r="E1225" s="838">
        <v>22</v>
      </c>
      <c r="F1225" s="839">
        <v>534007.25216970313</v>
      </c>
      <c r="G1225" s="840">
        <v>3204043.5130182188</v>
      </c>
      <c r="H1225" s="897">
        <v>511290</v>
      </c>
      <c r="I1225" s="901">
        <v>3067740</v>
      </c>
      <c r="J1225" s="843">
        <v>-22717.252169703133</v>
      </c>
      <c r="K1225" s="843">
        <v>-136303.5130182188</v>
      </c>
      <c r="L1225" s="844">
        <v>-4.2541092985912741</v>
      </c>
      <c r="M1225" s="841">
        <v>481992</v>
      </c>
      <c r="N1225" s="842">
        <v>2891952</v>
      </c>
      <c r="O1225" s="843">
        <v>-52015.252169703133</v>
      </c>
      <c r="P1225" s="843">
        <v>-312091.5130182188</v>
      </c>
      <c r="Q1225" s="844">
        <v>-9.7405516420164844</v>
      </c>
      <c r="S1225" s="845"/>
      <c r="T1225" s="846"/>
      <c r="U1225" s="847"/>
    </row>
    <row r="1226" spans="1:21" ht="23.25" hidden="1">
      <c r="A1226" s="870">
        <v>1208</v>
      </c>
      <c r="B1226" s="848">
        <v>6</v>
      </c>
      <c r="C1226" s="848">
        <v>133</v>
      </c>
      <c r="D1226" s="837">
        <v>23229</v>
      </c>
      <c r="E1226" s="838">
        <v>22.166666666666668</v>
      </c>
      <c r="F1226" s="839">
        <v>514909.5</v>
      </c>
      <c r="G1226" s="840">
        <v>3089457</v>
      </c>
      <c r="H1226" s="897">
        <v>516182.50000000006</v>
      </c>
      <c r="I1226" s="901">
        <v>3097095.0000000005</v>
      </c>
      <c r="J1226" s="843">
        <v>1273.0000000000582</v>
      </c>
      <c r="K1226" s="843">
        <v>7638.0000000004657</v>
      </c>
      <c r="L1226" s="844">
        <v>0.24722791092418106</v>
      </c>
      <c r="M1226" s="841">
        <v>489326.00000000006</v>
      </c>
      <c r="N1226" s="842">
        <v>2935956.0000000005</v>
      </c>
      <c r="O1226" s="843">
        <v>-25583.499999999942</v>
      </c>
      <c r="P1226" s="843">
        <v>-153500.99999999953</v>
      </c>
      <c r="Q1226" s="844">
        <v>-4.9685430158115054</v>
      </c>
      <c r="S1226" s="845"/>
      <c r="T1226" s="846"/>
      <c r="U1226" s="847"/>
    </row>
    <row r="1227" spans="1:21" ht="23.25" hidden="1">
      <c r="A1227" s="870">
        <v>1209</v>
      </c>
      <c r="B1227" s="836">
        <v>6</v>
      </c>
      <c r="C1227" s="836">
        <v>133</v>
      </c>
      <c r="D1227" s="837">
        <v>23956</v>
      </c>
      <c r="E1227" s="838">
        <v>22.166666666666668</v>
      </c>
      <c r="F1227" s="839">
        <v>531024.66666666663</v>
      </c>
      <c r="G1227" s="840">
        <v>3186148</v>
      </c>
      <c r="H1227" s="897">
        <v>516182.50000000006</v>
      </c>
      <c r="I1227" s="901">
        <v>3097095.0000000005</v>
      </c>
      <c r="J1227" s="843">
        <v>-14842.16666666657</v>
      </c>
      <c r="K1227" s="843">
        <v>-89052.999999999534</v>
      </c>
      <c r="L1227" s="844">
        <v>-2.7950051284497732</v>
      </c>
      <c r="M1227" s="841">
        <v>489326.00000000006</v>
      </c>
      <c r="N1227" s="842">
        <v>2935956.0000000005</v>
      </c>
      <c r="O1227" s="843">
        <v>-41698.66666666657</v>
      </c>
      <c r="P1227" s="843">
        <v>-250191.99999999953</v>
      </c>
      <c r="Q1227" s="844">
        <v>-7.852491472461395</v>
      </c>
      <c r="S1227" s="845"/>
      <c r="T1227" s="846"/>
      <c r="U1227" s="847"/>
    </row>
    <row r="1228" spans="1:21" ht="23.25" hidden="1">
      <c r="A1228" s="870">
        <v>1210</v>
      </c>
      <c r="B1228" s="836">
        <v>6</v>
      </c>
      <c r="C1228" s="836">
        <v>133</v>
      </c>
      <c r="D1228" s="837">
        <v>24224.974657723604</v>
      </c>
      <c r="E1228" s="838">
        <v>22.166666666666668</v>
      </c>
      <c r="F1228" s="839">
        <v>536986.9382462065</v>
      </c>
      <c r="G1228" s="840">
        <v>3221921.6294772392</v>
      </c>
      <c r="H1228" s="897">
        <v>516182.50000000006</v>
      </c>
      <c r="I1228" s="901">
        <v>3097095.0000000005</v>
      </c>
      <c r="J1228" s="843">
        <v>-20804.438246206439</v>
      </c>
      <c r="K1228" s="843">
        <v>-124826.62947723875</v>
      </c>
      <c r="L1228" s="844">
        <v>-3.8742913029045951</v>
      </c>
      <c r="M1228" s="841">
        <v>489326.00000000006</v>
      </c>
      <c r="N1228" s="842">
        <v>2935956.0000000005</v>
      </c>
      <c r="O1228" s="843">
        <v>-47660.938246206439</v>
      </c>
      <c r="P1228" s="843">
        <v>-285965.62947723875</v>
      </c>
      <c r="Q1228" s="844">
        <v>-8.8756233814302021</v>
      </c>
      <c r="S1228" s="845"/>
      <c r="T1228" s="846"/>
      <c r="U1228" s="847"/>
    </row>
    <row r="1229" spans="1:21" ht="23.25" hidden="1">
      <c r="A1229" s="870">
        <v>1211</v>
      </c>
      <c r="B1229" s="836">
        <v>6</v>
      </c>
      <c r="C1229" s="836">
        <v>133</v>
      </c>
      <c r="D1229" s="837">
        <v>24224.974657723604</v>
      </c>
      <c r="E1229" s="838">
        <v>22.166666666666668</v>
      </c>
      <c r="F1229" s="839">
        <v>536986.9382462065</v>
      </c>
      <c r="G1229" s="840">
        <v>3221921.6294772392</v>
      </c>
      <c r="H1229" s="897">
        <v>516182.50000000006</v>
      </c>
      <c r="I1229" s="901">
        <v>3097095.0000000005</v>
      </c>
      <c r="J1229" s="843">
        <v>-20804.438246206439</v>
      </c>
      <c r="K1229" s="843">
        <v>-124826.62947723875</v>
      </c>
      <c r="L1229" s="844">
        <v>-3.8742913029045951</v>
      </c>
      <c r="M1229" s="841">
        <v>489326.00000000006</v>
      </c>
      <c r="N1229" s="842">
        <v>2935956.0000000005</v>
      </c>
      <c r="O1229" s="843">
        <v>-47660.938246206439</v>
      </c>
      <c r="P1229" s="843">
        <v>-285965.62947723875</v>
      </c>
      <c r="Q1229" s="844">
        <v>-8.8756233814302021</v>
      </c>
      <c r="S1229" s="845"/>
      <c r="T1229" s="846"/>
      <c r="U1229" s="847"/>
    </row>
    <row r="1230" spans="1:21" ht="19.5" customHeight="1">
      <c r="A1230" s="871" t="s">
        <v>60</v>
      </c>
      <c r="B1230" s="836"/>
      <c r="C1230" s="836"/>
      <c r="D1230" s="837"/>
      <c r="E1230" s="838"/>
      <c r="F1230" s="839"/>
      <c r="G1230" s="840"/>
      <c r="H1230" s="897"/>
      <c r="I1230" s="901"/>
      <c r="J1230" s="843"/>
      <c r="K1230" s="843"/>
      <c r="L1230" s="844"/>
      <c r="M1230" s="841"/>
      <c r="N1230" s="842"/>
      <c r="O1230" s="843"/>
      <c r="P1230" s="843"/>
      <c r="Q1230" s="844"/>
      <c r="S1230" s="845"/>
      <c r="T1230" s="846"/>
      <c r="U1230" s="847"/>
    </row>
    <row r="1231" spans="1:21" ht="23.25">
      <c r="A1231" s="870">
        <v>1212</v>
      </c>
      <c r="B1231" s="848">
        <v>6</v>
      </c>
      <c r="C1231" s="848">
        <v>133</v>
      </c>
      <c r="D1231" s="837">
        <v>24224.974657723604</v>
      </c>
      <c r="E1231" s="838">
        <v>22.166666666666668</v>
      </c>
      <c r="F1231" s="839">
        <v>536986.9382462065</v>
      </c>
      <c r="G1231" s="840">
        <v>3221921.6294772392</v>
      </c>
      <c r="H1231" s="897">
        <v>516182.50000000006</v>
      </c>
      <c r="I1231" s="901">
        <v>3097095.0000000005</v>
      </c>
      <c r="J1231" s="843">
        <v>-20804.438246206439</v>
      </c>
      <c r="K1231" s="843">
        <v>-124826.62947723875</v>
      </c>
      <c r="L1231" s="844">
        <v>-3.8742913029045951</v>
      </c>
      <c r="M1231" s="841">
        <v>489326.00000000006</v>
      </c>
      <c r="N1231" s="842">
        <v>2935956.0000000005</v>
      </c>
      <c r="O1231" s="843">
        <v>-47660.938246206439</v>
      </c>
      <c r="P1231" s="843">
        <v>-285965.62947723875</v>
      </c>
      <c r="Q1231" s="844">
        <v>-8.8756233814302021</v>
      </c>
      <c r="S1231" s="845"/>
      <c r="T1231" s="846"/>
      <c r="U1231" s="847"/>
    </row>
    <row r="1232" spans="1:21" ht="23.25">
      <c r="A1232" s="870">
        <v>1213</v>
      </c>
      <c r="B1232" s="848">
        <v>6</v>
      </c>
      <c r="C1232" s="848">
        <v>133</v>
      </c>
      <c r="D1232" s="837">
        <v>24224.974657723604</v>
      </c>
      <c r="E1232" s="838">
        <v>22.166666666666668</v>
      </c>
      <c r="F1232" s="839">
        <v>536986.9382462065</v>
      </c>
      <c r="G1232" s="840">
        <v>3221921.6294772392</v>
      </c>
      <c r="H1232" s="897">
        <v>516182.50000000006</v>
      </c>
      <c r="I1232" s="901">
        <v>3097095.0000000005</v>
      </c>
      <c r="J1232" s="843">
        <v>-20804.438246206439</v>
      </c>
      <c r="K1232" s="843">
        <v>-124826.62947723875</v>
      </c>
      <c r="L1232" s="844">
        <v>-3.8742913029045951</v>
      </c>
      <c r="M1232" s="841">
        <v>489326.00000000006</v>
      </c>
      <c r="N1232" s="842">
        <v>2935956.0000000005</v>
      </c>
      <c r="O1232" s="843">
        <v>-47660.938246206439</v>
      </c>
      <c r="P1232" s="843">
        <v>-285965.62947723875</v>
      </c>
      <c r="Q1232" s="844">
        <v>-8.8756233814302021</v>
      </c>
      <c r="S1232" s="845"/>
      <c r="T1232" s="846"/>
      <c r="U1232" s="847"/>
    </row>
    <row r="1233" spans="1:21" ht="23.25">
      <c r="A1233" s="870">
        <v>1214</v>
      </c>
      <c r="B1233" s="836">
        <v>6</v>
      </c>
      <c r="C1233" s="836">
        <v>134</v>
      </c>
      <c r="D1233" s="837">
        <v>23211</v>
      </c>
      <c r="E1233" s="838">
        <v>22.333333333333332</v>
      </c>
      <c r="F1233" s="839">
        <v>518379</v>
      </c>
      <c r="G1233" s="840">
        <v>3110274</v>
      </c>
      <c r="H1233" s="897">
        <v>521074.99999999994</v>
      </c>
      <c r="I1233" s="901">
        <v>3126449.9999999995</v>
      </c>
      <c r="J1233" s="843">
        <v>2695.9999999999418</v>
      </c>
      <c r="K1233" s="843">
        <v>16175.999999999534</v>
      </c>
      <c r="L1233" s="844">
        <v>0.52008279656388368</v>
      </c>
      <c r="M1233" s="841">
        <v>496659.99999999994</v>
      </c>
      <c r="N1233" s="842">
        <v>2979959.9999999995</v>
      </c>
      <c r="O1233" s="843">
        <v>-21719.000000000058</v>
      </c>
      <c r="P1233" s="843">
        <v>-130314.00000000047</v>
      </c>
      <c r="Q1233" s="844">
        <v>-4.1897916389360006</v>
      </c>
      <c r="S1233" s="845"/>
      <c r="T1233" s="846"/>
      <c r="U1233" s="847"/>
    </row>
    <row r="1234" spans="1:21" ht="23.25">
      <c r="A1234" s="870">
        <v>1215</v>
      </c>
      <c r="B1234" s="848">
        <v>6</v>
      </c>
      <c r="C1234" s="848">
        <v>134</v>
      </c>
      <c r="D1234" s="837">
        <v>24177.082513391797</v>
      </c>
      <c r="E1234" s="838">
        <v>22.333333333333332</v>
      </c>
      <c r="F1234" s="839">
        <v>539954.84279908345</v>
      </c>
      <c r="G1234" s="840">
        <v>3239729.0567945009</v>
      </c>
      <c r="H1234" s="897">
        <v>521074.99999999994</v>
      </c>
      <c r="I1234" s="901">
        <v>3126449.9999999995</v>
      </c>
      <c r="J1234" s="843">
        <v>-18879.842799083504</v>
      </c>
      <c r="K1234" s="843">
        <v>-113279.05679450138</v>
      </c>
      <c r="L1234" s="844">
        <v>-3.4965595828739993</v>
      </c>
      <c r="M1234" s="841">
        <v>496659.99999999994</v>
      </c>
      <c r="N1234" s="842">
        <v>2979959.9999999995</v>
      </c>
      <c r="O1234" s="843">
        <v>-43294.842799083504</v>
      </c>
      <c r="P1234" s="843">
        <v>-259769.05679450138</v>
      </c>
      <c r="Q1234" s="844">
        <v>-8.0182340016891942</v>
      </c>
      <c r="S1234" s="845"/>
      <c r="T1234" s="846"/>
      <c r="U1234" s="847"/>
    </row>
    <row r="1235" spans="1:21" ht="23.25" hidden="1">
      <c r="A1235" s="870">
        <v>1216</v>
      </c>
      <c r="B1235" s="848">
        <v>6</v>
      </c>
      <c r="C1235" s="848">
        <v>134</v>
      </c>
      <c r="D1235" s="837">
        <v>24649</v>
      </c>
      <c r="E1235" s="838">
        <v>22.333333333333332</v>
      </c>
      <c r="F1235" s="839">
        <v>550494.33333333337</v>
      </c>
      <c r="G1235" s="840">
        <v>3302966</v>
      </c>
      <c r="H1235" s="897">
        <v>521074.99999999994</v>
      </c>
      <c r="I1235" s="901">
        <v>3126449.9999999995</v>
      </c>
      <c r="J1235" s="843">
        <v>-29419.33333333343</v>
      </c>
      <c r="K1235" s="843">
        <v>-176516.00000000047</v>
      </c>
      <c r="L1235" s="844">
        <v>-5.344166424964726</v>
      </c>
      <c r="M1235" s="841">
        <v>496659.99999999994</v>
      </c>
      <c r="N1235" s="842">
        <v>2979959.9999999995</v>
      </c>
      <c r="O1235" s="843">
        <v>-53834.33333333343</v>
      </c>
      <c r="P1235" s="843">
        <v>-323006.00000000047</v>
      </c>
      <c r="Q1235" s="844">
        <v>-9.77927111571843</v>
      </c>
      <c r="S1235" s="845"/>
      <c r="T1235" s="846"/>
      <c r="U1235" s="847"/>
    </row>
    <row r="1236" spans="1:21" ht="23.25" hidden="1">
      <c r="A1236" s="870">
        <v>1217</v>
      </c>
      <c r="B1236" s="848">
        <v>6</v>
      </c>
      <c r="C1236" s="848">
        <v>134</v>
      </c>
      <c r="D1236" s="837">
        <v>24649</v>
      </c>
      <c r="E1236" s="838">
        <v>22.333333333333332</v>
      </c>
      <c r="F1236" s="839">
        <v>550494.33333333337</v>
      </c>
      <c r="G1236" s="840">
        <v>3302966</v>
      </c>
      <c r="H1236" s="897">
        <v>521074.99999999994</v>
      </c>
      <c r="I1236" s="901">
        <v>3126449.9999999995</v>
      </c>
      <c r="J1236" s="843">
        <v>-29419.33333333343</v>
      </c>
      <c r="K1236" s="843">
        <v>-176516.00000000047</v>
      </c>
      <c r="L1236" s="844">
        <v>-5.344166424964726</v>
      </c>
      <c r="M1236" s="841">
        <v>496659.99999999994</v>
      </c>
      <c r="N1236" s="842">
        <v>2979959.9999999995</v>
      </c>
      <c r="O1236" s="843">
        <v>-53834.33333333343</v>
      </c>
      <c r="P1236" s="843">
        <v>-323006.00000000047</v>
      </c>
      <c r="Q1236" s="844">
        <v>-9.77927111571843</v>
      </c>
      <c r="S1236" s="845"/>
      <c r="T1236" s="846"/>
      <c r="U1236" s="847"/>
    </row>
    <row r="1237" spans="1:21" ht="23.25" hidden="1">
      <c r="A1237" s="870">
        <v>1218</v>
      </c>
      <c r="B1237" s="836">
        <v>6</v>
      </c>
      <c r="C1237" s="836">
        <v>135</v>
      </c>
      <c r="D1237" s="837">
        <v>23525.34</v>
      </c>
      <c r="E1237" s="838">
        <v>22.5</v>
      </c>
      <c r="F1237" s="839">
        <v>529320.15</v>
      </c>
      <c r="G1237" s="840">
        <v>3175920.9</v>
      </c>
      <c r="H1237" s="897">
        <v>525967.5</v>
      </c>
      <c r="I1237" s="901">
        <v>3155805</v>
      </c>
      <c r="J1237" s="843">
        <v>-3352.6500000000233</v>
      </c>
      <c r="K1237" s="843">
        <v>-20115.899999999907</v>
      </c>
      <c r="L1237" s="844">
        <v>-0.6333879411165384</v>
      </c>
      <c r="M1237" s="841">
        <v>503994</v>
      </c>
      <c r="N1237" s="842">
        <v>3023964</v>
      </c>
      <c r="O1237" s="843">
        <v>-25326.150000000023</v>
      </c>
      <c r="P1237" s="843">
        <v>-151956.89999999991</v>
      </c>
      <c r="Q1237" s="844">
        <v>-4.7846563181091852</v>
      </c>
      <c r="S1237" s="845"/>
      <c r="T1237" s="846"/>
      <c r="U1237" s="847"/>
    </row>
    <row r="1238" spans="1:21" ht="23.25" hidden="1">
      <c r="A1238" s="870">
        <v>1219</v>
      </c>
      <c r="B1238" s="836">
        <v>6</v>
      </c>
      <c r="C1238" s="836">
        <v>135</v>
      </c>
      <c r="D1238" s="837">
        <v>23879</v>
      </c>
      <c r="E1238" s="838">
        <v>22.5</v>
      </c>
      <c r="F1238" s="839">
        <v>537277.5</v>
      </c>
      <c r="G1238" s="840">
        <v>3223665</v>
      </c>
      <c r="H1238" s="897">
        <v>525967.5</v>
      </c>
      <c r="I1238" s="901">
        <v>3155805</v>
      </c>
      <c r="J1238" s="843">
        <v>-11310</v>
      </c>
      <c r="K1238" s="843">
        <v>-67860</v>
      </c>
      <c r="L1238" s="844">
        <v>-2.1050574423831279</v>
      </c>
      <c r="M1238" s="841">
        <v>503994</v>
      </c>
      <c r="N1238" s="842">
        <v>3023964</v>
      </c>
      <c r="O1238" s="843">
        <v>-33283.5</v>
      </c>
      <c r="P1238" s="843">
        <v>-199701</v>
      </c>
      <c r="Q1238" s="844">
        <v>-6.1948434468221762</v>
      </c>
      <c r="S1238" s="845"/>
      <c r="T1238" s="846"/>
      <c r="U1238" s="847"/>
    </row>
    <row r="1239" spans="1:21" ht="23.25" hidden="1">
      <c r="A1239" s="870">
        <v>1220</v>
      </c>
      <c r="B1239" s="836">
        <v>6</v>
      </c>
      <c r="C1239" s="836">
        <v>136</v>
      </c>
      <c r="D1239" s="837">
        <v>23321</v>
      </c>
      <c r="E1239" s="838">
        <v>22.666666666666668</v>
      </c>
      <c r="F1239" s="839">
        <v>528609.33333333337</v>
      </c>
      <c r="G1239" s="840">
        <v>3171656</v>
      </c>
      <c r="H1239" s="897">
        <v>530860</v>
      </c>
      <c r="I1239" s="901">
        <v>3185160</v>
      </c>
      <c r="J1239" s="843">
        <v>2250.6666666666279</v>
      </c>
      <c r="K1239" s="843">
        <v>13504</v>
      </c>
      <c r="L1239" s="844">
        <v>0.42577126901531415</v>
      </c>
      <c r="M1239" s="841">
        <v>511328.00000000006</v>
      </c>
      <c r="N1239" s="842">
        <v>3067968.0000000005</v>
      </c>
      <c r="O1239" s="843">
        <v>-17281.333333333314</v>
      </c>
      <c r="P1239" s="843">
        <v>-103687.99999999953</v>
      </c>
      <c r="Q1239" s="844">
        <v>-3.2692070010114378</v>
      </c>
      <c r="S1239" s="845"/>
      <c r="T1239" s="846"/>
      <c r="U1239" s="847"/>
    </row>
    <row r="1240" spans="1:21" ht="23.25" hidden="1">
      <c r="A1240" s="870">
        <v>1221</v>
      </c>
      <c r="B1240" s="836">
        <v>6</v>
      </c>
      <c r="C1240" s="836">
        <v>136</v>
      </c>
      <c r="D1240" s="837">
        <v>23488.03</v>
      </c>
      <c r="E1240" s="838">
        <v>22.666666666666668</v>
      </c>
      <c r="F1240" s="839">
        <v>532395.34666666668</v>
      </c>
      <c r="G1240" s="840">
        <v>3194372.08</v>
      </c>
      <c r="H1240" s="897">
        <v>530860</v>
      </c>
      <c r="I1240" s="901">
        <v>3185160</v>
      </c>
      <c r="J1240" s="843">
        <v>-1535.3466666666791</v>
      </c>
      <c r="K1240" s="843">
        <v>-9212.0800000000745</v>
      </c>
      <c r="L1240" s="844">
        <v>-0.28838468936280037</v>
      </c>
      <c r="M1240" s="841">
        <v>511328.00000000006</v>
      </c>
      <c r="N1240" s="842">
        <v>3067968.0000000005</v>
      </c>
      <c r="O1240" s="843">
        <v>-21067.346666666621</v>
      </c>
      <c r="P1240" s="843">
        <v>-126404.07999999961</v>
      </c>
      <c r="Q1240" s="844">
        <v>-3.9570869277069249</v>
      </c>
      <c r="S1240" s="845"/>
      <c r="T1240" s="846"/>
      <c r="U1240" s="847"/>
    </row>
    <row r="1241" spans="1:21" ht="23.25" hidden="1">
      <c r="A1241" s="870">
        <v>1222</v>
      </c>
      <c r="B1241" s="836">
        <v>6</v>
      </c>
      <c r="C1241" s="836">
        <v>136</v>
      </c>
      <c r="D1241" s="837">
        <v>24321.977862568143</v>
      </c>
      <c r="E1241" s="838">
        <v>22.666666666666668</v>
      </c>
      <c r="F1241" s="839">
        <v>551298.16488487797</v>
      </c>
      <c r="G1241" s="840">
        <v>3307788.9893092676</v>
      </c>
      <c r="H1241" s="897">
        <v>530860</v>
      </c>
      <c r="I1241" s="901">
        <v>3185160</v>
      </c>
      <c r="J1241" s="843">
        <v>-20438.164884877973</v>
      </c>
      <c r="K1241" s="843">
        <v>-122628.98930926761</v>
      </c>
      <c r="L1241" s="844">
        <v>-3.70727968759806</v>
      </c>
      <c r="M1241" s="841">
        <v>511328.00000000006</v>
      </c>
      <c r="N1241" s="842">
        <v>3067968.0000000005</v>
      </c>
      <c r="O1241" s="843">
        <v>-39970.164884877915</v>
      </c>
      <c r="P1241" s="843">
        <v>-239820.98930926714</v>
      </c>
      <c r="Q1241" s="844">
        <v>-7.2501900842032398</v>
      </c>
      <c r="S1241" s="845"/>
      <c r="T1241" s="846"/>
      <c r="U1241" s="847"/>
    </row>
    <row r="1242" spans="1:21" ht="23.25" hidden="1">
      <c r="A1242" s="870">
        <v>1223</v>
      </c>
      <c r="B1242" s="836">
        <v>6</v>
      </c>
      <c r="C1242" s="836">
        <v>137</v>
      </c>
      <c r="D1242" s="837">
        <v>23822</v>
      </c>
      <c r="E1242" s="838">
        <v>22.833333333333332</v>
      </c>
      <c r="F1242" s="839">
        <v>543935.66666666663</v>
      </c>
      <c r="G1242" s="840">
        <v>3263614</v>
      </c>
      <c r="H1242" s="897">
        <v>535752.5</v>
      </c>
      <c r="I1242" s="901">
        <v>3214515</v>
      </c>
      <c r="J1242" s="843">
        <v>-8183.1666666666279</v>
      </c>
      <c r="K1242" s="843">
        <v>-49099</v>
      </c>
      <c r="L1242" s="844">
        <v>-1.5044364927960174</v>
      </c>
      <c r="M1242" s="841">
        <v>518661.99999999994</v>
      </c>
      <c r="N1242" s="842">
        <v>3111971.9999999995</v>
      </c>
      <c r="O1242" s="843">
        <v>-25273.666666666686</v>
      </c>
      <c r="P1242" s="843">
        <v>-151642.00000000047</v>
      </c>
      <c r="Q1242" s="844">
        <v>-4.6464440954107999</v>
      </c>
      <c r="S1242" s="845"/>
      <c r="T1242" s="846"/>
      <c r="U1242" s="847"/>
    </row>
    <row r="1243" spans="1:21" ht="23.25" hidden="1">
      <c r="A1243" s="870">
        <v>1224</v>
      </c>
      <c r="B1243" s="848">
        <v>6</v>
      </c>
      <c r="C1243" s="848">
        <v>137</v>
      </c>
      <c r="D1243" s="837">
        <v>23864</v>
      </c>
      <c r="E1243" s="838">
        <v>22.833333333333332</v>
      </c>
      <c r="F1243" s="839">
        <v>544894.66666666663</v>
      </c>
      <c r="G1243" s="840">
        <v>3269368</v>
      </c>
      <c r="H1243" s="897">
        <v>535752.5</v>
      </c>
      <c r="I1243" s="901">
        <v>3214515</v>
      </c>
      <c r="J1243" s="843">
        <v>-9142.1666666666279</v>
      </c>
      <c r="K1243" s="843">
        <v>-54853</v>
      </c>
      <c r="L1243" s="844">
        <v>-1.6777860430517393</v>
      </c>
      <c r="M1243" s="841">
        <v>518661.99999999994</v>
      </c>
      <c r="N1243" s="842">
        <v>3111971.9999999995</v>
      </c>
      <c r="O1243" s="843">
        <v>-26232.666666666686</v>
      </c>
      <c r="P1243" s="843">
        <v>-157396.00000000047</v>
      </c>
      <c r="Q1243" s="844">
        <v>-4.814263796550307</v>
      </c>
      <c r="S1243" s="845"/>
      <c r="T1243" s="846"/>
      <c r="U1243" s="847"/>
    </row>
    <row r="1244" spans="1:21" ht="23.25" hidden="1">
      <c r="A1244" s="870">
        <v>1225</v>
      </c>
      <c r="B1244" s="836">
        <v>6</v>
      </c>
      <c r="C1244" s="836">
        <v>137</v>
      </c>
      <c r="D1244" s="837">
        <v>23864</v>
      </c>
      <c r="E1244" s="838">
        <v>22.833333333333332</v>
      </c>
      <c r="F1244" s="839">
        <v>544894.66666666663</v>
      </c>
      <c r="G1244" s="840">
        <v>3269368</v>
      </c>
      <c r="H1244" s="897">
        <v>535752.5</v>
      </c>
      <c r="I1244" s="901">
        <v>3214515</v>
      </c>
      <c r="J1244" s="843">
        <v>-9142.1666666666279</v>
      </c>
      <c r="K1244" s="843">
        <v>-54853</v>
      </c>
      <c r="L1244" s="844">
        <v>-1.6777860430517393</v>
      </c>
      <c r="M1244" s="841">
        <v>518661.99999999994</v>
      </c>
      <c r="N1244" s="842">
        <v>3111971.9999999995</v>
      </c>
      <c r="O1244" s="843">
        <v>-26232.666666666686</v>
      </c>
      <c r="P1244" s="843">
        <v>-157396.00000000047</v>
      </c>
      <c r="Q1244" s="844">
        <v>-4.814263796550307</v>
      </c>
      <c r="S1244" s="845"/>
      <c r="T1244" s="846"/>
      <c r="U1244" s="847"/>
    </row>
    <row r="1245" spans="1:21" ht="21" customHeight="1">
      <c r="A1245" s="871" t="s">
        <v>60</v>
      </c>
      <c r="B1245" s="836"/>
      <c r="C1245" s="836"/>
      <c r="D1245" s="837"/>
      <c r="E1245" s="838"/>
      <c r="F1245" s="839"/>
      <c r="G1245" s="840"/>
      <c r="H1245" s="897"/>
      <c r="I1245" s="901"/>
      <c r="J1245" s="843"/>
      <c r="K1245" s="843"/>
      <c r="L1245" s="844"/>
      <c r="M1245" s="841"/>
      <c r="N1245" s="842"/>
      <c r="O1245" s="843"/>
      <c r="P1245" s="843"/>
      <c r="Q1245" s="844"/>
      <c r="S1245" s="845"/>
      <c r="T1245" s="846"/>
      <c r="U1245" s="847"/>
    </row>
    <row r="1246" spans="1:21" ht="23.25">
      <c r="A1246" s="870">
        <v>1226</v>
      </c>
      <c r="B1246" s="848">
        <v>6</v>
      </c>
      <c r="C1246" s="848">
        <v>137</v>
      </c>
      <c r="D1246" s="837">
        <v>23864</v>
      </c>
      <c r="E1246" s="838">
        <v>22.833333333333332</v>
      </c>
      <c r="F1246" s="839">
        <v>544894.66666666663</v>
      </c>
      <c r="G1246" s="840">
        <v>3269368</v>
      </c>
      <c r="H1246" s="897">
        <v>535752.5</v>
      </c>
      <c r="I1246" s="901">
        <v>3214515</v>
      </c>
      <c r="J1246" s="843">
        <v>-9142.1666666666279</v>
      </c>
      <c r="K1246" s="843">
        <v>-54853</v>
      </c>
      <c r="L1246" s="844">
        <v>-1.6777860430517393</v>
      </c>
      <c r="M1246" s="841">
        <v>518661.99999999994</v>
      </c>
      <c r="N1246" s="842">
        <v>3111971.9999999995</v>
      </c>
      <c r="O1246" s="843">
        <v>-26232.666666666686</v>
      </c>
      <c r="P1246" s="843">
        <v>-157396.00000000047</v>
      </c>
      <c r="Q1246" s="844">
        <v>-4.814263796550307</v>
      </c>
      <c r="S1246" s="845"/>
      <c r="T1246" s="846"/>
      <c r="U1246" s="847"/>
    </row>
    <row r="1247" spans="1:21" ht="23.25">
      <c r="A1247" s="870">
        <v>1227</v>
      </c>
      <c r="B1247" s="848">
        <v>6</v>
      </c>
      <c r="C1247" s="848">
        <v>138</v>
      </c>
      <c r="D1247" s="837">
        <v>23030.163253875427</v>
      </c>
      <c r="E1247" s="838">
        <v>23</v>
      </c>
      <c r="F1247" s="839">
        <v>529693.75483913487</v>
      </c>
      <c r="G1247" s="840">
        <v>3178162.5290348092</v>
      </c>
      <c r="H1247" s="897">
        <v>540645</v>
      </c>
      <c r="I1247" s="901">
        <v>3243870</v>
      </c>
      <c r="J1247" s="843">
        <v>10951.245160865132</v>
      </c>
      <c r="K1247" s="843">
        <v>65707.470965190791</v>
      </c>
      <c r="L1247" s="844">
        <v>2.0674672980033506</v>
      </c>
      <c r="M1247" s="841">
        <v>525996</v>
      </c>
      <c r="N1247" s="842">
        <v>3155976</v>
      </c>
      <c r="O1247" s="843">
        <v>-3697.7548391348682</v>
      </c>
      <c r="P1247" s="843">
        <v>-22186.529034809209</v>
      </c>
      <c r="Q1247" s="844">
        <v>-0.69809296510544527</v>
      </c>
      <c r="S1247" s="845"/>
      <c r="T1247" s="846"/>
      <c r="U1247" s="847"/>
    </row>
    <row r="1248" spans="1:21" ht="23.25">
      <c r="A1248" s="870">
        <v>1228</v>
      </c>
      <c r="B1248" s="848">
        <v>6</v>
      </c>
      <c r="C1248" s="848">
        <v>139</v>
      </c>
      <c r="D1248" s="837">
        <v>22888</v>
      </c>
      <c r="E1248" s="838">
        <v>23.166666666666668</v>
      </c>
      <c r="F1248" s="839">
        <v>530238.66666666663</v>
      </c>
      <c r="G1248" s="840">
        <v>3181432</v>
      </c>
      <c r="H1248" s="897">
        <v>545537.5</v>
      </c>
      <c r="I1248" s="901">
        <v>3273225</v>
      </c>
      <c r="J1248" s="843">
        <v>15298.833333333372</v>
      </c>
      <c r="K1248" s="843">
        <v>91793</v>
      </c>
      <c r="L1248" s="844">
        <v>2.8852730468543797</v>
      </c>
      <c r="M1248" s="841">
        <v>533330</v>
      </c>
      <c r="N1248" s="842">
        <v>3199980</v>
      </c>
      <c r="O1248" s="843">
        <v>3091.3333333333721</v>
      </c>
      <c r="P1248" s="843">
        <v>18548</v>
      </c>
      <c r="Q1248" s="844">
        <v>0.58300790335923125</v>
      </c>
      <c r="S1248" s="845"/>
      <c r="T1248" s="846"/>
      <c r="U1248" s="847"/>
    </row>
    <row r="1249" spans="1:21" ht="23.25">
      <c r="A1249" s="870">
        <v>1229</v>
      </c>
      <c r="B1249" s="848">
        <v>6</v>
      </c>
      <c r="C1249" s="848">
        <v>140</v>
      </c>
      <c r="D1249" s="837">
        <v>23726.419190221084</v>
      </c>
      <c r="E1249" s="838">
        <v>23.333333333333332</v>
      </c>
      <c r="F1249" s="839">
        <v>553616.44777182525</v>
      </c>
      <c r="G1249" s="840">
        <v>3321698.6866309517</v>
      </c>
      <c r="H1249" s="897">
        <v>550430</v>
      </c>
      <c r="I1249" s="901">
        <v>3302580</v>
      </c>
      <c r="J1249" s="843">
        <v>-3186.4477718252456</v>
      </c>
      <c r="K1249" s="843">
        <v>-19118.686630951706</v>
      </c>
      <c r="L1249" s="844">
        <v>-0.57556956348568633</v>
      </c>
      <c r="M1249" s="841">
        <v>540664</v>
      </c>
      <c r="N1249" s="842">
        <v>3243984</v>
      </c>
      <c r="O1249" s="843">
        <v>-12952.447771825246</v>
      </c>
      <c r="P1249" s="843">
        <v>-77714.686630951706</v>
      </c>
      <c r="Q1249" s="844">
        <v>-2.3396067483102883</v>
      </c>
      <c r="S1249" s="845"/>
      <c r="T1249" s="846"/>
      <c r="U1249" s="847"/>
    </row>
    <row r="1250" spans="1:21" ht="23.25" hidden="1">
      <c r="A1250" s="870">
        <v>1230</v>
      </c>
      <c r="B1250" s="848">
        <v>6</v>
      </c>
      <c r="C1250" s="848">
        <v>140</v>
      </c>
      <c r="D1250" s="837">
        <v>23815</v>
      </c>
      <c r="E1250" s="838">
        <v>23.333333333333332</v>
      </c>
      <c r="F1250" s="839">
        <v>555683.33333333337</v>
      </c>
      <c r="G1250" s="840">
        <v>3334100</v>
      </c>
      <c r="H1250" s="897">
        <v>550430</v>
      </c>
      <c r="I1250" s="901">
        <v>3302580</v>
      </c>
      <c r="J1250" s="843">
        <v>-5253.3333333333721</v>
      </c>
      <c r="K1250" s="843">
        <v>-31520</v>
      </c>
      <c r="L1250" s="844">
        <v>-0.94538256201073523</v>
      </c>
      <c r="M1250" s="841">
        <v>540664</v>
      </c>
      <c r="N1250" s="842">
        <v>3243984</v>
      </c>
      <c r="O1250" s="843">
        <v>-15019.333333333372</v>
      </c>
      <c r="P1250" s="843">
        <v>-90116</v>
      </c>
      <c r="Q1250" s="844">
        <v>-2.7028583425812087</v>
      </c>
      <c r="S1250" s="845"/>
      <c r="T1250" s="846"/>
      <c r="U1250" s="847"/>
    </row>
    <row r="1251" spans="1:21" ht="23.25" hidden="1">
      <c r="A1251" s="870">
        <v>1231</v>
      </c>
      <c r="B1251" s="836">
        <v>6</v>
      </c>
      <c r="C1251" s="836">
        <v>140</v>
      </c>
      <c r="D1251" s="837">
        <v>23893.659654228468</v>
      </c>
      <c r="E1251" s="838">
        <v>23.333333333333332</v>
      </c>
      <c r="F1251" s="839">
        <v>557518.72526533098</v>
      </c>
      <c r="G1251" s="840">
        <v>3345112.3515919857</v>
      </c>
      <c r="H1251" s="897">
        <v>550430</v>
      </c>
      <c r="I1251" s="901">
        <v>3302580</v>
      </c>
      <c r="J1251" s="843">
        <v>-7088.7252653309843</v>
      </c>
      <c r="K1251" s="843">
        <v>-42532.351591985673</v>
      </c>
      <c r="L1251" s="844">
        <v>-1.2714775206800937</v>
      </c>
      <c r="M1251" s="841">
        <v>540664</v>
      </c>
      <c r="N1251" s="842">
        <v>3243984</v>
      </c>
      <c r="O1251" s="843">
        <v>-16854.725265330984</v>
      </c>
      <c r="P1251" s="843">
        <v>-101128.35159198567</v>
      </c>
      <c r="Q1251" s="844">
        <v>-3.0231675639790438</v>
      </c>
      <c r="S1251" s="845"/>
      <c r="T1251" s="846"/>
      <c r="U1251" s="847"/>
    </row>
    <row r="1252" spans="1:21" ht="23.25" hidden="1">
      <c r="A1252" s="870">
        <v>1232</v>
      </c>
      <c r="B1252" s="848">
        <v>6</v>
      </c>
      <c r="C1252" s="848">
        <v>142</v>
      </c>
      <c r="D1252" s="837">
        <v>23277</v>
      </c>
      <c r="E1252" s="838">
        <v>23.666666666666668</v>
      </c>
      <c r="F1252" s="839">
        <v>550889</v>
      </c>
      <c r="G1252" s="840">
        <v>3305334</v>
      </c>
      <c r="H1252" s="897">
        <v>560215</v>
      </c>
      <c r="I1252" s="901">
        <v>3361290</v>
      </c>
      <c r="J1252" s="843">
        <v>9326</v>
      </c>
      <c r="K1252" s="843">
        <v>55956</v>
      </c>
      <c r="L1252" s="844">
        <v>1.6929000216014458</v>
      </c>
      <c r="M1252" s="841">
        <v>555332</v>
      </c>
      <c r="N1252" s="842">
        <v>3331992</v>
      </c>
      <c r="O1252" s="843">
        <v>4443</v>
      </c>
      <c r="P1252" s="843">
        <v>26658</v>
      </c>
      <c r="Q1252" s="844">
        <v>0.8065145610095783</v>
      </c>
      <c r="S1252" s="845"/>
      <c r="T1252" s="846"/>
      <c r="U1252" s="847"/>
    </row>
    <row r="1253" spans="1:21" ht="23.25" hidden="1">
      <c r="A1253" s="870">
        <v>1233</v>
      </c>
      <c r="B1253" s="836">
        <v>6</v>
      </c>
      <c r="C1253" s="836">
        <v>142</v>
      </c>
      <c r="D1253" s="837">
        <v>23783</v>
      </c>
      <c r="E1253" s="838">
        <v>23.666666666666668</v>
      </c>
      <c r="F1253" s="839">
        <v>562864.33333333337</v>
      </c>
      <c r="G1253" s="840">
        <v>3377186</v>
      </c>
      <c r="H1253" s="897">
        <v>560215</v>
      </c>
      <c r="I1253" s="901">
        <v>3361290</v>
      </c>
      <c r="J1253" s="843">
        <v>-2649.3333333333721</v>
      </c>
      <c r="K1253" s="843">
        <v>-15896</v>
      </c>
      <c r="L1253" s="844">
        <v>-0.47068772640891154</v>
      </c>
      <c r="M1253" s="841">
        <v>555332</v>
      </c>
      <c r="N1253" s="842">
        <v>3331992</v>
      </c>
      <c r="O1253" s="843">
        <v>-7532.3333333333721</v>
      </c>
      <c r="P1253" s="843">
        <v>-45194</v>
      </c>
      <c r="Q1253" s="844">
        <v>-1.3382147148543311</v>
      </c>
      <c r="S1253" s="845"/>
      <c r="T1253" s="846"/>
      <c r="U1253" s="847"/>
    </row>
    <row r="1254" spans="1:21" ht="18" customHeight="1">
      <c r="A1254" s="871" t="s">
        <v>60</v>
      </c>
      <c r="B1254" s="836"/>
      <c r="C1254" s="836"/>
      <c r="D1254" s="837"/>
      <c r="E1254" s="838"/>
      <c r="F1254" s="839"/>
      <c r="G1254" s="840"/>
      <c r="H1254" s="897"/>
      <c r="I1254" s="901"/>
      <c r="J1254" s="843"/>
      <c r="K1254" s="843"/>
      <c r="L1254" s="844"/>
      <c r="M1254" s="841"/>
      <c r="N1254" s="842"/>
      <c r="O1254" s="843"/>
      <c r="P1254" s="843"/>
      <c r="Q1254" s="844"/>
      <c r="S1254" s="845"/>
      <c r="T1254" s="846"/>
      <c r="U1254" s="847"/>
    </row>
    <row r="1255" spans="1:21" ht="23.25">
      <c r="A1255" s="870">
        <v>1234</v>
      </c>
      <c r="B1255" s="836">
        <v>6</v>
      </c>
      <c r="C1255" s="836">
        <v>143</v>
      </c>
      <c r="D1255" s="837">
        <v>23754.425583843295</v>
      </c>
      <c r="E1255" s="838">
        <v>23.833333333333332</v>
      </c>
      <c r="F1255" s="839">
        <v>566147.14308159857</v>
      </c>
      <c r="G1255" s="840">
        <v>3396882.8584895912</v>
      </c>
      <c r="H1255" s="897">
        <v>565107.5</v>
      </c>
      <c r="I1255" s="901">
        <v>3390645</v>
      </c>
      <c r="J1255" s="843">
        <v>-1039.6430815985659</v>
      </c>
      <c r="K1255" s="843">
        <v>-6237.8584895911627</v>
      </c>
      <c r="L1255" s="844">
        <v>-0.18363478369592201</v>
      </c>
      <c r="M1255" s="841">
        <v>562666</v>
      </c>
      <c r="N1255" s="842">
        <v>3375996</v>
      </c>
      <c r="O1255" s="843">
        <v>-3481.1430815985659</v>
      </c>
      <c r="P1255" s="843">
        <v>-20886.858489591163</v>
      </c>
      <c r="Q1255" s="844">
        <v>-0.61488309605348945</v>
      </c>
      <c r="S1255" s="845"/>
      <c r="T1255" s="846"/>
      <c r="U1255" s="847"/>
    </row>
    <row r="1256" spans="1:21" ht="23.25">
      <c r="A1256" s="870">
        <v>1235</v>
      </c>
      <c r="B1256" s="836">
        <v>6</v>
      </c>
      <c r="C1256" s="836">
        <v>144</v>
      </c>
      <c r="D1256" s="837">
        <v>23607.329644028519</v>
      </c>
      <c r="E1256" s="838">
        <v>24</v>
      </c>
      <c r="F1256" s="839">
        <v>566575.91145668447</v>
      </c>
      <c r="G1256" s="840">
        <v>3399455.4687401066</v>
      </c>
      <c r="H1256" s="897">
        <v>570000</v>
      </c>
      <c r="I1256" s="901">
        <v>3420000</v>
      </c>
      <c r="J1256" s="843">
        <v>3424.0885433155345</v>
      </c>
      <c r="K1256" s="843">
        <v>20544.53125989344</v>
      </c>
      <c r="L1256" s="844">
        <v>0.60434770947324523</v>
      </c>
      <c r="M1256" s="841">
        <v>570000</v>
      </c>
      <c r="N1256" s="842">
        <v>3420000</v>
      </c>
      <c r="O1256" s="843">
        <v>3424.0885433155345</v>
      </c>
      <c r="P1256" s="843">
        <v>20544.53125989344</v>
      </c>
      <c r="Q1256" s="844">
        <v>0.60434770947324523</v>
      </c>
      <c r="S1256" s="845"/>
      <c r="T1256" s="846"/>
      <c r="U1256" s="847"/>
    </row>
    <row r="1257" spans="1:21" ht="23.25">
      <c r="A1257" s="870">
        <v>1236</v>
      </c>
      <c r="B1257" s="836">
        <v>6</v>
      </c>
      <c r="C1257" s="836">
        <v>144</v>
      </c>
      <c r="D1257" s="837">
        <v>23751</v>
      </c>
      <c r="E1257" s="838">
        <v>24</v>
      </c>
      <c r="F1257" s="839">
        <v>570024</v>
      </c>
      <c r="G1257" s="840">
        <v>3420144</v>
      </c>
      <c r="H1257" s="897">
        <v>570000</v>
      </c>
      <c r="I1257" s="901">
        <v>3420000</v>
      </c>
      <c r="J1257" s="843">
        <v>-24</v>
      </c>
      <c r="K1257" s="843">
        <v>-144</v>
      </c>
      <c r="L1257" s="844">
        <v>-4.2103490379332698E-3</v>
      </c>
      <c r="M1257" s="841">
        <v>570000</v>
      </c>
      <c r="N1257" s="842">
        <v>3420000</v>
      </c>
      <c r="O1257" s="843">
        <v>-24</v>
      </c>
      <c r="P1257" s="843">
        <v>-144</v>
      </c>
      <c r="Q1257" s="844">
        <v>-4.2103490379332698E-3</v>
      </c>
      <c r="S1257" s="845"/>
      <c r="T1257" s="846"/>
      <c r="U1257" s="847"/>
    </row>
    <row r="1258" spans="1:21" ht="23.25">
      <c r="A1258" s="870">
        <v>1237</v>
      </c>
      <c r="B1258" s="836">
        <v>6</v>
      </c>
      <c r="C1258" s="836">
        <v>147</v>
      </c>
      <c r="D1258" s="837">
        <v>22981</v>
      </c>
      <c r="E1258" s="838">
        <v>24.5</v>
      </c>
      <c r="F1258" s="839">
        <v>563034.5</v>
      </c>
      <c r="G1258" s="840">
        <v>3378207</v>
      </c>
      <c r="H1258" s="897">
        <v>581897.53320683108</v>
      </c>
      <c r="I1258" s="901">
        <v>3491385.1992409863</v>
      </c>
      <c r="J1258" s="843">
        <v>18863.033206831082</v>
      </c>
      <c r="K1258" s="843">
        <v>113178.19924098626</v>
      </c>
      <c r="L1258" s="844">
        <v>3.3502446487437396</v>
      </c>
      <c r="M1258" s="841">
        <v>581897.53320683108</v>
      </c>
      <c r="N1258" s="842">
        <v>3491385.1992409863</v>
      </c>
      <c r="O1258" s="843">
        <v>18863.033206831082</v>
      </c>
      <c r="P1258" s="843">
        <v>113178.19924098626</v>
      </c>
      <c r="Q1258" s="844">
        <v>3.3502446487437396</v>
      </c>
      <c r="S1258" s="845"/>
      <c r="T1258" s="846"/>
      <c r="U1258" s="847"/>
    </row>
    <row r="1259" spans="1:21" ht="23.25">
      <c r="A1259" s="870">
        <v>1238</v>
      </c>
      <c r="B1259" s="836">
        <v>6</v>
      </c>
      <c r="C1259" s="836">
        <v>148</v>
      </c>
      <c r="D1259" s="837">
        <v>23486</v>
      </c>
      <c r="E1259" s="838">
        <v>24.666666666666668</v>
      </c>
      <c r="F1259" s="839">
        <v>579321.33333333337</v>
      </c>
      <c r="G1259" s="840">
        <v>3475928</v>
      </c>
      <c r="H1259" s="897">
        <v>585863.37760910823</v>
      </c>
      <c r="I1259" s="901">
        <v>3515180.2656546496</v>
      </c>
      <c r="J1259" s="843">
        <v>6542.0442757748533</v>
      </c>
      <c r="K1259" s="843">
        <v>39252.265654649585</v>
      </c>
      <c r="L1259" s="844">
        <v>1.1292600322748285</v>
      </c>
      <c r="M1259" s="841">
        <v>585863.37760910823</v>
      </c>
      <c r="N1259" s="842">
        <v>3515180.2656546496</v>
      </c>
      <c r="O1259" s="843">
        <v>6542.0442757748533</v>
      </c>
      <c r="P1259" s="843">
        <v>39252.265654649585</v>
      </c>
      <c r="Q1259" s="844">
        <v>1.1292600322748285</v>
      </c>
      <c r="S1259" s="845"/>
      <c r="T1259" s="846"/>
      <c r="U1259" s="847"/>
    </row>
    <row r="1260" spans="1:21" ht="23.25">
      <c r="A1260" s="870">
        <v>1239</v>
      </c>
      <c r="B1260" s="836">
        <v>6</v>
      </c>
      <c r="C1260" s="836">
        <v>149</v>
      </c>
      <c r="D1260" s="837">
        <v>23557.965143442332</v>
      </c>
      <c r="E1260" s="838">
        <v>24.833333333333332</v>
      </c>
      <c r="F1260" s="839">
        <v>585022.80106215121</v>
      </c>
      <c r="G1260" s="840">
        <v>3510136.8063729075</v>
      </c>
      <c r="H1260" s="897">
        <v>589829.22201138514</v>
      </c>
      <c r="I1260" s="901">
        <v>3538975.3320683111</v>
      </c>
      <c r="J1260" s="843">
        <v>4806.4209492339287</v>
      </c>
      <c r="K1260" s="843">
        <v>28838.525695403572</v>
      </c>
      <c r="L1260" s="844">
        <v>0.8215783966894179</v>
      </c>
      <c r="M1260" s="841">
        <v>589829.22201138514</v>
      </c>
      <c r="N1260" s="842">
        <v>3538975.3320683111</v>
      </c>
      <c r="O1260" s="843">
        <v>4806.4209492339287</v>
      </c>
      <c r="P1260" s="843">
        <v>28838.525695403572</v>
      </c>
      <c r="Q1260" s="844">
        <v>0.8215783966894179</v>
      </c>
      <c r="S1260" s="845"/>
      <c r="T1260" s="846"/>
      <c r="U1260" s="847"/>
    </row>
    <row r="1261" spans="1:21" ht="23.25">
      <c r="A1261" s="870">
        <v>1240</v>
      </c>
      <c r="B1261" s="848">
        <v>6</v>
      </c>
      <c r="C1261" s="848">
        <v>154</v>
      </c>
      <c r="D1261" s="837">
        <v>23592</v>
      </c>
      <c r="E1261" s="838">
        <v>25.666666666666668</v>
      </c>
      <c r="F1261" s="839">
        <v>605528</v>
      </c>
      <c r="G1261" s="840">
        <v>3633168</v>
      </c>
      <c r="H1261" s="897">
        <v>609658.44402277039</v>
      </c>
      <c r="I1261" s="901">
        <v>3657950.6641366221</v>
      </c>
      <c r="J1261" s="843">
        <v>4130.444022770389</v>
      </c>
      <c r="K1261" s="843">
        <v>24782.664136622101</v>
      </c>
      <c r="L1261" s="844">
        <v>0.68212271319747231</v>
      </c>
      <c r="M1261" s="841">
        <v>609658.44402277039</v>
      </c>
      <c r="N1261" s="842">
        <v>3657950.6641366221</v>
      </c>
      <c r="O1261" s="843">
        <v>4130.444022770389</v>
      </c>
      <c r="P1261" s="843">
        <v>24782.664136622101</v>
      </c>
      <c r="Q1261" s="844">
        <v>0.68212271319747231</v>
      </c>
      <c r="S1261" s="845"/>
      <c r="T1261" s="846"/>
      <c r="U1261" s="847"/>
    </row>
    <row r="1262" spans="1:21" ht="23.25">
      <c r="A1262" s="870">
        <v>1241</v>
      </c>
      <c r="B1262" s="836">
        <v>6</v>
      </c>
      <c r="C1262" s="836">
        <v>154</v>
      </c>
      <c r="D1262" s="837">
        <v>24257</v>
      </c>
      <c r="E1262" s="838">
        <v>25.666666666666668</v>
      </c>
      <c r="F1262" s="839">
        <v>622596.33333333337</v>
      </c>
      <c r="G1262" s="840">
        <v>3735578</v>
      </c>
      <c r="H1262" s="897">
        <v>609658.44402277039</v>
      </c>
      <c r="I1262" s="901">
        <v>3657950.6641366221</v>
      </c>
      <c r="J1262" s="843">
        <v>-12937.889310562983</v>
      </c>
      <c r="K1262" s="843">
        <v>-77627.335863377899</v>
      </c>
      <c r="L1262" s="844">
        <v>-2.0780542091043941</v>
      </c>
      <c r="M1262" s="841">
        <v>609658.44402277039</v>
      </c>
      <c r="N1262" s="842">
        <v>3657950.6641366221</v>
      </c>
      <c r="O1262" s="843">
        <v>-12937.889310562983</v>
      </c>
      <c r="P1262" s="843">
        <v>-77627.335863377899</v>
      </c>
      <c r="Q1262" s="844">
        <v>-2.0780542091043941</v>
      </c>
      <c r="S1262" s="845"/>
      <c r="T1262" s="846"/>
      <c r="U1262" s="847"/>
    </row>
    <row r="1263" spans="1:21" ht="23.25">
      <c r="A1263" s="870">
        <v>1242</v>
      </c>
      <c r="B1263" s="836">
        <v>7</v>
      </c>
      <c r="C1263" s="836">
        <v>109</v>
      </c>
      <c r="D1263" s="837">
        <v>25017</v>
      </c>
      <c r="E1263" s="838">
        <v>15.571428571428571</v>
      </c>
      <c r="F1263" s="839">
        <v>389550.42857142858</v>
      </c>
      <c r="G1263" s="840">
        <v>2726853</v>
      </c>
      <c r="H1263" s="897">
        <v>322579.28571428568</v>
      </c>
      <c r="I1263" s="901">
        <v>2258055</v>
      </c>
      <c r="J1263" s="843">
        <v>-66971.142857142899</v>
      </c>
      <c r="K1263" s="843">
        <v>-468798</v>
      </c>
      <c r="L1263" s="844">
        <v>-17.191905834307903</v>
      </c>
      <c r="M1263" s="841">
        <v>199109.14285714284</v>
      </c>
      <c r="N1263" s="842">
        <v>1393764</v>
      </c>
      <c r="O1263" s="843">
        <v>-190441.28571428574</v>
      </c>
      <c r="P1263" s="843">
        <v>-1333089</v>
      </c>
      <c r="Q1263" s="844">
        <v>-48.887453779136614</v>
      </c>
      <c r="S1263" s="845"/>
      <c r="T1263" s="846"/>
      <c r="U1263" s="847"/>
    </row>
    <row r="1264" spans="1:21" ht="23.25">
      <c r="A1264" s="870">
        <v>1243</v>
      </c>
      <c r="B1264" s="836">
        <v>7</v>
      </c>
      <c r="C1264" s="836">
        <v>111</v>
      </c>
      <c r="D1264" s="837">
        <v>26646</v>
      </c>
      <c r="E1264" s="838">
        <v>15.857142857142858</v>
      </c>
      <c r="F1264" s="839">
        <v>422529.42857142858</v>
      </c>
      <c r="G1264" s="840">
        <v>2957706</v>
      </c>
      <c r="H1264" s="897">
        <v>330966.42857142858</v>
      </c>
      <c r="I1264" s="901">
        <v>2316765</v>
      </c>
      <c r="J1264" s="843">
        <v>-91563</v>
      </c>
      <c r="K1264" s="843">
        <v>-640941</v>
      </c>
      <c r="L1264" s="844">
        <v>-21.670206572255651</v>
      </c>
      <c r="M1264" s="841">
        <v>211681.71428571432</v>
      </c>
      <c r="N1264" s="842">
        <v>1481772.0000000002</v>
      </c>
      <c r="O1264" s="843">
        <v>-210847.71428571426</v>
      </c>
      <c r="P1264" s="843">
        <v>-1475933.9999999998</v>
      </c>
      <c r="Q1264" s="844">
        <v>-49.901308649338361</v>
      </c>
      <c r="S1264" s="845"/>
      <c r="T1264" s="846"/>
      <c r="U1264" s="847"/>
    </row>
    <row r="1265" spans="1:21" ht="23.25">
      <c r="A1265" s="870">
        <v>1244</v>
      </c>
      <c r="B1265" s="836">
        <v>7</v>
      </c>
      <c r="C1265" s="836">
        <v>115</v>
      </c>
      <c r="D1265" s="837">
        <v>26284</v>
      </c>
      <c r="E1265" s="838">
        <v>16.428571428571427</v>
      </c>
      <c r="F1265" s="839">
        <v>431808.57142857142</v>
      </c>
      <c r="G1265" s="840">
        <v>3022660</v>
      </c>
      <c r="H1265" s="897">
        <v>347740.7142857142</v>
      </c>
      <c r="I1265" s="901">
        <v>2434184.9999999995</v>
      </c>
      <c r="J1265" s="843">
        <v>-84067.857142857218</v>
      </c>
      <c r="K1265" s="843">
        <v>-588475.00000000047</v>
      </c>
      <c r="L1265" s="844">
        <v>-19.468779154784215</v>
      </c>
      <c r="M1265" s="841">
        <v>236826.8571428571</v>
      </c>
      <c r="N1265" s="842">
        <v>1657787.9999999998</v>
      </c>
      <c r="O1265" s="843">
        <v>-194981.71428571432</v>
      </c>
      <c r="P1265" s="843">
        <v>-1364872.0000000002</v>
      </c>
      <c r="Q1265" s="844">
        <v>-45.154665096305912</v>
      </c>
      <c r="S1265" s="845"/>
      <c r="T1265" s="846"/>
      <c r="U1265" s="847"/>
    </row>
    <row r="1266" spans="1:21" ht="23.25" hidden="1">
      <c r="A1266" s="870">
        <v>1245</v>
      </c>
      <c r="B1266" s="836">
        <v>7</v>
      </c>
      <c r="C1266" s="836">
        <v>117</v>
      </c>
      <c r="D1266" s="837">
        <v>24178.29</v>
      </c>
      <c r="E1266" s="838">
        <v>16.714285714285715</v>
      </c>
      <c r="F1266" s="839">
        <v>404122.84714285715</v>
      </c>
      <c r="G1266" s="840">
        <v>2828859.93</v>
      </c>
      <c r="H1266" s="897">
        <v>356127.85714285716</v>
      </c>
      <c r="I1266" s="901">
        <v>2492895</v>
      </c>
      <c r="J1266" s="843">
        <v>-47994.989999999991</v>
      </c>
      <c r="K1266" s="843">
        <v>-335964.93000000017</v>
      </c>
      <c r="L1266" s="844">
        <v>-11.876336697943188</v>
      </c>
      <c r="M1266" s="841">
        <v>249399.42857142864</v>
      </c>
      <c r="N1266" s="842">
        <v>1745796.0000000005</v>
      </c>
      <c r="O1266" s="843">
        <v>-154723.41857142851</v>
      </c>
      <c r="P1266" s="843">
        <v>-1083063.9299999997</v>
      </c>
      <c r="Q1266" s="844">
        <v>-38.286233917562676</v>
      </c>
      <c r="S1266" s="845"/>
      <c r="T1266" s="846"/>
      <c r="U1266" s="847"/>
    </row>
    <row r="1267" spans="1:21" ht="23.25" hidden="1">
      <c r="A1267" s="870">
        <v>1246</v>
      </c>
      <c r="B1267" s="836">
        <v>7</v>
      </c>
      <c r="C1267" s="836">
        <v>118</v>
      </c>
      <c r="D1267" s="837">
        <v>23919</v>
      </c>
      <c r="E1267" s="838">
        <v>16.857142857142858</v>
      </c>
      <c r="F1267" s="839">
        <v>403206</v>
      </c>
      <c r="G1267" s="840">
        <v>2822442</v>
      </c>
      <c r="H1267" s="897">
        <v>360321.42857142858</v>
      </c>
      <c r="I1267" s="901">
        <v>2522250</v>
      </c>
      <c r="J1267" s="843">
        <v>-42884.57142857142</v>
      </c>
      <c r="K1267" s="843">
        <v>-300192</v>
      </c>
      <c r="L1267" s="844">
        <v>-10.635896149504575</v>
      </c>
      <c r="M1267" s="841">
        <v>255685.71428571432</v>
      </c>
      <c r="N1267" s="842">
        <v>1789800.0000000002</v>
      </c>
      <c r="O1267" s="843">
        <v>-147520.28571428568</v>
      </c>
      <c r="P1267" s="843">
        <v>-1032641.9999999998</v>
      </c>
      <c r="Q1267" s="844">
        <v>-36.586828002134311</v>
      </c>
      <c r="S1267" s="845"/>
      <c r="T1267" s="846"/>
      <c r="U1267" s="847"/>
    </row>
    <row r="1268" spans="1:21" ht="23.25" hidden="1">
      <c r="A1268" s="870">
        <v>1247</v>
      </c>
      <c r="B1268" s="836">
        <v>7</v>
      </c>
      <c r="C1268" s="836">
        <v>120</v>
      </c>
      <c r="D1268" s="837">
        <v>24141</v>
      </c>
      <c r="E1268" s="838">
        <v>17.142857142857142</v>
      </c>
      <c r="F1268" s="839">
        <v>413845.71428571426</v>
      </c>
      <c r="G1268" s="840">
        <v>2896920</v>
      </c>
      <c r="H1268" s="897">
        <v>368708.57142857142</v>
      </c>
      <c r="I1268" s="901">
        <v>2580960</v>
      </c>
      <c r="J1268" s="843">
        <v>-45137.142857142841</v>
      </c>
      <c r="K1268" s="843">
        <v>-315960</v>
      </c>
      <c r="L1268" s="844">
        <v>-10.906756141004919</v>
      </c>
      <c r="M1268" s="841">
        <v>268258.28571428568</v>
      </c>
      <c r="N1268" s="842">
        <v>1877807.9999999998</v>
      </c>
      <c r="O1268" s="843">
        <v>-145587.42857142858</v>
      </c>
      <c r="P1268" s="843">
        <v>-1019112.0000000002</v>
      </c>
      <c r="Q1268" s="844">
        <v>-35.179155793049176</v>
      </c>
      <c r="S1268" s="845"/>
      <c r="T1268" s="846"/>
      <c r="U1268" s="847"/>
    </row>
    <row r="1269" spans="1:21" ht="23.25" hidden="1">
      <c r="A1269" s="870">
        <v>1248</v>
      </c>
      <c r="B1269" s="836">
        <v>7</v>
      </c>
      <c r="C1269" s="836">
        <v>120</v>
      </c>
      <c r="D1269" s="837">
        <v>25839</v>
      </c>
      <c r="E1269" s="838">
        <v>17.142857142857142</v>
      </c>
      <c r="F1269" s="839">
        <v>442954.28571428574</v>
      </c>
      <c r="G1269" s="840">
        <v>3100680</v>
      </c>
      <c r="H1269" s="897">
        <v>368708.57142857142</v>
      </c>
      <c r="I1269" s="901">
        <v>2580960</v>
      </c>
      <c r="J1269" s="843">
        <v>-74245.714285714319</v>
      </c>
      <c r="K1269" s="843">
        <v>-519720</v>
      </c>
      <c r="L1269" s="844">
        <v>-16.761484577576539</v>
      </c>
      <c r="M1269" s="841">
        <v>268258.28571428568</v>
      </c>
      <c r="N1269" s="842">
        <v>1877807.9999999998</v>
      </c>
      <c r="O1269" s="843">
        <v>-174696.00000000006</v>
      </c>
      <c r="P1269" s="843">
        <v>-1222872.0000000002</v>
      </c>
      <c r="Q1269" s="844">
        <v>-39.438832772166108</v>
      </c>
      <c r="S1269" s="845"/>
      <c r="T1269" s="846"/>
      <c r="U1269" s="847"/>
    </row>
    <row r="1270" spans="1:21" ht="23.25" hidden="1">
      <c r="A1270" s="870">
        <v>1249</v>
      </c>
      <c r="B1270" s="836">
        <v>7</v>
      </c>
      <c r="C1270" s="836">
        <v>121</v>
      </c>
      <c r="D1270" s="837">
        <v>24624.917567563785</v>
      </c>
      <c r="E1270" s="838">
        <v>17.285714285714285</v>
      </c>
      <c r="F1270" s="839">
        <v>425659.28938217403</v>
      </c>
      <c r="G1270" s="840">
        <v>2979615.0256752181</v>
      </c>
      <c r="H1270" s="897">
        <v>372902.14285714284</v>
      </c>
      <c r="I1270" s="901">
        <v>2610315</v>
      </c>
      <c r="J1270" s="843">
        <v>-52757.146525031189</v>
      </c>
      <c r="K1270" s="843">
        <v>-369300.02567521809</v>
      </c>
      <c r="L1270" s="844">
        <v>-12.394219471071779</v>
      </c>
      <c r="M1270" s="841">
        <v>274544.57142857136</v>
      </c>
      <c r="N1270" s="842">
        <v>1921811.9999999995</v>
      </c>
      <c r="O1270" s="843">
        <v>-151114.71795360267</v>
      </c>
      <c r="P1270" s="843">
        <v>-1057803.0256752186</v>
      </c>
      <c r="Q1270" s="844">
        <v>-35.501332103650114</v>
      </c>
      <c r="S1270" s="845"/>
      <c r="T1270" s="846"/>
      <c r="U1270" s="847"/>
    </row>
    <row r="1271" spans="1:21" ht="23.25" hidden="1">
      <c r="A1271" s="870">
        <v>1250</v>
      </c>
      <c r="B1271" s="836">
        <v>7</v>
      </c>
      <c r="C1271" s="836">
        <v>123</v>
      </c>
      <c r="D1271" s="837">
        <v>23410</v>
      </c>
      <c r="E1271" s="838">
        <v>17.571428571428573</v>
      </c>
      <c r="F1271" s="839">
        <v>411347.14285714284</v>
      </c>
      <c r="G1271" s="840">
        <v>2879430</v>
      </c>
      <c r="H1271" s="897">
        <v>381289.2857142858</v>
      </c>
      <c r="I1271" s="901">
        <v>2669025.0000000005</v>
      </c>
      <c r="J1271" s="843">
        <v>-30057.857142857043</v>
      </c>
      <c r="K1271" s="843">
        <v>-210404.99999999953</v>
      </c>
      <c r="L1271" s="844">
        <v>-7.3071753784603004</v>
      </c>
      <c r="M1271" s="841">
        <v>287117.1428571429</v>
      </c>
      <c r="N1271" s="842">
        <v>2009820.0000000002</v>
      </c>
      <c r="O1271" s="843">
        <v>-124229.99999999994</v>
      </c>
      <c r="P1271" s="843">
        <v>-869609.99999999977</v>
      </c>
      <c r="Q1271" s="844">
        <v>-30.200768902178538</v>
      </c>
      <c r="S1271" s="845"/>
      <c r="T1271" s="846"/>
      <c r="U1271" s="847"/>
    </row>
    <row r="1272" spans="1:21" ht="23.25" hidden="1">
      <c r="A1272" s="870">
        <v>1251</v>
      </c>
      <c r="B1272" s="836">
        <v>7</v>
      </c>
      <c r="C1272" s="836">
        <v>123</v>
      </c>
      <c r="D1272" s="837">
        <v>23476.057877712035</v>
      </c>
      <c r="E1272" s="838">
        <v>17.571428571428573</v>
      </c>
      <c r="F1272" s="839">
        <v>412507.87413694005</v>
      </c>
      <c r="G1272" s="840">
        <v>2887555.1189585803</v>
      </c>
      <c r="H1272" s="897">
        <v>381289.2857142858</v>
      </c>
      <c r="I1272" s="901">
        <v>2669025.0000000005</v>
      </c>
      <c r="J1272" s="843">
        <v>-31218.588422654255</v>
      </c>
      <c r="K1272" s="843">
        <v>-218530.11895857984</v>
      </c>
      <c r="L1272" s="844">
        <v>-7.5679981837851358</v>
      </c>
      <c r="M1272" s="841">
        <v>287117.1428571429</v>
      </c>
      <c r="N1272" s="842">
        <v>2009820.0000000002</v>
      </c>
      <c r="O1272" s="843">
        <v>-125390.73127979715</v>
      </c>
      <c r="P1272" s="843">
        <v>-877735.11895858007</v>
      </c>
      <c r="Q1272" s="844">
        <v>-30.397172791463191</v>
      </c>
      <c r="S1272" s="845"/>
      <c r="T1272" s="846"/>
      <c r="U1272" s="847"/>
    </row>
    <row r="1273" spans="1:21" ht="23.25" hidden="1">
      <c r="A1273" s="870">
        <v>1252</v>
      </c>
      <c r="B1273" s="836">
        <v>7</v>
      </c>
      <c r="C1273" s="836">
        <v>125</v>
      </c>
      <c r="D1273" s="837">
        <v>24059</v>
      </c>
      <c r="E1273" s="838">
        <v>17.857142857142858</v>
      </c>
      <c r="F1273" s="839">
        <v>429625</v>
      </c>
      <c r="G1273" s="840">
        <v>3007375</v>
      </c>
      <c r="H1273" s="897">
        <v>389676.42857142858</v>
      </c>
      <c r="I1273" s="901">
        <v>2727735</v>
      </c>
      <c r="J1273" s="843">
        <v>-39948.57142857142</v>
      </c>
      <c r="K1273" s="843">
        <v>-279640</v>
      </c>
      <c r="L1273" s="844">
        <v>-9.2984745833160218</v>
      </c>
      <c r="M1273" s="841">
        <v>299689.71428571432</v>
      </c>
      <c r="N1273" s="842">
        <v>2097828</v>
      </c>
      <c r="O1273" s="843">
        <v>-129935.28571428568</v>
      </c>
      <c r="P1273" s="843">
        <v>-909547</v>
      </c>
      <c r="Q1273" s="844">
        <v>-30.243883785693498</v>
      </c>
      <c r="S1273" s="845"/>
      <c r="T1273" s="846"/>
      <c r="U1273" s="847"/>
    </row>
    <row r="1274" spans="1:21" ht="23.25" hidden="1">
      <c r="A1274" s="870">
        <v>1253</v>
      </c>
      <c r="B1274" s="836">
        <v>7</v>
      </c>
      <c r="C1274" s="836">
        <v>125</v>
      </c>
      <c r="D1274" s="837">
        <v>24386.966140696321</v>
      </c>
      <c r="E1274" s="838">
        <v>17.857142857142858</v>
      </c>
      <c r="F1274" s="839">
        <v>435481.53822672</v>
      </c>
      <c r="G1274" s="840">
        <v>3048370.7675870401</v>
      </c>
      <c r="H1274" s="897">
        <v>389676.42857142858</v>
      </c>
      <c r="I1274" s="901">
        <v>2727735</v>
      </c>
      <c r="J1274" s="843">
        <v>-45805.109655291424</v>
      </c>
      <c r="K1274" s="843">
        <v>-320635.76758704009</v>
      </c>
      <c r="L1274" s="844">
        <v>-10.518266708115746</v>
      </c>
      <c r="M1274" s="841">
        <v>299689.71428571432</v>
      </c>
      <c r="N1274" s="842">
        <v>2097828</v>
      </c>
      <c r="O1274" s="843">
        <v>-135791.82394100568</v>
      </c>
      <c r="P1274" s="843">
        <v>-950542.76758704009</v>
      </c>
      <c r="Q1274" s="844">
        <v>-31.181993269783561</v>
      </c>
      <c r="S1274" s="845"/>
      <c r="T1274" s="846"/>
      <c r="U1274" s="847"/>
    </row>
    <row r="1275" spans="1:21" ht="23.25" hidden="1">
      <c r="A1275" s="870">
        <v>1254</v>
      </c>
      <c r="B1275" s="836">
        <v>7</v>
      </c>
      <c r="C1275" s="836">
        <v>126</v>
      </c>
      <c r="D1275" s="837">
        <v>23356</v>
      </c>
      <c r="E1275" s="838">
        <v>18</v>
      </c>
      <c r="F1275" s="839">
        <v>420408</v>
      </c>
      <c r="G1275" s="840">
        <v>2942856</v>
      </c>
      <c r="H1275" s="897">
        <v>393870</v>
      </c>
      <c r="I1275" s="901">
        <v>2757090</v>
      </c>
      <c r="J1275" s="843">
        <v>-26538</v>
      </c>
      <c r="K1275" s="843">
        <v>-185766</v>
      </c>
      <c r="L1275" s="844">
        <v>-6.3124393446366298</v>
      </c>
      <c r="M1275" s="841">
        <v>305976</v>
      </c>
      <c r="N1275" s="842">
        <v>2141832</v>
      </c>
      <c r="O1275" s="843">
        <v>-114432</v>
      </c>
      <c r="P1275" s="843">
        <v>-801024</v>
      </c>
      <c r="Q1275" s="844">
        <v>-27.219272706513678</v>
      </c>
      <c r="S1275" s="845"/>
      <c r="T1275" s="846"/>
      <c r="U1275" s="847"/>
    </row>
    <row r="1276" spans="1:21" ht="23.25" hidden="1">
      <c r="A1276" s="870">
        <v>1255</v>
      </c>
      <c r="B1276" s="848">
        <v>7</v>
      </c>
      <c r="C1276" s="848">
        <v>126</v>
      </c>
      <c r="D1276" s="837">
        <v>24042</v>
      </c>
      <c r="E1276" s="838">
        <v>18</v>
      </c>
      <c r="F1276" s="839">
        <v>432756</v>
      </c>
      <c r="G1276" s="840">
        <v>3029292</v>
      </c>
      <c r="H1276" s="897">
        <v>393870</v>
      </c>
      <c r="I1276" s="901">
        <v>2757090</v>
      </c>
      <c r="J1276" s="843">
        <v>-38886</v>
      </c>
      <c r="K1276" s="843">
        <v>-272202</v>
      </c>
      <c r="L1276" s="844">
        <v>-8.9856639769292599</v>
      </c>
      <c r="M1276" s="841">
        <v>305976</v>
      </c>
      <c r="N1276" s="842">
        <v>2141832</v>
      </c>
      <c r="O1276" s="843">
        <v>-126780</v>
      </c>
      <c r="P1276" s="843">
        <v>-887460</v>
      </c>
      <c r="Q1276" s="844">
        <v>-29.29595430219338</v>
      </c>
      <c r="S1276" s="845"/>
      <c r="T1276" s="846"/>
      <c r="U1276" s="847"/>
    </row>
    <row r="1277" spans="1:21" ht="23.25" hidden="1">
      <c r="A1277" s="870">
        <v>1256</v>
      </c>
      <c r="B1277" s="836">
        <v>7</v>
      </c>
      <c r="C1277" s="836">
        <v>126</v>
      </c>
      <c r="D1277" s="837">
        <v>24916.088715105419</v>
      </c>
      <c r="E1277" s="838">
        <v>18</v>
      </c>
      <c r="F1277" s="839">
        <v>448489.59687189758</v>
      </c>
      <c r="G1277" s="840">
        <v>3139427.178103283</v>
      </c>
      <c r="H1277" s="897">
        <v>393870</v>
      </c>
      <c r="I1277" s="901">
        <v>2757090</v>
      </c>
      <c r="J1277" s="843">
        <v>-54619.596871897578</v>
      </c>
      <c r="K1277" s="843">
        <v>-382337.17810328305</v>
      </c>
      <c r="L1277" s="844">
        <v>-12.178564955097187</v>
      </c>
      <c r="M1277" s="841">
        <v>305976</v>
      </c>
      <c r="N1277" s="842">
        <v>2141832</v>
      </c>
      <c r="O1277" s="843">
        <v>-142513.59687189758</v>
      </c>
      <c r="P1277" s="843">
        <v>-997595.17810328305</v>
      </c>
      <c r="Q1277" s="844">
        <v>-31.776343947751329</v>
      </c>
      <c r="S1277" s="845"/>
      <c r="T1277" s="846"/>
      <c r="U1277" s="847"/>
    </row>
    <row r="1278" spans="1:21" ht="23.25" hidden="1">
      <c r="A1278" s="870">
        <v>1257</v>
      </c>
      <c r="B1278" s="836">
        <v>7</v>
      </c>
      <c r="C1278" s="836">
        <v>126</v>
      </c>
      <c r="D1278" s="837">
        <v>25343</v>
      </c>
      <c r="E1278" s="838">
        <v>18</v>
      </c>
      <c r="F1278" s="839">
        <v>456174</v>
      </c>
      <c r="G1278" s="840">
        <v>3193218</v>
      </c>
      <c r="H1278" s="897">
        <v>393870</v>
      </c>
      <c r="I1278" s="901">
        <v>2757090</v>
      </c>
      <c r="J1278" s="843">
        <v>-62304</v>
      </c>
      <c r="K1278" s="843">
        <v>-436128</v>
      </c>
      <c r="L1278" s="844">
        <v>-13.657946309960678</v>
      </c>
      <c r="M1278" s="841">
        <v>305976</v>
      </c>
      <c r="N1278" s="842">
        <v>2141832</v>
      </c>
      <c r="O1278" s="843">
        <v>-150198</v>
      </c>
      <c r="P1278" s="843">
        <v>-1051386</v>
      </c>
      <c r="Q1278" s="844">
        <v>-32.92559418116771</v>
      </c>
      <c r="S1278" s="845"/>
      <c r="T1278" s="846"/>
      <c r="U1278" s="847"/>
    </row>
    <row r="1279" spans="1:21" ht="23.25" hidden="1">
      <c r="A1279" s="870">
        <v>1258</v>
      </c>
      <c r="B1279" s="836">
        <v>7</v>
      </c>
      <c r="C1279" s="836">
        <v>127</v>
      </c>
      <c r="D1279" s="837">
        <v>23337</v>
      </c>
      <c r="E1279" s="838">
        <v>18.142857142857142</v>
      </c>
      <c r="F1279" s="839">
        <v>423399.85714285716</v>
      </c>
      <c r="G1279" s="840">
        <v>2963799</v>
      </c>
      <c r="H1279" s="897">
        <v>398063.57142857142</v>
      </c>
      <c r="I1279" s="901">
        <v>2786445</v>
      </c>
      <c r="J1279" s="843">
        <v>-25336.285714285739</v>
      </c>
      <c r="K1279" s="843">
        <v>-177354</v>
      </c>
      <c r="L1279" s="844">
        <v>-5.984009037050086</v>
      </c>
      <c r="M1279" s="841">
        <v>312262.28571428568</v>
      </c>
      <c r="N1279" s="842">
        <v>2185836</v>
      </c>
      <c r="O1279" s="843">
        <v>-111137.57142857148</v>
      </c>
      <c r="P1279" s="843">
        <v>-777963</v>
      </c>
      <c r="Q1279" s="844">
        <v>-26.248844810326204</v>
      </c>
      <c r="S1279" s="845"/>
      <c r="T1279" s="846"/>
      <c r="U1279" s="847"/>
    </row>
    <row r="1280" spans="1:21" ht="23.25" hidden="1">
      <c r="A1280" s="870">
        <v>1259</v>
      </c>
      <c r="B1280" s="836">
        <v>7</v>
      </c>
      <c r="C1280" s="836">
        <v>127</v>
      </c>
      <c r="D1280" s="837">
        <v>23402.72509464519</v>
      </c>
      <c r="E1280" s="838">
        <v>18.142857142857142</v>
      </c>
      <c r="F1280" s="839">
        <v>424592.29814570554</v>
      </c>
      <c r="G1280" s="840">
        <v>2972146.087019939</v>
      </c>
      <c r="H1280" s="897">
        <v>398063.57142857142</v>
      </c>
      <c r="I1280" s="901">
        <v>2786445</v>
      </c>
      <c r="J1280" s="843">
        <v>-26528.726717134123</v>
      </c>
      <c r="K1280" s="843">
        <v>-185701.08701993898</v>
      </c>
      <c r="L1280" s="844">
        <v>-6.2480470872861673</v>
      </c>
      <c r="M1280" s="841">
        <v>312262.28571428568</v>
      </c>
      <c r="N1280" s="842">
        <v>2185836</v>
      </c>
      <c r="O1280" s="843">
        <v>-112330.01243141986</v>
      </c>
      <c r="P1280" s="843">
        <v>-786310.08701993898</v>
      </c>
      <c r="Q1280" s="844">
        <v>-26.455970332479282</v>
      </c>
      <c r="S1280" s="845"/>
      <c r="T1280" s="846"/>
      <c r="U1280" s="847"/>
    </row>
    <row r="1281" spans="1:21" ht="23.25" hidden="1">
      <c r="A1281" s="870">
        <v>1260</v>
      </c>
      <c r="B1281" s="836">
        <v>7</v>
      </c>
      <c r="C1281" s="836">
        <v>127</v>
      </c>
      <c r="D1281" s="837">
        <v>23402.72509464519</v>
      </c>
      <c r="E1281" s="838">
        <v>18.142857142857142</v>
      </c>
      <c r="F1281" s="839">
        <v>424592.29814570554</v>
      </c>
      <c r="G1281" s="840">
        <v>2972146.087019939</v>
      </c>
      <c r="H1281" s="897">
        <v>398063.57142857142</v>
      </c>
      <c r="I1281" s="901">
        <v>2786445</v>
      </c>
      <c r="J1281" s="843">
        <v>-26528.726717134123</v>
      </c>
      <c r="K1281" s="843">
        <v>-185701.08701993898</v>
      </c>
      <c r="L1281" s="844">
        <v>-6.2480470872861673</v>
      </c>
      <c r="M1281" s="841">
        <v>312262.28571428568</v>
      </c>
      <c r="N1281" s="842">
        <v>2185836</v>
      </c>
      <c r="O1281" s="843">
        <v>-112330.01243141986</v>
      </c>
      <c r="P1281" s="843">
        <v>-786310.08701993898</v>
      </c>
      <c r="Q1281" s="844">
        <v>-26.455970332479282</v>
      </c>
      <c r="S1281" s="845"/>
      <c r="T1281" s="846"/>
      <c r="U1281" s="847"/>
    </row>
    <row r="1282" spans="1:21" ht="23.25" hidden="1">
      <c r="A1282" s="870">
        <v>1261</v>
      </c>
      <c r="B1282" s="836">
        <v>7</v>
      </c>
      <c r="C1282" s="836">
        <v>127</v>
      </c>
      <c r="D1282" s="837">
        <v>23604</v>
      </c>
      <c r="E1282" s="838">
        <v>18.142857142857142</v>
      </c>
      <c r="F1282" s="839">
        <v>428244</v>
      </c>
      <c r="G1282" s="840">
        <v>2997708</v>
      </c>
      <c r="H1282" s="897">
        <v>398063.57142857142</v>
      </c>
      <c r="I1282" s="901">
        <v>2786445</v>
      </c>
      <c r="J1282" s="843">
        <v>-30180.42857142858</v>
      </c>
      <c r="K1282" s="843">
        <v>-211263</v>
      </c>
      <c r="L1282" s="844">
        <v>-7.0474842779883744</v>
      </c>
      <c r="M1282" s="841">
        <v>312262.28571428568</v>
      </c>
      <c r="N1282" s="842">
        <v>2185836</v>
      </c>
      <c r="O1282" s="843">
        <v>-115981.71428571432</v>
      </c>
      <c r="P1282" s="843">
        <v>-811872</v>
      </c>
      <c r="Q1282" s="844">
        <v>-27.083091481892168</v>
      </c>
      <c r="S1282" s="845"/>
      <c r="T1282" s="846"/>
      <c r="U1282" s="847"/>
    </row>
    <row r="1283" spans="1:21" ht="23.25" hidden="1">
      <c r="A1283" s="870">
        <v>1262</v>
      </c>
      <c r="B1283" s="836">
        <v>7</v>
      </c>
      <c r="C1283" s="836">
        <v>127</v>
      </c>
      <c r="D1283" s="837">
        <v>24278.248349109825</v>
      </c>
      <c r="E1283" s="838">
        <v>18.142857142857142</v>
      </c>
      <c r="F1283" s="839">
        <v>440476.79147670686</v>
      </c>
      <c r="G1283" s="840">
        <v>3083337.5403369479</v>
      </c>
      <c r="H1283" s="897">
        <v>398063.57142857142</v>
      </c>
      <c r="I1283" s="901">
        <v>2786445</v>
      </c>
      <c r="J1283" s="843">
        <v>-42413.220048135438</v>
      </c>
      <c r="K1283" s="843">
        <v>-296892.54033694789</v>
      </c>
      <c r="L1283" s="844">
        <v>-9.6289341161299973</v>
      </c>
      <c r="M1283" s="841">
        <v>312262.28571428568</v>
      </c>
      <c r="N1283" s="842">
        <v>2185836</v>
      </c>
      <c r="O1283" s="843">
        <v>-128214.50576242118</v>
      </c>
      <c r="P1283" s="843">
        <v>-897501.54033694789</v>
      </c>
      <c r="Q1283" s="844">
        <v>-29.108118348887245</v>
      </c>
      <c r="S1283" s="845"/>
      <c r="T1283" s="846"/>
      <c r="U1283" s="847"/>
    </row>
    <row r="1284" spans="1:21" ht="23.25" hidden="1">
      <c r="A1284" s="870">
        <v>1263</v>
      </c>
      <c r="B1284" s="836">
        <v>7</v>
      </c>
      <c r="C1284" s="836">
        <v>128</v>
      </c>
      <c r="D1284" s="837">
        <v>24010</v>
      </c>
      <c r="E1284" s="838">
        <v>18.285714285714285</v>
      </c>
      <c r="F1284" s="839">
        <v>439040</v>
      </c>
      <c r="G1284" s="840">
        <v>3073280</v>
      </c>
      <c r="H1284" s="897">
        <v>402257.14285714284</v>
      </c>
      <c r="I1284" s="901">
        <v>2815800</v>
      </c>
      <c r="J1284" s="843">
        <v>-36782.857142857159</v>
      </c>
      <c r="K1284" s="843">
        <v>-257480</v>
      </c>
      <c r="L1284" s="844">
        <v>-8.3780195751770066</v>
      </c>
      <c r="M1284" s="841">
        <v>318548.57142857136</v>
      </c>
      <c r="N1284" s="842">
        <v>2229839.9999999995</v>
      </c>
      <c r="O1284" s="843">
        <v>-120491.42857142864</v>
      </c>
      <c r="P1284" s="843">
        <v>-843440.00000000047</v>
      </c>
      <c r="Q1284" s="844">
        <v>-27.444294044148293</v>
      </c>
      <c r="S1284" s="845"/>
      <c r="T1284" s="846"/>
      <c r="U1284" s="847"/>
    </row>
    <row r="1285" spans="1:21" ht="23.25" hidden="1">
      <c r="A1285" s="870">
        <v>1264</v>
      </c>
      <c r="B1285" s="836">
        <v>7</v>
      </c>
      <c r="C1285" s="836">
        <v>129</v>
      </c>
      <c r="D1285" s="837">
        <v>24176.1429363225</v>
      </c>
      <c r="E1285" s="838">
        <v>18.428571428571427</v>
      </c>
      <c r="F1285" s="839">
        <v>445531.77696937177</v>
      </c>
      <c r="G1285" s="840">
        <v>3118722.4387856023</v>
      </c>
      <c r="H1285" s="897">
        <v>406450.7142857142</v>
      </c>
      <c r="I1285" s="901">
        <v>2845154.9999999995</v>
      </c>
      <c r="J1285" s="843">
        <v>-39081.062683657568</v>
      </c>
      <c r="K1285" s="843">
        <v>-273567.4387856028</v>
      </c>
      <c r="L1285" s="844">
        <v>-8.7717789625461791</v>
      </c>
      <c r="M1285" s="841">
        <v>324834.85714285704</v>
      </c>
      <c r="N1285" s="842">
        <v>2273843.9999999991</v>
      </c>
      <c r="O1285" s="843">
        <v>-120696.91982651473</v>
      </c>
      <c r="P1285" s="843">
        <v>-844878.43878560327</v>
      </c>
      <c r="Q1285" s="844">
        <v>-27.090530028526359</v>
      </c>
      <c r="S1285" s="845"/>
      <c r="T1285" s="846"/>
      <c r="U1285" s="847"/>
    </row>
    <row r="1286" spans="1:21" ht="23.25" hidden="1">
      <c r="A1286" s="870">
        <v>1265</v>
      </c>
      <c r="B1286" s="836">
        <v>7</v>
      </c>
      <c r="C1286" s="836">
        <v>129</v>
      </c>
      <c r="D1286" s="837">
        <v>24176.1429363225</v>
      </c>
      <c r="E1286" s="838">
        <v>18.428571428571427</v>
      </c>
      <c r="F1286" s="839">
        <v>445531.77696937177</v>
      </c>
      <c r="G1286" s="840">
        <v>3118722.4387856023</v>
      </c>
      <c r="H1286" s="897">
        <v>406450.7142857142</v>
      </c>
      <c r="I1286" s="901">
        <v>2845154.9999999995</v>
      </c>
      <c r="J1286" s="843">
        <v>-39081.062683657568</v>
      </c>
      <c r="K1286" s="843">
        <v>-273567.4387856028</v>
      </c>
      <c r="L1286" s="844">
        <v>-8.7717789625461791</v>
      </c>
      <c r="M1286" s="841">
        <v>324834.85714285704</v>
      </c>
      <c r="N1286" s="842">
        <v>2273843.9999999991</v>
      </c>
      <c r="O1286" s="843">
        <v>-120696.91982651473</v>
      </c>
      <c r="P1286" s="843">
        <v>-844878.43878560327</v>
      </c>
      <c r="Q1286" s="844">
        <v>-27.090530028526359</v>
      </c>
      <c r="S1286" s="845"/>
      <c r="T1286" s="846"/>
      <c r="U1286" s="847"/>
    </row>
    <row r="1287" spans="1:21" ht="23.25" hidden="1">
      <c r="A1287" s="870">
        <v>1266</v>
      </c>
      <c r="B1287" s="836">
        <v>7</v>
      </c>
      <c r="C1287" s="836">
        <v>129</v>
      </c>
      <c r="D1287" s="837">
        <v>24418.455770671106</v>
      </c>
      <c r="E1287" s="838">
        <v>18.428571428571427</v>
      </c>
      <c r="F1287" s="839">
        <v>449997.25634522462</v>
      </c>
      <c r="G1287" s="840">
        <v>3149980.7944165724</v>
      </c>
      <c r="H1287" s="897">
        <v>406450.7142857142</v>
      </c>
      <c r="I1287" s="901">
        <v>2845154.9999999995</v>
      </c>
      <c r="J1287" s="843">
        <v>-43546.542059510422</v>
      </c>
      <c r="K1287" s="843">
        <v>-304825.7944165729</v>
      </c>
      <c r="L1287" s="844">
        <v>-9.6770683477462711</v>
      </c>
      <c r="M1287" s="841">
        <v>324834.85714285704</v>
      </c>
      <c r="N1287" s="842">
        <v>2273843.9999999991</v>
      </c>
      <c r="O1287" s="843">
        <v>-125162.39920236758</v>
      </c>
      <c r="P1287" s="843">
        <v>-876136.79441657336</v>
      </c>
      <c r="Q1287" s="844">
        <v>-27.814036071888111</v>
      </c>
      <c r="S1287" s="845"/>
      <c r="T1287" s="846"/>
      <c r="U1287" s="847"/>
    </row>
    <row r="1288" spans="1:21" ht="23.25" hidden="1">
      <c r="A1288" s="870">
        <v>1267</v>
      </c>
      <c r="B1288" s="836">
        <v>7</v>
      </c>
      <c r="C1288" s="836">
        <v>130</v>
      </c>
      <c r="D1288" s="837">
        <v>23977</v>
      </c>
      <c r="E1288" s="838">
        <v>18.571428571428573</v>
      </c>
      <c r="F1288" s="839">
        <v>445287.14285714284</v>
      </c>
      <c r="G1288" s="840">
        <v>3117010</v>
      </c>
      <c r="H1288" s="897">
        <v>410644.2857142858</v>
      </c>
      <c r="I1288" s="901">
        <v>2874510.0000000005</v>
      </c>
      <c r="J1288" s="843">
        <v>-34642.857142857043</v>
      </c>
      <c r="K1288" s="843">
        <v>-242499.99999999953</v>
      </c>
      <c r="L1288" s="844">
        <v>-7.7798916269116773</v>
      </c>
      <c r="M1288" s="841">
        <v>331121.14285714296</v>
      </c>
      <c r="N1288" s="842">
        <v>2317848.0000000009</v>
      </c>
      <c r="O1288" s="843">
        <v>-114165.99999999988</v>
      </c>
      <c r="P1288" s="843">
        <v>-799161.99999999907</v>
      </c>
      <c r="Q1288" s="844">
        <v>-25.638737123076254</v>
      </c>
      <c r="S1288" s="845"/>
      <c r="T1288" s="846"/>
      <c r="U1288" s="847"/>
    </row>
    <row r="1289" spans="1:21" ht="23.25" hidden="1">
      <c r="A1289" s="870">
        <v>1268</v>
      </c>
      <c r="B1289" s="836">
        <v>7</v>
      </c>
      <c r="C1289" s="836">
        <v>130</v>
      </c>
      <c r="D1289" s="837">
        <v>24071</v>
      </c>
      <c r="E1289" s="838">
        <v>18.571428571428573</v>
      </c>
      <c r="F1289" s="839">
        <v>447032.85714285716</v>
      </c>
      <c r="G1289" s="840">
        <v>3129230</v>
      </c>
      <c r="H1289" s="897">
        <v>410644.2857142858</v>
      </c>
      <c r="I1289" s="901">
        <v>2874510.0000000005</v>
      </c>
      <c r="J1289" s="843">
        <v>-36388.571428571362</v>
      </c>
      <c r="K1289" s="843">
        <v>-254719.99999999953</v>
      </c>
      <c r="L1289" s="844">
        <v>-8.1400216666719842</v>
      </c>
      <c r="M1289" s="841">
        <v>331121.14285714296</v>
      </c>
      <c r="N1289" s="842">
        <v>2317848.0000000009</v>
      </c>
      <c r="O1289" s="843">
        <v>-115911.7142857142</v>
      </c>
      <c r="P1289" s="843">
        <v>-811381.99999999907</v>
      </c>
      <c r="Q1289" s="844">
        <v>-25.929126334593462</v>
      </c>
      <c r="S1289" s="845"/>
      <c r="T1289" s="846"/>
      <c r="U1289" s="847"/>
    </row>
    <row r="1290" spans="1:21" ht="23.25" hidden="1">
      <c r="A1290" s="870">
        <v>1269</v>
      </c>
      <c r="B1290" s="836">
        <v>7</v>
      </c>
      <c r="C1290" s="836">
        <v>130</v>
      </c>
      <c r="D1290" s="837">
        <v>24127.521171339253</v>
      </c>
      <c r="E1290" s="838">
        <v>18.571428571428573</v>
      </c>
      <c r="F1290" s="839">
        <v>448082.5360391576</v>
      </c>
      <c r="G1290" s="840">
        <v>3136577.752274103</v>
      </c>
      <c r="H1290" s="897">
        <v>410644.2857142858</v>
      </c>
      <c r="I1290" s="901">
        <v>2874510.0000000005</v>
      </c>
      <c r="J1290" s="843">
        <v>-37438.250324871799</v>
      </c>
      <c r="K1290" s="843">
        <v>-262067.75227410253</v>
      </c>
      <c r="L1290" s="844">
        <v>-8.3552130051326401</v>
      </c>
      <c r="M1290" s="841">
        <v>331121.14285714296</v>
      </c>
      <c r="N1290" s="842">
        <v>2317848.0000000009</v>
      </c>
      <c r="O1290" s="843">
        <v>-116961.39318201464</v>
      </c>
      <c r="P1290" s="843">
        <v>-818729.75227410207</v>
      </c>
      <c r="Q1290" s="844">
        <v>-26.102644886787871</v>
      </c>
      <c r="S1290" s="845"/>
      <c r="T1290" s="846"/>
      <c r="U1290" s="847"/>
    </row>
    <row r="1291" spans="1:21" ht="23.25" hidden="1">
      <c r="A1291" s="870">
        <v>1270</v>
      </c>
      <c r="B1291" s="836">
        <v>7</v>
      </c>
      <c r="C1291" s="836">
        <v>130</v>
      </c>
      <c r="D1291" s="837">
        <v>24369.796325388292</v>
      </c>
      <c r="E1291" s="838">
        <v>18.571428571428573</v>
      </c>
      <c r="F1291" s="839">
        <v>452581.93175721116</v>
      </c>
      <c r="G1291" s="840">
        <v>3168073.5223004781</v>
      </c>
      <c r="H1291" s="897">
        <v>410644.2857142858</v>
      </c>
      <c r="I1291" s="901">
        <v>2874510.0000000005</v>
      </c>
      <c r="J1291" s="843">
        <v>-41937.646042925364</v>
      </c>
      <c r="K1291" s="843">
        <v>-293563.52230047761</v>
      </c>
      <c r="L1291" s="844">
        <v>-9.2663102744947707</v>
      </c>
      <c r="M1291" s="841">
        <v>331121.14285714296</v>
      </c>
      <c r="N1291" s="842">
        <v>2317848.0000000009</v>
      </c>
      <c r="O1291" s="843">
        <v>-121460.7889000682</v>
      </c>
      <c r="P1291" s="843">
        <v>-850225.52230047714</v>
      </c>
      <c r="Q1291" s="844">
        <v>-26.837304005592983</v>
      </c>
      <c r="S1291" s="845"/>
      <c r="T1291" s="846"/>
      <c r="U1291" s="847"/>
    </row>
    <row r="1292" spans="1:21" ht="23.25" hidden="1">
      <c r="A1292" s="870">
        <v>1271</v>
      </c>
      <c r="B1292" s="836">
        <v>7</v>
      </c>
      <c r="C1292" s="836">
        <v>130</v>
      </c>
      <c r="D1292" s="837">
        <v>24669.499221339469</v>
      </c>
      <c r="E1292" s="838">
        <v>18.571428571428573</v>
      </c>
      <c r="F1292" s="839">
        <v>458147.8426820187</v>
      </c>
      <c r="G1292" s="840">
        <v>3207034.8987741307</v>
      </c>
      <c r="H1292" s="897">
        <v>410644.2857142858</v>
      </c>
      <c r="I1292" s="901">
        <v>2874510.0000000005</v>
      </c>
      <c r="J1292" s="843">
        <v>-47503.556967732904</v>
      </c>
      <c r="K1292" s="843">
        <v>-332524.89877413027</v>
      </c>
      <c r="L1292" s="844">
        <v>-10.368608676545293</v>
      </c>
      <c r="M1292" s="841">
        <v>331121.14285714296</v>
      </c>
      <c r="N1292" s="842">
        <v>2317848.0000000009</v>
      </c>
      <c r="O1292" s="843">
        <v>-127026.69982487574</v>
      </c>
      <c r="P1292" s="843">
        <v>-889186.8987741298</v>
      </c>
      <c r="Q1292" s="844">
        <v>-27.726137283819895</v>
      </c>
      <c r="S1292" s="845"/>
      <c r="T1292" s="846"/>
      <c r="U1292" s="847"/>
    </row>
    <row r="1293" spans="1:21" ht="23.25" hidden="1">
      <c r="A1293" s="870">
        <v>1272</v>
      </c>
      <c r="B1293" s="848">
        <v>7</v>
      </c>
      <c r="C1293" s="848">
        <v>131</v>
      </c>
      <c r="D1293" s="837">
        <v>24033</v>
      </c>
      <c r="E1293" s="838">
        <v>18.714285714285715</v>
      </c>
      <c r="F1293" s="839">
        <v>449760.42857142858</v>
      </c>
      <c r="G1293" s="840">
        <v>3148323</v>
      </c>
      <c r="H1293" s="897">
        <v>414837.85714285716</v>
      </c>
      <c r="I1293" s="901">
        <v>2903865</v>
      </c>
      <c r="J1293" s="843">
        <v>-34922.57142857142</v>
      </c>
      <c r="K1293" s="843">
        <v>-244458</v>
      </c>
      <c r="L1293" s="844">
        <v>-7.7647052097259461</v>
      </c>
      <c r="M1293" s="841">
        <v>337407.42857142864</v>
      </c>
      <c r="N1293" s="842">
        <v>2361852.0000000005</v>
      </c>
      <c r="O1293" s="843">
        <v>-112352.99999999994</v>
      </c>
      <c r="P1293" s="843">
        <v>-786470.99999999953</v>
      </c>
      <c r="Q1293" s="844">
        <v>-24.980632546279381</v>
      </c>
      <c r="S1293" s="845"/>
      <c r="T1293" s="846"/>
      <c r="U1293" s="847"/>
    </row>
    <row r="1294" spans="1:21" ht="23.25" hidden="1">
      <c r="A1294" s="870">
        <v>1273</v>
      </c>
      <c r="B1294" s="836">
        <v>7</v>
      </c>
      <c r="C1294" s="836">
        <v>131</v>
      </c>
      <c r="D1294" s="837">
        <v>24321.330424918127</v>
      </c>
      <c r="E1294" s="838">
        <v>18.714285714285715</v>
      </c>
      <c r="F1294" s="839">
        <v>455156.32652346784</v>
      </c>
      <c r="G1294" s="840">
        <v>3186094.2856642748</v>
      </c>
      <c r="H1294" s="897">
        <v>414837.85714285716</v>
      </c>
      <c r="I1294" s="901">
        <v>2903865</v>
      </c>
      <c r="J1294" s="843">
        <v>-40318.469380610681</v>
      </c>
      <c r="K1294" s="843">
        <v>-282229.28566427482</v>
      </c>
      <c r="L1294" s="844">
        <v>-8.8581586218008681</v>
      </c>
      <c r="M1294" s="841">
        <v>337407.42857142864</v>
      </c>
      <c r="N1294" s="842">
        <v>2361852.0000000005</v>
      </c>
      <c r="O1294" s="843">
        <v>-117748.8979520392</v>
      </c>
      <c r="P1294" s="843">
        <v>-824242.28566427436</v>
      </c>
      <c r="Q1294" s="844">
        <v>-25.869990394600848</v>
      </c>
      <c r="S1294" s="845"/>
      <c r="T1294" s="846"/>
      <c r="U1294" s="847"/>
    </row>
    <row r="1295" spans="1:21" ht="23.25" hidden="1">
      <c r="A1295" s="870">
        <v>1274</v>
      </c>
      <c r="B1295" s="848">
        <v>7</v>
      </c>
      <c r="C1295" s="848">
        <v>132</v>
      </c>
      <c r="D1295" s="837">
        <v>23443</v>
      </c>
      <c r="E1295" s="838">
        <v>18.857142857142858</v>
      </c>
      <c r="F1295" s="839">
        <v>442068</v>
      </c>
      <c r="G1295" s="840">
        <v>3094476</v>
      </c>
      <c r="H1295" s="897">
        <v>419031.42857142858</v>
      </c>
      <c r="I1295" s="901">
        <v>2933220</v>
      </c>
      <c r="J1295" s="843">
        <v>-23036.57142857142</v>
      </c>
      <c r="K1295" s="843">
        <v>-161256</v>
      </c>
      <c r="L1295" s="844">
        <v>-5.2110922818596777</v>
      </c>
      <c r="M1295" s="841">
        <v>343693.71428571432</v>
      </c>
      <c r="N1295" s="842">
        <v>2405856</v>
      </c>
      <c r="O1295" s="843">
        <v>-98374.285714285681</v>
      </c>
      <c r="P1295" s="843">
        <v>-688620</v>
      </c>
      <c r="Q1295" s="844">
        <v>-22.253202157651245</v>
      </c>
      <c r="S1295" s="845"/>
      <c r="T1295" s="846"/>
      <c r="U1295" s="847"/>
    </row>
    <row r="1296" spans="1:21" ht="23.25" hidden="1">
      <c r="A1296" s="870">
        <v>1275</v>
      </c>
      <c r="B1296" s="836">
        <v>7</v>
      </c>
      <c r="C1296" s="836">
        <v>132</v>
      </c>
      <c r="D1296" s="837">
        <v>23510</v>
      </c>
      <c r="E1296" s="838">
        <v>18.857142857142858</v>
      </c>
      <c r="F1296" s="839">
        <v>443331.42857142858</v>
      </c>
      <c r="G1296" s="840">
        <v>3103320</v>
      </c>
      <c r="H1296" s="897">
        <v>419031.42857142858</v>
      </c>
      <c r="I1296" s="901">
        <v>2933220</v>
      </c>
      <c r="J1296" s="843">
        <v>-24300</v>
      </c>
      <c r="K1296" s="843">
        <v>-170100</v>
      </c>
      <c r="L1296" s="844">
        <v>-5.4812265573643657</v>
      </c>
      <c r="M1296" s="841">
        <v>343693.71428571432</v>
      </c>
      <c r="N1296" s="842">
        <v>2405856</v>
      </c>
      <c r="O1296" s="843">
        <v>-99637.714285714261</v>
      </c>
      <c r="P1296" s="843">
        <v>-697464</v>
      </c>
      <c r="Q1296" s="844">
        <v>-22.474768957116893</v>
      </c>
      <c r="S1296" s="845"/>
      <c r="T1296" s="846"/>
      <c r="U1296" s="847"/>
    </row>
    <row r="1297" spans="1:21" ht="23.25" hidden="1">
      <c r="A1297" s="870">
        <v>1276</v>
      </c>
      <c r="B1297" s="836">
        <v>7</v>
      </c>
      <c r="C1297" s="836">
        <v>132</v>
      </c>
      <c r="D1297" s="837">
        <v>23945</v>
      </c>
      <c r="E1297" s="838">
        <v>18.857142857142858</v>
      </c>
      <c r="F1297" s="839">
        <v>451534.28571428574</v>
      </c>
      <c r="G1297" s="840">
        <v>3160740</v>
      </c>
      <c r="H1297" s="897">
        <v>419031.42857142858</v>
      </c>
      <c r="I1297" s="901">
        <v>2933220</v>
      </c>
      <c r="J1297" s="843">
        <v>-32502.857142857159</v>
      </c>
      <c r="K1297" s="843">
        <v>-227520</v>
      </c>
      <c r="L1297" s="844">
        <v>-7.198314318798765</v>
      </c>
      <c r="M1297" s="841">
        <v>343693.71428571432</v>
      </c>
      <c r="N1297" s="842">
        <v>2405856</v>
      </c>
      <c r="O1297" s="843">
        <v>-107840.57142857142</v>
      </c>
      <c r="P1297" s="843">
        <v>-754884</v>
      </c>
      <c r="Q1297" s="844">
        <v>-23.883141289697988</v>
      </c>
      <c r="S1297" s="845"/>
      <c r="T1297" s="846"/>
      <c r="U1297" s="847"/>
    </row>
    <row r="1298" spans="1:21" ht="23.25" hidden="1">
      <c r="A1298" s="870">
        <v>1277</v>
      </c>
      <c r="B1298" s="836">
        <v>7</v>
      </c>
      <c r="C1298" s="836">
        <v>132</v>
      </c>
      <c r="D1298" s="837">
        <v>23994</v>
      </c>
      <c r="E1298" s="838">
        <v>18.857142857142858</v>
      </c>
      <c r="F1298" s="839">
        <v>452458.28571428574</v>
      </c>
      <c r="G1298" s="840">
        <v>3167208</v>
      </c>
      <c r="H1298" s="897">
        <v>419031.42857142858</v>
      </c>
      <c r="I1298" s="901">
        <v>2933220</v>
      </c>
      <c r="J1298" s="843">
        <v>-33426.857142857159</v>
      </c>
      <c r="K1298" s="843">
        <v>-233988</v>
      </c>
      <c r="L1298" s="844">
        <v>-7.3878318064364663</v>
      </c>
      <c r="M1298" s="841">
        <v>343693.71428571432</v>
      </c>
      <c r="N1298" s="842">
        <v>2405856</v>
      </c>
      <c r="O1298" s="843">
        <v>-108764.57142857142</v>
      </c>
      <c r="P1298" s="843">
        <v>-761352</v>
      </c>
      <c r="Q1298" s="844">
        <v>-24.038585403926731</v>
      </c>
      <c r="S1298" s="845"/>
      <c r="T1298" s="846"/>
      <c r="U1298" s="847"/>
    </row>
    <row r="1299" spans="1:21" ht="23.25" hidden="1">
      <c r="A1299" s="870">
        <v>1278</v>
      </c>
      <c r="B1299" s="836">
        <v>7</v>
      </c>
      <c r="C1299" s="836">
        <v>132</v>
      </c>
      <c r="D1299" s="837">
        <v>24273.05691680469</v>
      </c>
      <c r="E1299" s="838">
        <v>18.857142857142858</v>
      </c>
      <c r="F1299" s="839">
        <v>457720.50185974553</v>
      </c>
      <c r="G1299" s="840">
        <v>3204043.5130182188</v>
      </c>
      <c r="H1299" s="897">
        <v>419031.42857142858</v>
      </c>
      <c r="I1299" s="901">
        <v>2933220</v>
      </c>
      <c r="J1299" s="843">
        <v>-38689.073288316955</v>
      </c>
      <c r="K1299" s="843">
        <v>-270823.5130182188</v>
      </c>
      <c r="L1299" s="844">
        <v>-8.4525541528336561</v>
      </c>
      <c r="M1299" s="841">
        <v>343693.71428571432</v>
      </c>
      <c r="N1299" s="842">
        <v>2405856</v>
      </c>
      <c r="O1299" s="843">
        <v>-114026.78757403122</v>
      </c>
      <c r="P1299" s="843">
        <v>-798187.5130182188</v>
      </c>
      <c r="Q1299" s="844">
        <v>-24.911881183109259</v>
      </c>
      <c r="S1299" s="845"/>
      <c r="T1299" s="846"/>
      <c r="U1299" s="847"/>
    </row>
    <row r="1300" spans="1:21" ht="23.25" hidden="1">
      <c r="A1300" s="870">
        <v>1279</v>
      </c>
      <c r="B1300" s="836">
        <v>7</v>
      </c>
      <c r="C1300" s="836">
        <v>133</v>
      </c>
      <c r="D1300" s="837">
        <v>23297.750320297335</v>
      </c>
      <c r="E1300" s="838">
        <v>19</v>
      </c>
      <c r="F1300" s="839">
        <v>442657.25608564931</v>
      </c>
      <c r="G1300" s="840">
        <v>3098600.7925995453</v>
      </c>
      <c r="H1300" s="897">
        <v>423225</v>
      </c>
      <c r="I1300" s="901">
        <v>2962575</v>
      </c>
      <c r="J1300" s="843">
        <v>-19432.256085649307</v>
      </c>
      <c r="K1300" s="843">
        <v>-136025.79259954533</v>
      </c>
      <c r="L1300" s="844">
        <v>-4.3899102112288375</v>
      </c>
      <c r="M1300" s="841">
        <v>349980</v>
      </c>
      <c r="N1300" s="842">
        <v>2449860</v>
      </c>
      <c r="O1300" s="843">
        <v>-92677.256085649307</v>
      </c>
      <c r="P1300" s="843">
        <v>-648740.79259954533</v>
      </c>
      <c r="Q1300" s="844">
        <v>-20.936572215076779</v>
      </c>
      <c r="S1300" s="845"/>
      <c r="T1300" s="846"/>
      <c r="U1300" s="847"/>
    </row>
    <row r="1301" spans="1:21" ht="23.25" hidden="1">
      <c r="A1301" s="870">
        <v>1280</v>
      </c>
      <c r="B1301" s="836">
        <v>7</v>
      </c>
      <c r="C1301" s="836">
        <v>133</v>
      </c>
      <c r="D1301" s="837">
        <v>23581.53</v>
      </c>
      <c r="E1301" s="838">
        <v>19</v>
      </c>
      <c r="F1301" s="839">
        <v>448049.06999999995</v>
      </c>
      <c r="G1301" s="840">
        <v>3136343.4899999998</v>
      </c>
      <c r="H1301" s="897">
        <v>423225</v>
      </c>
      <c r="I1301" s="901">
        <v>2962575</v>
      </c>
      <c r="J1301" s="843">
        <v>-24824.069999999949</v>
      </c>
      <c r="K1301" s="843">
        <v>-173768.48999999976</v>
      </c>
      <c r="L1301" s="844">
        <v>-5.540480197849746</v>
      </c>
      <c r="M1301" s="841">
        <v>349980</v>
      </c>
      <c r="N1301" s="842">
        <v>2449860</v>
      </c>
      <c r="O1301" s="843">
        <v>-98069.069999999949</v>
      </c>
      <c r="P1301" s="843">
        <v>-686483.48999999976</v>
      </c>
      <c r="Q1301" s="844">
        <v>-21.888019988524903</v>
      </c>
      <c r="S1301" s="845"/>
      <c r="T1301" s="846"/>
      <c r="U1301" s="847"/>
    </row>
    <row r="1302" spans="1:21" ht="23.25" hidden="1">
      <c r="A1302" s="870">
        <v>1281</v>
      </c>
      <c r="B1302" s="848">
        <v>7</v>
      </c>
      <c r="C1302" s="848">
        <v>133</v>
      </c>
      <c r="D1302" s="837">
        <v>23956</v>
      </c>
      <c r="E1302" s="838">
        <v>19</v>
      </c>
      <c r="F1302" s="839">
        <v>455164</v>
      </c>
      <c r="G1302" s="840">
        <v>3186148</v>
      </c>
      <c r="H1302" s="897">
        <v>423225</v>
      </c>
      <c r="I1302" s="901">
        <v>2962575</v>
      </c>
      <c r="J1302" s="843">
        <v>-31939</v>
      </c>
      <c r="K1302" s="843">
        <v>-223573</v>
      </c>
      <c r="L1302" s="844">
        <v>-7.0170312239104931</v>
      </c>
      <c r="M1302" s="841">
        <v>349980</v>
      </c>
      <c r="N1302" s="842">
        <v>2449860</v>
      </c>
      <c r="O1302" s="843">
        <v>-105184</v>
      </c>
      <c r="P1302" s="843">
        <v>-736288</v>
      </c>
      <c r="Q1302" s="844">
        <v>-23.109033227583907</v>
      </c>
      <c r="S1302" s="845"/>
      <c r="T1302" s="846"/>
      <c r="U1302" s="847"/>
    </row>
    <row r="1303" spans="1:21" ht="23.25" hidden="1">
      <c r="A1303" s="870">
        <v>1282</v>
      </c>
      <c r="B1303" s="836">
        <v>7</v>
      </c>
      <c r="C1303" s="836">
        <v>133</v>
      </c>
      <c r="D1303" s="837">
        <v>24492.54635172668</v>
      </c>
      <c r="E1303" s="838">
        <v>19</v>
      </c>
      <c r="F1303" s="839">
        <v>465358.38068280695</v>
      </c>
      <c r="G1303" s="840">
        <v>3257508.6647796487</v>
      </c>
      <c r="H1303" s="897">
        <v>423225</v>
      </c>
      <c r="I1303" s="901">
        <v>2962575</v>
      </c>
      <c r="J1303" s="843">
        <v>-42133.38068280695</v>
      </c>
      <c r="K1303" s="843">
        <v>-294933.66477964865</v>
      </c>
      <c r="L1303" s="844">
        <v>-9.0539640912850672</v>
      </c>
      <c r="M1303" s="841">
        <v>349980</v>
      </c>
      <c r="N1303" s="842">
        <v>2449860</v>
      </c>
      <c r="O1303" s="843">
        <v>-115378.38068280695</v>
      </c>
      <c r="P1303" s="843">
        <v>-807648.66477964865</v>
      </c>
      <c r="Q1303" s="844">
        <v>-24.793446400066017</v>
      </c>
      <c r="S1303" s="845"/>
      <c r="T1303" s="846"/>
      <c r="U1303" s="847"/>
    </row>
    <row r="1304" spans="1:21" ht="23.25" hidden="1">
      <c r="A1304" s="870">
        <v>1283</v>
      </c>
      <c r="B1304" s="836">
        <v>7</v>
      </c>
      <c r="C1304" s="836">
        <v>133</v>
      </c>
      <c r="D1304" s="837">
        <v>24669</v>
      </c>
      <c r="E1304" s="838">
        <v>19</v>
      </c>
      <c r="F1304" s="839">
        <v>468711</v>
      </c>
      <c r="G1304" s="840">
        <v>3280977</v>
      </c>
      <c r="H1304" s="897">
        <v>423225</v>
      </c>
      <c r="I1304" s="901">
        <v>2962575</v>
      </c>
      <c r="J1304" s="843">
        <v>-45486</v>
      </c>
      <c r="K1304" s="843">
        <v>-318402</v>
      </c>
      <c r="L1304" s="844">
        <v>-9.7044874133527941</v>
      </c>
      <c r="M1304" s="841">
        <v>349980</v>
      </c>
      <c r="N1304" s="842">
        <v>2449860</v>
      </c>
      <c r="O1304" s="843">
        <v>-118731</v>
      </c>
      <c r="P1304" s="843">
        <v>-831117</v>
      </c>
      <c r="Q1304" s="844">
        <v>-25.331387571445944</v>
      </c>
      <c r="S1304" s="845"/>
      <c r="T1304" s="846"/>
      <c r="U1304" s="847"/>
    </row>
    <row r="1305" spans="1:21" ht="23.25" hidden="1">
      <c r="A1305" s="870">
        <v>1284</v>
      </c>
      <c r="B1305" s="836">
        <v>7</v>
      </c>
      <c r="C1305" s="836">
        <v>133</v>
      </c>
      <c r="D1305" s="837">
        <v>24780</v>
      </c>
      <c r="E1305" s="838">
        <v>19</v>
      </c>
      <c r="F1305" s="839">
        <v>470820</v>
      </c>
      <c r="G1305" s="840">
        <v>3295740</v>
      </c>
      <c r="H1305" s="897">
        <v>423225</v>
      </c>
      <c r="I1305" s="901">
        <v>2962575</v>
      </c>
      <c r="J1305" s="843">
        <v>-47595</v>
      </c>
      <c r="K1305" s="843">
        <v>-333165</v>
      </c>
      <c r="L1305" s="844">
        <v>-10.108958837772391</v>
      </c>
      <c r="M1305" s="841">
        <v>349980</v>
      </c>
      <c r="N1305" s="842">
        <v>2449860</v>
      </c>
      <c r="O1305" s="843">
        <v>-120840</v>
      </c>
      <c r="P1305" s="843">
        <v>-845880</v>
      </c>
      <c r="Q1305" s="844">
        <v>-25.665859564164649</v>
      </c>
      <c r="S1305" s="845"/>
      <c r="T1305" s="846"/>
      <c r="U1305" s="847"/>
    </row>
    <row r="1306" spans="1:21" ht="23.25" hidden="1">
      <c r="A1306" s="870">
        <v>1285</v>
      </c>
      <c r="B1306" s="836">
        <v>7</v>
      </c>
      <c r="C1306" s="836">
        <v>134</v>
      </c>
      <c r="D1306" s="837">
        <v>23280.804903108015</v>
      </c>
      <c r="E1306" s="838">
        <v>19.142857142857142</v>
      </c>
      <c r="F1306" s="839">
        <v>445661.12243092485</v>
      </c>
      <c r="G1306" s="840">
        <v>3119627.857016474</v>
      </c>
      <c r="H1306" s="897">
        <v>427418.57142857142</v>
      </c>
      <c r="I1306" s="901">
        <v>2991930</v>
      </c>
      <c r="J1306" s="843">
        <v>-18242.55100235343</v>
      </c>
      <c r="K1306" s="843">
        <v>-127697.85701647401</v>
      </c>
      <c r="L1306" s="844">
        <v>-4.09336827561863</v>
      </c>
      <c r="M1306" s="841">
        <v>356266.28571428568</v>
      </c>
      <c r="N1306" s="842">
        <v>2493864</v>
      </c>
      <c r="O1306" s="843">
        <v>-89394.836716639169</v>
      </c>
      <c r="P1306" s="843">
        <v>-625763.85701647401</v>
      </c>
      <c r="Q1306" s="844">
        <v>-20.058926439223981</v>
      </c>
      <c r="S1306" s="845"/>
      <c r="T1306" s="846"/>
      <c r="U1306" s="847"/>
    </row>
    <row r="1307" spans="1:21" ht="23.25" hidden="1">
      <c r="A1307" s="870">
        <v>1286</v>
      </c>
      <c r="B1307" s="848">
        <v>7</v>
      </c>
      <c r="C1307" s="848">
        <v>134</v>
      </c>
      <c r="D1307" s="837">
        <v>23463</v>
      </c>
      <c r="E1307" s="838">
        <v>19.142857142857142</v>
      </c>
      <c r="F1307" s="839">
        <v>449148.85714285716</v>
      </c>
      <c r="G1307" s="840">
        <v>3144042</v>
      </c>
      <c r="H1307" s="897">
        <v>427418.57142857142</v>
      </c>
      <c r="I1307" s="901">
        <v>2991930</v>
      </c>
      <c r="J1307" s="843">
        <v>-21730.285714285739</v>
      </c>
      <c r="K1307" s="843">
        <v>-152112</v>
      </c>
      <c r="L1307" s="844">
        <v>-4.8381033077802442</v>
      </c>
      <c r="M1307" s="841">
        <v>356266.28571428568</v>
      </c>
      <c r="N1307" s="842">
        <v>2493864</v>
      </c>
      <c r="O1307" s="843">
        <v>-92882.571428571478</v>
      </c>
      <c r="P1307" s="843">
        <v>-650178</v>
      </c>
      <c r="Q1307" s="844">
        <v>-20.679685576719393</v>
      </c>
      <c r="S1307" s="845"/>
      <c r="T1307" s="846"/>
      <c r="U1307" s="847"/>
    </row>
    <row r="1308" spans="1:21" ht="23.25" hidden="1">
      <c r="A1308" s="870">
        <v>1287</v>
      </c>
      <c r="B1308" s="848">
        <v>7</v>
      </c>
      <c r="C1308" s="848">
        <v>134</v>
      </c>
      <c r="D1308" s="837">
        <v>23918</v>
      </c>
      <c r="E1308" s="838">
        <v>19.142857142857142</v>
      </c>
      <c r="F1308" s="839">
        <v>457858.85714285716</v>
      </c>
      <c r="G1308" s="840">
        <v>3205012</v>
      </c>
      <c r="H1308" s="897">
        <v>427418.57142857142</v>
      </c>
      <c r="I1308" s="901">
        <v>2991930</v>
      </c>
      <c r="J1308" s="843">
        <v>-30440.285714285739</v>
      </c>
      <c r="K1308" s="843">
        <v>-213082</v>
      </c>
      <c r="L1308" s="844">
        <v>-6.6483994443702557</v>
      </c>
      <c r="M1308" s="841">
        <v>356266.28571428568</v>
      </c>
      <c r="N1308" s="842">
        <v>2493864</v>
      </c>
      <c r="O1308" s="843">
        <v>-101592.57142857148</v>
      </c>
      <c r="P1308" s="843">
        <v>-711148</v>
      </c>
      <c r="Q1308" s="844">
        <v>-22.188622070681802</v>
      </c>
      <c r="S1308" s="845"/>
      <c r="T1308" s="846"/>
      <c r="U1308" s="847"/>
    </row>
    <row r="1309" spans="1:21" ht="23.25" hidden="1">
      <c r="A1309" s="870">
        <v>1288</v>
      </c>
      <c r="B1309" s="836">
        <v>7</v>
      </c>
      <c r="C1309" s="836">
        <v>134</v>
      </c>
      <c r="D1309" s="837">
        <v>23948.823553145106</v>
      </c>
      <c r="E1309" s="838">
        <v>19.142857142857142</v>
      </c>
      <c r="F1309" s="839">
        <v>458448.90801734914</v>
      </c>
      <c r="G1309" s="840">
        <v>3209142.3561214441</v>
      </c>
      <c r="H1309" s="897">
        <v>427418.57142857142</v>
      </c>
      <c r="I1309" s="901">
        <v>2991930</v>
      </c>
      <c r="J1309" s="843">
        <v>-31030.336588777718</v>
      </c>
      <c r="K1309" s="843">
        <v>-217212.35612144414</v>
      </c>
      <c r="L1309" s="844">
        <v>-6.7685484786024261</v>
      </c>
      <c r="M1309" s="841">
        <v>356266.28571428568</v>
      </c>
      <c r="N1309" s="842">
        <v>2493864</v>
      </c>
      <c r="O1309" s="843">
        <v>-102182.62230306346</v>
      </c>
      <c r="P1309" s="843">
        <v>-715278.35612144414</v>
      </c>
      <c r="Q1309" s="844">
        <v>-22.288769918761929</v>
      </c>
      <c r="S1309" s="845"/>
      <c r="T1309" s="846"/>
      <c r="U1309" s="847"/>
    </row>
    <row r="1310" spans="1:21" ht="23.25" hidden="1">
      <c r="A1310" s="870">
        <v>1289</v>
      </c>
      <c r="B1310" s="848">
        <v>7</v>
      </c>
      <c r="C1310" s="848">
        <v>134</v>
      </c>
      <c r="D1310" s="837">
        <v>23948.823553145106</v>
      </c>
      <c r="E1310" s="838">
        <v>19.142857142857142</v>
      </c>
      <c r="F1310" s="839">
        <v>458448.90801734914</v>
      </c>
      <c r="G1310" s="840">
        <v>3209142.3561214441</v>
      </c>
      <c r="H1310" s="897">
        <v>427418.57142857142</v>
      </c>
      <c r="I1310" s="901">
        <v>2991930</v>
      </c>
      <c r="J1310" s="843">
        <v>-31030.336588777718</v>
      </c>
      <c r="K1310" s="843">
        <v>-217212.35612144414</v>
      </c>
      <c r="L1310" s="844">
        <v>-6.7685484786024261</v>
      </c>
      <c r="M1310" s="841">
        <v>356266.28571428568</v>
      </c>
      <c r="N1310" s="842">
        <v>2493864</v>
      </c>
      <c r="O1310" s="843">
        <v>-102182.62230306346</v>
      </c>
      <c r="P1310" s="843">
        <v>-715278.35612144414</v>
      </c>
      <c r="Q1310" s="844">
        <v>-22.288769918761929</v>
      </c>
      <c r="S1310" s="845"/>
      <c r="T1310" s="846"/>
      <c r="U1310" s="847"/>
    </row>
    <row r="1311" spans="1:21" ht="23.25" hidden="1">
      <c r="A1311" s="870">
        <v>1290</v>
      </c>
      <c r="B1311" s="836">
        <v>7</v>
      </c>
      <c r="C1311" s="836">
        <v>135</v>
      </c>
      <c r="D1311" s="837">
        <v>24129.379358478305</v>
      </c>
      <c r="E1311" s="838">
        <v>19.285714285714285</v>
      </c>
      <c r="F1311" s="839">
        <v>465352.31619922444</v>
      </c>
      <c r="G1311" s="840">
        <v>3257466.2133945711</v>
      </c>
      <c r="H1311" s="897">
        <v>431612.14285714284</v>
      </c>
      <c r="I1311" s="901">
        <v>3021285</v>
      </c>
      <c r="J1311" s="843">
        <v>-33740.173342081602</v>
      </c>
      <c r="K1311" s="843">
        <v>-236181.2133945711</v>
      </c>
      <c r="L1311" s="844">
        <v>-7.2504578074640733</v>
      </c>
      <c r="M1311" s="841">
        <v>362552.57142857136</v>
      </c>
      <c r="N1311" s="842">
        <v>2537867.9999999995</v>
      </c>
      <c r="O1311" s="843">
        <v>-102799.74477065308</v>
      </c>
      <c r="P1311" s="843">
        <v>-719598.21339457156</v>
      </c>
      <c r="Q1311" s="844">
        <v>-22.090734523526677</v>
      </c>
      <c r="S1311" s="845"/>
      <c r="T1311" s="846"/>
      <c r="U1311" s="847"/>
    </row>
    <row r="1312" spans="1:21" ht="23.25" hidden="1">
      <c r="A1312" s="870">
        <v>1291</v>
      </c>
      <c r="B1312" s="836">
        <v>7</v>
      </c>
      <c r="C1312" s="836">
        <v>135</v>
      </c>
      <c r="D1312" s="837">
        <v>24633</v>
      </c>
      <c r="E1312" s="838">
        <v>19.285714285714285</v>
      </c>
      <c r="F1312" s="839">
        <v>475065</v>
      </c>
      <c r="G1312" s="840">
        <v>3325455</v>
      </c>
      <c r="H1312" s="897">
        <v>431612.14285714284</v>
      </c>
      <c r="I1312" s="901">
        <v>3021285</v>
      </c>
      <c r="J1312" s="843">
        <v>-43452.857142857159</v>
      </c>
      <c r="K1312" s="843">
        <v>-304170</v>
      </c>
      <c r="L1312" s="844">
        <v>-9.1467182686279074</v>
      </c>
      <c r="M1312" s="841">
        <v>362552.57142857136</v>
      </c>
      <c r="N1312" s="842">
        <v>2537867.9999999995</v>
      </c>
      <c r="O1312" s="843">
        <v>-112512.42857142864</v>
      </c>
      <c r="P1312" s="843">
        <v>-787587.00000000047</v>
      </c>
      <c r="Q1312" s="844">
        <v>-23.683586155879439</v>
      </c>
      <c r="S1312" s="845"/>
      <c r="T1312" s="846"/>
      <c r="U1312" s="847"/>
    </row>
    <row r="1313" spans="1:21" ht="23.25" hidden="1">
      <c r="A1313" s="870">
        <v>1292</v>
      </c>
      <c r="B1313" s="836">
        <v>7</v>
      </c>
      <c r="C1313" s="836">
        <v>136</v>
      </c>
      <c r="D1313" s="837">
        <v>23077.684968140249</v>
      </c>
      <c r="E1313" s="838">
        <v>19.428571428571427</v>
      </c>
      <c r="F1313" s="839">
        <v>448366.45080958202</v>
      </c>
      <c r="G1313" s="840">
        <v>3138565.155667074</v>
      </c>
      <c r="H1313" s="897">
        <v>435805.7142857142</v>
      </c>
      <c r="I1313" s="901">
        <v>3050639.9999999995</v>
      </c>
      <c r="J1313" s="843">
        <v>-12560.736523867818</v>
      </c>
      <c r="K1313" s="843">
        <v>-87925.15566707449</v>
      </c>
      <c r="L1313" s="844">
        <v>-2.8014443322393561</v>
      </c>
      <c r="M1313" s="841">
        <v>368838.85714285704</v>
      </c>
      <c r="N1313" s="842">
        <v>2581871.9999999991</v>
      </c>
      <c r="O1313" s="843">
        <v>-79527.593666724977</v>
      </c>
      <c r="P1313" s="843">
        <v>-556693.15566707496</v>
      </c>
      <c r="Q1313" s="844">
        <v>-17.737186518555959</v>
      </c>
      <c r="S1313" s="845"/>
      <c r="T1313" s="846"/>
      <c r="U1313" s="847"/>
    </row>
    <row r="1314" spans="1:21" ht="23.25" hidden="1">
      <c r="A1314" s="870">
        <v>1293</v>
      </c>
      <c r="B1314" s="848">
        <v>7</v>
      </c>
      <c r="C1314" s="848">
        <v>136</v>
      </c>
      <c r="D1314" s="837">
        <v>23247.362661891795</v>
      </c>
      <c r="E1314" s="838">
        <v>19.428571428571427</v>
      </c>
      <c r="F1314" s="839">
        <v>451663.04600246914</v>
      </c>
      <c r="G1314" s="840">
        <v>3161641.3220172841</v>
      </c>
      <c r="H1314" s="897">
        <v>435805.7142857142</v>
      </c>
      <c r="I1314" s="901">
        <v>3050639.9999999995</v>
      </c>
      <c r="J1314" s="843">
        <v>-15857.331716754939</v>
      </c>
      <c r="K1314" s="843">
        <v>-111001.32201728458</v>
      </c>
      <c r="L1314" s="844">
        <v>-3.5108764945689757</v>
      </c>
      <c r="M1314" s="841">
        <v>368838.85714285704</v>
      </c>
      <c r="N1314" s="842">
        <v>2581871.9999999991</v>
      </c>
      <c r="O1314" s="843">
        <v>-82824.188859612099</v>
      </c>
      <c r="P1314" s="843">
        <v>-579769.32201728504</v>
      </c>
      <c r="Q1314" s="844">
        <v>-18.337605786584405</v>
      </c>
      <c r="S1314" s="845"/>
      <c r="T1314" s="846"/>
      <c r="U1314" s="847"/>
    </row>
    <row r="1315" spans="1:21" ht="23.25" hidden="1">
      <c r="A1315" s="870">
        <v>1294</v>
      </c>
      <c r="B1315" s="848">
        <v>7</v>
      </c>
      <c r="C1315" s="848">
        <v>136</v>
      </c>
      <c r="D1315" s="837">
        <v>23321</v>
      </c>
      <c r="E1315" s="838">
        <v>19.428571428571427</v>
      </c>
      <c r="F1315" s="839">
        <v>453093.71428571426</v>
      </c>
      <c r="G1315" s="840">
        <v>3171656</v>
      </c>
      <c r="H1315" s="897">
        <v>435805.7142857142</v>
      </c>
      <c r="I1315" s="901">
        <v>3050639.9999999995</v>
      </c>
      <c r="J1315" s="843">
        <v>-17288.000000000058</v>
      </c>
      <c r="K1315" s="843">
        <v>-121016.00000000047</v>
      </c>
      <c r="L1315" s="844">
        <v>-3.8155462004706919</v>
      </c>
      <c r="M1315" s="841">
        <v>368838.85714285704</v>
      </c>
      <c r="N1315" s="842">
        <v>2581871.9999999991</v>
      </c>
      <c r="O1315" s="843">
        <v>-84254.857142857218</v>
      </c>
      <c r="P1315" s="843">
        <v>-589784.00000000093</v>
      </c>
      <c r="Q1315" s="844">
        <v>-18.595459280577742</v>
      </c>
      <c r="S1315" s="845"/>
      <c r="T1315" s="846"/>
      <c r="U1315" s="847"/>
    </row>
    <row r="1316" spans="1:21" ht="23.25" hidden="1">
      <c r="A1316" s="870">
        <v>1295</v>
      </c>
      <c r="B1316" s="848">
        <v>7</v>
      </c>
      <c r="C1316" s="848">
        <v>136</v>
      </c>
      <c r="D1316" s="837">
        <v>23488.03</v>
      </c>
      <c r="E1316" s="838">
        <v>19.428571428571427</v>
      </c>
      <c r="F1316" s="839">
        <v>456338.86857142858</v>
      </c>
      <c r="G1316" s="840">
        <v>3194372.08</v>
      </c>
      <c r="H1316" s="897">
        <v>435805.7142857142</v>
      </c>
      <c r="I1316" s="901">
        <v>3050639.9999999995</v>
      </c>
      <c r="J1316" s="843">
        <v>-20533.15428571438</v>
      </c>
      <c r="K1316" s="843">
        <v>-143732.08000000054</v>
      </c>
      <c r="L1316" s="844">
        <v>-4.4995409551663954</v>
      </c>
      <c r="M1316" s="841">
        <v>368838.85714285704</v>
      </c>
      <c r="N1316" s="842">
        <v>2581871.9999999991</v>
      </c>
      <c r="O1316" s="843">
        <v>-87500.011428571539</v>
      </c>
      <c r="P1316" s="843">
        <v>-612500.08000000101</v>
      </c>
      <c r="Q1316" s="844">
        <v>-19.174349908542936</v>
      </c>
      <c r="S1316" s="845"/>
      <c r="T1316" s="846"/>
      <c r="U1316" s="847"/>
    </row>
    <row r="1317" spans="1:21" ht="23.25" hidden="1">
      <c r="A1317" s="870">
        <v>1296</v>
      </c>
      <c r="B1317" s="836">
        <v>7</v>
      </c>
      <c r="C1317" s="836">
        <v>136</v>
      </c>
      <c r="D1317" s="837">
        <v>23868.719736775733</v>
      </c>
      <c r="E1317" s="838">
        <v>19.428571428571427</v>
      </c>
      <c r="F1317" s="839">
        <v>463735.12631449994</v>
      </c>
      <c r="G1317" s="840">
        <v>3246145.8842014996</v>
      </c>
      <c r="H1317" s="897">
        <v>435805.7142857142</v>
      </c>
      <c r="I1317" s="901">
        <v>3050639.9999999995</v>
      </c>
      <c r="J1317" s="843">
        <v>-27929.412028785737</v>
      </c>
      <c r="K1317" s="843">
        <v>-195505.8842015001</v>
      </c>
      <c r="L1317" s="844">
        <v>-6.0227078873133024</v>
      </c>
      <c r="M1317" s="841">
        <v>368838.85714285704</v>
      </c>
      <c r="N1317" s="842">
        <v>2581871.9999999991</v>
      </c>
      <c r="O1317" s="843">
        <v>-94896.269171642896</v>
      </c>
      <c r="P1317" s="843">
        <v>-664273.88420150056</v>
      </c>
      <c r="Q1317" s="844">
        <v>-20.46346368579492</v>
      </c>
      <c r="S1317" s="845"/>
      <c r="T1317" s="846"/>
      <c r="U1317" s="847"/>
    </row>
    <row r="1318" spans="1:21" ht="23.25" hidden="1">
      <c r="A1318" s="870">
        <v>1297</v>
      </c>
      <c r="B1318" s="836">
        <v>7</v>
      </c>
      <c r="C1318" s="836">
        <v>136</v>
      </c>
      <c r="D1318" s="837">
        <v>24081.864076516074</v>
      </c>
      <c r="E1318" s="838">
        <v>19.428571428571427</v>
      </c>
      <c r="F1318" s="839">
        <v>467876.21634374087</v>
      </c>
      <c r="G1318" s="840">
        <v>3275133.5144061861</v>
      </c>
      <c r="H1318" s="897">
        <v>435805.7142857142</v>
      </c>
      <c r="I1318" s="901">
        <v>3050639.9999999995</v>
      </c>
      <c r="J1318" s="843">
        <v>-32070.502058026672</v>
      </c>
      <c r="K1318" s="843">
        <v>-224493.51440618653</v>
      </c>
      <c r="L1318" s="844">
        <v>-6.8544843567053562</v>
      </c>
      <c r="M1318" s="841">
        <v>368838.85714285704</v>
      </c>
      <c r="N1318" s="842">
        <v>2581871.9999999991</v>
      </c>
      <c r="O1318" s="843">
        <v>-99037.359200883831</v>
      </c>
      <c r="P1318" s="843">
        <v>-693261.51440618699</v>
      </c>
      <c r="Q1318" s="844">
        <v>-21.167427567663054</v>
      </c>
      <c r="S1318" s="845"/>
      <c r="T1318" s="846"/>
      <c r="U1318" s="847"/>
    </row>
    <row r="1319" spans="1:21" ht="23.25" hidden="1">
      <c r="A1319" s="870">
        <v>1298</v>
      </c>
      <c r="B1319" s="836">
        <v>7</v>
      </c>
      <c r="C1319" s="836">
        <v>136</v>
      </c>
      <c r="D1319" s="837">
        <v>24549</v>
      </c>
      <c r="E1319" s="838">
        <v>19.428571428571427</v>
      </c>
      <c r="F1319" s="839">
        <v>476952</v>
      </c>
      <c r="G1319" s="840">
        <v>3338664</v>
      </c>
      <c r="H1319" s="897">
        <v>435805.7142857142</v>
      </c>
      <c r="I1319" s="901">
        <v>3050639.9999999995</v>
      </c>
      <c r="J1319" s="843">
        <v>-41146.285714285797</v>
      </c>
      <c r="K1319" s="843">
        <v>-288024.00000000047</v>
      </c>
      <c r="L1319" s="844">
        <v>-8.6269238234215919</v>
      </c>
      <c r="M1319" s="841">
        <v>368838.85714285704</v>
      </c>
      <c r="N1319" s="842">
        <v>2581871.9999999991</v>
      </c>
      <c r="O1319" s="843">
        <v>-108113.14285714296</v>
      </c>
      <c r="P1319" s="843">
        <v>-756792.00000000093</v>
      </c>
      <c r="Q1319" s="844">
        <v>-22.667510117819617</v>
      </c>
      <c r="S1319" s="845"/>
      <c r="T1319" s="846"/>
      <c r="U1319" s="847"/>
    </row>
    <row r="1320" spans="1:21" ht="23.25" hidden="1">
      <c r="A1320" s="870">
        <v>1299</v>
      </c>
      <c r="B1320" s="836">
        <v>7</v>
      </c>
      <c r="C1320" s="836">
        <v>137</v>
      </c>
      <c r="D1320" s="837">
        <v>22940</v>
      </c>
      <c r="E1320" s="838">
        <v>19.571428571428573</v>
      </c>
      <c r="F1320" s="839">
        <v>448968.57142857142</v>
      </c>
      <c r="G1320" s="840">
        <v>3142780</v>
      </c>
      <c r="H1320" s="897">
        <v>439999.28571428574</v>
      </c>
      <c r="I1320" s="901">
        <v>3079995</v>
      </c>
      <c r="J1320" s="843">
        <v>-8969.285714285681</v>
      </c>
      <c r="K1320" s="843">
        <v>-62785</v>
      </c>
      <c r="L1320" s="844">
        <v>-1.9977535812242735</v>
      </c>
      <c r="M1320" s="841">
        <v>375125.14285714296</v>
      </c>
      <c r="N1320" s="842">
        <v>2625876.0000000009</v>
      </c>
      <c r="O1320" s="843">
        <v>-73843.428571428463</v>
      </c>
      <c r="P1320" s="843">
        <v>-516903.99999999907</v>
      </c>
      <c r="Q1320" s="844">
        <v>-16.447349162206677</v>
      </c>
      <c r="S1320" s="845"/>
      <c r="T1320" s="846"/>
      <c r="U1320" s="847"/>
    </row>
    <row r="1321" spans="1:21" ht="23.25" hidden="1">
      <c r="A1321" s="870">
        <v>1300</v>
      </c>
      <c r="B1321" s="836">
        <v>7</v>
      </c>
      <c r="C1321" s="836">
        <v>137</v>
      </c>
      <c r="D1321" s="837">
        <v>22940</v>
      </c>
      <c r="E1321" s="838">
        <v>19.571428571428573</v>
      </c>
      <c r="F1321" s="839">
        <v>448968.57142857142</v>
      </c>
      <c r="G1321" s="840">
        <v>3142780</v>
      </c>
      <c r="H1321" s="897">
        <v>439999.28571428574</v>
      </c>
      <c r="I1321" s="901">
        <v>3079995</v>
      </c>
      <c r="J1321" s="843">
        <v>-8969.285714285681</v>
      </c>
      <c r="K1321" s="843">
        <v>-62785</v>
      </c>
      <c r="L1321" s="844">
        <v>-1.9977535812242735</v>
      </c>
      <c r="M1321" s="841">
        <v>375125.14285714296</v>
      </c>
      <c r="N1321" s="842">
        <v>2625876.0000000009</v>
      </c>
      <c r="O1321" s="843">
        <v>-73843.428571428463</v>
      </c>
      <c r="P1321" s="843">
        <v>-516903.99999999907</v>
      </c>
      <c r="Q1321" s="844">
        <v>-16.447349162206677</v>
      </c>
      <c r="S1321" s="845"/>
      <c r="T1321" s="846"/>
      <c r="U1321" s="847"/>
    </row>
    <row r="1322" spans="1:21" ht="23.25" hidden="1">
      <c r="A1322" s="870">
        <v>1301</v>
      </c>
      <c r="B1322" s="836">
        <v>7</v>
      </c>
      <c r="C1322" s="836">
        <v>137</v>
      </c>
      <c r="D1322" s="837">
        <v>23158</v>
      </c>
      <c r="E1322" s="838">
        <v>19.571428571428573</v>
      </c>
      <c r="F1322" s="839">
        <v>453235.14285714284</v>
      </c>
      <c r="G1322" s="840">
        <v>3172646</v>
      </c>
      <c r="H1322" s="897">
        <v>439999.28571428574</v>
      </c>
      <c r="I1322" s="901">
        <v>3079995</v>
      </c>
      <c r="J1322" s="843">
        <v>-13235.857142857101</v>
      </c>
      <c r="K1322" s="843">
        <v>-92651</v>
      </c>
      <c r="L1322" s="844">
        <v>-2.9203068984059399</v>
      </c>
      <c r="M1322" s="841">
        <v>375125.14285714296</v>
      </c>
      <c r="N1322" s="842">
        <v>2625876.0000000009</v>
      </c>
      <c r="O1322" s="843">
        <v>-78109.999999999884</v>
      </c>
      <c r="P1322" s="843">
        <v>-546769.99999999907</v>
      </c>
      <c r="Q1322" s="844">
        <v>-17.233879859272008</v>
      </c>
      <c r="S1322" s="845"/>
      <c r="T1322" s="846"/>
      <c r="U1322" s="847"/>
    </row>
    <row r="1323" spans="1:21" ht="23.25" hidden="1">
      <c r="A1323" s="870">
        <v>1302</v>
      </c>
      <c r="B1323" s="836">
        <v>7</v>
      </c>
      <c r="C1323" s="836">
        <v>137</v>
      </c>
      <c r="D1323" s="837">
        <v>23230.860995217678</v>
      </c>
      <c r="E1323" s="838">
        <v>19.571428571428573</v>
      </c>
      <c r="F1323" s="839">
        <v>454661.13662068883</v>
      </c>
      <c r="G1323" s="840">
        <v>3182627.956344822</v>
      </c>
      <c r="H1323" s="897">
        <v>439999.28571428574</v>
      </c>
      <c r="I1323" s="901">
        <v>3079995</v>
      </c>
      <c r="J1323" s="843">
        <v>-14661.850906403095</v>
      </c>
      <c r="K1323" s="843">
        <v>-102632.95634482196</v>
      </c>
      <c r="L1323" s="844">
        <v>-3.2247864894234652</v>
      </c>
      <c r="M1323" s="841">
        <v>375125.14285714296</v>
      </c>
      <c r="N1323" s="842">
        <v>2625876.0000000009</v>
      </c>
      <c r="O1323" s="843">
        <v>-79535.993763545877</v>
      </c>
      <c r="P1323" s="843">
        <v>-556751.95634482102</v>
      </c>
      <c r="Q1323" s="844">
        <v>-17.493466530855159</v>
      </c>
      <c r="S1323" s="845"/>
      <c r="T1323" s="846"/>
      <c r="U1323" s="847"/>
    </row>
    <row r="1324" spans="1:21" ht="23.25" hidden="1">
      <c r="A1324" s="870">
        <v>1303</v>
      </c>
      <c r="B1324" s="836">
        <v>7</v>
      </c>
      <c r="C1324" s="836">
        <v>137</v>
      </c>
      <c r="D1324" s="837">
        <v>23393</v>
      </c>
      <c r="E1324" s="838">
        <v>19.571428571428573</v>
      </c>
      <c r="F1324" s="839">
        <v>457834.42857142858</v>
      </c>
      <c r="G1324" s="840">
        <v>3204841</v>
      </c>
      <c r="H1324" s="897">
        <v>439999.28571428574</v>
      </c>
      <c r="I1324" s="901">
        <v>3079995</v>
      </c>
      <c r="J1324" s="843">
        <v>-17835.142857142841</v>
      </c>
      <c r="K1324" s="843">
        <v>-124846</v>
      </c>
      <c r="L1324" s="844">
        <v>-3.8955442719311151</v>
      </c>
      <c r="M1324" s="841">
        <v>375125.14285714296</v>
      </c>
      <c r="N1324" s="842">
        <v>2625876.0000000009</v>
      </c>
      <c r="O1324" s="843">
        <v>-82709.285714285623</v>
      </c>
      <c r="P1324" s="843">
        <v>-578964.99999999907</v>
      </c>
      <c r="Q1324" s="844">
        <v>-18.065326797803678</v>
      </c>
      <c r="S1324" s="845"/>
      <c r="T1324" s="846"/>
      <c r="U1324" s="847"/>
    </row>
    <row r="1325" spans="1:21" ht="23.25" hidden="1">
      <c r="A1325" s="870">
        <v>1304</v>
      </c>
      <c r="B1325" s="836">
        <v>7</v>
      </c>
      <c r="C1325" s="836">
        <v>137</v>
      </c>
      <c r="D1325" s="837">
        <v>23822</v>
      </c>
      <c r="E1325" s="838">
        <v>19.571428571428573</v>
      </c>
      <c r="F1325" s="839">
        <v>466230.57142857142</v>
      </c>
      <c r="G1325" s="840">
        <v>3263614</v>
      </c>
      <c r="H1325" s="897">
        <v>439999.28571428574</v>
      </c>
      <c r="I1325" s="901">
        <v>3079995</v>
      </c>
      <c r="J1325" s="843">
        <v>-26231.285714285681</v>
      </c>
      <c r="K1325" s="843">
        <v>-183619</v>
      </c>
      <c r="L1325" s="844">
        <v>-5.6262474667653635</v>
      </c>
      <c r="M1325" s="841">
        <v>375125.14285714296</v>
      </c>
      <c r="N1325" s="842">
        <v>2625876.0000000009</v>
      </c>
      <c r="O1325" s="843">
        <v>-91105.428571428463</v>
      </c>
      <c r="P1325" s="843">
        <v>-637737.99999999907</v>
      </c>
      <c r="Q1325" s="844">
        <v>-19.540852564059321</v>
      </c>
      <c r="S1325" s="845"/>
      <c r="T1325" s="846"/>
      <c r="U1325" s="847"/>
    </row>
    <row r="1326" spans="1:21" ht="23.25" hidden="1">
      <c r="A1326" s="870">
        <v>1305</v>
      </c>
      <c r="B1326" s="836">
        <v>7</v>
      </c>
      <c r="C1326" s="836">
        <v>137</v>
      </c>
      <c r="D1326" s="837">
        <v>23864</v>
      </c>
      <c r="E1326" s="838">
        <v>19.571428571428573</v>
      </c>
      <c r="F1326" s="839">
        <v>467052.57142857142</v>
      </c>
      <c r="G1326" s="840">
        <v>3269368</v>
      </c>
      <c r="H1326" s="897">
        <v>439999.28571428574</v>
      </c>
      <c r="I1326" s="901">
        <v>3079995</v>
      </c>
      <c r="J1326" s="843">
        <v>-27053.285714285681</v>
      </c>
      <c r="K1326" s="843">
        <v>-189373</v>
      </c>
      <c r="L1326" s="844">
        <v>-5.792342740248273</v>
      </c>
      <c r="M1326" s="841">
        <v>375125.14285714296</v>
      </c>
      <c r="N1326" s="842">
        <v>2625876.0000000009</v>
      </c>
      <c r="O1326" s="843">
        <v>-91927.428571428463</v>
      </c>
      <c r="P1326" s="843">
        <v>-643491.99999999907</v>
      </c>
      <c r="Q1326" s="844">
        <v>-19.682458505741749</v>
      </c>
      <c r="S1326" s="845"/>
      <c r="T1326" s="846"/>
      <c r="U1326" s="847"/>
    </row>
    <row r="1327" spans="1:21" ht="23.25" hidden="1">
      <c r="A1327" s="870">
        <v>1306</v>
      </c>
      <c r="B1327" s="836">
        <v>7</v>
      </c>
      <c r="C1327" s="836">
        <v>137</v>
      </c>
      <c r="D1327" s="837">
        <v>24034.535559814936</v>
      </c>
      <c r="E1327" s="838">
        <v>19.571428571428573</v>
      </c>
      <c r="F1327" s="839">
        <v>470390.19595637807</v>
      </c>
      <c r="G1327" s="840">
        <v>3292731.3716946463</v>
      </c>
      <c r="H1327" s="897">
        <v>439999.28571428574</v>
      </c>
      <c r="I1327" s="901">
        <v>3079995</v>
      </c>
      <c r="J1327" s="843">
        <v>-30390.91024209233</v>
      </c>
      <c r="K1327" s="843">
        <v>-212736.37169464631</v>
      </c>
      <c r="L1327" s="844">
        <v>-6.4607873427937363</v>
      </c>
      <c r="M1327" s="841">
        <v>375125.14285714296</v>
      </c>
      <c r="N1327" s="842">
        <v>2625876.0000000009</v>
      </c>
      <c r="O1327" s="843">
        <v>-95265.053099235112</v>
      </c>
      <c r="P1327" s="843">
        <v>-666855.37169464538</v>
      </c>
      <c r="Q1327" s="844">
        <v>-20.252346651389288</v>
      </c>
      <c r="S1327" s="845"/>
      <c r="T1327" s="846"/>
      <c r="U1327" s="847"/>
    </row>
    <row r="1328" spans="1:21" ht="23.25" hidden="1">
      <c r="A1328" s="870">
        <v>1307</v>
      </c>
      <c r="B1328" s="836">
        <v>7</v>
      </c>
      <c r="C1328" s="836">
        <v>137</v>
      </c>
      <c r="D1328" s="837">
        <v>24258.842567418906</v>
      </c>
      <c r="E1328" s="838">
        <v>19.571428571428573</v>
      </c>
      <c r="F1328" s="839">
        <v>474780.20453377004</v>
      </c>
      <c r="G1328" s="840">
        <v>3323461.4317363901</v>
      </c>
      <c r="H1328" s="897">
        <v>439999.28571428574</v>
      </c>
      <c r="I1328" s="901">
        <v>3079995</v>
      </c>
      <c r="J1328" s="843">
        <v>-34780.918819484301</v>
      </c>
      <c r="K1328" s="843">
        <v>-243466.43173639011</v>
      </c>
      <c r="L1328" s="844">
        <v>-7.3256884948770846</v>
      </c>
      <c r="M1328" s="841">
        <v>375125.14285714296</v>
      </c>
      <c r="N1328" s="842">
        <v>2625876.0000000009</v>
      </c>
      <c r="O1328" s="843">
        <v>-99655.061676627083</v>
      </c>
      <c r="P1328" s="843">
        <v>-697585.43173638918</v>
      </c>
      <c r="Q1328" s="844">
        <v>-20.989725503506918</v>
      </c>
      <c r="S1328" s="845"/>
      <c r="T1328" s="846"/>
      <c r="U1328" s="847"/>
    </row>
    <row r="1329" spans="1:21" ht="23.25" hidden="1">
      <c r="A1329" s="870">
        <v>1308</v>
      </c>
      <c r="B1329" s="836">
        <v>7</v>
      </c>
      <c r="C1329" s="836">
        <v>137</v>
      </c>
      <c r="D1329" s="837">
        <v>24466</v>
      </c>
      <c r="E1329" s="838">
        <v>19.571428571428573</v>
      </c>
      <c r="F1329" s="839">
        <v>478834.57142857142</v>
      </c>
      <c r="G1329" s="840">
        <v>3351842</v>
      </c>
      <c r="H1329" s="897">
        <v>439999.28571428574</v>
      </c>
      <c r="I1329" s="901">
        <v>3079995</v>
      </c>
      <c r="J1329" s="843">
        <v>-38835.285714285681</v>
      </c>
      <c r="K1329" s="843">
        <v>-271847</v>
      </c>
      <c r="L1329" s="844">
        <v>-8.1103763244210256</v>
      </c>
      <c r="M1329" s="841">
        <v>375125.14285714296</v>
      </c>
      <c r="N1329" s="842">
        <v>2625876.0000000009</v>
      </c>
      <c r="O1329" s="843">
        <v>-103709.42857142846</v>
      </c>
      <c r="P1329" s="843">
        <v>-725965.99999999907</v>
      </c>
      <c r="Q1329" s="844">
        <v>-21.658717803524112</v>
      </c>
      <c r="S1329" s="845"/>
      <c r="T1329" s="846"/>
      <c r="U1329" s="847"/>
    </row>
    <row r="1330" spans="1:21" ht="23.25" hidden="1">
      <c r="A1330" s="870">
        <v>1309</v>
      </c>
      <c r="B1330" s="836">
        <v>7</v>
      </c>
      <c r="C1330" s="836">
        <v>137</v>
      </c>
      <c r="D1330" s="837">
        <v>24589</v>
      </c>
      <c r="E1330" s="838">
        <v>19.571428571428573</v>
      </c>
      <c r="F1330" s="839">
        <v>481241.85714285716</v>
      </c>
      <c r="G1330" s="840">
        <v>3368693</v>
      </c>
      <c r="H1330" s="897">
        <v>439999.28571428574</v>
      </c>
      <c r="I1330" s="901">
        <v>3079995</v>
      </c>
      <c r="J1330" s="843">
        <v>-41242.57142857142</v>
      </c>
      <c r="K1330" s="843">
        <v>-288698</v>
      </c>
      <c r="L1330" s="844">
        <v>-8.5700299789859145</v>
      </c>
      <c r="M1330" s="841">
        <v>375125.14285714296</v>
      </c>
      <c r="N1330" s="842">
        <v>2625876.0000000009</v>
      </c>
      <c r="O1330" s="843">
        <v>-106116.7142857142</v>
      </c>
      <c r="P1330" s="843">
        <v>-742816.99999999907</v>
      </c>
      <c r="Q1330" s="844">
        <v>-22.050599446135308</v>
      </c>
      <c r="S1330" s="845"/>
      <c r="T1330" s="846"/>
      <c r="U1330" s="847"/>
    </row>
    <row r="1331" spans="1:21" ht="23.25" hidden="1">
      <c r="A1331" s="870">
        <v>1310</v>
      </c>
      <c r="B1331" s="836">
        <v>7</v>
      </c>
      <c r="C1331" s="836">
        <v>138</v>
      </c>
      <c r="D1331" s="837">
        <v>23214.502497206257</v>
      </c>
      <c r="E1331" s="838">
        <v>19.714285714285715</v>
      </c>
      <c r="F1331" s="839">
        <v>457657.33494492335</v>
      </c>
      <c r="G1331" s="840">
        <v>3203601.3446144634</v>
      </c>
      <c r="H1331" s="897">
        <v>444192.85714285716</v>
      </c>
      <c r="I1331" s="901">
        <v>3109350</v>
      </c>
      <c r="J1331" s="843">
        <v>-13464.477802066191</v>
      </c>
      <c r="K1331" s="843">
        <v>-94251.344614463393</v>
      </c>
      <c r="L1331" s="844">
        <v>-2.9420434840592264</v>
      </c>
      <c r="M1331" s="841">
        <v>381411.42857142864</v>
      </c>
      <c r="N1331" s="842">
        <v>2669880.0000000005</v>
      </c>
      <c r="O1331" s="843">
        <v>-76245.906373494712</v>
      </c>
      <c r="P1331" s="843">
        <v>-533721.34461446293</v>
      </c>
      <c r="Q1331" s="844">
        <v>-16.660042471005184</v>
      </c>
      <c r="S1331" s="845"/>
      <c r="T1331" s="846"/>
      <c r="U1331" s="847"/>
    </row>
    <row r="1332" spans="1:21" ht="23.25" hidden="1">
      <c r="A1332" s="870">
        <v>1311</v>
      </c>
      <c r="B1332" s="836">
        <v>7</v>
      </c>
      <c r="C1332" s="836">
        <v>138</v>
      </c>
      <c r="D1332" s="837">
        <v>23369</v>
      </c>
      <c r="E1332" s="838">
        <v>19.714285714285715</v>
      </c>
      <c r="F1332" s="839">
        <v>460703.14285714284</v>
      </c>
      <c r="G1332" s="840">
        <v>3224922</v>
      </c>
      <c r="H1332" s="897">
        <v>444192.85714285716</v>
      </c>
      <c r="I1332" s="901">
        <v>3109350</v>
      </c>
      <c r="J1332" s="843">
        <v>-16510.285714285681</v>
      </c>
      <c r="K1332" s="843">
        <v>-115572</v>
      </c>
      <c r="L1332" s="844">
        <v>-3.5837145828643315</v>
      </c>
      <c r="M1332" s="841">
        <v>381411.42857142864</v>
      </c>
      <c r="N1332" s="842">
        <v>2669880.0000000005</v>
      </c>
      <c r="O1332" s="843">
        <v>-79291.714285714203</v>
      </c>
      <c r="P1332" s="843">
        <v>-555041.99999999953</v>
      </c>
      <c r="Q1332" s="844">
        <v>-17.211020917715203</v>
      </c>
      <c r="S1332" s="845"/>
      <c r="T1332" s="846"/>
      <c r="U1332" s="847"/>
    </row>
    <row r="1333" spans="1:21" ht="23.25" hidden="1">
      <c r="A1333" s="870">
        <v>1312</v>
      </c>
      <c r="B1333" s="836">
        <v>7</v>
      </c>
      <c r="C1333" s="836">
        <v>138</v>
      </c>
      <c r="D1333" s="837">
        <v>23369</v>
      </c>
      <c r="E1333" s="838">
        <v>19.714285714285715</v>
      </c>
      <c r="F1333" s="839">
        <v>460703.14285714284</v>
      </c>
      <c r="G1333" s="840">
        <v>3224922</v>
      </c>
      <c r="H1333" s="897">
        <v>444192.85714285716</v>
      </c>
      <c r="I1333" s="901">
        <v>3109350</v>
      </c>
      <c r="J1333" s="843">
        <v>-16510.285714285681</v>
      </c>
      <c r="K1333" s="843">
        <v>-115572</v>
      </c>
      <c r="L1333" s="844">
        <v>-3.5837145828643315</v>
      </c>
      <c r="M1333" s="841">
        <v>381411.42857142864</v>
      </c>
      <c r="N1333" s="842">
        <v>2669880.0000000005</v>
      </c>
      <c r="O1333" s="843">
        <v>-79291.714285714203</v>
      </c>
      <c r="P1333" s="843">
        <v>-555041.99999999953</v>
      </c>
      <c r="Q1333" s="844">
        <v>-17.211020917715203</v>
      </c>
      <c r="S1333" s="845"/>
      <c r="T1333" s="846"/>
      <c r="U1333" s="847"/>
    </row>
    <row r="1334" spans="1:21" ht="23.25" hidden="1">
      <c r="A1334" s="870">
        <v>1313</v>
      </c>
      <c r="B1334" s="836">
        <v>7</v>
      </c>
      <c r="C1334" s="836">
        <v>138</v>
      </c>
      <c r="D1334" s="837">
        <v>23847</v>
      </c>
      <c r="E1334" s="838">
        <v>19.714285714285715</v>
      </c>
      <c r="F1334" s="839">
        <v>470126.57142857142</v>
      </c>
      <c r="G1334" s="840">
        <v>3290886</v>
      </c>
      <c r="H1334" s="897">
        <v>444192.85714285716</v>
      </c>
      <c r="I1334" s="901">
        <v>3109350</v>
      </c>
      <c r="J1334" s="843">
        <v>-25933.714285714261</v>
      </c>
      <c r="K1334" s="843">
        <v>-181536</v>
      </c>
      <c r="L1334" s="844">
        <v>-5.5163259985304904</v>
      </c>
      <c r="M1334" s="841">
        <v>381411.42857142864</v>
      </c>
      <c r="N1334" s="842">
        <v>2669880.0000000005</v>
      </c>
      <c r="O1334" s="843">
        <v>-88715.142857142782</v>
      </c>
      <c r="P1334" s="843">
        <v>-621005.99999999953</v>
      </c>
      <c r="Q1334" s="844">
        <v>-18.870480472432021</v>
      </c>
      <c r="S1334" s="845"/>
      <c r="T1334" s="846"/>
      <c r="U1334" s="847"/>
    </row>
    <row r="1335" spans="1:21" ht="23.25" hidden="1">
      <c r="A1335" s="870">
        <v>1314</v>
      </c>
      <c r="B1335" s="836">
        <v>7</v>
      </c>
      <c r="C1335" s="836">
        <v>138</v>
      </c>
      <c r="D1335" s="837">
        <v>23847</v>
      </c>
      <c r="E1335" s="838">
        <v>19.714285714285715</v>
      </c>
      <c r="F1335" s="839">
        <v>470126.57142857142</v>
      </c>
      <c r="G1335" s="840">
        <v>3290886</v>
      </c>
      <c r="H1335" s="897">
        <v>444192.85714285716</v>
      </c>
      <c r="I1335" s="901">
        <v>3109350</v>
      </c>
      <c r="J1335" s="843">
        <v>-25933.714285714261</v>
      </c>
      <c r="K1335" s="843">
        <v>-181536</v>
      </c>
      <c r="L1335" s="844">
        <v>-5.5163259985304904</v>
      </c>
      <c r="M1335" s="841">
        <v>381411.42857142864</v>
      </c>
      <c r="N1335" s="842">
        <v>2669880.0000000005</v>
      </c>
      <c r="O1335" s="843">
        <v>-88715.142857142782</v>
      </c>
      <c r="P1335" s="843">
        <v>-621005.99999999953</v>
      </c>
      <c r="Q1335" s="844">
        <v>-18.870480472432021</v>
      </c>
      <c r="S1335" s="845"/>
      <c r="T1335" s="846"/>
      <c r="U1335" s="847"/>
    </row>
    <row r="1336" spans="1:21" ht="23.25" hidden="1">
      <c r="A1336" s="870">
        <v>1315</v>
      </c>
      <c r="B1336" s="836">
        <v>7</v>
      </c>
      <c r="C1336" s="836">
        <v>138</v>
      </c>
      <c r="D1336" s="837">
        <v>24405</v>
      </c>
      <c r="E1336" s="838">
        <v>19.714285714285715</v>
      </c>
      <c r="F1336" s="839">
        <v>481127.14285714284</v>
      </c>
      <c r="G1336" s="840">
        <v>3367890</v>
      </c>
      <c r="H1336" s="897">
        <v>444192.85714285716</v>
      </c>
      <c r="I1336" s="901">
        <v>3109350</v>
      </c>
      <c r="J1336" s="843">
        <v>-36934.285714285681</v>
      </c>
      <c r="K1336" s="843">
        <v>-258540</v>
      </c>
      <c r="L1336" s="844">
        <v>-7.6766165165726932</v>
      </c>
      <c r="M1336" s="841">
        <v>381411.42857142864</v>
      </c>
      <c r="N1336" s="842">
        <v>2669880.0000000005</v>
      </c>
      <c r="O1336" s="843">
        <v>-99715.714285714203</v>
      </c>
      <c r="P1336" s="843">
        <v>-698009.99999999953</v>
      </c>
      <c r="Q1336" s="844">
        <v>-20.725439370050665</v>
      </c>
      <c r="S1336" s="845"/>
      <c r="T1336" s="846"/>
      <c r="U1336" s="847"/>
    </row>
    <row r="1337" spans="1:21" ht="23.25" hidden="1">
      <c r="A1337" s="870">
        <v>1316</v>
      </c>
      <c r="B1337" s="836">
        <v>7</v>
      </c>
      <c r="C1337" s="836">
        <v>139</v>
      </c>
      <c r="D1337" s="837">
        <v>23123</v>
      </c>
      <c r="E1337" s="838">
        <v>19.857142857142858</v>
      </c>
      <c r="F1337" s="839">
        <v>459156.71428571426</v>
      </c>
      <c r="G1337" s="840">
        <v>3214097</v>
      </c>
      <c r="H1337" s="897">
        <v>448386.42857142858</v>
      </c>
      <c r="I1337" s="901">
        <v>3138705</v>
      </c>
      <c r="J1337" s="843">
        <v>-10770.285714285681</v>
      </c>
      <c r="K1337" s="843">
        <v>-75392</v>
      </c>
      <c r="L1337" s="844">
        <v>-2.3456666055815987</v>
      </c>
      <c r="M1337" s="841">
        <v>387697.71428571432</v>
      </c>
      <c r="N1337" s="842">
        <v>2713884</v>
      </c>
      <c r="O1337" s="843">
        <v>-71458.999999999942</v>
      </c>
      <c r="P1337" s="843">
        <v>-500213</v>
      </c>
      <c r="Q1337" s="844">
        <v>-15.563095948877717</v>
      </c>
      <c r="S1337" s="845"/>
      <c r="T1337" s="846"/>
      <c r="U1337" s="847"/>
    </row>
    <row r="1338" spans="1:21" ht="23.25" hidden="1">
      <c r="A1338" s="870">
        <v>1317</v>
      </c>
      <c r="B1338" s="836">
        <v>7</v>
      </c>
      <c r="C1338" s="836">
        <v>139</v>
      </c>
      <c r="D1338" s="837">
        <v>23346</v>
      </c>
      <c r="E1338" s="838">
        <v>19.857142857142858</v>
      </c>
      <c r="F1338" s="839">
        <v>463584.85714285716</v>
      </c>
      <c r="G1338" s="840">
        <v>3245094</v>
      </c>
      <c r="H1338" s="897">
        <v>448386.42857142858</v>
      </c>
      <c r="I1338" s="901">
        <v>3138705</v>
      </c>
      <c r="J1338" s="843">
        <v>-15198.42857142858</v>
      </c>
      <c r="K1338" s="843">
        <v>-106389</v>
      </c>
      <c r="L1338" s="844">
        <v>-3.2784566487134157</v>
      </c>
      <c r="M1338" s="841">
        <v>387697.71428571432</v>
      </c>
      <c r="N1338" s="842">
        <v>2713884</v>
      </c>
      <c r="O1338" s="843">
        <v>-75887.142857142841</v>
      </c>
      <c r="P1338" s="843">
        <v>-531210</v>
      </c>
      <c r="Q1338" s="844">
        <v>-16.369633668547038</v>
      </c>
      <c r="S1338" s="845"/>
      <c r="T1338" s="846"/>
      <c r="U1338" s="847"/>
    </row>
    <row r="1339" spans="1:21" ht="23.25" hidden="1">
      <c r="A1339" s="870">
        <v>1318</v>
      </c>
      <c r="B1339" s="836">
        <v>7</v>
      </c>
      <c r="C1339" s="836">
        <v>139</v>
      </c>
      <c r="D1339" s="837">
        <v>23747</v>
      </c>
      <c r="E1339" s="838">
        <v>19.857142857142858</v>
      </c>
      <c r="F1339" s="839">
        <v>471547.57142857142</v>
      </c>
      <c r="G1339" s="840">
        <v>3300833</v>
      </c>
      <c r="H1339" s="897">
        <v>448386.42857142858</v>
      </c>
      <c r="I1339" s="901">
        <v>3138705</v>
      </c>
      <c r="J1339" s="843">
        <v>-23161.142857142841</v>
      </c>
      <c r="K1339" s="843">
        <v>-162128</v>
      </c>
      <c r="L1339" s="844">
        <v>-4.9117298572814718</v>
      </c>
      <c r="M1339" s="841">
        <v>387697.71428571432</v>
      </c>
      <c r="N1339" s="842">
        <v>2713884</v>
      </c>
      <c r="O1339" s="843">
        <v>-83849.857142857101</v>
      </c>
      <c r="P1339" s="843">
        <v>-586949</v>
      </c>
      <c r="Q1339" s="844">
        <v>-17.781844764639715</v>
      </c>
      <c r="S1339" s="845"/>
      <c r="T1339" s="846"/>
      <c r="U1339" s="847"/>
    </row>
    <row r="1340" spans="1:21" ht="23.25" hidden="1">
      <c r="A1340" s="870">
        <v>1319</v>
      </c>
      <c r="B1340" s="836">
        <v>7</v>
      </c>
      <c r="C1340" s="836">
        <v>139</v>
      </c>
      <c r="D1340" s="837">
        <v>23759.788925877368</v>
      </c>
      <c r="E1340" s="838">
        <v>19.857142857142858</v>
      </c>
      <c r="F1340" s="839">
        <v>471801.52295670769</v>
      </c>
      <c r="G1340" s="840">
        <v>3302610.660696954</v>
      </c>
      <c r="H1340" s="897">
        <v>448386.42857142858</v>
      </c>
      <c r="I1340" s="901">
        <v>3138705</v>
      </c>
      <c r="J1340" s="843">
        <v>-23415.09438527911</v>
      </c>
      <c r="K1340" s="843">
        <v>-163905.660696954</v>
      </c>
      <c r="L1340" s="844">
        <v>-4.9629119970915525</v>
      </c>
      <c r="M1340" s="841">
        <v>387697.71428571432</v>
      </c>
      <c r="N1340" s="842">
        <v>2713884</v>
      </c>
      <c r="O1340" s="843">
        <v>-84103.80867099337</v>
      </c>
      <c r="P1340" s="843">
        <v>-588726.660696954</v>
      </c>
      <c r="Q1340" s="844">
        <v>-17.826099446209454</v>
      </c>
      <c r="S1340" s="845"/>
      <c r="T1340" s="846"/>
      <c r="U1340" s="847"/>
    </row>
    <row r="1341" spans="1:21" ht="23.25" hidden="1">
      <c r="A1341" s="870">
        <v>1320</v>
      </c>
      <c r="B1341" s="836">
        <v>7</v>
      </c>
      <c r="C1341" s="836">
        <v>139</v>
      </c>
      <c r="D1341" s="837">
        <v>23831</v>
      </c>
      <c r="E1341" s="838">
        <v>19.857142857142858</v>
      </c>
      <c r="F1341" s="839">
        <v>473215.57142857142</v>
      </c>
      <c r="G1341" s="840">
        <v>3312509</v>
      </c>
      <c r="H1341" s="897">
        <v>448386.42857142858</v>
      </c>
      <c r="I1341" s="901">
        <v>3138705</v>
      </c>
      <c r="J1341" s="843">
        <v>-24829.142857142841</v>
      </c>
      <c r="K1341" s="843">
        <v>-173804</v>
      </c>
      <c r="L1341" s="844">
        <v>-5.2468989518217199</v>
      </c>
      <c r="M1341" s="841">
        <v>387697.71428571432</v>
      </c>
      <c r="N1341" s="842">
        <v>2713884</v>
      </c>
      <c r="O1341" s="843">
        <v>-85517.857142857101</v>
      </c>
      <c r="P1341" s="843">
        <v>-598625</v>
      </c>
      <c r="Q1341" s="844">
        <v>-18.071649012878154</v>
      </c>
      <c r="S1341" s="845"/>
      <c r="T1341" s="846"/>
      <c r="U1341" s="847"/>
    </row>
    <row r="1342" spans="1:21" ht="23.25" hidden="1">
      <c r="A1342" s="870">
        <v>1321</v>
      </c>
      <c r="B1342" s="836">
        <v>7</v>
      </c>
      <c r="C1342" s="836">
        <v>139</v>
      </c>
      <c r="D1342" s="837">
        <v>23831</v>
      </c>
      <c r="E1342" s="838">
        <v>19.857142857142858</v>
      </c>
      <c r="F1342" s="839">
        <v>473215.57142857142</v>
      </c>
      <c r="G1342" s="840">
        <v>3312509</v>
      </c>
      <c r="H1342" s="897">
        <v>448386.42857142858</v>
      </c>
      <c r="I1342" s="901">
        <v>3138705</v>
      </c>
      <c r="J1342" s="843">
        <v>-24829.142857142841</v>
      </c>
      <c r="K1342" s="843">
        <v>-173804</v>
      </c>
      <c r="L1342" s="844">
        <v>-5.2468989518217199</v>
      </c>
      <c r="M1342" s="841">
        <v>387697.71428571432</v>
      </c>
      <c r="N1342" s="842">
        <v>2713884</v>
      </c>
      <c r="O1342" s="843">
        <v>-85517.857142857101</v>
      </c>
      <c r="P1342" s="843">
        <v>-598625</v>
      </c>
      <c r="Q1342" s="844">
        <v>-18.071649012878154</v>
      </c>
      <c r="S1342" s="845"/>
      <c r="T1342" s="846"/>
      <c r="U1342" s="847"/>
    </row>
    <row r="1343" spans="1:21" ht="23.25" hidden="1">
      <c r="A1343" s="870">
        <v>1322</v>
      </c>
      <c r="B1343" s="836">
        <v>7</v>
      </c>
      <c r="C1343" s="836">
        <v>139</v>
      </c>
      <c r="D1343" s="837">
        <v>23940.434434804014</v>
      </c>
      <c r="E1343" s="838">
        <v>19.857142857142858</v>
      </c>
      <c r="F1343" s="839">
        <v>475388.62663396541</v>
      </c>
      <c r="G1343" s="840">
        <v>3327720.3864377579</v>
      </c>
      <c r="H1343" s="897">
        <v>448386.42857142858</v>
      </c>
      <c r="I1343" s="901">
        <v>3138705</v>
      </c>
      <c r="J1343" s="843">
        <v>-27002.198062536831</v>
      </c>
      <c r="K1343" s="843">
        <v>-189015.38643775787</v>
      </c>
      <c r="L1343" s="844">
        <v>-5.6800260985897921</v>
      </c>
      <c r="M1343" s="841">
        <v>387697.71428571432</v>
      </c>
      <c r="N1343" s="842">
        <v>2713884</v>
      </c>
      <c r="O1343" s="843">
        <v>-87690.912348251091</v>
      </c>
      <c r="P1343" s="843">
        <v>-613836.38643775787</v>
      </c>
      <c r="Q1343" s="844">
        <v>-18.44615277592041</v>
      </c>
      <c r="S1343" s="845"/>
      <c r="T1343" s="846"/>
      <c r="U1343" s="847"/>
    </row>
    <row r="1344" spans="1:21" ht="23.25" hidden="1">
      <c r="A1344" s="870">
        <v>1323</v>
      </c>
      <c r="B1344" s="836">
        <v>7</v>
      </c>
      <c r="C1344" s="836">
        <v>139</v>
      </c>
      <c r="D1344" s="837">
        <v>23940.434434804014</v>
      </c>
      <c r="E1344" s="838">
        <v>19.857142857142858</v>
      </c>
      <c r="F1344" s="839">
        <v>475388.62663396541</v>
      </c>
      <c r="G1344" s="840">
        <v>3327720.3864377579</v>
      </c>
      <c r="H1344" s="897">
        <v>448386.42857142858</v>
      </c>
      <c r="I1344" s="901">
        <v>3138705</v>
      </c>
      <c r="J1344" s="843">
        <v>-27002.198062536831</v>
      </c>
      <c r="K1344" s="843">
        <v>-189015.38643775787</v>
      </c>
      <c r="L1344" s="844">
        <v>-5.6800260985897921</v>
      </c>
      <c r="M1344" s="841">
        <v>387697.71428571432</v>
      </c>
      <c r="N1344" s="842">
        <v>2713884</v>
      </c>
      <c r="O1344" s="843">
        <v>-87690.912348251091</v>
      </c>
      <c r="P1344" s="843">
        <v>-613836.38643775787</v>
      </c>
      <c r="Q1344" s="844">
        <v>-18.44615277592041</v>
      </c>
      <c r="S1344" s="845"/>
      <c r="T1344" s="846"/>
      <c r="U1344" s="847"/>
    </row>
    <row r="1345" spans="1:21" ht="23.25" hidden="1">
      <c r="A1345" s="870">
        <v>1324</v>
      </c>
      <c r="B1345" s="836">
        <v>7</v>
      </c>
      <c r="C1345" s="836">
        <v>139</v>
      </c>
      <c r="D1345" s="837">
        <v>24550</v>
      </c>
      <c r="E1345" s="838">
        <v>19.857142857142858</v>
      </c>
      <c r="F1345" s="839">
        <v>487492.85714285716</v>
      </c>
      <c r="G1345" s="840">
        <v>3412450</v>
      </c>
      <c r="H1345" s="897">
        <v>448386.42857142858</v>
      </c>
      <c r="I1345" s="901">
        <v>3138705</v>
      </c>
      <c r="J1345" s="843">
        <v>-39106.42857142858</v>
      </c>
      <c r="K1345" s="843">
        <v>-273745</v>
      </c>
      <c r="L1345" s="844">
        <v>-8.0219490395463708</v>
      </c>
      <c r="M1345" s="841">
        <v>387697.71428571432</v>
      </c>
      <c r="N1345" s="842">
        <v>2713884</v>
      </c>
      <c r="O1345" s="843">
        <v>-99795.142857142841</v>
      </c>
      <c r="P1345" s="843">
        <v>-698566</v>
      </c>
      <c r="Q1345" s="844">
        <v>-20.471098477633376</v>
      </c>
      <c r="S1345" s="845"/>
      <c r="T1345" s="846"/>
      <c r="U1345" s="847"/>
    </row>
    <row r="1346" spans="1:21" ht="23.25" hidden="1">
      <c r="A1346" s="870">
        <v>1325</v>
      </c>
      <c r="B1346" s="836">
        <v>7</v>
      </c>
      <c r="C1346" s="836">
        <v>140</v>
      </c>
      <c r="D1346" s="837">
        <v>22982.836851449993</v>
      </c>
      <c r="E1346" s="838">
        <v>20</v>
      </c>
      <c r="F1346" s="839">
        <v>459656.73702899984</v>
      </c>
      <c r="G1346" s="840">
        <v>3217597.159202999</v>
      </c>
      <c r="H1346" s="897">
        <v>452580</v>
      </c>
      <c r="I1346" s="901">
        <v>3168060</v>
      </c>
      <c r="J1346" s="843">
        <v>-7076.7370289998362</v>
      </c>
      <c r="K1346" s="843">
        <v>-49537.15920299897</v>
      </c>
      <c r="L1346" s="844">
        <v>-1.5395699570815538</v>
      </c>
      <c r="M1346" s="841">
        <v>393984</v>
      </c>
      <c r="N1346" s="842">
        <v>2757888</v>
      </c>
      <c r="O1346" s="843">
        <v>-65672.737028999836</v>
      </c>
      <c r="P1346" s="843">
        <v>-459709.15920299897</v>
      </c>
      <c r="Q1346" s="844">
        <v>-14.28734351931331</v>
      </c>
      <c r="S1346" s="845"/>
      <c r="T1346" s="846"/>
      <c r="U1346" s="847"/>
    </row>
    <row r="1347" spans="1:21" ht="23.25" hidden="1">
      <c r="A1347" s="870">
        <v>1326</v>
      </c>
      <c r="B1347" s="836">
        <v>7</v>
      </c>
      <c r="C1347" s="836">
        <v>140</v>
      </c>
      <c r="D1347" s="837">
        <v>22982.836851449993</v>
      </c>
      <c r="E1347" s="838">
        <v>20</v>
      </c>
      <c r="F1347" s="839">
        <v>459656.73702899984</v>
      </c>
      <c r="G1347" s="840">
        <v>3217597.159202999</v>
      </c>
      <c r="H1347" s="897">
        <v>452580</v>
      </c>
      <c r="I1347" s="901">
        <v>3168060</v>
      </c>
      <c r="J1347" s="843">
        <v>-7076.7370289998362</v>
      </c>
      <c r="K1347" s="843">
        <v>-49537.15920299897</v>
      </c>
      <c r="L1347" s="844">
        <v>-1.5395699570815538</v>
      </c>
      <c r="M1347" s="841">
        <v>393984</v>
      </c>
      <c r="N1347" s="842">
        <v>2757888</v>
      </c>
      <c r="O1347" s="843">
        <v>-65672.737028999836</v>
      </c>
      <c r="P1347" s="843">
        <v>-459709.15920299897</v>
      </c>
      <c r="Q1347" s="844">
        <v>-14.28734351931331</v>
      </c>
      <c r="S1347" s="845"/>
      <c r="T1347" s="846"/>
      <c r="U1347" s="847"/>
    </row>
    <row r="1348" spans="1:21" ht="23.25" hidden="1">
      <c r="A1348" s="870">
        <v>1327</v>
      </c>
      <c r="B1348" s="836">
        <v>7</v>
      </c>
      <c r="C1348" s="836">
        <v>140</v>
      </c>
      <c r="D1348" s="837">
        <v>23182.205930955264</v>
      </c>
      <c r="E1348" s="838">
        <v>20</v>
      </c>
      <c r="F1348" s="839">
        <v>463644.11861910531</v>
      </c>
      <c r="G1348" s="840">
        <v>3245508.8303337372</v>
      </c>
      <c r="H1348" s="897">
        <v>452580</v>
      </c>
      <c r="I1348" s="901">
        <v>3168060</v>
      </c>
      <c r="J1348" s="843">
        <v>-11064.118619105313</v>
      </c>
      <c r="K1348" s="843">
        <v>-77448.830333737191</v>
      </c>
      <c r="L1348" s="844">
        <v>-2.3863386107556295</v>
      </c>
      <c r="M1348" s="841">
        <v>393984</v>
      </c>
      <c r="N1348" s="842">
        <v>2757888</v>
      </c>
      <c r="O1348" s="843">
        <v>-69660.118619105313</v>
      </c>
      <c r="P1348" s="843">
        <v>-487620.83033373719</v>
      </c>
      <c r="Q1348" s="844">
        <v>-15.0244801608996</v>
      </c>
      <c r="S1348" s="845"/>
      <c r="T1348" s="846"/>
      <c r="U1348" s="847"/>
    </row>
    <row r="1349" spans="1:21" ht="23.25" hidden="1">
      <c r="A1349" s="870">
        <v>1328</v>
      </c>
      <c r="B1349" s="848">
        <v>7</v>
      </c>
      <c r="C1349" s="848">
        <v>140</v>
      </c>
      <c r="D1349" s="837">
        <v>23323</v>
      </c>
      <c r="E1349" s="838">
        <v>20</v>
      </c>
      <c r="F1349" s="839">
        <v>466460</v>
      </c>
      <c r="G1349" s="840">
        <v>3265220</v>
      </c>
      <c r="H1349" s="897">
        <v>452580</v>
      </c>
      <c r="I1349" s="901">
        <v>3168060</v>
      </c>
      <c r="J1349" s="843">
        <v>-13880</v>
      </c>
      <c r="K1349" s="843">
        <v>-97160</v>
      </c>
      <c r="L1349" s="844">
        <v>-2.9756034815418246</v>
      </c>
      <c r="M1349" s="841">
        <v>393984</v>
      </c>
      <c r="N1349" s="842">
        <v>2757888</v>
      </c>
      <c r="O1349" s="843">
        <v>-72476</v>
      </c>
      <c r="P1349" s="843">
        <v>-507332</v>
      </c>
      <c r="Q1349" s="844">
        <v>-15.537452300304423</v>
      </c>
      <c r="S1349" s="845"/>
      <c r="T1349" s="846"/>
      <c r="U1349" s="847"/>
    </row>
    <row r="1350" spans="1:21" ht="23.25" hidden="1">
      <c r="A1350" s="870">
        <v>1329</v>
      </c>
      <c r="B1350" s="836">
        <v>7</v>
      </c>
      <c r="C1350" s="836">
        <v>140</v>
      </c>
      <c r="D1350" s="837">
        <v>23893.659654228468</v>
      </c>
      <c r="E1350" s="838">
        <v>20</v>
      </c>
      <c r="F1350" s="839">
        <v>477873.19308456936</v>
      </c>
      <c r="G1350" s="840">
        <v>3345112.3515919857</v>
      </c>
      <c r="H1350" s="897">
        <v>452580</v>
      </c>
      <c r="I1350" s="901">
        <v>3168060</v>
      </c>
      <c r="J1350" s="843">
        <v>-25293.193084569357</v>
      </c>
      <c r="K1350" s="843">
        <v>-177052.35159198567</v>
      </c>
      <c r="L1350" s="844">
        <v>-5.2928671142457659</v>
      </c>
      <c r="M1350" s="841">
        <v>393984</v>
      </c>
      <c r="N1350" s="842">
        <v>2757888</v>
      </c>
      <c r="O1350" s="843">
        <v>-83889.193084569357</v>
      </c>
      <c r="P1350" s="843">
        <v>-587224.35159198567</v>
      </c>
      <c r="Q1350" s="844">
        <v>-17.554697417338389</v>
      </c>
      <c r="S1350" s="845"/>
      <c r="T1350" s="846"/>
      <c r="U1350" s="847"/>
    </row>
    <row r="1351" spans="1:21" ht="23.25" hidden="1">
      <c r="A1351" s="870">
        <v>1330</v>
      </c>
      <c r="B1351" s="836">
        <v>7</v>
      </c>
      <c r="C1351" s="836">
        <v>140</v>
      </c>
      <c r="D1351" s="837">
        <v>24242</v>
      </c>
      <c r="E1351" s="838">
        <v>20</v>
      </c>
      <c r="F1351" s="839">
        <v>484840</v>
      </c>
      <c r="G1351" s="840">
        <v>3393880</v>
      </c>
      <c r="H1351" s="897">
        <v>452580</v>
      </c>
      <c r="I1351" s="901">
        <v>3168060</v>
      </c>
      <c r="J1351" s="843">
        <v>-32260</v>
      </c>
      <c r="K1351" s="843">
        <v>-225820</v>
      </c>
      <c r="L1351" s="844">
        <v>-6.6537414404752155</v>
      </c>
      <c r="M1351" s="841">
        <v>393984</v>
      </c>
      <c r="N1351" s="842">
        <v>2757888</v>
      </c>
      <c r="O1351" s="843">
        <v>-90856</v>
      </c>
      <c r="P1351" s="843">
        <v>-635992</v>
      </c>
      <c r="Q1351" s="844">
        <v>-18.739377939113936</v>
      </c>
      <c r="S1351" s="845"/>
      <c r="T1351" s="846"/>
      <c r="U1351" s="847"/>
    </row>
    <row r="1352" spans="1:21" ht="23.25" hidden="1">
      <c r="A1352" s="870">
        <v>1331</v>
      </c>
      <c r="B1352" s="848">
        <v>7</v>
      </c>
      <c r="C1352" s="848">
        <v>140</v>
      </c>
      <c r="D1352" s="837">
        <v>24242</v>
      </c>
      <c r="E1352" s="838">
        <v>20</v>
      </c>
      <c r="F1352" s="839">
        <v>484840</v>
      </c>
      <c r="G1352" s="840">
        <v>3393880</v>
      </c>
      <c r="H1352" s="897">
        <v>452580</v>
      </c>
      <c r="I1352" s="901">
        <v>3168060</v>
      </c>
      <c r="J1352" s="843">
        <v>-32260</v>
      </c>
      <c r="K1352" s="843">
        <v>-225820</v>
      </c>
      <c r="L1352" s="844">
        <v>-6.6537414404752155</v>
      </c>
      <c r="M1352" s="841">
        <v>393984</v>
      </c>
      <c r="N1352" s="842">
        <v>2757888</v>
      </c>
      <c r="O1352" s="843">
        <v>-90856</v>
      </c>
      <c r="P1352" s="843">
        <v>-635992</v>
      </c>
      <c r="Q1352" s="844">
        <v>-18.739377939113936</v>
      </c>
      <c r="S1352" s="845"/>
      <c r="T1352" s="846"/>
      <c r="U1352" s="847"/>
    </row>
    <row r="1353" spans="1:21" ht="23.25" hidden="1">
      <c r="A1353" s="870">
        <v>1332</v>
      </c>
      <c r="B1353" s="848">
        <v>7</v>
      </c>
      <c r="C1353" s="848">
        <v>141</v>
      </c>
      <c r="D1353" s="837">
        <v>23300</v>
      </c>
      <c r="E1353" s="838">
        <v>20.142857142857142</v>
      </c>
      <c r="F1353" s="839">
        <v>469328.57142857142</v>
      </c>
      <c r="G1353" s="840">
        <v>3285300</v>
      </c>
      <c r="H1353" s="897">
        <v>456773.57142857142</v>
      </c>
      <c r="I1353" s="901">
        <v>3197415</v>
      </c>
      <c r="J1353" s="843">
        <v>-12555</v>
      </c>
      <c r="K1353" s="843">
        <v>-87885</v>
      </c>
      <c r="L1353" s="844">
        <v>-2.6750981645511871</v>
      </c>
      <c r="M1353" s="841">
        <v>400270.28571428568</v>
      </c>
      <c r="N1353" s="842">
        <v>2801892</v>
      </c>
      <c r="O1353" s="843">
        <v>-69058.285714285739</v>
      </c>
      <c r="P1353" s="843">
        <v>-483408</v>
      </c>
      <c r="Q1353" s="844">
        <v>-14.714272669162625</v>
      </c>
      <c r="S1353" s="845"/>
      <c r="T1353" s="846"/>
      <c r="U1353" s="847"/>
    </row>
    <row r="1354" spans="1:21" ht="23.25" hidden="1">
      <c r="A1354" s="870">
        <v>1333</v>
      </c>
      <c r="B1354" s="836">
        <v>7</v>
      </c>
      <c r="C1354" s="836">
        <v>141</v>
      </c>
      <c r="D1354" s="837">
        <v>23691</v>
      </c>
      <c r="E1354" s="838">
        <v>20.142857142857142</v>
      </c>
      <c r="F1354" s="839">
        <v>477204.42857142858</v>
      </c>
      <c r="G1354" s="840">
        <v>3340431</v>
      </c>
      <c r="H1354" s="897">
        <v>456773.57142857142</v>
      </c>
      <c r="I1354" s="901">
        <v>3197415</v>
      </c>
      <c r="J1354" s="843">
        <v>-20430.857142857159</v>
      </c>
      <c r="K1354" s="843">
        <v>-143016</v>
      </c>
      <c r="L1354" s="844">
        <v>-4.2813636922900145</v>
      </c>
      <c r="M1354" s="841">
        <v>400270.28571428568</v>
      </c>
      <c r="N1354" s="842">
        <v>2801892</v>
      </c>
      <c r="O1354" s="843">
        <v>-76934.142857142899</v>
      </c>
      <c r="P1354" s="843">
        <v>-538539</v>
      </c>
      <c r="Q1354" s="844">
        <v>-16.12184176233545</v>
      </c>
      <c r="S1354" s="845"/>
      <c r="T1354" s="846"/>
      <c r="U1354" s="847"/>
    </row>
    <row r="1355" spans="1:21" ht="23.25" hidden="1">
      <c r="A1355" s="870">
        <v>1334</v>
      </c>
      <c r="B1355" s="848">
        <v>7</v>
      </c>
      <c r="C1355" s="848">
        <v>141</v>
      </c>
      <c r="D1355" s="837">
        <v>23694.499438516537</v>
      </c>
      <c r="E1355" s="838">
        <v>20.142857142857142</v>
      </c>
      <c r="F1355" s="839">
        <v>477274.91726154741</v>
      </c>
      <c r="G1355" s="840">
        <v>3340924.4208308319</v>
      </c>
      <c r="H1355" s="897">
        <v>456773.57142857142</v>
      </c>
      <c r="I1355" s="901">
        <v>3197415</v>
      </c>
      <c r="J1355" s="843">
        <v>-20501.345832975989</v>
      </c>
      <c r="K1355" s="843">
        <v>-143509.42083083186</v>
      </c>
      <c r="L1355" s="844">
        <v>-4.2955003691805587</v>
      </c>
      <c r="M1355" s="841">
        <v>400270.28571428568</v>
      </c>
      <c r="N1355" s="842">
        <v>2801892</v>
      </c>
      <c r="O1355" s="843">
        <v>-77004.631547261728</v>
      </c>
      <c r="P1355" s="843">
        <v>-539032.42083083186</v>
      </c>
      <c r="Q1355" s="844">
        <v>-16.134229720072014</v>
      </c>
      <c r="S1355" s="845"/>
      <c r="T1355" s="846"/>
      <c r="U1355" s="847"/>
    </row>
    <row r="1356" spans="1:21" ht="23.25" hidden="1">
      <c r="A1356" s="870">
        <v>1335</v>
      </c>
      <c r="B1356" s="836">
        <v>7</v>
      </c>
      <c r="C1356" s="836">
        <v>141</v>
      </c>
      <c r="D1356" s="837">
        <v>23694.499438516537</v>
      </c>
      <c r="E1356" s="838">
        <v>20.142857142857142</v>
      </c>
      <c r="F1356" s="839">
        <v>477274.91726154741</v>
      </c>
      <c r="G1356" s="840">
        <v>3340924.4208308319</v>
      </c>
      <c r="H1356" s="897">
        <v>456773.57142857142</v>
      </c>
      <c r="I1356" s="901">
        <v>3197415</v>
      </c>
      <c r="J1356" s="843">
        <v>-20501.345832975989</v>
      </c>
      <c r="K1356" s="843">
        <v>-143509.42083083186</v>
      </c>
      <c r="L1356" s="844">
        <v>-4.2955003691805587</v>
      </c>
      <c r="M1356" s="841">
        <v>400270.28571428568</v>
      </c>
      <c r="N1356" s="842">
        <v>2801892</v>
      </c>
      <c r="O1356" s="843">
        <v>-77004.631547261728</v>
      </c>
      <c r="P1356" s="843">
        <v>-539032.42083083186</v>
      </c>
      <c r="Q1356" s="844">
        <v>-16.134229720072014</v>
      </c>
      <c r="S1356" s="845"/>
      <c r="T1356" s="846"/>
      <c r="U1356" s="847"/>
    </row>
    <row r="1357" spans="1:21" ht="23.25" hidden="1">
      <c r="A1357" s="870">
        <v>1336</v>
      </c>
      <c r="B1357" s="836">
        <v>7</v>
      </c>
      <c r="C1357" s="836">
        <v>141</v>
      </c>
      <c r="D1357" s="837">
        <v>23799</v>
      </c>
      <c r="E1357" s="838">
        <v>20.142857142857142</v>
      </c>
      <c r="F1357" s="839">
        <v>479379.85714285716</v>
      </c>
      <c r="G1357" s="840">
        <v>3355659</v>
      </c>
      <c r="H1357" s="897">
        <v>456773.57142857142</v>
      </c>
      <c r="I1357" s="901">
        <v>3197415</v>
      </c>
      <c r="J1357" s="843">
        <v>-22606.285714285739</v>
      </c>
      <c r="K1357" s="843">
        <v>-158244</v>
      </c>
      <c r="L1357" s="844">
        <v>-4.7157354188849325</v>
      </c>
      <c r="M1357" s="841">
        <v>400270.28571428568</v>
      </c>
      <c r="N1357" s="842">
        <v>2801892</v>
      </c>
      <c r="O1357" s="843">
        <v>-79109.571428571478</v>
      </c>
      <c r="P1357" s="843">
        <v>-553767</v>
      </c>
      <c r="Q1357" s="844">
        <v>-16.502481330790758</v>
      </c>
      <c r="S1357" s="845"/>
      <c r="T1357" s="846"/>
      <c r="U1357" s="847"/>
    </row>
    <row r="1358" spans="1:21" ht="23.25" hidden="1">
      <c r="A1358" s="870">
        <v>1337</v>
      </c>
      <c r="B1358" s="836">
        <v>7</v>
      </c>
      <c r="C1358" s="836">
        <v>141</v>
      </c>
      <c r="D1358" s="837">
        <v>23799</v>
      </c>
      <c r="E1358" s="838">
        <v>20.142857142857142</v>
      </c>
      <c r="F1358" s="839">
        <v>479379.85714285716</v>
      </c>
      <c r="G1358" s="840">
        <v>3355659</v>
      </c>
      <c r="H1358" s="897">
        <v>456773.57142857142</v>
      </c>
      <c r="I1358" s="901">
        <v>3197415</v>
      </c>
      <c r="J1358" s="843">
        <v>-22606.285714285739</v>
      </c>
      <c r="K1358" s="843">
        <v>-158244</v>
      </c>
      <c r="L1358" s="844">
        <v>-4.7157354188849325</v>
      </c>
      <c r="M1358" s="841">
        <v>400270.28571428568</v>
      </c>
      <c r="N1358" s="842">
        <v>2801892</v>
      </c>
      <c r="O1358" s="843">
        <v>-79109.571428571478</v>
      </c>
      <c r="P1358" s="843">
        <v>-553767</v>
      </c>
      <c r="Q1358" s="844">
        <v>-16.502481330790758</v>
      </c>
      <c r="S1358" s="845"/>
      <c r="T1358" s="846"/>
      <c r="U1358" s="847"/>
    </row>
    <row r="1359" spans="1:21" ht="23.25" hidden="1">
      <c r="A1359" s="870">
        <v>1338</v>
      </c>
      <c r="B1359" s="836">
        <v>7</v>
      </c>
      <c r="C1359" s="836">
        <v>141</v>
      </c>
      <c r="D1359" s="837">
        <v>23799</v>
      </c>
      <c r="E1359" s="838">
        <v>20.142857142857142</v>
      </c>
      <c r="F1359" s="839">
        <v>479379.85714285716</v>
      </c>
      <c r="G1359" s="840">
        <v>3355659</v>
      </c>
      <c r="H1359" s="897">
        <v>456773.57142857142</v>
      </c>
      <c r="I1359" s="901">
        <v>3197415</v>
      </c>
      <c r="J1359" s="843">
        <v>-22606.285714285739</v>
      </c>
      <c r="K1359" s="843">
        <v>-158244</v>
      </c>
      <c r="L1359" s="844">
        <v>-4.7157354188849325</v>
      </c>
      <c r="M1359" s="841">
        <v>400270.28571428568</v>
      </c>
      <c r="N1359" s="842">
        <v>2801892</v>
      </c>
      <c r="O1359" s="843">
        <v>-79109.571428571478</v>
      </c>
      <c r="P1359" s="843">
        <v>-553767</v>
      </c>
      <c r="Q1359" s="844">
        <v>-16.502481330790758</v>
      </c>
      <c r="S1359" s="845"/>
      <c r="T1359" s="846"/>
      <c r="U1359" s="847"/>
    </row>
    <row r="1360" spans="1:21" ht="23.25" hidden="1">
      <c r="A1360" s="870">
        <v>1339</v>
      </c>
      <c r="B1360" s="836">
        <v>7</v>
      </c>
      <c r="C1360" s="836">
        <v>141</v>
      </c>
      <c r="D1360" s="837">
        <v>23799</v>
      </c>
      <c r="E1360" s="838">
        <v>20.142857142857142</v>
      </c>
      <c r="F1360" s="839">
        <v>479379.85714285716</v>
      </c>
      <c r="G1360" s="840">
        <v>3355659</v>
      </c>
      <c r="H1360" s="897">
        <v>456773.57142857142</v>
      </c>
      <c r="I1360" s="901">
        <v>3197415</v>
      </c>
      <c r="J1360" s="843">
        <v>-22606.285714285739</v>
      </c>
      <c r="K1360" s="843">
        <v>-158244</v>
      </c>
      <c r="L1360" s="844">
        <v>-4.7157354188849325</v>
      </c>
      <c r="M1360" s="841">
        <v>400270.28571428568</v>
      </c>
      <c r="N1360" s="842">
        <v>2801892</v>
      </c>
      <c r="O1360" s="843">
        <v>-79109.571428571478</v>
      </c>
      <c r="P1360" s="843">
        <v>-553767</v>
      </c>
      <c r="Q1360" s="844">
        <v>-16.502481330790758</v>
      </c>
      <c r="S1360" s="845"/>
      <c r="T1360" s="846"/>
      <c r="U1360" s="847"/>
    </row>
    <row r="1361" spans="1:21" ht="23.25" hidden="1">
      <c r="A1361" s="870">
        <v>1340</v>
      </c>
      <c r="B1361" s="836">
        <v>7</v>
      </c>
      <c r="C1361" s="836">
        <v>141</v>
      </c>
      <c r="D1361" s="837">
        <v>24013.96830818821</v>
      </c>
      <c r="E1361" s="838">
        <v>20.142857142857142</v>
      </c>
      <c r="F1361" s="839">
        <v>483709.93306493392</v>
      </c>
      <c r="G1361" s="840">
        <v>3385969.5314545375</v>
      </c>
      <c r="H1361" s="897">
        <v>456773.57142857142</v>
      </c>
      <c r="I1361" s="901">
        <v>3197415</v>
      </c>
      <c r="J1361" s="843">
        <v>-26936.361636362504</v>
      </c>
      <c r="K1361" s="843">
        <v>-188554.53145453753</v>
      </c>
      <c r="L1361" s="844">
        <v>-5.5687013631672784</v>
      </c>
      <c r="M1361" s="841">
        <v>400270.28571428568</v>
      </c>
      <c r="N1361" s="842">
        <v>2801892</v>
      </c>
      <c r="O1361" s="843">
        <v>-83439.647350648243</v>
      </c>
      <c r="P1361" s="843">
        <v>-584077.53145453753</v>
      </c>
      <c r="Q1361" s="844">
        <v>-17.249934650287031</v>
      </c>
      <c r="S1361" s="845"/>
      <c r="T1361" s="846"/>
      <c r="U1361" s="847"/>
    </row>
    <row r="1362" spans="1:21" ht="23.25" hidden="1">
      <c r="A1362" s="870">
        <v>1341</v>
      </c>
      <c r="B1362" s="848">
        <v>7</v>
      </c>
      <c r="C1362" s="848">
        <v>141</v>
      </c>
      <c r="D1362" s="837">
        <v>24161</v>
      </c>
      <c r="E1362" s="838">
        <v>20.142857142857142</v>
      </c>
      <c r="F1362" s="839">
        <v>486671.57142857142</v>
      </c>
      <c r="G1362" s="840">
        <v>3406701</v>
      </c>
      <c r="H1362" s="897">
        <v>456773.57142857142</v>
      </c>
      <c r="I1362" s="901">
        <v>3197415</v>
      </c>
      <c r="J1362" s="843">
        <v>-29898</v>
      </c>
      <c r="K1362" s="843">
        <v>-209286</v>
      </c>
      <c r="L1362" s="844">
        <v>-6.143362743017363</v>
      </c>
      <c r="M1362" s="841">
        <v>400270.28571428568</v>
      </c>
      <c r="N1362" s="842">
        <v>2801892</v>
      </c>
      <c r="O1362" s="843">
        <v>-86401.285714285739</v>
      </c>
      <c r="P1362" s="843">
        <v>-604809</v>
      </c>
      <c r="Q1362" s="844">
        <v>-17.753509920594738</v>
      </c>
      <c r="S1362" s="845"/>
      <c r="T1362" s="846"/>
      <c r="U1362" s="847"/>
    </row>
    <row r="1363" spans="1:21" ht="23.25" hidden="1">
      <c r="A1363" s="870">
        <v>1342</v>
      </c>
      <c r="B1363" s="836">
        <v>7</v>
      </c>
      <c r="C1363" s="836">
        <v>141</v>
      </c>
      <c r="D1363" s="837">
        <v>24510</v>
      </c>
      <c r="E1363" s="838">
        <v>20.142857142857142</v>
      </c>
      <c r="F1363" s="839">
        <v>493701.42857142858</v>
      </c>
      <c r="G1363" s="840">
        <v>3455910</v>
      </c>
      <c r="H1363" s="897">
        <v>456773.57142857142</v>
      </c>
      <c r="I1363" s="901">
        <v>3197415</v>
      </c>
      <c r="J1363" s="843">
        <v>-36927.857142857159</v>
      </c>
      <c r="K1363" s="843">
        <v>-258495</v>
      </c>
      <c r="L1363" s="844">
        <v>-7.4797954807850857</v>
      </c>
      <c r="M1363" s="841">
        <v>400270.28571428568</v>
      </c>
      <c r="N1363" s="842">
        <v>2801892</v>
      </c>
      <c r="O1363" s="843">
        <v>-93431.142857142899</v>
      </c>
      <c r="P1363" s="843">
        <v>-654018</v>
      </c>
      <c r="Q1363" s="844">
        <v>-18.924624773214589</v>
      </c>
      <c r="S1363" s="845"/>
      <c r="T1363" s="846"/>
      <c r="U1363" s="847"/>
    </row>
    <row r="1364" spans="1:21" ht="23.25" hidden="1">
      <c r="A1364" s="870">
        <v>1343</v>
      </c>
      <c r="B1364" s="848">
        <v>7</v>
      </c>
      <c r="C1364" s="848">
        <v>142</v>
      </c>
      <c r="D1364" s="837">
        <v>23070</v>
      </c>
      <c r="E1364" s="838">
        <v>20.285714285714285</v>
      </c>
      <c r="F1364" s="839">
        <v>467991.42857142858</v>
      </c>
      <c r="G1364" s="840">
        <v>3275940</v>
      </c>
      <c r="H1364" s="897">
        <v>460967.14285714284</v>
      </c>
      <c r="I1364" s="901">
        <v>3226770</v>
      </c>
      <c r="J1364" s="843">
        <v>-7024.2857142857392</v>
      </c>
      <c r="K1364" s="843">
        <v>-49170</v>
      </c>
      <c r="L1364" s="844">
        <v>-1.5009432407186978</v>
      </c>
      <c r="M1364" s="841">
        <v>406556.57142857136</v>
      </c>
      <c r="N1364" s="842">
        <v>2845895.9999999995</v>
      </c>
      <c r="O1364" s="843">
        <v>-61434.857142857218</v>
      </c>
      <c r="P1364" s="843">
        <v>-430044.00000000047</v>
      </c>
      <c r="Q1364" s="844">
        <v>-13.127346654700645</v>
      </c>
      <c r="S1364" s="845"/>
      <c r="T1364" s="846"/>
      <c r="U1364" s="847"/>
    </row>
    <row r="1365" spans="1:21" ht="23.25" hidden="1">
      <c r="A1365" s="870">
        <v>1344</v>
      </c>
      <c r="B1365" s="836">
        <v>7</v>
      </c>
      <c r="C1365" s="836">
        <v>142</v>
      </c>
      <c r="D1365" s="837">
        <v>23653</v>
      </c>
      <c r="E1365" s="838">
        <v>20.285714285714285</v>
      </c>
      <c r="F1365" s="839">
        <v>479818</v>
      </c>
      <c r="G1365" s="840">
        <v>3358726</v>
      </c>
      <c r="H1365" s="897">
        <v>460967.14285714284</v>
      </c>
      <c r="I1365" s="901">
        <v>3226770</v>
      </c>
      <c r="J1365" s="843">
        <v>-18850.857142857159</v>
      </c>
      <c r="K1365" s="843">
        <v>-131956</v>
      </c>
      <c r="L1365" s="844">
        <v>-3.9287515563937063</v>
      </c>
      <c r="M1365" s="841">
        <v>406556.57142857136</v>
      </c>
      <c r="N1365" s="842">
        <v>2845895.9999999995</v>
      </c>
      <c r="O1365" s="843">
        <v>-73261.428571428638</v>
      </c>
      <c r="P1365" s="843">
        <v>-512830.00000000047</v>
      </c>
      <c r="Q1365" s="844">
        <v>-15.26858695826931</v>
      </c>
      <c r="S1365" s="845"/>
      <c r="T1365" s="846"/>
      <c r="U1365" s="847"/>
    </row>
    <row r="1366" spans="1:21" ht="23.25" hidden="1">
      <c r="A1366" s="870">
        <v>1345</v>
      </c>
      <c r="B1366" s="848">
        <v>7</v>
      </c>
      <c r="C1366" s="848">
        <v>142</v>
      </c>
      <c r="D1366" s="837">
        <v>23783</v>
      </c>
      <c r="E1366" s="838">
        <v>20.285714285714285</v>
      </c>
      <c r="F1366" s="839">
        <v>482455.14285714284</v>
      </c>
      <c r="G1366" s="840">
        <v>3377186</v>
      </c>
      <c r="H1366" s="897">
        <v>460967.14285714284</v>
      </c>
      <c r="I1366" s="901">
        <v>3226770</v>
      </c>
      <c r="J1366" s="843">
        <v>-21488</v>
      </c>
      <c r="K1366" s="843">
        <v>-150416</v>
      </c>
      <c r="L1366" s="844">
        <v>-4.4538855721893924</v>
      </c>
      <c r="M1366" s="841">
        <v>406556.57142857136</v>
      </c>
      <c r="N1366" s="842">
        <v>2845895.9999999995</v>
      </c>
      <c r="O1366" s="843">
        <v>-75898.571428571478</v>
      </c>
      <c r="P1366" s="843">
        <v>-531290.00000000047</v>
      </c>
      <c r="Q1366" s="844">
        <v>-15.731736421979733</v>
      </c>
      <c r="S1366" s="845"/>
      <c r="T1366" s="846"/>
      <c r="U1366" s="847"/>
    </row>
    <row r="1367" spans="1:21" ht="23.25" hidden="1">
      <c r="A1367" s="870">
        <v>1346</v>
      </c>
      <c r="B1367" s="836">
        <v>7</v>
      </c>
      <c r="C1367" s="836">
        <v>142</v>
      </c>
      <c r="D1367" s="837">
        <v>23800.65628968754</v>
      </c>
      <c r="E1367" s="838">
        <v>20.285714285714285</v>
      </c>
      <c r="F1367" s="839">
        <v>482813.31330509012</v>
      </c>
      <c r="G1367" s="840">
        <v>3379693.1931356308</v>
      </c>
      <c r="H1367" s="897">
        <v>460967.14285714284</v>
      </c>
      <c r="I1367" s="901">
        <v>3226770</v>
      </c>
      <c r="J1367" s="843">
        <v>-21846.170447947283</v>
      </c>
      <c r="K1367" s="843">
        <v>-152923.19313563081</v>
      </c>
      <c r="L1367" s="844">
        <v>-4.5247655451751427</v>
      </c>
      <c r="M1367" s="841">
        <v>406556.57142857136</v>
      </c>
      <c r="N1367" s="842">
        <v>2845895.9999999995</v>
      </c>
      <c r="O1367" s="843">
        <v>-76256.741876518761</v>
      </c>
      <c r="P1367" s="843">
        <v>-533797.19313563127</v>
      </c>
      <c r="Q1367" s="844">
        <v>-15.794250028961415</v>
      </c>
      <c r="S1367" s="845"/>
      <c r="T1367" s="846"/>
      <c r="U1367" s="847"/>
    </row>
    <row r="1368" spans="1:21" ht="23.25" hidden="1">
      <c r="A1368" s="870">
        <v>1347</v>
      </c>
      <c r="B1368" s="836">
        <v>7</v>
      </c>
      <c r="C1368" s="836">
        <v>142</v>
      </c>
      <c r="D1368" s="837">
        <v>23800.65628968754</v>
      </c>
      <c r="E1368" s="838">
        <v>20.285714285714285</v>
      </c>
      <c r="F1368" s="839">
        <v>482813.31330509012</v>
      </c>
      <c r="G1368" s="840">
        <v>3379693.1931356308</v>
      </c>
      <c r="H1368" s="897">
        <v>460967.14285714284</v>
      </c>
      <c r="I1368" s="901">
        <v>3226770</v>
      </c>
      <c r="J1368" s="843">
        <v>-21846.170447947283</v>
      </c>
      <c r="K1368" s="843">
        <v>-152923.19313563081</v>
      </c>
      <c r="L1368" s="844">
        <v>-4.5247655451751427</v>
      </c>
      <c r="M1368" s="841">
        <v>406556.57142857136</v>
      </c>
      <c r="N1368" s="842">
        <v>2845895.9999999995</v>
      </c>
      <c r="O1368" s="843">
        <v>-76256.741876518761</v>
      </c>
      <c r="P1368" s="843">
        <v>-533797.19313563127</v>
      </c>
      <c r="Q1368" s="844">
        <v>-15.794250028961415</v>
      </c>
      <c r="S1368" s="845"/>
      <c r="T1368" s="846"/>
      <c r="U1368" s="847"/>
    </row>
    <row r="1369" spans="1:21" ht="23.25" hidden="1">
      <c r="A1369" s="870">
        <v>1348</v>
      </c>
      <c r="B1369" s="836">
        <v>7</v>
      </c>
      <c r="C1369" s="836">
        <v>142</v>
      </c>
      <c r="D1369" s="837">
        <v>23800.65628968754</v>
      </c>
      <c r="E1369" s="838">
        <v>20.285714285714285</v>
      </c>
      <c r="F1369" s="839">
        <v>482813.31330509012</v>
      </c>
      <c r="G1369" s="840">
        <v>3379693.1931356308</v>
      </c>
      <c r="H1369" s="897">
        <v>460967.14285714284</v>
      </c>
      <c r="I1369" s="901">
        <v>3226770</v>
      </c>
      <c r="J1369" s="843">
        <v>-21846.170447947283</v>
      </c>
      <c r="K1369" s="843">
        <v>-152923.19313563081</v>
      </c>
      <c r="L1369" s="844">
        <v>-4.5247655451751427</v>
      </c>
      <c r="M1369" s="841">
        <v>406556.57142857136</v>
      </c>
      <c r="N1369" s="842">
        <v>2845895.9999999995</v>
      </c>
      <c r="O1369" s="843">
        <v>-76256.741876518761</v>
      </c>
      <c r="P1369" s="843">
        <v>-533797.19313563127</v>
      </c>
      <c r="Q1369" s="844">
        <v>-15.794250028961415</v>
      </c>
      <c r="S1369" s="845"/>
      <c r="T1369" s="846"/>
      <c r="U1369" s="847"/>
    </row>
    <row r="1370" spans="1:21" ht="23.25" hidden="1">
      <c r="A1370" s="870">
        <v>1349</v>
      </c>
      <c r="B1370" s="836">
        <v>7</v>
      </c>
      <c r="C1370" s="836">
        <v>142</v>
      </c>
      <c r="D1370" s="837">
        <v>24101</v>
      </c>
      <c r="E1370" s="838">
        <v>20.285714285714285</v>
      </c>
      <c r="F1370" s="839">
        <v>488906</v>
      </c>
      <c r="G1370" s="840">
        <v>3422342</v>
      </c>
      <c r="H1370" s="897">
        <v>460967.14285714284</v>
      </c>
      <c r="I1370" s="901">
        <v>3226770</v>
      </c>
      <c r="J1370" s="843">
        <v>-27938.857142857159</v>
      </c>
      <c r="K1370" s="843">
        <v>-195572</v>
      </c>
      <c r="L1370" s="844">
        <v>-5.7145662239483954</v>
      </c>
      <c r="M1370" s="841">
        <v>406556.57142857136</v>
      </c>
      <c r="N1370" s="842">
        <v>2845895.9999999995</v>
      </c>
      <c r="O1370" s="843">
        <v>-82349.428571428638</v>
      </c>
      <c r="P1370" s="843">
        <v>-576446.00000000047</v>
      </c>
      <c r="Q1370" s="844">
        <v>-16.843611772289279</v>
      </c>
      <c r="S1370" s="845"/>
      <c r="T1370" s="846"/>
      <c r="U1370" s="847"/>
    </row>
    <row r="1371" spans="1:21" ht="23.25" hidden="1">
      <c r="A1371" s="870">
        <v>1350</v>
      </c>
      <c r="B1371" s="836">
        <v>7</v>
      </c>
      <c r="C1371" s="836">
        <v>143</v>
      </c>
      <c r="D1371" s="837">
        <v>22912.398590510533</v>
      </c>
      <c r="E1371" s="838">
        <v>20.428571428571427</v>
      </c>
      <c r="F1371" s="839">
        <v>468067.57120614371</v>
      </c>
      <c r="G1371" s="840">
        <v>3276472.9984430061</v>
      </c>
      <c r="H1371" s="897">
        <v>465160.71428571426</v>
      </c>
      <c r="I1371" s="901">
        <v>3256125</v>
      </c>
      <c r="J1371" s="843">
        <v>-2906.8569204294472</v>
      </c>
      <c r="K1371" s="843">
        <v>-20347.998443006072</v>
      </c>
      <c r="L1371" s="844">
        <v>-0.62103360695098786</v>
      </c>
      <c r="M1371" s="841">
        <v>412842.85714285704</v>
      </c>
      <c r="N1371" s="842">
        <v>2889899.9999999991</v>
      </c>
      <c r="O1371" s="843">
        <v>-55224.714063286665</v>
      </c>
      <c r="P1371" s="843">
        <v>-386572.998443007</v>
      </c>
      <c r="Q1371" s="844">
        <v>-11.798449083105766</v>
      </c>
      <c r="S1371" s="845"/>
      <c r="T1371" s="846"/>
      <c r="U1371" s="847"/>
    </row>
    <row r="1372" spans="1:21" ht="23.25" hidden="1">
      <c r="A1372" s="870">
        <v>1351</v>
      </c>
      <c r="B1372" s="836">
        <v>7</v>
      </c>
      <c r="C1372" s="836">
        <v>143</v>
      </c>
      <c r="D1372" s="837">
        <v>23121</v>
      </c>
      <c r="E1372" s="838">
        <v>20.428571428571427</v>
      </c>
      <c r="F1372" s="839">
        <v>472329</v>
      </c>
      <c r="G1372" s="840">
        <v>3306303</v>
      </c>
      <c r="H1372" s="897">
        <v>465160.71428571426</v>
      </c>
      <c r="I1372" s="901">
        <v>3256125</v>
      </c>
      <c r="J1372" s="843">
        <v>-7168.2857142857392</v>
      </c>
      <c r="K1372" s="843">
        <v>-50178</v>
      </c>
      <c r="L1372" s="844">
        <v>-1.5176467492543821</v>
      </c>
      <c r="M1372" s="841">
        <v>412842.85714285704</v>
      </c>
      <c r="N1372" s="842">
        <v>2889899.9999999991</v>
      </c>
      <c r="O1372" s="843">
        <v>-59486.142857142957</v>
      </c>
      <c r="P1372" s="843">
        <v>-416403.00000000093</v>
      </c>
      <c r="Q1372" s="844">
        <v>-12.594217771329525</v>
      </c>
      <c r="S1372" s="845"/>
      <c r="T1372" s="846"/>
      <c r="U1372" s="847"/>
    </row>
    <row r="1373" spans="1:21" ht="23.25" hidden="1">
      <c r="A1373" s="870">
        <v>1352</v>
      </c>
      <c r="B1373" s="836">
        <v>7</v>
      </c>
      <c r="C1373" s="836">
        <v>143</v>
      </c>
      <c r="D1373" s="837">
        <v>23634</v>
      </c>
      <c r="E1373" s="838">
        <v>20.428571428571427</v>
      </c>
      <c r="F1373" s="839">
        <v>482808.85714285716</v>
      </c>
      <c r="G1373" s="840">
        <v>3379662</v>
      </c>
      <c r="H1373" s="897">
        <v>465160.71428571426</v>
      </c>
      <c r="I1373" s="901">
        <v>3256125</v>
      </c>
      <c r="J1373" s="843">
        <v>-17648.142857142899</v>
      </c>
      <c r="K1373" s="843">
        <v>-123537</v>
      </c>
      <c r="L1373" s="844">
        <v>-3.6553063590382635</v>
      </c>
      <c r="M1373" s="841">
        <v>412842.85714285704</v>
      </c>
      <c r="N1373" s="842">
        <v>2889899.9999999991</v>
      </c>
      <c r="O1373" s="843">
        <v>-69966.000000000116</v>
      </c>
      <c r="P1373" s="843">
        <v>-489762.00000000093</v>
      </c>
      <c r="Q1373" s="844">
        <v>-14.491449144914512</v>
      </c>
      <c r="S1373" s="845"/>
      <c r="T1373" s="846"/>
      <c r="U1373" s="847"/>
    </row>
    <row r="1374" spans="1:21" ht="23.25" hidden="1">
      <c r="A1374" s="870">
        <v>1353</v>
      </c>
      <c r="B1374" s="836">
        <v>7</v>
      </c>
      <c r="C1374" s="836">
        <v>143</v>
      </c>
      <c r="D1374" s="837">
        <v>23634.965161213731</v>
      </c>
      <c r="E1374" s="838">
        <v>20.428571428571427</v>
      </c>
      <c r="F1374" s="839">
        <v>482828.57400765194</v>
      </c>
      <c r="G1374" s="840">
        <v>3379800.0180535638</v>
      </c>
      <c r="H1374" s="897">
        <v>465160.71428571426</v>
      </c>
      <c r="I1374" s="901">
        <v>3256125</v>
      </c>
      <c r="J1374" s="843">
        <v>-17667.859721937682</v>
      </c>
      <c r="K1374" s="843">
        <v>-123675.01805356378</v>
      </c>
      <c r="L1374" s="844">
        <v>-3.6592407063418051</v>
      </c>
      <c r="M1374" s="841">
        <v>412842.85714285704</v>
      </c>
      <c r="N1374" s="842">
        <v>2889899.9999999991</v>
      </c>
      <c r="O1374" s="843">
        <v>-69985.7168647949</v>
      </c>
      <c r="P1374" s="843">
        <v>-489900.01805356471</v>
      </c>
      <c r="Q1374" s="844">
        <v>-14.49494098575984</v>
      </c>
      <c r="S1374" s="845"/>
      <c r="T1374" s="846"/>
      <c r="U1374" s="847"/>
    </row>
    <row r="1375" spans="1:21" ht="23.25" hidden="1">
      <c r="A1375" s="870">
        <v>1354</v>
      </c>
      <c r="B1375" s="836">
        <v>7</v>
      </c>
      <c r="C1375" s="836">
        <v>143</v>
      </c>
      <c r="D1375" s="837">
        <v>23767</v>
      </c>
      <c r="E1375" s="838">
        <v>20.428571428571427</v>
      </c>
      <c r="F1375" s="839">
        <v>485525.85714285716</v>
      </c>
      <c r="G1375" s="840">
        <v>3398681</v>
      </c>
      <c r="H1375" s="897">
        <v>465160.71428571426</v>
      </c>
      <c r="I1375" s="901">
        <v>3256125</v>
      </c>
      <c r="J1375" s="843">
        <v>-20365.142857142899</v>
      </c>
      <c r="K1375" s="843">
        <v>-142556</v>
      </c>
      <c r="L1375" s="844">
        <v>-4.1944507295624334</v>
      </c>
      <c r="M1375" s="841">
        <v>412842.85714285704</v>
      </c>
      <c r="N1375" s="842">
        <v>2889899.9999999991</v>
      </c>
      <c r="O1375" s="843">
        <v>-72683.000000000116</v>
      </c>
      <c r="P1375" s="843">
        <v>-508781.00000000093</v>
      </c>
      <c r="Q1375" s="844">
        <v>-14.969954520591983</v>
      </c>
      <c r="S1375" s="845"/>
      <c r="T1375" s="846"/>
      <c r="U1375" s="847"/>
    </row>
    <row r="1376" spans="1:21" ht="23.25" hidden="1">
      <c r="A1376" s="870">
        <v>1355</v>
      </c>
      <c r="B1376" s="836">
        <v>7</v>
      </c>
      <c r="C1376" s="836">
        <v>143</v>
      </c>
      <c r="D1376" s="837">
        <v>23895.917102034404</v>
      </c>
      <c r="E1376" s="838">
        <v>20.428571428571427</v>
      </c>
      <c r="F1376" s="839">
        <v>488159.44937013136</v>
      </c>
      <c r="G1376" s="840">
        <v>3417116.1455909195</v>
      </c>
      <c r="H1376" s="897">
        <v>465160.71428571426</v>
      </c>
      <c r="I1376" s="901">
        <v>3256125</v>
      </c>
      <c r="J1376" s="843">
        <v>-22998.735084417101</v>
      </c>
      <c r="K1376" s="843">
        <v>-160991.14559091954</v>
      </c>
      <c r="L1376" s="844">
        <v>-4.7113161722244996</v>
      </c>
      <c r="M1376" s="841">
        <v>412842.85714285704</v>
      </c>
      <c r="N1376" s="842">
        <v>2889899.9999999991</v>
      </c>
      <c r="O1376" s="843">
        <v>-75316.592227274319</v>
      </c>
      <c r="P1376" s="843">
        <v>-527216.14559092047</v>
      </c>
      <c r="Q1376" s="844">
        <v>-15.428686738411969</v>
      </c>
      <c r="S1376" s="845"/>
      <c r="T1376" s="846"/>
      <c r="U1376" s="847"/>
    </row>
    <row r="1377" spans="1:21" ht="23.25" hidden="1">
      <c r="A1377" s="870">
        <v>1356</v>
      </c>
      <c r="B1377" s="836">
        <v>7</v>
      </c>
      <c r="C1377" s="836">
        <v>143</v>
      </c>
      <c r="D1377" s="837">
        <v>24021</v>
      </c>
      <c r="E1377" s="838">
        <v>20.428571428571427</v>
      </c>
      <c r="F1377" s="839">
        <v>490714.71428571426</v>
      </c>
      <c r="G1377" s="840">
        <v>3435003</v>
      </c>
      <c r="H1377" s="897">
        <v>465160.71428571426</v>
      </c>
      <c r="I1377" s="901">
        <v>3256125</v>
      </c>
      <c r="J1377" s="843">
        <v>-25554</v>
      </c>
      <c r="K1377" s="843">
        <v>-178878</v>
      </c>
      <c r="L1377" s="844">
        <v>-5.2075063689900674</v>
      </c>
      <c r="M1377" s="841">
        <v>412842.85714285704</v>
      </c>
      <c r="N1377" s="842">
        <v>2889899.9999999991</v>
      </c>
      <c r="O1377" s="843">
        <v>-77871.857142857218</v>
      </c>
      <c r="P1377" s="843">
        <v>-545103.00000000093</v>
      </c>
      <c r="Q1377" s="844">
        <v>-15.869069109983343</v>
      </c>
      <c r="S1377" s="845"/>
      <c r="T1377" s="846"/>
      <c r="U1377" s="847"/>
    </row>
    <row r="1378" spans="1:21" ht="23.25" hidden="1">
      <c r="A1378" s="870">
        <v>1357</v>
      </c>
      <c r="B1378" s="836">
        <v>7</v>
      </c>
      <c r="C1378" s="836">
        <v>143</v>
      </c>
      <c r="D1378" s="837">
        <v>24471</v>
      </c>
      <c r="E1378" s="838">
        <v>20.428571428571427</v>
      </c>
      <c r="F1378" s="839">
        <v>499907.57142857142</v>
      </c>
      <c r="G1378" s="840">
        <v>3499353</v>
      </c>
      <c r="H1378" s="897">
        <v>465160.71428571426</v>
      </c>
      <c r="I1378" s="901">
        <v>3256125</v>
      </c>
      <c r="J1378" s="843">
        <v>-34746.857142857159</v>
      </c>
      <c r="K1378" s="843">
        <v>-243228</v>
      </c>
      <c r="L1378" s="844">
        <v>-6.9506563070373346</v>
      </c>
      <c r="M1378" s="841">
        <v>412842.85714285704</v>
      </c>
      <c r="N1378" s="842">
        <v>2889899.9999999991</v>
      </c>
      <c r="O1378" s="843">
        <v>-87064.714285714377</v>
      </c>
      <c r="P1378" s="843">
        <v>-609453.00000000093</v>
      </c>
      <c r="Q1378" s="844">
        <v>-17.416162359156132</v>
      </c>
      <c r="S1378" s="845"/>
      <c r="T1378" s="846"/>
      <c r="U1378" s="847"/>
    </row>
    <row r="1379" spans="1:21" ht="23.25" hidden="1">
      <c r="A1379" s="870">
        <v>1358</v>
      </c>
      <c r="B1379" s="836">
        <v>7</v>
      </c>
      <c r="C1379" s="836">
        <v>144</v>
      </c>
      <c r="D1379" s="837">
        <v>23708.374128075862</v>
      </c>
      <c r="E1379" s="838">
        <v>20.571428571428573</v>
      </c>
      <c r="F1379" s="839">
        <v>487715.12492041773</v>
      </c>
      <c r="G1379" s="840">
        <v>3414005.8744429243</v>
      </c>
      <c r="H1379" s="897">
        <v>469354.28571428574</v>
      </c>
      <c r="I1379" s="901">
        <v>3285480</v>
      </c>
      <c r="J1379" s="843">
        <v>-18360.83920613199</v>
      </c>
      <c r="K1379" s="843">
        <v>-128525.87444292428</v>
      </c>
      <c r="L1379" s="844">
        <v>-3.7646647126492212</v>
      </c>
      <c r="M1379" s="841">
        <v>419129.14285714296</v>
      </c>
      <c r="N1379" s="842">
        <v>2933904.0000000009</v>
      </c>
      <c r="O1379" s="843">
        <v>-68585.982063274772</v>
      </c>
      <c r="P1379" s="843">
        <v>-480101.87444292335</v>
      </c>
      <c r="Q1379" s="844">
        <v>-14.06271377670852</v>
      </c>
      <c r="S1379" s="845"/>
      <c r="T1379" s="846"/>
      <c r="U1379" s="847"/>
    </row>
    <row r="1380" spans="1:21" ht="23.25" hidden="1">
      <c r="A1380" s="870">
        <v>1359</v>
      </c>
      <c r="B1380" s="836">
        <v>7</v>
      </c>
      <c r="C1380" s="836">
        <v>144</v>
      </c>
      <c r="D1380" s="837">
        <v>23751</v>
      </c>
      <c r="E1380" s="838">
        <v>20.571428571428573</v>
      </c>
      <c r="F1380" s="839">
        <v>488592</v>
      </c>
      <c r="G1380" s="840">
        <v>3420144</v>
      </c>
      <c r="H1380" s="897">
        <v>469354.28571428574</v>
      </c>
      <c r="I1380" s="901">
        <v>3285480</v>
      </c>
      <c r="J1380" s="843">
        <v>-19237.714285714261</v>
      </c>
      <c r="K1380" s="843">
        <v>-134664</v>
      </c>
      <c r="L1380" s="844">
        <v>-3.9373780753091125</v>
      </c>
      <c r="M1380" s="841">
        <v>419129.14285714296</v>
      </c>
      <c r="N1380" s="842">
        <v>2933904.0000000009</v>
      </c>
      <c r="O1380" s="843">
        <v>-69462.857142857043</v>
      </c>
      <c r="P1380" s="843">
        <v>-486239.99999999907</v>
      </c>
      <c r="Q1380" s="844">
        <v>-14.216945251427987</v>
      </c>
      <c r="S1380" s="845"/>
      <c r="T1380" s="846"/>
      <c r="U1380" s="847"/>
    </row>
    <row r="1381" spans="1:21" ht="23.25" hidden="1">
      <c r="A1381" s="870">
        <v>1360</v>
      </c>
      <c r="B1381" s="836">
        <v>7</v>
      </c>
      <c r="C1381" s="836">
        <v>144</v>
      </c>
      <c r="D1381" s="837">
        <v>23751</v>
      </c>
      <c r="E1381" s="838">
        <v>20.571428571428573</v>
      </c>
      <c r="F1381" s="839">
        <v>488592</v>
      </c>
      <c r="G1381" s="840">
        <v>3420144</v>
      </c>
      <c r="H1381" s="897">
        <v>469354.28571428574</v>
      </c>
      <c r="I1381" s="901">
        <v>3285480</v>
      </c>
      <c r="J1381" s="843">
        <v>-19237.714285714261</v>
      </c>
      <c r="K1381" s="843">
        <v>-134664</v>
      </c>
      <c r="L1381" s="844">
        <v>-3.9373780753091125</v>
      </c>
      <c r="M1381" s="841">
        <v>419129.14285714296</v>
      </c>
      <c r="N1381" s="842">
        <v>2933904.0000000009</v>
      </c>
      <c r="O1381" s="843">
        <v>-69462.857142857043</v>
      </c>
      <c r="P1381" s="843">
        <v>-486239.99999999907</v>
      </c>
      <c r="Q1381" s="844">
        <v>-14.216945251427987</v>
      </c>
      <c r="S1381" s="845"/>
      <c r="T1381" s="846"/>
      <c r="U1381" s="847"/>
    </row>
    <row r="1382" spans="1:21" ht="23.25" hidden="1">
      <c r="A1382" s="870">
        <v>1361</v>
      </c>
      <c r="B1382" s="836">
        <v>7</v>
      </c>
      <c r="C1382" s="836">
        <v>144</v>
      </c>
      <c r="D1382" s="837">
        <v>23837.937371094325</v>
      </c>
      <c r="E1382" s="838">
        <v>20.571428571428573</v>
      </c>
      <c r="F1382" s="839">
        <v>490380.42591965472</v>
      </c>
      <c r="G1382" s="840">
        <v>3432662.981437583</v>
      </c>
      <c r="H1382" s="897">
        <v>469354.28571428574</v>
      </c>
      <c r="I1382" s="901">
        <v>3285480</v>
      </c>
      <c r="J1382" s="843">
        <v>-21026.140205368982</v>
      </c>
      <c r="K1382" s="843">
        <v>-147182.98143758299</v>
      </c>
      <c r="L1382" s="844">
        <v>-4.2877201238073042</v>
      </c>
      <c r="M1382" s="841">
        <v>419129.14285714296</v>
      </c>
      <c r="N1382" s="842">
        <v>2933904.0000000009</v>
      </c>
      <c r="O1382" s="843">
        <v>-71251.283062511764</v>
      </c>
      <c r="P1382" s="843">
        <v>-498758.98143758206</v>
      </c>
      <c r="Q1382" s="844">
        <v>-14.529797540121578</v>
      </c>
      <c r="S1382" s="845"/>
      <c r="T1382" s="846"/>
      <c r="U1382" s="847"/>
    </row>
    <row r="1383" spans="1:21" ht="23.25" hidden="1">
      <c r="A1383" s="870">
        <v>1362</v>
      </c>
      <c r="B1383" s="836">
        <v>7</v>
      </c>
      <c r="C1383" s="836">
        <v>144</v>
      </c>
      <c r="D1383" s="837">
        <v>23942</v>
      </c>
      <c r="E1383" s="838">
        <v>20.571428571428573</v>
      </c>
      <c r="F1383" s="839">
        <v>492521.14285714284</v>
      </c>
      <c r="G1383" s="840">
        <v>3447648</v>
      </c>
      <c r="H1383" s="897">
        <v>469354.28571428574</v>
      </c>
      <c r="I1383" s="901">
        <v>3285480</v>
      </c>
      <c r="J1383" s="843">
        <v>-23166.857142857101</v>
      </c>
      <c r="K1383" s="843">
        <v>-162168</v>
      </c>
      <c r="L1383" s="844">
        <v>-4.7037284548770657</v>
      </c>
      <c r="M1383" s="841">
        <v>419129.14285714296</v>
      </c>
      <c r="N1383" s="842">
        <v>2933904.0000000009</v>
      </c>
      <c r="O1383" s="843">
        <v>-73391.999999999884</v>
      </c>
      <c r="P1383" s="843">
        <v>-513743.99999999907</v>
      </c>
      <c r="Q1383" s="844">
        <v>-14.901289226742378</v>
      </c>
      <c r="S1383" s="845"/>
      <c r="T1383" s="846"/>
      <c r="U1383" s="847"/>
    </row>
    <row r="1384" spans="1:21" ht="23.25" hidden="1">
      <c r="A1384" s="870">
        <v>1363</v>
      </c>
      <c r="B1384" s="836">
        <v>7</v>
      </c>
      <c r="C1384" s="836">
        <v>144</v>
      </c>
      <c r="D1384" s="837">
        <v>23942</v>
      </c>
      <c r="E1384" s="838">
        <v>20.571428571428573</v>
      </c>
      <c r="F1384" s="839">
        <v>492521.14285714284</v>
      </c>
      <c r="G1384" s="840">
        <v>3447648</v>
      </c>
      <c r="H1384" s="897">
        <v>469354.28571428574</v>
      </c>
      <c r="I1384" s="901">
        <v>3285480</v>
      </c>
      <c r="J1384" s="843">
        <v>-23166.857142857101</v>
      </c>
      <c r="K1384" s="843">
        <v>-162168</v>
      </c>
      <c r="L1384" s="844">
        <v>-4.7037284548770657</v>
      </c>
      <c r="M1384" s="841">
        <v>419129.14285714296</v>
      </c>
      <c r="N1384" s="842">
        <v>2933904.0000000009</v>
      </c>
      <c r="O1384" s="843">
        <v>-73391.999999999884</v>
      </c>
      <c r="P1384" s="843">
        <v>-513743.99999999907</v>
      </c>
      <c r="Q1384" s="844">
        <v>-14.901289226742378</v>
      </c>
      <c r="S1384" s="845"/>
      <c r="T1384" s="846"/>
      <c r="U1384" s="847"/>
    </row>
    <row r="1385" spans="1:21" ht="23.25" hidden="1">
      <c r="A1385" s="870">
        <v>1364</v>
      </c>
      <c r="B1385" s="836">
        <v>7</v>
      </c>
      <c r="C1385" s="836">
        <v>144</v>
      </c>
      <c r="D1385" s="837">
        <v>23942</v>
      </c>
      <c r="E1385" s="838">
        <v>20.571428571428573</v>
      </c>
      <c r="F1385" s="839">
        <v>492521.14285714284</v>
      </c>
      <c r="G1385" s="840">
        <v>3447648</v>
      </c>
      <c r="H1385" s="897">
        <v>469354.28571428574</v>
      </c>
      <c r="I1385" s="901">
        <v>3285480</v>
      </c>
      <c r="J1385" s="843">
        <v>-23166.857142857101</v>
      </c>
      <c r="K1385" s="843">
        <v>-162168</v>
      </c>
      <c r="L1385" s="844">
        <v>-4.7037284548770657</v>
      </c>
      <c r="M1385" s="841">
        <v>419129.14285714296</v>
      </c>
      <c r="N1385" s="842">
        <v>2933904.0000000009</v>
      </c>
      <c r="O1385" s="843">
        <v>-73391.999999999884</v>
      </c>
      <c r="P1385" s="843">
        <v>-513743.99999999907</v>
      </c>
      <c r="Q1385" s="844">
        <v>-14.901289226742378</v>
      </c>
      <c r="S1385" s="845"/>
      <c r="T1385" s="846"/>
      <c r="U1385" s="847"/>
    </row>
    <row r="1386" spans="1:21" ht="23.25" hidden="1">
      <c r="A1386" s="870">
        <v>1365</v>
      </c>
      <c r="B1386" s="836">
        <v>7</v>
      </c>
      <c r="C1386" s="836">
        <v>144</v>
      </c>
      <c r="D1386" s="837">
        <v>24452</v>
      </c>
      <c r="E1386" s="838">
        <v>20.571428571428573</v>
      </c>
      <c r="F1386" s="839">
        <v>503012.57142857142</v>
      </c>
      <c r="G1386" s="840">
        <v>3521088</v>
      </c>
      <c r="H1386" s="897">
        <v>469354.28571428574</v>
      </c>
      <c r="I1386" s="901">
        <v>3285480</v>
      </c>
      <c r="J1386" s="843">
        <v>-33658.285714285681</v>
      </c>
      <c r="K1386" s="843">
        <v>-235608</v>
      </c>
      <c r="L1386" s="844">
        <v>-6.6913408582801708</v>
      </c>
      <c r="M1386" s="841">
        <v>419129.14285714296</v>
      </c>
      <c r="N1386" s="842">
        <v>2933904.0000000009</v>
      </c>
      <c r="O1386" s="843">
        <v>-83883.428571428463</v>
      </c>
      <c r="P1386" s="843">
        <v>-587183.99999999907</v>
      </c>
      <c r="Q1386" s="844">
        <v>-16.676209171710525</v>
      </c>
      <c r="S1386" s="845"/>
      <c r="T1386" s="846"/>
      <c r="U1386" s="847"/>
    </row>
    <row r="1387" spans="1:21" ht="23.25" hidden="1">
      <c r="A1387" s="870">
        <v>1366</v>
      </c>
      <c r="B1387" s="836">
        <v>7</v>
      </c>
      <c r="C1387" s="836">
        <v>145</v>
      </c>
      <c r="D1387" s="837">
        <v>23248.35</v>
      </c>
      <c r="E1387" s="838">
        <v>20.714285714285715</v>
      </c>
      <c r="F1387" s="839">
        <v>481572.96428571426</v>
      </c>
      <c r="G1387" s="840">
        <v>3371010.75</v>
      </c>
      <c r="H1387" s="897">
        <v>473547.85714285716</v>
      </c>
      <c r="I1387" s="901">
        <v>3314835</v>
      </c>
      <c r="J1387" s="843">
        <v>-8025.1071428571013</v>
      </c>
      <c r="K1387" s="843">
        <v>-56175.75</v>
      </c>
      <c r="L1387" s="844">
        <v>-1.666436394484947</v>
      </c>
      <c r="M1387" s="841">
        <v>425415.42857142864</v>
      </c>
      <c r="N1387" s="842">
        <v>2977908.0000000005</v>
      </c>
      <c r="O1387" s="843">
        <v>-56157.535714285623</v>
      </c>
      <c r="P1387" s="843">
        <v>-393102.74999999953</v>
      </c>
      <c r="Q1387" s="844">
        <v>-11.661272512999247</v>
      </c>
      <c r="S1387" s="845"/>
      <c r="T1387" s="846"/>
      <c r="U1387" s="847"/>
    </row>
    <row r="1388" spans="1:21" ht="23.25" hidden="1">
      <c r="A1388" s="870">
        <v>1367</v>
      </c>
      <c r="B1388" s="836">
        <v>7</v>
      </c>
      <c r="C1388" s="836">
        <v>145</v>
      </c>
      <c r="D1388" s="837">
        <v>23579</v>
      </c>
      <c r="E1388" s="838">
        <v>20.714285714285715</v>
      </c>
      <c r="F1388" s="839">
        <v>488422.14285714284</v>
      </c>
      <c r="G1388" s="840">
        <v>3418955</v>
      </c>
      <c r="H1388" s="897">
        <v>473547.85714285716</v>
      </c>
      <c r="I1388" s="901">
        <v>3314835</v>
      </c>
      <c r="J1388" s="843">
        <v>-14874.285714285681</v>
      </c>
      <c r="K1388" s="843">
        <v>-104120</v>
      </c>
      <c r="L1388" s="844">
        <v>-3.0453749756870252</v>
      </c>
      <c r="M1388" s="841">
        <v>425415.42857142864</v>
      </c>
      <c r="N1388" s="842">
        <v>2977908.0000000005</v>
      </c>
      <c r="O1388" s="843">
        <v>-63006.714285714203</v>
      </c>
      <c r="P1388" s="843">
        <v>-441046.99999999953</v>
      </c>
      <c r="Q1388" s="844">
        <v>-12.900052793909239</v>
      </c>
      <c r="S1388" s="845"/>
      <c r="T1388" s="846"/>
      <c r="U1388" s="847"/>
    </row>
    <row r="1389" spans="1:21" ht="23.25" hidden="1">
      <c r="A1389" s="870">
        <v>1368</v>
      </c>
      <c r="B1389" s="836">
        <v>7</v>
      </c>
      <c r="C1389" s="836">
        <v>145</v>
      </c>
      <c r="D1389" s="837">
        <v>23579</v>
      </c>
      <c r="E1389" s="838">
        <v>20.714285714285715</v>
      </c>
      <c r="F1389" s="839">
        <v>488422.14285714284</v>
      </c>
      <c r="G1389" s="840">
        <v>3418955</v>
      </c>
      <c r="H1389" s="897">
        <v>473547.85714285716</v>
      </c>
      <c r="I1389" s="901">
        <v>3314835</v>
      </c>
      <c r="J1389" s="843">
        <v>-14874.285714285681</v>
      </c>
      <c r="K1389" s="843">
        <v>-104120</v>
      </c>
      <c r="L1389" s="844">
        <v>-3.0453749756870252</v>
      </c>
      <c r="M1389" s="841">
        <v>425415.42857142864</v>
      </c>
      <c r="N1389" s="842">
        <v>2977908.0000000005</v>
      </c>
      <c r="O1389" s="843">
        <v>-63006.714285714203</v>
      </c>
      <c r="P1389" s="843">
        <v>-441046.99999999953</v>
      </c>
      <c r="Q1389" s="844">
        <v>-12.900052793909239</v>
      </c>
      <c r="S1389" s="845"/>
      <c r="T1389" s="846"/>
      <c r="U1389" s="847"/>
    </row>
    <row r="1390" spans="1:21" ht="23.25" hidden="1">
      <c r="A1390" s="870">
        <v>1369</v>
      </c>
      <c r="B1390" s="836">
        <v>7</v>
      </c>
      <c r="C1390" s="836">
        <v>145</v>
      </c>
      <c r="D1390" s="837">
        <v>23662.500881894288</v>
      </c>
      <c r="E1390" s="838">
        <v>20.714285714285715</v>
      </c>
      <c r="F1390" s="839">
        <v>490151.80398209597</v>
      </c>
      <c r="G1390" s="840">
        <v>3431062.6278746719</v>
      </c>
      <c r="H1390" s="897">
        <v>473547.85714285716</v>
      </c>
      <c r="I1390" s="901">
        <v>3314835</v>
      </c>
      <c r="J1390" s="843">
        <v>-16603.946839238808</v>
      </c>
      <c r="K1390" s="843">
        <v>-116227.62787467195</v>
      </c>
      <c r="L1390" s="844">
        <v>-3.3875111147903425</v>
      </c>
      <c r="M1390" s="841">
        <v>425415.42857142864</v>
      </c>
      <c r="N1390" s="842">
        <v>2977908.0000000005</v>
      </c>
      <c r="O1390" s="843">
        <v>-64736.37541066733</v>
      </c>
      <c r="P1390" s="843">
        <v>-453154.62787467148</v>
      </c>
      <c r="Q1390" s="844">
        <v>-13.207413475730462</v>
      </c>
      <c r="S1390" s="845"/>
      <c r="T1390" s="846"/>
      <c r="U1390" s="847"/>
    </row>
    <row r="1391" spans="1:21" ht="23.25" hidden="1">
      <c r="A1391" s="870">
        <v>1370</v>
      </c>
      <c r="B1391" s="836">
        <v>7</v>
      </c>
      <c r="C1391" s="836">
        <v>145</v>
      </c>
      <c r="D1391" s="837">
        <v>23780.636661537112</v>
      </c>
      <c r="E1391" s="838">
        <v>20.714285714285715</v>
      </c>
      <c r="F1391" s="839">
        <v>492598.90227469726</v>
      </c>
      <c r="G1391" s="840">
        <v>3448192.315922881</v>
      </c>
      <c r="H1391" s="897">
        <v>473547.85714285716</v>
      </c>
      <c r="I1391" s="901">
        <v>3314835</v>
      </c>
      <c r="J1391" s="843">
        <v>-19051.045131840103</v>
      </c>
      <c r="K1391" s="843">
        <v>-133357.31592288101</v>
      </c>
      <c r="L1391" s="844">
        <v>-3.8674558639630021</v>
      </c>
      <c r="M1391" s="841">
        <v>425415.42857142864</v>
      </c>
      <c r="N1391" s="842">
        <v>2977908.0000000005</v>
      </c>
      <c r="O1391" s="843">
        <v>-67183.473703268624</v>
      </c>
      <c r="P1391" s="843">
        <v>-470284.31592288055</v>
      </c>
      <c r="Q1391" s="844">
        <v>-13.63857560238813</v>
      </c>
      <c r="S1391" s="845"/>
      <c r="T1391" s="846"/>
      <c r="U1391" s="847"/>
    </row>
    <row r="1392" spans="1:21" ht="19.5" customHeight="1">
      <c r="A1392" s="871" t="s">
        <v>60</v>
      </c>
      <c r="B1392" s="836"/>
      <c r="C1392" s="836"/>
      <c r="D1392" s="837"/>
      <c r="E1392" s="838"/>
      <c r="F1392" s="839"/>
      <c r="G1392" s="840"/>
      <c r="H1392" s="897"/>
      <c r="I1392" s="901"/>
      <c r="J1392" s="843"/>
      <c r="K1392" s="843"/>
      <c r="L1392" s="844"/>
      <c r="M1392" s="841"/>
      <c r="N1392" s="842"/>
      <c r="O1392" s="843"/>
      <c r="P1392" s="843"/>
      <c r="Q1392" s="844"/>
      <c r="S1392" s="845"/>
      <c r="T1392" s="846"/>
      <c r="U1392" s="847"/>
    </row>
    <row r="1393" spans="1:21" ht="23.25">
      <c r="A1393" s="870">
        <v>1371</v>
      </c>
      <c r="B1393" s="836">
        <v>7</v>
      </c>
      <c r="C1393" s="836">
        <v>146</v>
      </c>
      <c r="D1393" s="837">
        <v>22707</v>
      </c>
      <c r="E1393" s="838">
        <v>20.857142857142858</v>
      </c>
      <c r="F1393" s="839">
        <v>473603.14285714284</v>
      </c>
      <c r="G1393" s="840">
        <v>3315222</v>
      </c>
      <c r="H1393" s="897">
        <v>477741.42857142858</v>
      </c>
      <c r="I1393" s="901">
        <v>3344190</v>
      </c>
      <c r="J1393" s="843">
        <v>4138.2857142857392</v>
      </c>
      <c r="K1393" s="843">
        <v>28968</v>
      </c>
      <c r="L1393" s="844">
        <v>0.87378763775096502</v>
      </c>
      <c r="M1393" s="841">
        <v>431701.71428571432</v>
      </c>
      <c r="N1393" s="842">
        <v>3021912</v>
      </c>
      <c r="O1393" s="843">
        <v>-41901.428571428522</v>
      </c>
      <c r="P1393" s="843">
        <v>-293310</v>
      </c>
      <c r="Q1393" s="844">
        <v>-8.8473713072608717</v>
      </c>
      <c r="S1393" s="845"/>
      <c r="T1393" s="846"/>
      <c r="U1393" s="847"/>
    </row>
    <row r="1394" spans="1:21" ht="23.25">
      <c r="A1394" s="870">
        <v>1372</v>
      </c>
      <c r="B1394" s="848">
        <v>7</v>
      </c>
      <c r="C1394" s="848">
        <v>146</v>
      </c>
      <c r="D1394" s="837">
        <v>22842.577387809124</v>
      </c>
      <c r="E1394" s="838">
        <v>20.857142857142858</v>
      </c>
      <c r="F1394" s="839">
        <v>476430.89980287605</v>
      </c>
      <c r="G1394" s="840">
        <v>3335016.2986201323</v>
      </c>
      <c r="H1394" s="897">
        <v>477741.42857142858</v>
      </c>
      <c r="I1394" s="901">
        <v>3344190</v>
      </c>
      <c r="J1394" s="843">
        <v>1310.5287685525254</v>
      </c>
      <c r="K1394" s="843">
        <v>9173.7013798677363</v>
      </c>
      <c r="L1394" s="844">
        <v>0.27507216032687154</v>
      </c>
      <c r="M1394" s="841">
        <v>431701.71428571432</v>
      </c>
      <c r="N1394" s="842">
        <v>3021912</v>
      </c>
      <c r="O1394" s="843">
        <v>-44729.185517161735</v>
      </c>
      <c r="P1394" s="843">
        <v>-313104.29862013226</v>
      </c>
      <c r="Q1394" s="844">
        <v>-9.3883888588394484</v>
      </c>
      <c r="S1394" s="845"/>
      <c r="T1394" s="846"/>
      <c r="U1394" s="847"/>
    </row>
    <row r="1395" spans="1:21" ht="23.25">
      <c r="A1395" s="870">
        <v>1373</v>
      </c>
      <c r="B1395" s="848">
        <v>7</v>
      </c>
      <c r="C1395" s="848">
        <v>146</v>
      </c>
      <c r="D1395" s="837">
        <v>23088.525384148365</v>
      </c>
      <c r="E1395" s="838">
        <v>20.857142857142858</v>
      </c>
      <c r="F1395" s="839">
        <v>481560.67229795165</v>
      </c>
      <c r="G1395" s="840">
        <v>3370924.7060856614</v>
      </c>
      <c r="H1395" s="897">
        <v>477741.42857142858</v>
      </c>
      <c r="I1395" s="901">
        <v>3344190</v>
      </c>
      <c r="J1395" s="843">
        <v>-3819.2437265230692</v>
      </c>
      <c r="K1395" s="843">
        <v>-26734.706085661426</v>
      </c>
      <c r="L1395" s="844">
        <v>-0.79309709995587241</v>
      </c>
      <c r="M1395" s="841">
        <v>431701.71428571432</v>
      </c>
      <c r="N1395" s="842">
        <v>3021912</v>
      </c>
      <c r="O1395" s="843">
        <v>-49858.95801223733</v>
      </c>
      <c r="P1395" s="843">
        <v>-349012.70608566143</v>
      </c>
      <c r="Q1395" s="844">
        <v>-10.3536191554672</v>
      </c>
      <c r="S1395" s="845"/>
      <c r="T1395" s="846"/>
      <c r="U1395" s="847"/>
    </row>
    <row r="1396" spans="1:21" ht="23.25">
      <c r="A1396" s="870">
        <v>1374</v>
      </c>
      <c r="B1396" s="836">
        <v>7</v>
      </c>
      <c r="C1396" s="836">
        <v>146</v>
      </c>
      <c r="D1396" s="837">
        <v>23185</v>
      </c>
      <c r="E1396" s="838">
        <v>20.857142857142858</v>
      </c>
      <c r="F1396" s="839">
        <v>483572.85714285716</v>
      </c>
      <c r="G1396" s="840">
        <v>3385010</v>
      </c>
      <c r="H1396" s="897">
        <v>477741.42857142858</v>
      </c>
      <c r="I1396" s="901">
        <v>3344190</v>
      </c>
      <c r="J1396" s="843">
        <v>-5831.4285714285797</v>
      </c>
      <c r="K1396" s="843">
        <v>-40820</v>
      </c>
      <c r="L1396" s="844">
        <v>-1.2059048570019115</v>
      </c>
      <c r="M1396" s="841">
        <v>431701.71428571432</v>
      </c>
      <c r="N1396" s="842">
        <v>3021912</v>
      </c>
      <c r="O1396" s="843">
        <v>-51871.142857142841</v>
      </c>
      <c r="P1396" s="843">
        <v>-363098</v>
      </c>
      <c r="Q1396" s="844">
        <v>-10.72664482527378</v>
      </c>
      <c r="S1396" s="845"/>
      <c r="T1396" s="846"/>
      <c r="U1396" s="847"/>
    </row>
    <row r="1397" spans="1:21" ht="23.25">
      <c r="A1397" s="870">
        <v>1375</v>
      </c>
      <c r="B1397" s="836">
        <v>7</v>
      </c>
      <c r="C1397" s="836">
        <v>146</v>
      </c>
      <c r="D1397" s="837">
        <v>23542</v>
      </c>
      <c r="E1397" s="838">
        <v>20.857142857142858</v>
      </c>
      <c r="F1397" s="839">
        <v>491018.85714285716</v>
      </c>
      <c r="G1397" s="840">
        <v>3437132</v>
      </c>
      <c r="H1397" s="897">
        <v>477741.42857142858</v>
      </c>
      <c r="I1397" s="901">
        <v>3344190</v>
      </c>
      <c r="J1397" s="843">
        <v>-13277.42857142858</v>
      </c>
      <c r="K1397" s="843">
        <v>-92942</v>
      </c>
      <c r="L1397" s="844">
        <v>-2.7040567542939868</v>
      </c>
      <c r="M1397" s="841">
        <v>431701.71428571432</v>
      </c>
      <c r="N1397" s="842">
        <v>3021912</v>
      </c>
      <c r="O1397" s="843">
        <v>-59317.142857142841</v>
      </c>
      <c r="P1397" s="843">
        <v>-415220</v>
      </c>
      <c r="Q1397" s="844">
        <v>-12.080420536656717</v>
      </c>
      <c r="S1397" s="845"/>
      <c r="T1397" s="846"/>
      <c r="U1397" s="847"/>
    </row>
    <row r="1398" spans="1:21" ht="23.25" hidden="1">
      <c r="A1398" s="870">
        <v>1376</v>
      </c>
      <c r="B1398" s="848">
        <v>7</v>
      </c>
      <c r="C1398" s="848">
        <v>146</v>
      </c>
      <c r="D1398" s="837">
        <v>23556.273389525839</v>
      </c>
      <c r="E1398" s="838">
        <v>20.857142857142858</v>
      </c>
      <c r="F1398" s="839">
        <v>491316.55926725321</v>
      </c>
      <c r="G1398" s="840">
        <v>3439215.9148707725</v>
      </c>
      <c r="H1398" s="897">
        <v>477741.42857142858</v>
      </c>
      <c r="I1398" s="901">
        <v>3344190</v>
      </c>
      <c r="J1398" s="843">
        <v>-13575.130695824628</v>
      </c>
      <c r="K1398" s="843">
        <v>-95025.914870772511</v>
      </c>
      <c r="L1398" s="844">
        <v>-2.7630110241084793</v>
      </c>
      <c r="M1398" s="841">
        <v>431701.71428571432</v>
      </c>
      <c r="N1398" s="842">
        <v>3021912</v>
      </c>
      <c r="O1398" s="843">
        <v>-59614.844981538889</v>
      </c>
      <c r="P1398" s="843">
        <v>-417303.91487077251</v>
      </c>
      <c r="Q1398" s="844">
        <v>-12.133693411524376</v>
      </c>
      <c r="S1398" s="845"/>
      <c r="T1398" s="846"/>
      <c r="U1398" s="847"/>
    </row>
    <row r="1399" spans="1:21" ht="23.25" hidden="1">
      <c r="A1399" s="870">
        <v>1377</v>
      </c>
      <c r="B1399" s="848">
        <v>7</v>
      </c>
      <c r="C1399" s="848">
        <v>146</v>
      </c>
      <c r="D1399" s="837">
        <v>23616.804812845039</v>
      </c>
      <c r="E1399" s="838">
        <v>20.857142857142858</v>
      </c>
      <c r="F1399" s="839">
        <v>492579.07181076799</v>
      </c>
      <c r="G1399" s="840">
        <v>3448053.5026753759</v>
      </c>
      <c r="H1399" s="897">
        <v>477741.42857142858</v>
      </c>
      <c r="I1399" s="901">
        <v>3344190</v>
      </c>
      <c r="J1399" s="843">
        <v>-14837.643239339406</v>
      </c>
      <c r="K1399" s="843">
        <v>-103863.5026753759</v>
      </c>
      <c r="L1399" s="844">
        <v>-3.0122358192756309</v>
      </c>
      <c r="M1399" s="841">
        <v>431701.71428571432</v>
      </c>
      <c r="N1399" s="842">
        <v>3021912</v>
      </c>
      <c r="O1399" s="843">
        <v>-60877.357525053667</v>
      </c>
      <c r="P1399" s="843">
        <v>-426141.5026753759</v>
      </c>
      <c r="Q1399" s="844">
        <v>-12.358900531697927</v>
      </c>
      <c r="S1399" s="845"/>
      <c r="T1399" s="846"/>
      <c r="U1399" s="847"/>
    </row>
    <row r="1400" spans="1:21" ht="23.25" hidden="1">
      <c r="A1400" s="870">
        <v>1378</v>
      </c>
      <c r="B1400" s="836">
        <v>7</v>
      </c>
      <c r="C1400" s="836">
        <v>146</v>
      </c>
      <c r="D1400" s="837">
        <v>23719</v>
      </c>
      <c r="E1400" s="838">
        <v>20.857142857142858</v>
      </c>
      <c r="F1400" s="839">
        <v>494710.57142857142</v>
      </c>
      <c r="G1400" s="840">
        <v>3462974</v>
      </c>
      <c r="H1400" s="897">
        <v>477741.42857142858</v>
      </c>
      <c r="I1400" s="901">
        <v>3344190</v>
      </c>
      <c r="J1400" s="843">
        <v>-16969.142857142841</v>
      </c>
      <c r="K1400" s="843">
        <v>-118784</v>
      </c>
      <c r="L1400" s="844">
        <v>-3.430115270862558</v>
      </c>
      <c r="M1400" s="841">
        <v>431701.71428571432</v>
      </c>
      <c r="N1400" s="842">
        <v>3021912</v>
      </c>
      <c r="O1400" s="843">
        <v>-63008.857142857101</v>
      </c>
      <c r="P1400" s="843">
        <v>-441062</v>
      </c>
      <c r="Q1400" s="844">
        <v>-12.736509139254295</v>
      </c>
      <c r="S1400" s="845"/>
      <c r="T1400" s="846"/>
      <c r="U1400" s="847"/>
    </row>
    <row r="1401" spans="1:21" ht="23.25" hidden="1">
      <c r="A1401" s="870">
        <v>1379</v>
      </c>
      <c r="B1401" s="836">
        <v>7</v>
      </c>
      <c r="C1401" s="836">
        <v>146</v>
      </c>
      <c r="D1401" s="837">
        <v>23724.001766079997</v>
      </c>
      <c r="E1401" s="838">
        <v>20.857142857142858</v>
      </c>
      <c r="F1401" s="839">
        <v>494814.89397823991</v>
      </c>
      <c r="G1401" s="840">
        <v>3463704.2578476793</v>
      </c>
      <c r="H1401" s="897">
        <v>477741.42857142858</v>
      </c>
      <c r="I1401" s="901">
        <v>3344190</v>
      </c>
      <c r="J1401" s="843">
        <v>-17073.46540681133</v>
      </c>
      <c r="K1401" s="843">
        <v>-119514.25784767931</v>
      </c>
      <c r="L1401" s="844">
        <v>-3.4504752412651101</v>
      </c>
      <c r="M1401" s="841">
        <v>431701.71428571432</v>
      </c>
      <c r="N1401" s="842">
        <v>3021912</v>
      </c>
      <c r="O1401" s="843">
        <v>-63113.179692525591</v>
      </c>
      <c r="P1401" s="843">
        <v>-441792.25784767931</v>
      </c>
      <c r="Q1401" s="844">
        <v>-12.754907028991141</v>
      </c>
      <c r="S1401" s="845"/>
      <c r="T1401" s="846"/>
      <c r="U1401" s="847"/>
    </row>
    <row r="1402" spans="1:21" ht="23.25" hidden="1">
      <c r="A1402" s="870">
        <v>1380</v>
      </c>
      <c r="B1402" s="848">
        <v>7</v>
      </c>
      <c r="C1402" s="848">
        <v>147</v>
      </c>
      <c r="D1402" s="837">
        <v>22681</v>
      </c>
      <c r="E1402" s="838">
        <v>21</v>
      </c>
      <c r="F1402" s="839">
        <v>476301</v>
      </c>
      <c r="G1402" s="840">
        <v>3334107</v>
      </c>
      <c r="H1402" s="897">
        <v>481935</v>
      </c>
      <c r="I1402" s="901">
        <v>3373545</v>
      </c>
      <c r="J1402" s="843">
        <v>5634</v>
      </c>
      <c r="K1402" s="843">
        <v>39438</v>
      </c>
      <c r="L1402" s="844">
        <v>1.1828654569274448</v>
      </c>
      <c r="M1402" s="841">
        <v>437988</v>
      </c>
      <c r="N1402" s="842">
        <v>3065916</v>
      </c>
      <c r="O1402" s="843">
        <v>-38313</v>
      </c>
      <c r="P1402" s="843">
        <v>-268191</v>
      </c>
      <c r="Q1402" s="844">
        <v>-8.0438630193931999</v>
      </c>
      <c r="S1402" s="845"/>
      <c r="T1402" s="846"/>
      <c r="U1402" s="847"/>
    </row>
    <row r="1403" spans="1:21" ht="23.25" hidden="1">
      <c r="A1403" s="870">
        <v>1381</v>
      </c>
      <c r="B1403" s="836">
        <v>7</v>
      </c>
      <c r="C1403" s="836">
        <v>147</v>
      </c>
      <c r="D1403" s="837">
        <v>23073.358701552941</v>
      </c>
      <c r="E1403" s="838">
        <v>21</v>
      </c>
      <c r="F1403" s="839">
        <v>484540.53273261181</v>
      </c>
      <c r="G1403" s="840">
        <v>3391783.7291282825</v>
      </c>
      <c r="H1403" s="897">
        <v>481935</v>
      </c>
      <c r="I1403" s="901">
        <v>3373545</v>
      </c>
      <c r="J1403" s="843">
        <v>-2605.5327326118131</v>
      </c>
      <c r="K1403" s="843">
        <v>-18238.729128282517</v>
      </c>
      <c r="L1403" s="844">
        <v>-0.53773266767129257</v>
      </c>
      <c r="M1403" s="841">
        <v>437988</v>
      </c>
      <c r="N1403" s="842">
        <v>3065916</v>
      </c>
      <c r="O1403" s="843">
        <v>-46552.532732611813</v>
      </c>
      <c r="P1403" s="843">
        <v>-325867.72912828252</v>
      </c>
      <c r="Q1403" s="844">
        <v>-9.6075621310923935</v>
      </c>
      <c r="S1403" s="845"/>
      <c r="T1403" s="846"/>
      <c r="U1403" s="847"/>
    </row>
    <row r="1404" spans="1:21" ht="23.25" hidden="1">
      <c r="A1404" s="870">
        <v>1382</v>
      </c>
      <c r="B1404" s="848">
        <v>7</v>
      </c>
      <c r="C1404" s="848">
        <v>147</v>
      </c>
      <c r="D1404" s="837">
        <v>23211.91</v>
      </c>
      <c r="E1404" s="838">
        <v>21</v>
      </c>
      <c r="F1404" s="839">
        <v>487450.11</v>
      </c>
      <c r="G1404" s="840">
        <v>3412150.77</v>
      </c>
      <c r="H1404" s="897">
        <v>481935</v>
      </c>
      <c r="I1404" s="901">
        <v>3373545</v>
      </c>
      <c r="J1404" s="843">
        <v>-5515.109999999986</v>
      </c>
      <c r="K1404" s="843">
        <v>-38605.770000000019</v>
      </c>
      <c r="L1404" s="844">
        <v>-1.1314204032080397</v>
      </c>
      <c r="M1404" s="841">
        <v>437988</v>
      </c>
      <c r="N1404" s="842">
        <v>3065916</v>
      </c>
      <c r="O1404" s="843">
        <v>-49462.109999999986</v>
      </c>
      <c r="P1404" s="843">
        <v>-346234.77</v>
      </c>
      <c r="Q1404" s="844">
        <v>-10.147112286014263</v>
      </c>
      <c r="S1404" s="845"/>
      <c r="T1404" s="846"/>
      <c r="U1404" s="847"/>
    </row>
    <row r="1405" spans="1:21" ht="23.25" hidden="1">
      <c r="A1405" s="870">
        <v>1383</v>
      </c>
      <c r="B1405" s="848">
        <v>7</v>
      </c>
      <c r="C1405" s="848">
        <v>147</v>
      </c>
      <c r="D1405" s="837">
        <v>23523</v>
      </c>
      <c r="E1405" s="838">
        <v>21</v>
      </c>
      <c r="F1405" s="839">
        <v>493983</v>
      </c>
      <c r="G1405" s="840">
        <v>3457881</v>
      </c>
      <c r="H1405" s="897">
        <v>481935</v>
      </c>
      <c r="I1405" s="901">
        <v>3373545</v>
      </c>
      <c r="J1405" s="843">
        <v>-12048</v>
      </c>
      <c r="K1405" s="843">
        <v>-84336</v>
      </c>
      <c r="L1405" s="844">
        <v>-2.4389503282501721</v>
      </c>
      <c r="M1405" s="841">
        <v>437988</v>
      </c>
      <c r="N1405" s="842">
        <v>3065916</v>
      </c>
      <c r="O1405" s="843">
        <v>-55995</v>
      </c>
      <c r="P1405" s="843">
        <v>-391965</v>
      </c>
      <c r="Q1405" s="844">
        <v>-11.335410327885782</v>
      </c>
      <c r="S1405" s="845"/>
      <c r="T1405" s="846"/>
      <c r="U1405" s="847"/>
    </row>
    <row r="1406" spans="1:21" ht="23.25" hidden="1">
      <c r="A1406" s="870">
        <v>1384</v>
      </c>
      <c r="B1406" s="836">
        <v>7</v>
      </c>
      <c r="C1406" s="836">
        <v>148</v>
      </c>
      <c r="D1406" s="837">
        <v>22964</v>
      </c>
      <c r="E1406" s="838">
        <v>21.142857142857142</v>
      </c>
      <c r="F1406" s="839">
        <v>485524.57142857142</v>
      </c>
      <c r="G1406" s="840">
        <v>3398672</v>
      </c>
      <c r="H1406" s="897">
        <v>486128.57142857142</v>
      </c>
      <c r="I1406" s="901">
        <v>3402900</v>
      </c>
      <c r="J1406" s="843">
        <v>604</v>
      </c>
      <c r="K1406" s="843">
        <v>4228</v>
      </c>
      <c r="L1406" s="844">
        <v>0.12440153095090523</v>
      </c>
      <c r="M1406" s="841">
        <v>444274.28571428568</v>
      </c>
      <c r="N1406" s="842">
        <v>3109920</v>
      </c>
      <c r="O1406" s="843">
        <v>-41250.285714285739</v>
      </c>
      <c r="P1406" s="843">
        <v>-288752</v>
      </c>
      <c r="Q1406" s="844">
        <v>-8.4960243295028164</v>
      </c>
      <c r="S1406" s="845"/>
      <c r="T1406" s="846"/>
      <c r="U1406" s="847"/>
    </row>
    <row r="1407" spans="1:21" ht="23.25" hidden="1">
      <c r="A1407" s="870">
        <v>1385</v>
      </c>
      <c r="B1407" s="836">
        <v>7</v>
      </c>
      <c r="C1407" s="836">
        <v>148</v>
      </c>
      <c r="D1407" s="837">
        <v>23058.314555440709</v>
      </c>
      <c r="E1407" s="838">
        <v>21.142857142857142</v>
      </c>
      <c r="F1407" s="839">
        <v>487518.65060074639</v>
      </c>
      <c r="G1407" s="840">
        <v>3412630.5542052248</v>
      </c>
      <c r="H1407" s="897">
        <v>486128.57142857142</v>
      </c>
      <c r="I1407" s="901">
        <v>3402900</v>
      </c>
      <c r="J1407" s="843">
        <v>-1390.0791721749702</v>
      </c>
      <c r="K1407" s="843">
        <v>-9730.5542052248493</v>
      </c>
      <c r="L1407" s="844">
        <v>-0.28513353703742439</v>
      </c>
      <c r="M1407" s="841">
        <v>444274.28571428568</v>
      </c>
      <c r="N1407" s="842">
        <v>3109920</v>
      </c>
      <c r="O1407" s="843">
        <v>-43244.364886460709</v>
      </c>
      <c r="P1407" s="843">
        <v>-302710.55420522485</v>
      </c>
      <c r="Q1407" s="844">
        <v>-8.8702995943176148</v>
      </c>
      <c r="S1407" s="845"/>
      <c r="T1407" s="846"/>
      <c r="U1407" s="847"/>
    </row>
    <row r="1408" spans="1:21" ht="23.25" hidden="1">
      <c r="A1408" s="870">
        <v>1386</v>
      </c>
      <c r="B1408" s="848">
        <v>7</v>
      </c>
      <c r="C1408" s="848">
        <v>148</v>
      </c>
      <c r="D1408" s="837">
        <v>23139</v>
      </c>
      <c r="E1408" s="838">
        <v>21.142857142857142</v>
      </c>
      <c r="F1408" s="839">
        <v>489224.57142857142</v>
      </c>
      <c r="G1408" s="840">
        <v>3424572</v>
      </c>
      <c r="H1408" s="897">
        <v>486128.57142857142</v>
      </c>
      <c r="I1408" s="901">
        <v>3402900</v>
      </c>
      <c r="J1408" s="843">
        <v>-3096</v>
      </c>
      <c r="K1408" s="843">
        <v>-21672</v>
      </c>
      <c r="L1408" s="844">
        <v>-0.63283820576702965</v>
      </c>
      <c r="M1408" s="841">
        <v>444274.28571428568</v>
      </c>
      <c r="N1408" s="842">
        <v>3109920</v>
      </c>
      <c r="O1408" s="843">
        <v>-44950.285714285739</v>
      </c>
      <c r="P1408" s="843">
        <v>-314652</v>
      </c>
      <c r="Q1408" s="844">
        <v>-9.1880678811834002</v>
      </c>
      <c r="S1408" s="845"/>
      <c r="T1408" s="846"/>
      <c r="U1408" s="847"/>
    </row>
    <row r="1409" spans="1:21" ht="23.25" hidden="1">
      <c r="A1409" s="870">
        <v>1387</v>
      </c>
      <c r="B1409" s="836">
        <v>7</v>
      </c>
      <c r="C1409" s="836">
        <v>148</v>
      </c>
      <c r="D1409" s="837">
        <v>23486</v>
      </c>
      <c r="E1409" s="838">
        <v>21.142857142857142</v>
      </c>
      <c r="F1409" s="839">
        <v>496561.14285714284</v>
      </c>
      <c r="G1409" s="840">
        <v>3475928</v>
      </c>
      <c r="H1409" s="897">
        <v>486128.57142857142</v>
      </c>
      <c r="I1409" s="901">
        <v>3402900</v>
      </c>
      <c r="J1409" s="843">
        <v>-10432.57142857142</v>
      </c>
      <c r="K1409" s="843">
        <v>-73028</v>
      </c>
      <c r="L1409" s="844">
        <v>-2.1009641166330368</v>
      </c>
      <c r="M1409" s="841">
        <v>444274.28571428568</v>
      </c>
      <c r="N1409" s="842">
        <v>3109920</v>
      </c>
      <c r="O1409" s="843">
        <v>-52286.857142857159</v>
      </c>
      <c r="P1409" s="843">
        <v>-366008</v>
      </c>
      <c r="Q1409" s="844">
        <v>-10.529792331716877</v>
      </c>
      <c r="S1409" s="845"/>
      <c r="T1409" s="846"/>
      <c r="U1409" s="847"/>
    </row>
    <row r="1410" spans="1:21" ht="23.25" hidden="1">
      <c r="A1410" s="870">
        <v>1388</v>
      </c>
      <c r="B1410" s="836">
        <v>7</v>
      </c>
      <c r="C1410" s="836">
        <v>148</v>
      </c>
      <c r="D1410" s="837">
        <v>23525.940116052661</v>
      </c>
      <c r="E1410" s="838">
        <v>21.142857142857142</v>
      </c>
      <c r="F1410" s="839">
        <v>497405.59102511342</v>
      </c>
      <c r="G1410" s="840">
        <v>3481839.1371757938</v>
      </c>
      <c r="H1410" s="897">
        <v>486128.57142857142</v>
      </c>
      <c r="I1410" s="901">
        <v>3402900</v>
      </c>
      <c r="J1410" s="843">
        <v>-11277.019596541999</v>
      </c>
      <c r="K1410" s="843">
        <v>-78939.13717579376</v>
      </c>
      <c r="L1410" s="844">
        <v>-2.2671678404942952</v>
      </c>
      <c r="M1410" s="841">
        <v>444274.28571428568</v>
      </c>
      <c r="N1410" s="842">
        <v>3109920</v>
      </c>
      <c r="O1410" s="843">
        <v>-53131.305310827738</v>
      </c>
      <c r="P1410" s="843">
        <v>-371919.13717579376</v>
      </c>
      <c r="Q1410" s="844">
        <v>-10.681686388230645</v>
      </c>
      <c r="S1410" s="845"/>
      <c r="T1410" s="846"/>
      <c r="U1410" s="847"/>
    </row>
    <row r="1411" spans="1:21" ht="23.25" hidden="1">
      <c r="A1411" s="870">
        <v>1389</v>
      </c>
      <c r="B1411" s="836">
        <v>7</v>
      </c>
      <c r="C1411" s="836">
        <v>148</v>
      </c>
      <c r="D1411" s="837">
        <v>23612.678350924489</v>
      </c>
      <c r="E1411" s="838">
        <v>21.142857142857142</v>
      </c>
      <c r="F1411" s="839">
        <v>499239.48513383203</v>
      </c>
      <c r="G1411" s="840">
        <v>3494676.3959368244</v>
      </c>
      <c r="H1411" s="897">
        <v>486128.57142857142</v>
      </c>
      <c r="I1411" s="901">
        <v>3402900</v>
      </c>
      <c r="J1411" s="843">
        <v>-13110.913705260609</v>
      </c>
      <c r="K1411" s="843">
        <v>-91776.395936824381</v>
      </c>
      <c r="L1411" s="844">
        <v>-2.6261772347085071</v>
      </c>
      <c r="M1411" s="841">
        <v>444274.28571428568</v>
      </c>
      <c r="N1411" s="842">
        <v>3109920</v>
      </c>
      <c r="O1411" s="843">
        <v>-54965.199419546349</v>
      </c>
      <c r="P1411" s="843">
        <v>-384756.39593682438</v>
      </c>
      <c r="Q1411" s="844">
        <v>-11.009786095907799</v>
      </c>
      <c r="S1411" s="845"/>
      <c r="T1411" s="846"/>
      <c r="U1411" s="847"/>
    </row>
    <row r="1412" spans="1:21" ht="19.5" customHeight="1">
      <c r="A1412" s="871" t="s">
        <v>60</v>
      </c>
      <c r="B1412" s="836"/>
      <c r="C1412" s="836"/>
      <c r="D1412" s="837"/>
      <c r="E1412" s="838"/>
      <c r="F1412" s="839"/>
      <c r="G1412" s="840"/>
      <c r="H1412" s="897"/>
      <c r="I1412" s="901"/>
      <c r="J1412" s="843"/>
      <c r="K1412" s="843"/>
      <c r="L1412" s="844"/>
      <c r="M1412" s="841"/>
      <c r="N1412" s="842"/>
      <c r="O1412" s="843"/>
      <c r="P1412" s="843"/>
      <c r="Q1412" s="844"/>
      <c r="S1412" s="845"/>
      <c r="T1412" s="846"/>
      <c r="U1412" s="847"/>
    </row>
    <row r="1413" spans="1:21" ht="23.25">
      <c r="A1413" s="870">
        <v>1390</v>
      </c>
      <c r="B1413" s="848">
        <v>7</v>
      </c>
      <c r="C1413" s="848">
        <v>148</v>
      </c>
      <c r="D1413" s="837">
        <v>23687</v>
      </c>
      <c r="E1413" s="838">
        <v>21.142857142857142</v>
      </c>
      <c r="F1413" s="839">
        <v>500810.85714285716</v>
      </c>
      <c r="G1413" s="840">
        <v>3505676</v>
      </c>
      <c r="H1413" s="897">
        <v>486128.57142857142</v>
      </c>
      <c r="I1413" s="901">
        <v>3402900</v>
      </c>
      <c r="J1413" s="843">
        <v>-14682.285714285739</v>
      </c>
      <c r="K1413" s="843">
        <v>-102776</v>
      </c>
      <c r="L1413" s="844">
        <v>-2.9317027586120332</v>
      </c>
      <c r="M1413" s="841">
        <v>444274.28571428568</v>
      </c>
      <c r="N1413" s="842">
        <v>3109920</v>
      </c>
      <c r="O1413" s="843">
        <v>-56536.571428571478</v>
      </c>
      <c r="P1413" s="843">
        <v>-395756</v>
      </c>
      <c r="Q1413" s="844">
        <v>-11.289006742208912</v>
      </c>
      <c r="S1413" s="845"/>
      <c r="T1413" s="846"/>
      <c r="U1413" s="847"/>
    </row>
    <row r="1414" spans="1:21" ht="23.25" hidden="1">
      <c r="A1414" s="870">
        <v>1391</v>
      </c>
      <c r="B1414" s="836">
        <v>7</v>
      </c>
      <c r="C1414" s="836">
        <v>148</v>
      </c>
      <c r="D1414" s="837">
        <v>23687</v>
      </c>
      <c r="E1414" s="838">
        <v>21.142857142857142</v>
      </c>
      <c r="F1414" s="839">
        <v>500810.85714285716</v>
      </c>
      <c r="G1414" s="840">
        <v>3505676</v>
      </c>
      <c r="H1414" s="897">
        <v>486128.57142857142</v>
      </c>
      <c r="I1414" s="901">
        <v>3402900</v>
      </c>
      <c r="J1414" s="843">
        <v>-14682.285714285739</v>
      </c>
      <c r="K1414" s="843">
        <v>-102776</v>
      </c>
      <c r="L1414" s="844">
        <v>-2.9317027586120332</v>
      </c>
      <c r="M1414" s="841">
        <v>444274.28571428568</v>
      </c>
      <c r="N1414" s="842">
        <v>3109920</v>
      </c>
      <c r="O1414" s="843">
        <v>-56536.571428571478</v>
      </c>
      <c r="P1414" s="843">
        <v>-395756</v>
      </c>
      <c r="Q1414" s="844">
        <v>-11.289006742208912</v>
      </c>
      <c r="S1414" s="845"/>
      <c r="T1414" s="846"/>
      <c r="U1414" s="847"/>
    </row>
    <row r="1415" spans="1:21" ht="23.25" hidden="1">
      <c r="A1415" s="870">
        <v>1392</v>
      </c>
      <c r="B1415" s="836">
        <v>7</v>
      </c>
      <c r="C1415" s="836">
        <v>149</v>
      </c>
      <c r="D1415" s="837">
        <v>23490.096174807768</v>
      </c>
      <c r="E1415" s="838">
        <v>21.285714285714285</v>
      </c>
      <c r="F1415" s="839">
        <v>500003.4757209082</v>
      </c>
      <c r="G1415" s="840">
        <v>3500024.3300463576</v>
      </c>
      <c r="H1415" s="897">
        <v>490322.14285714284</v>
      </c>
      <c r="I1415" s="901">
        <v>3432255</v>
      </c>
      <c r="J1415" s="843">
        <v>-9681.3328637653613</v>
      </c>
      <c r="K1415" s="843">
        <v>-67769.330046357587</v>
      </c>
      <c r="L1415" s="844">
        <v>-1.9362531130022234</v>
      </c>
      <c r="M1415" s="841">
        <v>450560.57142857136</v>
      </c>
      <c r="N1415" s="842">
        <v>3153923.9999999995</v>
      </c>
      <c r="O1415" s="843">
        <v>-49442.90429233684</v>
      </c>
      <c r="P1415" s="843">
        <v>-346100.33004635805</v>
      </c>
      <c r="Q1415" s="844">
        <v>-9.8885121190507306</v>
      </c>
      <c r="S1415" s="845"/>
      <c r="T1415" s="846"/>
      <c r="U1415" s="847"/>
    </row>
    <row r="1416" spans="1:21" ht="23.25" hidden="1">
      <c r="A1416" s="870">
        <v>1393</v>
      </c>
      <c r="B1416" s="848">
        <v>7</v>
      </c>
      <c r="C1416" s="848">
        <v>149</v>
      </c>
      <c r="D1416" s="837">
        <v>23557.965143442332</v>
      </c>
      <c r="E1416" s="838">
        <v>21.285714285714285</v>
      </c>
      <c r="F1416" s="839">
        <v>501448.11519612966</v>
      </c>
      <c r="G1416" s="840">
        <v>3510136.8063729075</v>
      </c>
      <c r="H1416" s="897">
        <v>490322.14285714284</v>
      </c>
      <c r="I1416" s="901">
        <v>3432255</v>
      </c>
      <c r="J1416" s="843">
        <v>-11125.972338986816</v>
      </c>
      <c r="K1416" s="843">
        <v>-77881.806372907478</v>
      </c>
      <c r="L1416" s="844">
        <v>-2.2187684033143</v>
      </c>
      <c r="M1416" s="841">
        <v>450560.57142857136</v>
      </c>
      <c r="N1416" s="842">
        <v>3153923.9999999995</v>
      </c>
      <c r="O1416" s="843">
        <v>-50887.543767558294</v>
      </c>
      <c r="P1416" s="843">
        <v>-356212.80637290794</v>
      </c>
      <c r="Q1416" s="844">
        <v>-10.148117467278709</v>
      </c>
      <c r="S1416" s="845"/>
      <c r="T1416" s="846"/>
      <c r="U1416" s="847"/>
    </row>
    <row r="1417" spans="1:21" ht="23.25" hidden="1">
      <c r="A1417" s="870">
        <v>1394</v>
      </c>
      <c r="B1417" s="836">
        <v>7</v>
      </c>
      <c r="C1417" s="836">
        <v>149</v>
      </c>
      <c r="D1417" s="837">
        <v>23591</v>
      </c>
      <c r="E1417" s="838">
        <v>21.285714285714285</v>
      </c>
      <c r="F1417" s="839">
        <v>502151.28571428574</v>
      </c>
      <c r="G1417" s="840">
        <v>3515059</v>
      </c>
      <c r="H1417" s="897">
        <v>490322.14285714284</v>
      </c>
      <c r="I1417" s="901">
        <v>3432255</v>
      </c>
      <c r="J1417" s="843">
        <v>-11829.142857142899</v>
      </c>
      <c r="K1417" s="843">
        <v>-82804</v>
      </c>
      <c r="L1417" s="844">
        <v>-2.3556930338864817</v>
      </c>
      <c r="M1417" s="841">
        <v>450560.57142857136</v>
      </c>
      <c r="N1417" s="842">
        <v>3153923.9999999995</v>
      </c>
      <c r="O1417" s="843">
        <v>-51590.714285714377</v>
      </c>
      <c r="P1417" s="843">
        <v>-361135.00000000047</v>
      </c>
      <c r="Q1417" s="844">
        <v>-10.273938502881478</v>
      </c>
      <c r="S1417" s="845"/>
      <c r="T1417" s="846"/>
      <c r="U1417" s="847"/>
    </row>
    <row r="1418" spans="1:21" ht="23.25" hidden="1">
      <c r="A1418" s="870">
        <v>1395</v>
      </c>
      <c r="B1418" s="836">
        <v>7</v>
      </c>
      <c r="C1418" s="836">
        <v>149</v>
      </c>
      <c r="D1418" s="837">
        <v>23671</v>
      </c>
      <c r="E1418" s="838">
        <v>21.285714285714285</v>
      </c>
      <c r="F1418" s="839">
        <v>503854.14285714284</v>
      </c>
      <c r="G1418" s="840">
        <v>3526979</v>
      </c>
      <c r="H1418" s="897">
        <v>490322.14285714284</v>
      </c>
      <c r="I1418" s="901">
        <v>3432255</v>
      </c>
      <c r="J1418" s="843">
        <v>-13532</v>
      </c>
      <c r="K1418" s="843">
        <v>-94724</v>
      </c>
      <c r="L1418" s="844">
        <v>-2.6856978734492003</v>
      </c>
      <c r="M1418" s="841">
        <v>450560.57142857136</v>
      </c>
      <c r="N1418" s="842">
        <v>3153923.9999999995</v>
      </c>
      <c r="O1418" s="843">
        <v>-53293.571428571478</v>
      </c>
      <c r="P1418" s="843">
        <v>-373055.00000000047</v>
      </c>
      <c r="Q1418" s="844">
        <v>-10.577182342168769</v>
      </c>
      <c r="S1418" s="845"/>
      <c r="T1418" s="846"/>
      <c r="U1418" s="847"/>
    </row>
    <row r="1419" spans="1:21" ht="23.25" hidden="1">
      <c r="A1419" s="870">
        <v>1396</v>
      </c>
      <c r="B1419" s="836">
        <v>7</v>
      </c>
      <c r="C1419" s="836">
        <v>150</v>
      </c>
      <c r="D1419" s="837">
        <v>22605</v>
      </c>
      <c r="E1419" s="838">
        <v>21.428571428571427</v>
      </c>
      <c r="F1419" s="839">
        <v>484392.85714285716</v>
      </c>
      <c r="G1419" s="840">
        <v>3390750</v>
      </c>
      <c r="H1419" s="897">
        <v>494515.71428571426</v>
      </c>
      <c r="I1419" s="901">
        <v>3461610</v>
      </c>
      <c r="J1419" s="843">
        <v>10122.857142857101</v>
      </c>
      <c r="K1419" s="843">
        <v>70860</v>
      </c>
      <c r="L1419" s="844">
        <v>2.0898031408980415</v>
      </c>
      <c r="M1419" s="841">
        <v>456846.85714285704</v>
      </c>
      <c r="N1419" s="842">
        <v>3197927.9999999991</v>
      </c>
      <c r="O1419" s="843">
        <v>-27546.000000000116</v>
      </c>
      <c r="P1419" s="843">
        <v>-192822.00000000093</v>
      </c>
      <c r="Q1419" s="844">
        <v>-5.6867064808670875</v>
      </c>
      <c r="S1419" s="845"/>
      <c r="T1419" s="846"/>
      <c r="U1419" s="847"/>
    </row>
    <row r="1420" spans="1:21" ht="23.25" hidden="1">
      <c r="A1420" s="870">
        <v>1397</v>
      </c>
      <c r="B1420" s="836">
        <v>7</v>
      </c>
      <c r="C1420" s="836">
        <v>150</v>
      </c>
      <c r="D1420" s="837">
        <v>23480.946017488375</v>
      </c>
      <c r="E1420" s="838">
        <v>21.428571428571427</v>
      </c>
      <c r="F1420" s="839">
        <v>503163.12894617947</v>
      </c>
      <c r="G1420" s="840">
        <v>3522141.9026232562</v>
      </c>
      <c r="H1420" s="897">
        <v>494515.71428571426</v>
      </c>
      <c r="I1420" s="901">
        <v>3461610</v>
      </c>
      <c r="J1420" s="843">
        <v>-8647.4146604652051</v>
      </c>
      <c r="K1420" s="843">
        <v>-60531.902623256203</v>
      </c>
      <c r="L1420" s="844">
        <v>-1.7186105584835332</v>
      </c>
      <c r="M1420" s="841">
        <v>456846.85714285704</v>
      </c>
      <c r="N1420" s="842">
        <v>3197927.9999999991</v>
      </c>
      <c r="O1420" s="843">
        <v>-46316.271803322423</v>
      </c>
      <c r="P1420" s="843">
        <v>-324213.90262325713</v>
      </c>
      <c r="Q1420" s="844">
        <v>-9.2050210237635781</v>
      </c>
      <c r="S1420" s="845"/>
      <c r="T1420" s="846"/>
      <c r="U1420" s="847"/>
    </row>
    <row r="1421" spans="1:21" ht="23.25" hidden="1">
      <c r="A1421" s="870">
        <v>1398</v>
      </c>
      <c r="B1421" s="836">
        <v>7</v>
      </c>
      <c r="C1421" s="836">
        <v>150</v>
      </c>
      <c r="D1421" s="837">
        <v>23480.946017488375</v>
      </c>
      <c r="E1421" s="838">
        <v>21.428571428571427</v>
      </c>
      <c r="F1421" s="839">
        <v>503163.12894617947</v>
      </c>
      <c r="G1421" s="840">
        <v>3522141.9026232562</v>
      </c>
      <c r="H1421" s="897">
        <v>494515.71428571426</v>
      </c>
      <c r="I1421" s="901">
        <v>3461610</v>
      </c>
      <c r="J1421" s="843">
        <v>-8647.4146604652051</v>
      </c>
      <c r="K1421" s="843">
        <v>-60531.902623256203</v>
      </c>
      <c r="L1421" s="844">
        <v>-1.7186105584835332</v>
      </c>
      <c r="M1421" s="841">
        <v>456846.85714285704</v>
      </c>
      <c r="N1421" s="842">
        <v>3197927.9999999991</v>
      </c>
      <c r="O1421" s="843">
        <v>-46316.271803322423</v>
      </c>
      <c r="P1421" s="843">
        <v>-324213.90262325713</v>
      </c>
      <c r="Q1421" s="844">
        <v>-9.2050210237635781</v>
      </c>
      <c r="S1421" s="845"/>
      <c r="T1421" s="846"/>
      <c r="U1421" s="847"/>
    </row>
    <row r="1422" spans="1:21" ht="23.25" hidden="1">
      <c r="A1422" s="870">
        <v>1399</v>
      </c>
      <c r="B1422" s="836">
        <v>7</v>
      </c>
      <c r="C1422" s="836">
        <v>150</v>
      </c>
      <c r="D1422" s="837">
        <v>23480.946017488375</v>
      </c>
      <c r="E1422" s="838">
        <v>21.428571428571427</v>
      </c>
      <c r="F1422" s="839">
        <v>503163.12894617947</v>
      </c>
      <c r="G1422" s="840">
        <v>3522141.9026232562</v>
      </c>
      <c r="H1422" s="897">
        <v>494515.71428571426</v>
      </c>
      <c r="I1422" s="901">
        <v>3461610</v>
      </c>
      <c r="J1422" s="843">
        <v>-8647.4146604652051</v>
      </c>
      <c r="K1422" s="843">
        <v>-60531.902623256203</v>
      </c>
      <c r="L1422" s="844">
        <v>-1.7186105584835332</v>
      </c>
      <c r="M1422" s="841">
        <v>456846.85714285704</v>
      </c>
      <c r="N1422" s="842">
        <v>3197927.9999999991</v>
      </c>
      <c r="O1422" s="843">
        <v>-46316.271803322423</v>
      </c>
      <c r="P1422" s="843">
        <v>-324213.90262325713</v>
      </c>
      <c r="Q1422" s="844">
        <v>-9.2050210237635781</v>
      </c>
      <c r="S1422" s="845"/>
      <c r="T1422" s="846"/>
      <c r="U1422" s="847"/>
    </row>
    <row r="1423" spans="1:21" ht="23.25" hidden="1">
      <c r="A1423" s="870">
        <v>1400</v>
      </c>
      <c r="B1423" s="836">
        <v>7</v>
      </c>
      <c r="C1423" s="836">
        <v>151</v>
      </c>
      <c r="D1423" s="837">
        <v>22727.272727272728</v>
      </c>
      <c r="E1423" s="838">
        <v>21.571428571428573</v>
      </c>
      <c r="F1423" s="839">
        <v>490259.74025974033</v>
      </c>
      <c r="G1423" s="840">
        <v>3431818.1818181821</v>
      </c>
      <c r="H1423" s="897">
        <v>498709.28571428574</v>
      </c>
      <c r="I1423" s="901">
        <v>3490965</v>
      </c>
      <c r="J1423" s="843">
        <v>8449.5454545454122</v>
      </c>
      <c r="K1423" s="843">
        <v>59146.818181817885</v>
      </c>
      <c r="L1423" s="844">
        <v>1.7234834437086022</v>
      </c>
      <c r="M1423" s="841">
        <v>463133.14285714296</v>
      </c>
      <c r="N1423" s="842">
        <v>3241932.0000000009</v>
      </c>
      <c r="O1423" s="843">
        <v>-27126.59740259737</v>
      </c>
      <c r="P1423" s="843">
        <v>-189886.18181818118</v>
      </c>
      <c r="Q1423" s="844">
        <v>-5.5331072847681924</v>
      </c>
      <c r="S1423" s="845"/>
      <c r="T1423" s="846"/>
      <c r="U1423" s="847"/>
    </row>
    <row r="1424" spans="1:21" ht="23.25" hidden="1">
      <c r="A1424" s="870">
        <v>1401</v>
      </c>
      <c r="B1424" s="836">
        <v>7</v>
      </c>
      <c r="C1424" s="836">
        <v>151</v>
      </c>
      <c r="D1424" s="837">
        <v>23413</v>
      </c>
      <c r="E1424" s="838">
        <v>21.571428571428573</v>
      </c>
      <c r="F1424" s="839">
        <v>505051.85714285716</v>
      </c>
      <c r="G1424" s="840">
        <v>3535363</v>
      </c>
      <c r="H1424" s="897">
        <v>498709.28571428574</v>
      </c>
      <c r="I1424" s="901">
        <v>3490965</v>
      </c>
      <c r="J1424" s="843">
        <v>-6342.5714285714203</v>
      </c>
      <c r="K1424" s="843">
        <v>-44398</v>
      </c>
      <c r="L1424" s="844">
        <v>-1.2558257808321258</v>
      </c>
      <c r="M1424" s="841">
        <v>463133.14285714296</v>
      </c>
      <c r="N1424" s="842">
        <v>3241932.0000000009</v>
      </c>
      <c r="O1424" s="843">
        <v>-41918.714285714203</v>
      </c>
      <c r="P1424" s="843">
        <v>-293430.99999999907</v>
      </c>
      <c r="Q1424" s="844">
        <v>-8.2998832085983594</v>
      </c>
      <c r="S1424" s="845"/>
      <c r="T1424" s="846"/>
      <c r="U1424" s="847"/>
    </row>
    <row r="1425" spans="1:21" ht="23.25" hidden="1">
      <c r="A1425" s="870">
        <v>1402</v>
      </c>
      <c r="B1425" s="836">
        <v>7</v>
      </c>
      <c r="C1425" s="836">
        <v>151</v>
      </c>
      <c r="D1425" s="837">
        <v>23413</v>
      </c>
      <c r="E1425" s="838">
        <v>21.571428571428573</v>
      </c>
      <c r="F1425" s="839">
        <v>505051.85714285716</v>
      </c>
      <c r="G1425" s="840">
        <v>3535363</v>
      </c>
      <c r="H1425" s="897">
        <v>498709.28571428574</v>
      </c>
      <c r="I1425" s="901">
        <v>3490965</v>
      </c>
      <c r="J1425" s="843">
        <v>-6342.5714285714203</v>
      </c>
      <c r="K1425" s="843">
        <v>-44398</v>
      </c>
      <c r="L1425" s="844">
        <v>-1.2558257808321258</v>
      </c>
      <c r="M1425" s="841">
        <v>463133.14285714296</v>
      </c>
      <c r="N1425" s="842">
        <v>3241932.0000000009</v>
      </c>
      <c r="O1425" s="843">
        <v>-41918.714285714203</v>
      </c>
      <c r="P1425" s="843">
        <v>-293430.99999999907</v>
      </c>
      <c r="Q1425" s="844">
        <v>-8.2998832085983594</v>
      </c>
      <c r="S1425" s="845"/>
      <c r="T1425" s="846"/>
      <c r="U1425" s="847"/>
    </row>
    <row r="1426" spans="1:21" ht="23.25" hidden="1">
      <c r="A1426" s="870">
        <v>1403</v>
      </c>
      <c r="B1426" s="848">
        <v>7</v>
      </c>
      <c r="C1426" s="848">
        <v>151</v>
      </c>
      <c r="D1426" s="837">
        <v>23413</v>
      </c>
      <c r="E1426" s="838">
        <v>21.571428571428573</v>
      </c>
      <c r="F1426" s="839">
        <v>505051.85714285716</v>
      </c>
      <c r="G1426" s="840">
        <v>3535363</v>
      </c>
      <c r="H1426" s="897">
        <v>498709.28571428574</v>
      </c>
      <c r="I1426" s="901">
        <v>3490965</v>
      </c>
      <c r="J1426" s="843">
        <v>-6342.5714285714203</v>
      </c>
      <c r="K1426" s="843">
        <v>-44398</v>
      </c>
      <c r="L1426" s="844">
        <v>-1.2558257808321258</v>
      </c>
      <c r="M1426" s="841">
        <v>463133.14285714296</v>
      </c>
      <c r="N1426" s="842">
        <v>3241932.0000000009</v>
      </c>
      <c r="O1426" s="843">
        <v>-41918.714285714203</v>
      </c>
      <c r="P1426" s="843">
        <v>-293430.99999999907</v>
      </c>
      <c r="Q1426" s="844">
        <v>-8.2998832085983594</v>
      </c>
      <c r="S1426" s="845"/>
      <c r="T1426" s="846"/>
      <c r="U1426" s="847"/>
    </row>
    <row r="1427" spans="1:21" ht="23.25" hidden="1">
      <c r="A1427" s="870">
        <v>1404</v>
      </c>
      <c r="B1427" s="836">
        <v>7</v>
      </c>
      <c r="C1427" s="836">
        <v>151</v>
      </c>
      <c r="D1427" s="837">
        <v>23413</v>
      </c>
      <c r="E1427" s="838">
        <v>21.571428571428573</v>
      </c>
      <c r="F1427" s="839">
        <v>505051.85714285716</v>
      </c>
      <c r="G1427" s="840">
        <v>3535363</v>
      </c>
      <c r="H1427" s="897">
        <v>498709.28571428574</v>
      </c>
      <c r="I1427" s="901">
        <v>3490965</v>
      </c>
      <c r="J1427" s="843">
        <v>-6342.5714285714203</v>
      </c>
      <c r="K1427" s="843">
        <v>-44398</v>
      </c>
      <c r="L1427" s="844">
        <v>-1.2558257808321258</v>
      </c>
      <c r="M1427" s="841">
        <v>463133.14285714296</v>
      </c>
      <c r="N1427" s="842">
        <v>3241932.0000000009</v>
      </c>
      <c r="O1427" s="843">
        <v>-41918.714285714203</v>
      </c>
      <c r="P1427" s="843">
        <v>-293430.99999999907</v>
      </c>
      <c r="Q1427" s="844">
        <v>-8.2998832085983594</v>
      </c>
      <c r="S1427" s="845"/>
      <c r="T1427" s="846"/>
      <c r="U1427" s="847"/>
    </row>
    <row r="1428" spans="1:21" ht="23.25" hidden="1">
      <c r="A1428" s="870">
        <v>1405</v>
      </c>
      <c r="B1428" s="836">
        <v>7</v>
      </c>
      <c r="C1428" s="836">
        <v>151</v>
      </c>
      <c r="D1428" s="837">
        <v>23467.257565213022</v>
      </c>
      <c r="E1428" s="838">
        <v>21.571428571428573</v>
      </c>
      <c r="F1428" s="839">
        <v>506222.2703353095</v>
      </c>
      <c r="G1428" s="840">
        <v>3543555.8923471663</v>
      </c>
      <c r="H1428" s="897">
        <v>498709.28571428574</v>
      </c>
      <c r="I1428" s="901">
        <v>3490965</v>
      </c>
      <c r="J1428" s="843">
        <v>-7512.9846210237592</v>
      </c>
      <c r="K1428" s="843">
        <v>-52590.892347166315</v>
      </c>
      <c r="L1428" s="844">
        <v>-1.4841276374599914</v>
      </c>
      <c r="M1428" s="841">
        <v>463133.14285714296</v>
      </c>
      <c r="N1428" s="842">
        <v>3241932.0000000009</v>
      </c>
      <c r="O1428" s="843">
        <v>-43089.127478166542</v>
      </c>
      <c r="P1428" s="843">
        <v>-301623.89234716538</v>
      </c>
      <c r="Q1428" s="844">
        <v>-8.5118988245272789</v>
      </c>
      <c r="S1428" s="845"/>
      <c r="T1428" s="846"/>
      <c r="U1428" s="847"/>
    </row>
    <row r="1429" spans="1:21" ht="23.25" hidden="1">
      <c r="A1429" s="870">
        <v>1406</v>
      </c>
      <c r="B1429" s="836">
        <v>7</v>
      </c>
      <c r="C1429" s="836">
        <v>151</v>
      </c>
      <c r="D1429" s="837">
        <v>23467.257565213022</v>
      </c>
      <c r="E1429" s="838">
        <v>21.571428571428573</v>
      </c>
      <c r="F1429" s="839">
        <v>506222.2703353095</v>
      </c>
      <c r="G1429" s="840">
        <v>3543555.8923471663</v>
      </c>
      <c r="H1429" s="897">
        <v>498709.28571428574</v>
      </c>
      <c r="I1429" s="901">
        <v>3490965</v>
      </c>
      <c r="J1429" s="843">
        <v>-7512.9846210237592</v>
      </c>
      <c r="K1429" s="843">
        <v>-52590.892347166315</v>
      </c>
      <c r="L1429" s="844">
        <v>-1.4841276374599914</v>
      </c>
      <c r="M1429" s="841">
        <v>463133.14285714296</v>
      </c>
      <c r="N1429" s="842">
        <v>3241932.0000000009</v>
      </c>
      <c r="O1429" s="843">
        <v>-43089.127478166542</v>
      </c>
      <c r="P1429" s="843">
        <v>-301623.89234716538</v>
      </c>
      <c r="Q1429" s="844">
        <v>-8.5118988245272789</v>
      </c>
      <c r="S1429" s="845"/>
      <c r="T1429" s="846"/>
      <c r="U1429" s="847"/>
    </row>
    <row r="1430" spans="1:21" ht="23.25" hidden="1">
      <c r="A1430" s="870">
        <v>1407</v>
      </c>
      <c r="B1430" s="836">
        <v>7</v>
      </c>
      <c r="C1430" s="836">
        <v>152</v>
      </c>
      <c r="D1430" s="837">
        <v>23049</v>
      </c>
      <c r="E1430" s="838">
        <v>21.714285714285715</v>
      </c>
      <c r="F1430" s="839">
        <v>500492.57142857142</v>
      </c>
      <c r="G1430" s="840">
        <v>3503448</v>
      </c>
      <c r="H1430" s="897">
        <v>502902.85714285716</v>
      </c>
      <c r="I1430" s="901">
        <v>3520320</v>
      </c>
      <c r="J1430" s="843">
        <v>2410.2857142857392</v>
      </c>
      <c r="K1430" s="843">
        <v>16872</v>
      </c>
      <c r="L1430" s="844">
        <v>0.48158271508525274</v>
      </c>
      <c r="M1430" s="841">
        <v>469419.42857142864</v>
      </c>
      <c r="N1430" s="842">
        <v>3285936.0000000005</v>
      </c>
      <c r="O1430" s="843">
        <v>-31073.142857142782</v>
      </c>
      <c r="P1430" s="843">
        <v>-217511.99999999953</v>
      </c>
      <c r="Q1430" s="844">
        <v>-6.208512299882841</v>
      </c>
      <c r="S1430" s="845"/>
      <c r="T1430" s="846"/>
      <c r="U1430" s="847"/>
    </row>
    <row r="1431" spans="1:21" ht="23.25" hidden="1">
      <c r="A1431" s="870">
        <v>1408</v>
      </c>
      <c r="B1431" s="836">
        <v>7</v>
      </c>
      <c r="C1431" s="836">
        <v>152</v>
      </c>
      <c r="D1431" s="837">
        <v>23397.478119972708</v>
      </c>
      <c r="E1431" s="838">
        <v>21.714285714285715</v>
      </c>
      <c r="F1431" s="839">
        <v>508059.52489083592</v>
      </c>
      <c r="G1431" s="840">
        <v>3556416.6742358515</v>
      </c>
      <c r="H1431" s="897">
        <v>502902.85714285716</v>
      </c>
      <c r="I1431" s="901">
        <v>3520320</v>
      </c>
      <c r="J1431" s="843">
        <v>-5156.6677479787613</v>
      </c>
      <c r="K1431" s="843">
        <v>-36096.674235851504</v>
      </c>
      <c r="L1431" s="844">
        <v>-1.0149731469136043</v>
      </c>
      <c r="M1431" s="841">
        <v>469419.42857142864</v>
      </c>
      <c r="N1431" s="842">
        <v>3285936.0000000005</v>
      </c>
      <c r="O1431" s="843">
        <v>-38640.096319407283</v>
      </c>
      <c r="P1431" s="843">
        <v>-270480.67423585104</v>
      </c>
      <c r="Q1431" s="844">
        <v>-7.6054270073392871</v>
      </c>
      <c r="S1431" s="845"/>
      <c r="T1431" s="846"/>
      <c r="U1431" s="847"/>
    </row>
    <row r="1432" spans="1:21" ht="23.25" hidden="1">
      <c r="A1432" s="870">
        <v>1409</v>
      </c>
      <c r="B1432" s="836">
        <v>7</v>
      </c>
      <c r="C1432" s="836">
        <v>152</v>
      </c>
      <c r="D1432" s="837">
        <v>23453.585063279515</v>
      </c>
      <c r="E1432" s="838">
        <v>21.714285714285715</v>
      </c>
      <c r="F1432" s="839">
        <v>509277.84708835516</v>
      </c>
      <c r="G1432" s="840">
        <v>3564944.9296184862</v>
      </c>
      <c r="H1432" s="897">
        <v>502902.85714285716</v>
      </c>
      <c r="I1432" s="901">
        <v>3520320</v>
      </c>
      <c r="J1432" s="843">
        <v>-6374.9899454980041</v>
      </c>
      <c r="K1432" s="843">
        <v>-44624.929618486203</v>
      </c>
      <c r="L1432" s="844">
        <v>-1.2517705181847418</v>
      </c>
      <c r="M1432" s="841">
        <v>469419.42857142864</v>
      </c>
      <c r="N1432" s="842">
        <v>3285936.0000000005</v>
      </c>
      <c r="O1432" s="843">
        <v>-39858.418516926526</v>
      </c>
      <c r="P1432" s="843">
        <v>-279008.92961848574</v>
      </c>
      <c r="Q1432" s="844">
        <v>-7.8264583360154347</v>
      </c>
      <c r="S1432" s="845"/>
      <c r="T1432" s="846"/>
      <c r="U1432" s="847"/>
    </row>
    <row r="1433" spans="1:21" ht="23.25" hidden="1">
      <c r="A1433" s="870">
        <v>1410</v>
      </c>
      <c r="B1433" s="836">
        <v>7</v>
      </c>
      <c r="C1433" s="836">
        <v>152</v>
      </c>
      <c r="D1433" s="837">
        <v>23453.585063279515</v>
      </c>
      <c r="E1433" s="838">
        <v>21.714285714285715</v>
      </c>
      <c r="F1433" s="839">
        <v>509277.84708835516</v>
      </c>
      <c r="G1433" s="840">
        <v>3564944.9296184862</v>
      </c>
      <c r="H1433" s="897">
        <v>502902.85714285716</v>
      </c>
      <c r="I1433" s="901">
        <v>3520320</v>
      </c>
      <c r="J1433" s="843">
        <v>-6374.9899454980041</v>
      </c>
      <c r="K1433" s="843">
        <v>-44624.929618486203</v>
      </c>
      <c r="L1433" s="844">
        <v>-1.2517705181847418</v>
      </c>
      <c r="M1433" s="841">
        <v>469419.42857142864</v>
      </c>
      <c r="N1433" s="842">
        <v>3285936.0000000005</v>
      </c>
      <c r="O1433" s="843">
        <v>-39858.418516926526</v>
      </c>
      <c r="P1433" s="843">
        <v>-279008.92961848574</v>
      </c>
      <c r="Q1433" s="844">
        <v>-7.8264583360154347</v>
      </c>
      <c r="S1433" s="845"/>
      <c r="T1433" s="846"/>
      <c r="U1433" s="847"/>
    </row>
    <row r="1434" spans="1:21" ht="23.25" hidden="1">
      <c r="A1434" s="870">
        <v>1411</v>
      </c>
      <c r="B1434" s="836">
        <v>7</v>
      </c>
      <c r="C1434" s="836">
        <v>152</v>
      </c>
      <c r="D1434" s="837">
        <v>23477</v>
      </c>
      <c r="E1434" s="838">
        <v>21.714285714285715</v>
      </c>
      <c r="F1434" s="839">
        <v>509786.28571428574</v>
      </c>
      <c r="G1434" s="840">
        <v>3568504</v>
      </c>
      <c r="H1434" s="897">
        <v>502902.85714285716</v>
      </c>
      <c r="I1434" s="901">
        <v>3520320</v>
      </c>
      <c r="J1434" s="843">
        <v>-6883.4285714285797</v>
      </c>
      <c r="K1434" s="843">
        <v>-48184</v>
      </c>
      <c r="L1434" s="844">
        <v>-1.3502576990245814</v>
      </c>
      <c r="M1434" s="841">
        <v>469419.42857142864</v>
      </c>
      <c r="N1434" s="842">
        <v>3285936.0000000005</v>
      </c>
      <c r="O1434" s="843">
        <v>-40366.857142857101</v>
      </c>
      <c r="P1434" s="843">
        <v>-282567.99999999953</v>
      </c>
      <c r="Q1434" s="844">
        <v>-7.9183882097371878</v>
      </c>
      <c r="S1434" s="845"/>
      <c r="T1434" s="846"/>
      <c r="U1434" s="847"/>
    </row>
    <row r="1435" spans="1:21" ht="23.25" hidden="1">
      <c r="A1435" s="870">
        <v>1412</v>
      </c>
      <c r="B1435" s="848">
        <v>7</v>
      </c>
      <c r="C1435" s="848">
        <v>152</v>
      </c>
      <c r="D1435" s="837">
        <v>23624</v>
      </c>
      <c r="E1435" s="838">
        <v>21.714285714285715</v>
      </c>
      <c r="F1435" s="839">
        <v>512978.28571428574</v>
      </c>
      <c r="G1435" s="840">
        <v>3590848</v>
      </c>
      <c r="H1435" s="897">
        <v>502902.85714285716</v>
      </c>
      <c r="I1435" s="901">
        <v>3520320</v>
      </c>
      <c r="J1435" s="843">
        <v>-10075.42857142858</v>
      </c>
      <c r="K1435" s="843">
        <v>-70528</v>
      </c>
      <c r="L1435" s="844">
        <v>-1.9641043007111421</v>
      </c>
      <c r="M1435" s="841">
        <v>469419.42857142864</v>
      </c>
      <c r="N1435" s="842">
        <v>3285936.0000000005</v>
      </c>
      <c r="O1435" s="843">
        <v>-43558.857142857101</v>
      </c>
      <c r="P1435" s="843">
        <v>-304911.99999999953</v>
      </c>
      <c r="Q1435" s="844">
        <v>-8.4913647138503165</v>
      </c>
      <c r="S1435" s="845"/>
      <c r="T1435" s="846"/>
      <c r="U1435" s="847"/>
    </row>
    <row r="1436" spans="1:21" ht="23.25" hidden="1">
      <c r="A1436" s="870">
        <v>1413</v>
      </c>
      <c r="B1436" s="848">
        <v>7</v>
      </c>
      <c r="C1436" s="848">
        <v>152</v>
      </c>
      <c r="D1436" s="837">
        <v>23624</v>
      </c>
      <c r="E1436" s="838">
        <v>21.714285714285715</v>
      </c>
      <c r="F1436" s="839">
        <v>512978.28571428574</v>
      </c>
      <c r="G1436" s="840">
        <v>3590848</v>
      </c>
      <c r="H1436" s="897">
        <v>502902.85714285716</v>
      </c>
      <c r="I1436" s="901">
        <v>3520320</v>
      </c>
      <c r="J1436" s="843">
        <v>-10075.42857142858</v>
      </c>
      <c r="K1436" s="843">
        <v>-70528</v>
      </c>
      <c r="L1436" s="844">
        <v>-1.9641043007111421</v>
      </c>
      <c r="M1436" s="841">
        <v>469419.42857142864</v>
      </c>
      <c r="N1436" s="842">
        <v>3285936.0000000005</v>
      </c>
      <c r="O1436" s="843">
        <v>-43558.857142857101</v>
      </c>
      <c r="P1436" s="843">
        <v>-304911.99999999953</v>
      </c>
      <c r="Q1436" s="844">
        <v>-8.4913647138503165</v>
      </c>
      <c r="S1436" s="845"/>
      <c r="T1436" s="846"/>
      <c r="U1436" s="847"/>
    </row>
    <row r="1437" spans="1:21" ht="23.25" hidden="1">
      <c r="A1437" s="870">
        <v>1414</v>
      </c>
      <c r="B1437" s="836">
        <v>7</v>
      </c>
      <c r="C1437" s="836">
        <v>152</v>
      </c>
      <c r="D1437" s="837">
        <v>24296</v>
      </c>
      <c r="E1437" s="838">
        <v>21.714285714285715</v>
      </c>
      <c r="F1437" s="839">
        <v>527570.28571428568</v>
      </c>
      <c r="G1437" s="840">
        <v>3692992</v>
      </c>
      <c r="H1437" s="897">
        <v>502902.85714285716</v>
      </c>
      <c r="I1437" s="901">
        <v>3520320</v>
      </c>
      <c r="J1437" s="843">
        <v>-24667.428571428522</v>
      </c>
      <c r="K1437" s="843">
        <v>-172672</v>
      </c>
      <c r="L1437" s="844">
        <v>-4.6756667764241087</v>
      </c>
      <c r="M1437" s="841">
        <v>469419.42857142864</v>
      </c>
      <c r="N1437" s="842">
        <v>3285936.0000000005</v>
      </c>
      <c r="O1437" s="843">
        <v>-58150.857142857043</v>
      </c>
      <c r="P1437" s="843">
        <v>-407055.99999999953</v>
      </c>
      <c r="Q1437" s="844">
        <v>-11.022390516957515</v>
      </c>
      <c r="S1437" s="845"/>
      <c r="T1437" s="846"/>
      <c r="U1437" s="847"/>
    </row>
    <row r="1438" spans="1:21" ht="23.25" hidden="1">
      <c r="A1438" s="870">
        <v>1415</v>
      </c>
      <c r="B1438" s="848">
        <v>7</v>
      </c>
      <c r="C1438" s="848">
        <v>153</v>
      </c>
      <c r="D1438" s="837">
        <v>22858</v>
      </c>
      <c r="E1438" s="838">
        <v>21.857142857142858</v>
      </c>
      <c r="F1438" s="839">
        <v>499610.57142857142</v>
      </c>
      <c r="G1438" s="840">
        <v>3497274</v>
      </c>
      <c r="H1438" s="897">
        <v>507096.42857142858</v>
      </c>
      <c r="I1438" s="901">
        <v>3549675</v>
      </c>
      <c r="J1438" s="843">
        <v>7485.8571428571595</v>
      </c>
      <c r="K1438" s="843">
        <v>52401</v>
      </c>
      <c r="L1438" s="844">
        <v>1.4983384201523933</v>
      </c>
      <c r="M1438" s="841">
        <v>475705.71428571432</v>
      </c>
      <c r="N1438" s="842">
        <v>3329940</v>
      </c>
      <c r="O1438" s="843">
        <v>-23904.857142857101</v>
      </c>
      <c r="P1438" s="843">
        <v>-167334</v>
      </c>
      <c r="Q1438" s="844">
        <v>-4.7846980248044559</v>
      </c>
      <c r="S1438" s="845"/>
      <c r="T1438" s="846"/>
      <c r="U1438" s="847"/>
    </row>
    <row r="1439" spans="1:21" ht="23.25" hidden="1">
      <c r="A1439" s="870">
        <v>1416</v>
      </c>
      <c r="B1439" s="848">
        <v>7</v>
      </c>
      <c r="C1439" s="848">
        <v>153</v>
      </c>
      <c r="D1439" s="837">
        <v>23067.29</v>
      </c>
      <c r="E1439" s="838">
        <v>21.857142857142858</v>
      </c>
      <c r="F1439" s="839">
        <v>504185.05285714287</v>
      </c>
      <c r="G1439" s="840">
        <v>3529295.37</v>
      </c>
      <c r="H1439" s="897">
        <v>507096.42857142858</v>
      </c>
      <c r="I1439" s="901">
        <v>3549675</v>
      </c>
      <c r="J1439" s="843">
        <v>2911.3757142857066</v>
      </c>
      <c r="K1439" s="843">
        <v>20379.629999999888</v>
      </c>
      <c r="L1439" s="844">
        <v>0.57744189316746031</v>
      </c>
      <c r="M1439" s="841">
        <v>475705.71428571432</v>
      </c>
      <c r="N1439" s="842">
        <v>3329940</v>
      </c>
      <c r="O1439" s="843">
        <v>-28479.338571428554</v>
      </c>
      <c r="P1439" s="843">
        <v>-199355.37000000011</v>
      </c>
      <c r="Q1439" s="844">
        <v>-5.6485884319736073</v>
      </c>
      <c r="S1439" s="845"/>
      <c r="T1439" s="846"/>
      <c r="U1439" s="847"/>
    </row>
    <row r="1440" spans="1:21" ht="23.25" hidden="1">
      <c r="A1440" s="870">
        <v>1417</v>
      </c>
      <c r="B1440" s="848">
        <v>7</v>
      </c>
      <c r="C1440" s="848">
        <v>153</v>
      </c>
      <c r="D1440" s="837">
        <v>23301.808215589961</v>
      </c>
      <c r="E1440" s="838">
        <v>21.857142857142858</v>
      </c>
      <c r="F1440" s="839">
        <v>509310.95099789492</v>
      </c>
      <c r="G1440" s="840">
        <v>3565176.6569852643</v>
      </c>
      <c r="H1440" s="897">
        <v>507096.42857142858</v>
      </c>
      <c r="I1440" s="901">
        <v>3549675</v>
      </c>
      <c r="J1440" s="843">
        <v>-2214.5224264663411</v>
      </c>
      <c r="K1440" s="843">
        <v>-15501.656985264271</v>
      </c>
      <c r="L1440" s="844">
        <v>-0.43480754186168724</v>
      </c>
      <c r="M1440" s="841">
        <v>475705.71428571432</v>
      </c>
      <c r="N1440" s="842">
        <v>3329940</v>
      </c>
      <c r="O1440" s="843">
        <v>-33605.236712180602</v>
      </c>
      <c r="P1440" s="843">
        <v>-235236.65698526427</v>
      </c>
      <c r="Q1440" s="844">
        <v>-6.5981767417994348</v>
      </c>
      <c r="S1440" s="845"/>
      <c r="T1440" s="846"/>
      <c r="U1440" s="847"/>
    </row>
    <row r="1441" spans="1:21" ht="23.25" hidden="1">
      <c r="A1441" s="870">
        <v>1418</v>
      </c>
      <c r="B1441" s="848">
        <v>7</v>
      </c>
      <c r="C1441" s="848">
        <v>153</v>
      </c>
      <c r="D1441" s="837">
        <v>23358</v>
      </c>
      <c r="E1441" s="838">
        <v>21.857142857142858</v>
      </c>
      <c r="F1441" s="839">
        <v>510539.14285714284</v>
      </c>
      <c r="G1441" s="840">
        <v>3573774</v>
      </c>
      <c r="H1441" s="897">
        <v>507096.42857142858</v>
      </c>
      <c r="I1441" s="901">
        <v>3549675</v>
      </c>
      <c r="J1441" s="843">
        <v>-3442.7142857142608</v>
      </c>
      <c r="K1441" s="843">
        <v>-24099</v>
      </c>
      <c r="L1441" s="844">
        <v>-0.67432915455761133</v>
      </c>
      <c r="M1441" s="841">
        <v>475705.71428571432</v>
      </c>
      <c r="N1441" s="842">
        <v>3329940</v>
      </c>
      <c r="O1441" s="843">
        <v>-34833.428571428522</v>
      </c>
      <c r="P1441" s="843">
        <v>-243834</v>
      </c>
      <c r="Q1441" s="844">
        <v>-6.822871283970386</v>
      </c>
      <c r="S1441" s="845"/>
      <c r="T1441" s="846"/>
      <c r="U1441" s="847"/>
    </row>
    <row r="1442" spans="1:21" ht="23.25" hidden="1">
      <c r="A1442" s="870">
        <v>1419</v>
      </c>
      <c r="B1442" s="836">
        <v>7</v>
      </c>
      <c r="C1442" s="836">
        <v>153</v>
      </c>
      <c r="D1442" s="837">
        <v>23358</v>
      </c>
      <c r="E1442" s="838">
        <v>21.857142857142858</v>
      </c>
      <c r="F1442" s="839">
        <v>510539.14285714284</v>
      </c>
      <c r="G1442" s="840">
        <v>3573774</v>
      </c>
      <c r="H1442" s="897">
        <v>507096.42857142858</v>
      </c>
      <c r="I1442" s="901">
        <v>3549675</v>
      </c>
      <c r="J1442" s="843">
        <v>-3442.7142857142608</v>
      </c>
      <c r="K1442" s="843">
        <v>-24099</v>
      </c>
      <c r="L1442" s="844">
        <v>-0.67432915455761133</v>
      </c>
      <c r="M1442" s="841">
        <v>475705.71428571432</v>
      </c>
      <c r="N1442" s="842">
        <v>3329940</v>
      </c>
      <c r="O1442" s="843">
        <v>-34833.428571428522</v>
      </c>
      <c r="P1442" s="843">
        <v>-243834</v>
      </c>
      <c r="Q1442" s="844">
        <v>-6.822871283970386</v>
      </c>
      <c r="S1442" s="845"/>
      <c r="T1442" s="846"/>
      <c r="U1442" s="847"/>
    </row>
    <row r="1443" spans="1:21" ht="23.25" hidden="1">
      <c r="A1443" s="870">
        <v>1420</v>
      </c>
      <c r="B1443" s="836">
        <v>7</v>
      </c>
      <c r="C1443" s="836">
        <v>154</v>
      </c>
      <c r="D1443" s="837">
        <v>22970.523669380069</v>
      </c>
      <c r="E1443" s="838">
        <v>22</v>
      </c>
      <c r="F1443" s="839">
        <v>505351.52072636149</v>
      </c>
      <c r="G1443" s="840">
        <v>3537460.6450845306</v>
      </c>
      <c r="H1443" s="897">
        <v>511290</v>
      </c>
      <c r="I1443" s="901">
        <v>3579030</v>
      </c>
      <c r="J1443" s="843">
        <v>5938.4792736385134</v>
      </c>
      <c r="K1443" s="843">
        <v>41569.354915469419</v>
      </c>
      <c r="L1443" s="844">
        <v>1.1751185125757502</v>
      </c>
      <c r="M1443" s="841">
        <v>481992</v>
      </c>
      <c r="N1443" s="842">
        <v>3373944</v>
      </c>
      <c r="O1443" s="843">
        <v>-23359.520726361487</v>
      </c>
      <c r="P1443" s="843">
        <v>-163516.64508453058</v>
      </c>
      <c r="Q1443" s="844">
        <v>-4.6224300844659467</v>
      </c>
      <c r="S1443" s="845"/>
      <c r="T1443" s="846"/>
      <c r="U1443" s="847"/>
    </row>
    <row r="1444" spans="1:21" ht="23.25" hidden="1">
      <c r="A1444" s="870">
        <v>1421</v>
      </c>
      <c r="B1444" s="836">
        <v>7</v>
      </c>
      <c r="C1444" s="836">
        <v>154</v>
      </c>
      <c r="D1444" s="837">
        <v>23293.418797056489</v>
      </c>
      <c r="E1444" s="838">
        <v>22</v>
      </c>
      <c r="F1444" s="839">
        <v>512455.21353524277</v>
      </c>
      <c r="G1444" s="840">
        <v>3587186.4947466995</v>
      </c>
      <c r="H1444" s="897">
        <v>511290</v>
      </c>
      <c r="I1444" s="901">
        <v>3579030</v>
      </c>
      <c r="J1444" s="843">
        <v>-1165.2135352427722</v>
      </c>
      <c r="K1444" s="843">
        <v>-8156.4947466994636</v>
      </c>
      <c r="L1444" s="844">
        <v>-0.22737860879674088</v>
      </c>
      <c r="M1444" s="841">
        <v>481992</v>
      </c>
      <c r="N1444" s="842">
        <v>3373944</v>
      </c>
      <c r="O1444" s="843">
        <v>-30463.213535242772</v>
      </c>
      <c r="P1444" s="843">
        <v>-213242.49474669946</v>
      </c>
      <c r="Q1444" s="844">
        <v>-5.9445611500540991</v>
      </c>
      <c r="S1444" s="845"/>
      <c r="T1444" s="846"/>
      <c r="U1444" s="847"/>
    </row>
    <row r="1445" spans="1:21" ht="23.25" hidden="1">
      <c r="A1445" s="870">
        <v>1422</v>
      </c>
      <c r="B1445" s="836">
        <v>7</v>
      </c>
      <c r="C1445" s="836">
        <v>154</v>
      </c>
      <c r="D1445" s="837">
        <v>23340</v>
      </c>
      <c r="E1445" s="838">
        <v>22</v>
      </c>
      <c r="F1445" s="839">
        <v>513480</v>
      </c>
      <c r="G1445" s="840">
        <v>3594360</v>
      </c>
      <c r="H1445" s="897">
        <v>511290</v>
      </c>
      <c r="I1445" s="901">
        <v>3579030</v>
      </c>
      <c r="J1445" s="843">
        <v>-2190</v>
      </c>
      <c r="K1445" s="843">
        <v>-15330</v>
      </c>
      <c r="L1445" s="844">
        <v>-0.42650151904651068</v>
      </c>
      <c r="M1445" s="841">
        <v>481992</v>
      </c>
      <c r="N1445" s="842">
        <v>3373944</v>
      </c>
      <c r="O1445" s="843">
        <v>-31488</v>
      </c>
      <c r="P1445" s="843">
        <v>-220416</v>
      </c>
      <c r="Q1445" s="844">
        <v>-6.1322738957700409</v>
      </c>
      <c r="S1445" s="845"/>
      <c r="T1445" s="846"/>
      <c r="U1445" s="847"/>
    </row>
    <row r="1446" spans="1:21" ht="23.25" hidden="1">
      <c r="A1446" s="870">
        <v>1423</v>
      </c>
      <c r="B1446" s="836">
        <v>7</v>
      </c>
      <c r="C1446" s="836">
        <v>154</v>
      </c>
      <c r="D1446" s="837">
        <v>23592</v>
      </c>
      <c r="E1446" s="838">
        <v>22</v>
      </c>
      <c r="F1446" s="839">
        <v>519024</v>
      </c>
      <c r="G1446" s="840">
        <v>3633168</v>
      </c>
      <c r="H1446" s="897">
        <v>511290</v>
      </c>
      <c r="I1446" s="901">
        <v>3579030</v>
      </c>
      <c r="J1446" s="843">
        <v>-7734</v>
      </c>
      <c r="K1446" s="843">
        <v>-54138</v>
      </c>
      <c r="L1446" s="844">
        <v>-1.4901045038379692</v>
      </c>
      <c r="M1446" s="841">
        <v>481992</v>
      </c>
      <c r="N1446" s="842">
        <v>3373944</v>
      </c>
      <c r="O1446" s="843">
        <v>-37032</v>
      </c>
      <c r="P1446" s="843">
        <v>-259224</v>
      </c>
      <c r="Q1446" s="844">
        <v>-7.1349301766392301</v>
      </c>
      <c r="S1446" s="845"/>
      <c r="T1446" s="846"/>
      <c r="U1446" s="847"/>
    </row>
    <row r="1447" spans="1:21" ht="23.25" hidden="1">
      <c r="A1447" s="870">
        <v>1424</v>
      </c>
      <c r="B1447" s="836">
        <v>7</v>
      </c>
      <c r="C1447" s="836">
        <v>155</v>
      </c>
      <c r="D1447" s="837">
        <v>22479</v>
      </c>
      <c r="E1447" s="838">
        <v>22.142857142857142</v>
      </c>
      <c r="F1447" s="839">
        <v>497749.28571428574</v>
      </c>
      <c r="G1447" s="840">
        <v>3484245</v>
      </c>
      <c r="H1447" s="897">
        <v>515483.57142857142</v>
      </c>
      <c r="I1447" s="901">
        <v>3608385</v>
      </c>
      <c r="J1447" s="843">
        <v>17734.285714285681</v>
      </c>
      <c r="K1447" s="843">
        <v>124140</v>
      </c>
      <c r="L1447" s="844">
        <v>3.5628952613837299</v>
      </c>
      <c r="M1447" s="841">
        <v>488278.28571428568</v>
      </c>
      <c r="N1447" s="842">
        <v>3417948</v>
      </c>
      <c r="O1447" s="843">
        <v>-9471.0000000000582</v>
      </c>
      <c r="P1447" s="843">
        <v>-66297</v>
      </c>
      <c r="Q1447" s="844">
        <v>-1.9027651614625256</v>
      </c>
      <c r="S1447" s="845"/>
      <c r="T1447" s="846"/>
      <c r="U1447" s="847"/>
    </row>
    <row r="1448" spans="1:21" ht="23.25" hidden="1">
      <c r="A1448" s="870">
        <v>1425</v>
      </c>
      <c r="B1448" s="836">
        <v>7</v>
      </c>
      <c r="C1448" s="836">
        <v>155</v>
      </c>
      <c r="D1448" s="837">
        <v>23303</v>
      </c>
      <c r="E1448" s="838">
        <v>22.142857142857142</v>
      </c>
      <c r="F1448" s="839">
        <v>515995</v>
      </c>
      <c r="G1448" s="840">
        <v>3611965</v>
      </c>
      <c r="H1448" s="897">
        <v>515483.57142857142</v>
      </c>
      <c r="I1448" s="901">
        <v>3608385</v>
      </c>
      <c r="J1448" s="843">
        <v>-511.42857142857974</v>
      </c>
      <c r="K1448" s="843">
        <v>-3580</v>
      </c>
      <c r="L1448" s="844">
        <v>-9.9115024647247196E-2</v>
      </c>
      <c r="M1448" s="841">
        <v>488278.28571428568</v>
      </c>
      <c r="N1448" s="842">
        <v>3417948</v>
      </c>
      <c r="O1448" s="843">
        <v>-27716.714285714319</v>
      </c>
      <c r="P1448" s="843">
        <v>-194017</v>
      </c>
      <c r="Q1448" s="844">
        <v>-5.3715083064204663</v>
      </c>
      <c r="S1448" s="845"/>
      <c r="T1448" s="846"/>
      <c r="U1448" s="847"/>
    </row>
    <row r="1449" spans="1:21" ht="23.25" hidden="1">
      <c r="A1449" s="870">
        <v>1426</v>
      </c>
      <c r="B1449" s="836">
        <v>7</v>
      </c>
      <c r="C1449" s="836">
        <v>155</v>
      </c>
      <c r="D1449" s="837">
        <v>23412.662981226706</v>
      </c>
      <c r="E1449" s="838">
        <v>22.142857142857142</v>
      </c>
      <c r="F1449" s="839">
        <v>518423.2517271628</v>
      </c>
      <c r="G1449" s="840">
        <v>3628962.7620901396</v>
      </c>
      <c r="H1449" s="897">
        <v>515483.57142857142</v>
      </c>
      <c r="I1449" s="901">
        <v>3608385</v>
      </c>
      <c r="J1449" s="843">
        <v>-2939.6802985913819</v>
      </c>
      <c r="K1449" s="843">
        <v>-20577.762090139557</v>
      </c>
      <c r="L1449" s="844">
        <v>-0.56704252534923683</v>
      </c>
      <c r="M1449" s="841">
        <v>488278.28571428568</v>
      </c>
      <c r="N1449" s="842">
        <v>3417948</v>
      </c>
      <c r="O1449" s="843">
        <v>-30144.966012877121</v>
      </c>
      <c r="P1449" s="843">
        <v>-211014.76209013956</v>
      </c>
      <c r="Q1449" s="844">
        <v>-5.8147403521055452</v>
      </c>
      <c r="S1449" s="845"/>
      <c r="T1449" s="846"/>
      <c r="U1449" s="847"/>
    </row>
    <row r="1450" spans="1:21" ht="23.25" hidden="1">
      <c r="A1450" s="870">
        <v>1427</v>
      </c>
      <c r="B1450" s="836">
        <v>7</v>
      </c>
      <c r="C1450" s="836">
        <v>155</v>
      </c>
      <c r="D1450" s="837">
        <v>23576</v>
      </c>
      <c r="E1450" s="838">
        <v>22.142857142857142</v>
      </c>
      <c r="F1450" s="839">
        <v>522040</v>
      </c>
      <c r="G1450" s="840">
        <v>3654280</v>
      </c>
      <c r="H1450" s="897">
        <v>515483.57142857142</v>
      </c>
      <c r="I1450" s="901">
        <v>3608385</v>
      </c>
      <c r="J1450" s="843">
        <v>-6556.4285714285797</v>
      </c>
      <c r="K1450" s="843">
        <v>-45895</v>
      </c>
      <c r="L1450" s="844">
        <v>-1.2559245596943924</v>
      </c>
      <c r="M1450" s="841">
        <v>488278.28571428568</v>
      </c>
      <c r="N1450" s="842">
        <v>3417948</v>
      </c>
      <c r="O1450" s="843">
        <v>-33761.714285714319</v>
      </c>
      <c r="P1450" s="843">
        <v>-236332</v>
      </c>
      <c r="Q1450" s="844">
        <v>-6.4672657814945751</v>
      </c>
      <c r="S1450" s="845"/>
      <c r="T1450" s="846"/>
      <c r="U1450" s="847"/>
    </row>
    <row r="1451" spans="1:21" ht="23.25" hidden="1">
      <c r="A1451" s="870">
        <v>1428</v>
      </c>
      <c r="B1451" s="836">
        <v>7</v>
      </c>
      <c r="C1451" s="836">
        <v>156</v>
      </c>
      <c r="D1451" s="837">
        <v>22960</v>
      </c>
      <c r="E1451" s="838">
        <v>22.285714285714285</v>
      </c>
      <c r="F1451" s="839">
        <v>511680</v>
      </c>
      <c r="G1451" s="840">
        <v>3581760</v>
      </c>
      <c r="H1451" s="897">
        <v>519677.14285714284</v>
      </c>
      <c r="I1451" s="901">
        <v>3637740</v>
      </c>
      <c r="J1451" s="843">
        <v>7997.1428571428405</v>
      </c>
      <c r="K1451" s="843">
        <v>55980</v>
      </c>
      <c r="L1451" s="844">
        <v>1.5629187885285489</v>
      </c>
      <c r="M1451" s="841">
        <v>494564.57142857136</v>
      </c>
      <c r="N1451" s="842">
        <v>3461951.9999999995</v>
      </c>
      <c r="O1451" s="843">
        <v>-17115.428571428638</v>
      </c>
      <c r="P1451" s="843">
        <v>-119808.00000000047</v>
      </c>
      <c r="Q1451" s="844">
        <v>-3.3449477351916528</v>
      </c>
      <c r="S1451" s="845"/>
      <c r="T1451" s="846"/>
      <c r="U1451" s="847"/>
    </row>
    <row r="1452" spans="1:21" ht="23.25" hidden="1">
      <c r="A1452" s="870">
        <v>1429</v>
      </c>
      <c r="B1452" s="836">
        <v>7</v>
      </c>
      <c r="C1452" s="836">
        <v>156</v>
      </c>
      <c r="D1452" s="837">
        <v>23169.367319179888</v>
      </c>
      <c r="E1452" s="838">
        <v>22.285714285714285</v>
      </c>
      <c r="F1452" s="839">
        <v>516345.9002560089</v>
      </c>
      <c r="G1452" s="840">
        <v>3614421.3017920624</v>
      </c>
      <c r="H1452" s="897">
        <v>519677.14285714284</v>
      </c>
      <c r="I1452" s="901">
        <v>3637740</v>
      </c>
      <c r="J1452" s="843">
        <v>3331.2426011339412</v>
      </c>
      <c r="K1452" s="843">
        <v>23318.698207937647</v>
      </c>
      <c r="L1452" s="844">
        <v>0.64515717070325707</v>
      </c>
      <c r="M1452" s="841">
        <v>494564.57142857136</v>
      </c>
      <c r="N1452" s="842">
        <v>3461951.9999999995</v>
      </c>
      <c r="O1452" s="843">
        <v>-21781.328827437537</v>
      </c>
      <c r="P1452" s="843">
        <v>-152469.30179206282</v>
      </c>
      <c r="Q1452" s="844">
        <v>-4.2183599824532649</v>
      </c>
      <c r="S1452" s="845"/>
      <c r="T1452" s="846"/>
      <c r="U1452" s="847"/>
    </row>
    <row r="1453" spans="1:21" ht="23.25" hidden="1">
      <c r="A1453" s="870">
        <v>1430</v>
      </c>
      <c r="B1453" s="836">
        <v>7</v>
      </c>
      <c r="C1453" s="836">
        <v>156</v>
      </c>
      <c r="D1453" s="837">
        <v>23169.367319179888</v>
      </c>
      <c r="E1453" s="838">
        <v>22.285714285714285</v>
      </c>
      <c r="F1453" s="839">
        <v>516345.9002560089</v>
      </c>
      <c r="G1453" s="840">
        <v>3614421.3017920624</v>
      </c>
      <c r="H1453" s="897">
        <v>519677.14285714284</v>
      </c>
      <c r="I1453" s="901">
        <v>3637740</v>
      </c>
      <c r="J1453" s="843">
        <v>3331.2426011339412</v>
      </c>
      <c r="K1453" s="843">
        <v>23318.698207937647</v>
      </c>
      <c r="L1453" s="844">
        <v>0.64515717070325707</v>
      </c>
      <c r="M1453" s="841">
        <v>494564.57142857136</v>
      </c>
      <c r="N1453" s="842">
        <v>3461951.9999999995</v>
      </c>
      <c r="O1453" s="843">
        <v>-21781.328827437537</v>
      </c>
      <c r="P1453" s="843">
        <v>-152469.30179206282</v>
      </c>
      <c r="Q1453" s="844">
        <v>-4.2183599824532649</v>
      </c>
      <c r="S1453" s="845"/>
      <c r="T1453" s="846"/>
      <c r="U1453" s="847"/>
    </row>
    <row r="1454" spans="1:21" ht="23.25" hidden="1">
      <c r="A1454" s="870">
        <v>1431</v>
      </c>
      <c r="B1454" s="836">
        <v>7</v>
      </c>
      <c r="C1454" s="836">
        <v>156</v>
      </c>
      <c r="D1454" s="837">
        <v>23399.05400268075</v>
      </c>
      <c r="E1454" s="838">
        <v>22.285714285714285</v>
      </c>
      <c r="F1454" s="839">
        <v>521464.63205974241</v>
      </c>
      <c r="G1454" s="840">
        <v>3650252.424418197</v>
      </c>
      <c r="H1454" s="897">
        <v>519677.14285714284</v>
      </c>
      <c r="I1454" s="901">
        <v>3637740</v>
      </c>
      <c r="J1454" s="843">
        <v>-1787.489202599565</v>
      </c>
      <c r="K1454" s="843">
        <v>-12512.424418197013</v>
      </c>
      <c r="L1454" s="844">
        <v>-0.34278244250988621</v>
      </c>
      <c r="M1454" s="841">
        <v>494564.57142857136</v>
      </c>
      <c r="N1454" s="842">
        <v>3461951.9999999995</v>
      </c>
      <c r="O1454" s="843">
        <v>-26900.060631171043</v>
      </c>
      <c r="P1454" s="843">
        <v>-188300.42441819748</v>
      </c>
      <c r="Q1454" s="844">
        <v>-5.1585589850874527</v>
      </c>
      <c r="S1454" s="845"/>
      <c r="T1454" s="846"/>
      <c r="U1454" s="847"/>
    </row>
    <row r="1455" spans="1:21" ht="23.25" hidden="1">
      <c r="A1455" s="870">
        <v>1432</v>
      </c>
      <c r="B1455" s="836">
        <v>7</v>
      </c>
      <c r="C1455" s="836">
        <v>156</v>
      </c>
      <c r="D1455" s="837">
        <v>23561</v>
      </c>
      <c r="E1455" s="838">
        <v>22.285714285714285</v>
      </c>
      <c r="F1455" s="839">
        <v>525073.71428571432</v>
      </c>
      <c r="G1455" s="840">
        <v>3675516</v>
      </c>
      <c r="H1455" s="897">
        <v>519677.14285714284</v>
      </c>
      <c r="I1455" s="901">
        <v>3637740</v>
      </c>
      <c r="J1455" s="843">
        <v>-5396.5714285714785</v>
      </c>
      <c r="K1455" s="843">
        <v>-37776</v>
      </c>
      <c r="L1455" s="844">
        <v>-1.0277740594789861</v>
      </c>
      <c r="M1455" s="841">
        <v>494564.57142857136</v>
      </c>
      <c r="N1455" s="842">
        <v>3461951.9999999995</v>
      </c>
      <c r="O1455" s="843">
        <v>-30509.142857142957</v>
      </c>
      <c r="P1455" s="843">
        <v>-213564.00000000047</v>
      </c>
      <c r="Q1455" s="844">
        <v>-5.8104494715844055</v>
      </c>
      <c r="S1455" s="845"/>
      <c r="T1455" s="846"/>
      <c r="U1455" s="847"/>
    </row>
    <row r="1456" spans="1:21" ht="23.25" hidden="1">
      <c r="A1456" s="870">
        <v>1433</v>
      </c>
      <c r="B1456" s="836">
        <v>7</v>
      </c>
      <c r="C1456" s="836">
        <v>156</v>
      </c>
      <c r="D1456" s="837">
        <v>24219</v>
      </c>
      <c r="E1456" s="838">
        <v>22.285714285714285</v>
      </c>
      <c r="F1456" s="839">
        <v>539737.71428571432</v>
      </c>
      <c r="G1456" s="840">
        <v>3778164</v>
      </c>
      <c r="H1456" s="897">
        <v>519677.14285714284</v>
      </c>
      <c r="I1456" s="901">
        <v>3637740</v>
      </c>
      <c r="J1456" s="843">
        <v>-20060.571428571478</v>
      </c>
      <c r="K1456" s="843">
        <v>-140424</v>
      </c>
      <c r="L1456" s="844">
        <v>-3.7167259017872141</v>
      </c>
      <c r="M1456" s="841">
        <v>494564.57142857136</v>
      </c>
      <c r="N1456" s="842">
        <v>3461951.9999999995</v>
      </c>
      <c r="O1456" s="843">
        <v>-45173.142857142957</v>
      </c>
      <c r="P1456" s="843">
        <v>-316212.00000000047</v>
      </c>
      <c r="Q1456" s="844">
        <v>-8.3694619926504004</v>
      </c>
      <c r="S1456" s="845"/>
      <c r="T1456" s="846"/>
      <c r="U1456" s="847"/>
    </row>
    <row r="1457" spans="1:21" ht="23.25" hidden="1">
      <c r="A1457" s="870">
        <v>1434</v>
      </c>
      <c r="B1457" s="848">
        <v>7</v>
      </c>
      <c r="C1457" s="848">
        <v>157</v>
      </c>
      <c r="D1457" s="837">
        <v>22428</v>
      </c>
      <c r="E1457" s="838">
        <v>22.428571428571427</v>
      </c>
      <c r="F1457" s="839">
        <v>503028</v>
      </c>
      <c r="G1457" s="840">
        <v>3521196</v>
      </c>
      <c r="H1457" s="897">
        <v>523870.71428571426</v>
      </c>
      <c r="I1457" s="901">
        <v>3667095</v>
      </c>
      <c r="J1457" s="843">
        <v>20842.714285714261</v>
      </c>
      <c r="K1457" s="843">
        <v>145899</v>
      </c>
      <c r="L1457" s="844">
        <v>4.1434501231967715</v>
      </c>
      <c r="M1457" s="841">
        <v>500850.85714285704</v>
      </c>
      <c r="N1457" s="842">
        <v>3505955.9999999991</v>
      </c>
      <c r="O1457" s="843">
        <v>-2177.1428571429569</v>
      </c>
      <c r="P1457" s="843">
        <v>-15240.000000000931</v>
      </c>
      <c r="Q1457" s="844">
        <v>-0.43280748927355717</v>
      </c>
      <c r="S1457" s="845"/>
      <c r="T1457" s="846"/>
      <c r="U1457" s="847"/>
    </row>
    <row r="1458" spans="1:21" ht="23.25" hidden="1">
      <c r="A1458" s="870">
        <v>1435</v>
      </c>
      <c r="B1458" s="836">
        <v>7</v>
      </c>
      <c r="C1458" s="836">
        <v>157</v>
      </c>
      <c r="D1458" s="837">
        <v>22808</v>
      </c>
      <c r="E1458" s="838">
        <v>22.428571428571427</v>
      </c>
      <c r="F1458" s="839">
        <v>511550.85714285716</v>
      </c>
      <c r="G1458" s="840">
        <v>3580856</v>
      </c>
      <c r="H1458" s="897">
        <v>523870.71428571426</v>
      </c>
      <c r="I1458" s="901">
        <v>3667095</v>
      </c>
      <c r="J1458" s="843">
        <v>12319.857142857101</v>
      </c>
      <c r="K1458" s="843">
        <v>86239</v>
      </c>
      <c r="L1458" s="844">
        <v>2.408334766882561</v>
      </c>
      <c r="M1458" s="841">
        <v>500850.85714285704</v>
      </c>
      <c r="N1458" s="842">
        <v>3505955.9999999991</v>
      </c>
      <c r="O1458" s="843">
        <v>-10700.000000000116</v>
      </c>
      <c r="P1458" s="843">
        <v>-74900.000000000931</v>
      </c>
      <c r="Q1458" s="844">
        <v>-2.0916786377335796</v>
      </c>
      <c r="S1458" s="845"/>
      <c r="T1458" s="846"/>
      <c r="U1458" s="847"/>
    </row>
    <row r="1459" spans="1:21" ht="23.25" hidden="1">
      <c r="A1459" s="870">
        <v>1436</v>
      </c>
      <c r="B1459" s="836">
        <v>7</v>
      </c>
      <c r="C1459" s="836">
        <v>157</v>
      </c>
      <c r="D1459" s="837">
        <v>22938</v>
      </c>
      <c r="E1459" s="838">
        <v>22.428571428571427</v>
      </c>
      <c r="F1459" s="839">
        <v>514466.57142857142</v>
      </c>
      <c r="G1459" s="840">
        <v>3601266</v>
      </c>
      <c r="H1459" s="897">
        <v>523870.71428571426</v>
      </c>
      <c r="I1459" s="901">
        <v>3667095</v>
      </c>
      <c r="J1459" s="843">
        <v>9404.1428571428405</v>
      </c>
      <c r="K1459" s="843">
        <v>65829</v>
      </c>
      <c r="L1459" s="844">
        <v>1.827940507588167</v>
      </c>
      <c r="M1459" s="841">
        <v>500850.85714285704</v>
      </c>
      <c r="N1459" s="842">
        <v>3505955.9999999991</v>
      </c>
      <c r="O1459" s="843">
        <v>-13615.714285714377</v>
      </c>
      <c r="P1459" s="843">
        <v>-95310.000000000931</v>
      </c>
      <c r="Q1459" s="844">
        <v>-2.6465692897997855</v>
      </c>
      <c r="S1459" s="845"/>
      <c r="T1459" s="846"/>
      <c r="U1459" s="847"/>
    </row>
    <row r="1460" spans="1:21" ht="23.25" hidden="1">
      <c r="A1460" s="870">
        <v>1437</v>
      </c>
      <c r="B1460" s="848">
        <v>7</v>
      </c>
      <c r="C1460" s="848">
        <v>157</v>
      </c>
      <c r="D1460" s="837">
        <v>23125.554279573269</v>
      </c>
      <c r="E1460" s="838">
        <v>22.428571428571427</v>
      </c>
      <c r="F1460" s="839">
        <v>518673.14598471473</v>
      </c>
      <c r="G1460" s="840">
        <v>3630712.021893003</v>
      </c>
      <c r="H1460" s="897">
        <v>523870.71428571426</v>
      </c>
      <c r="I1460" s="901">
        <v>3667095</v>
      </c>
      <c r="J1460" s="843">
        <v>5197.5683009995264</v>
      </c>
      <c r="K1460" s="843">
        <v>36382.978106996976</v>
      </c>
      <c r="L1460" s="844">
        <v>1.002089339160193</v>
      </c>
      <c r="M1460" s="841">
        <v>500850.85714285704</v>
      </c>
      <c r="N1460" s="842">
        <v>3505955.9999999991</v>
      </c>
      <c r="O1460" s="843">
        <v>-17822.288841857691</v>
      </c>
      <c r="P1460" s="843">
        <v>-124756.02189300396</v>
      </c>
      <c r="Q1460" s="844">
        <v>-3.436131016195489</v>
      </c>
      <c r="S1460" s="845"/>
      <c r="T1460" s="846"/>
      <c r="U1460" s="847"/>
    </row>
    <row r="1461" spans="1:21" ht="23.25" hidden="1">
      <c r="A1461" s="870">
        <v>1438</v>
      </c>
      <c r="B1461" s="848">
        <v>7</v>
      </c>
      <c r="C1461" s="848">
        <v>157</v>
      </c>
      <c r="D1461" s="837">
        <v>23545</v>
      </c>
      <c r="E1461" s="838">
        <v>22.428571428571427</v>
      </c>
      <c r="F1461" s="839">
        <v>528080.71428571432</v>
      </c>
      <c r="G1461" s="840">
        <v>3696565</v>
      </c>
      <c r="H1461" s="897">
        <v>523870.71428571426</v>
      </c>
      <c r="I1461" s="901">
        <v>3667095</v>
      </c>
      <c r="J1461" s="843">
        <v>-4210.0000000000582</v>
      </c>
      <c r="K1461" s="843">
        <v>-29470</v>
      </c>
      <c r="L1461" s="844">
        <v>-0.7972266144379887</v>
      </c>
      <c r="M1461" s="841">
        <v>500850.85714285704</v>
      </c>
      <c r="N1461" s="842">
        <v>3505955.9999999991</v>
      </c>
      <c r="O1461" s="843">
        <v>-27229.857142857276</v>
      </c>
      <c r="P1461" s="843">
        <v>-190609.00000000093</v>
      </c>
      <c r="Q1461" s="844">
        <v>-5.1563816678457073</v>
      </c>
      <c r="S1461" s="845"/>
      <c r="T1461" s="846"/>
      <c r="U1461" s="847"/>
    </row>
    <row r="1462" spans="1:21" ht="23.25">
      <c r="A1462" s="871" t="s">
        <v>60</v>
      </c>
      <c r="B1462" s="848"/>
      <c r="C1462" s="848"/>
      <c r="D1462" s="837"/>
      <c r="E1462" s="838"/>
      <c r="F1462" s="839"/>
      <c r="G1462" s="840"/>
      <c r="H1462" s="897"/>
      <c r="I1462" s="901"/>
      <c r="J1462" s="843"/>
      <c r="K1462" s="843"/>
      <c r="L1462" s="844"/>
      <c r="M1462" s="841"/>
      <c r="N1462" s="842"/>
      <c r="O1462" s="843"/>
      <c r="P1462" s="843"/>
      <c r="Q1462" s="844"/>
      <c r="S1462" s="845"/>
      <c r="T1462" s="846"/>
      <c r="U1462" s="847"/>
    </row>
    <row r="1463" spans="1:21" ht="23.25">
      <c r="A1463" s="870">
        <v>1439</v>
      </c>
      <c r="B1463" s="836">
        <v>7</v>
      </c>
      <c r="C1463" s="836">
        <v>157</v>
      </c>
      <c r="D1463" s="837">
        <v>23545</v>
      </c>
      <c r="E1463" s="838">
        <v>22.428571428571427</v>
      </c>
      <c r="F1463" s="839">
        <v>528080.71428571432</v>
      </c>
      <c r="G1463" s="840">
        <v>3696565</v>
      </c>
      <c r="H1463" s="897">
        <v>523870.71428571426</v>
      </c>
      <c r="I1463" s="901">
        <v>3667095</v>
      </c>
      <c r="J1463" s="843">
        <v>-4210.0000000000582</v>
      </c>
      <c r="K1463" s="843">
        <v>-29470</v>
      </c>
      <c r="L1463" s="844">
        <v>-0.7972266144379887</v>
      </c>
      <c r="M1463" s="841">
        <v>500850.85714285704</v>
      </c>
      <c r="N1463" s="842">
        <v>3505955.9999999991</v>
      </c>
      <c r="O1463" s="843">
        <v>-27229.857142857276</v>
      </c>
      <c r="P1463" s="843">
        <v>-190609.00000000093</v>
      </c>
      <c r="Q1463" s="844">
        <v>-5.1563816678457073</v>
      </c>
      <c r="S1463" s="845"/>
      <c r="T1463" s="846"/>
      <c r="U1463" s="847"/>
    </row>
    <row r="1464" spans="1:21" ht="23.25">
      <c r="A1464" s="870">
        <v>1440</v>
      </c>
      <c r="B1464" s="836">
        <v>7</v>
      </c>
      <c r="C1464" s="836">
        <v>158</v>
      </c>
      <c r="D1464" s="837">
        <v>22791</v>
      </c>
      <c r="E1464" s="838">
        <v>22.571428571428573</v>
      </c>
      <c r="F1464" s="839">
        <v>514425.42857142858</v>
      </c>
      <c r="G1464" s="840">
        <v>3600978</v>
      </c>
      <c r="H1464" s="897">
        <v>528064.2857142858</v>
      </c>
      <c r="I1464" s="901">
        <v>3696450.0000000005</v>
      </c>
      <c r="J1464" s="843">
        <v>13638.857142857218</v>
      </c>
      <c r="K1464" s="843">
        <v>95472.000000000466</v>
      </c>
      <c r="L1464" s="844">
        <v>2.6512797356718352</v>
      </c>
      <c r="M1464" s="841">
        <v>507137.1428571429</v>
      </c>
      <c r="N1464" s="842">
        <v>3549960.0000000005</v>
      </c>
      <c r="O1464" s="843">
        <v>-7288.285714285681</v>
      </c>
      <c r="P1464" s="843">
        <v>-51017.999999999534</v>
      </c>
      <c r="Q1464" s="844">
        <v>-1.4167817742846296</v>
      </c>
      <c r="S1464" s="845"/>
      <c r="T1464" s="846"/>
      <c r="U1464" s="847"/>
    </row>
    <row r="1465" spans="1:21" ht="23.25" hidden="1">
      <c r="A1465" s="870">
        <v>1441</v>
      </c>
      <c r="B1465" s="836">
        <v>7</v>
      </c>
      <c r="C1465" s="836">
        <v>158</v>
      </c>
      <c r="D1465" s="837">
        <v>23231</v>
      </c>
      <c r="E1465" s="838">
        <v>22.571428571428573</v>
      </c>
      <c r="F1465" s="839">
        <v>524356.85714285716</v>
      </c>
      <c r="G1465" s="840">
        <v>3670498</v>
      </c>
      <c r="H1465" s="897">
        <v>528064.2857142858</v>
      </c>
      <c r="I1465" s="901">
        <v>3696450.0000000005</v>
      </c>
      <c r="J1465" s="843">
        <v>3707.428571428638</v>
      </c>
      <c r="K1465" s="843">
        <v>25952.000000000466</v>
      </c>
      <c r="L1465" s="844">
        <v>0.70704302249995976</v>
      </c>
      <c r="M1465" s="841">
        <v>507137.1428571429</v>
      </c>
      <c r="N1465" s="842">
        <v>3549960.0000000005</v>
      </c>
      <c r="O1465" s="843">
        <v>-17219.714285714261</v>
      </c>
      <c r="P1465" s="843">
        <v>-120537.99999999953</v>
      </c>
      <c r="Q1465" s="844">
        <v>-3.2839685514063603</v>
      </c>
      <c r="S1465" s="845"/>
      <c r="T1465" s="846"/>
      <c r="U1465" s="847"/>
    </row>
    <row r="1466" spans="1:21" ht="23.25" hidden="1">
      <c r="A1466" s="870">
        <v>1442</v>
      </c>
      <c r="B1466" s="848">
        <v>7</v>
      </c>
      <c r="C1466" s="848">
        <v>158</v>
      </c>
      <c r="D1466" s="837">
        <v>23529</v>
      </c>
      <c r="E1466" s="838">
        <v>22.571428571428573</v>
      </c>
      <c r="F1466" s="839">
        <v>531083.14285714284</v>
      </c>
      <c r="G1466" s="840">
        <v>3717582</v>
      </c>
      <c r="H1466" s="897">
        <v>528064.2857142858</v>
      </c>
      <c r="I1466" s="901">
        <v>3696450.0000000005</v>
      </c>
      <c r="J1466" s="843">
        <v>-3018.8571428570431</v>
      </c>
      <c r="K1466" s="843">
        <v>-21131.999999999534</v>
      </c>
      <c r="L1466" s="844">
        <v>-0.56843399822787433</v>
      </c>
      <c r="M1466" s="841">
        <v>507137.1428571429</v>
      </c>
      <c r="N1466" s="842">
        <v>3549960.0000000005</v>
      </c>
      <c r="O1466" s="843">
        <v>-23945.999999999942</v>
      </c>
      <c r="P1466" s="843">
        <v>-167621.99999999953</v>
      </c>
      <c r="Q1466" s="844">
        <v>-4.508898525977358</v>
      </c>
      <c r="S1466" s="845"/>
      <c r="T1466" s="846"/>
      <c r="U1466" s="847"/>
    </row>
    <row r="1467" spans="1:21" ht="23.25" hidden="1">
      <c r="A1467" s="870">
        <v>1443</v>
      </c>
      <c r="B1467" s="836">
        <v>7</v>
      </c>
      <c r="C1467" s="836">
        <v>158</v>
      </c>
      <c r="D1467" s="837">
        <v>23529</v>
      </c>
      <c r="E1467" s="838">
        <v>22.571428571428573</v>
      </c>
      <c r="F1467" s="839">
        <v>531083.14285714284</v>
      </c>
      <c r="G1467" s="840">
        <v>3717582</v>
      </c>
      <c r="H1467" s="897">
        <v>528064.2857142858</v>
      </c>
      <c r="I1467" s="901">
        <v>3696450.0000000005</v>
      </c>
      <c r="J1467" s="843">
        <v>-3018.8571428570431</v>
      </c>
      <c r="K1467" s="843">
        <v>-21131.999999999534</v>
      </c>
      <c r="L1467" s="844">
        <v>-0.56843399822787433</v>
      </c>
      <c r="M1467" s="841">
        <v>507137.1428571429</v>
      </c>
      <c r="N1467" s="842">
        <v>3549960.0000000005</v>
      </c>
      <c r="O1467" s="843">
        <v>-23945.999999999942</v>
      </c>
      <c r="P1467" s="843">
        <v>-167621.99999999953</v>
      </c>
      <c r="Q1467" s="844">
        <v>-4.508898525977358</v>
      </c>
      <c r="S1467" s="845"/>
      <c r="T1467" s="846"/>
      <c r="U1467" s="847"/>
    </row>
    <row r="1468" spans="1:21" ht="23.25">
      <c r="A1468" s="871" t="s">
        <v>60</v>
      </c>
      <c r="B1468" s="836"/>
      <c r="C1468" s="836"/>
      <c r="D1468" s="837"/>
      <c r="E1468" s="838"/>
      <c r="F1468" s="839"/>
      <c r="G1468" s="840"/>
      <c r="H1468" s="897"/>
      <c r="I1468" s="901"/>
      <c r="J1468" s="843"/>
      <c r="K1468" s="843"/>
      <c r="L1468" s="844"/>
      <c r="M1468" s="841"/>
      <c r="N1468" s="842"/>
      <c r="O1468" s="843"/>
      <c r="P1468" s="843"/>
      <c r="Q1468" s="844"/>
      <c r="S1468" s="845"/>
      <c r="T1468" s="846"/>
      <c r="U1468" s="847"/>
    </row>
    <row r="1469" spans="1:21" ht="23.25">
      <c r="A1469" s="870">
        <v>1444</v>
      </c>
      <c r="B1469" s="848">
        <v>7</v>
      </c>
      <c r="C1469" s="848">
        <v>159</v>
      </c>
      <c r="D1469" s="837">
        <v>23213</v>
      </c>
      <c r="E1469" s="838">
        <v>22.714285714285715</v>
      </c>
      <c r="F1469" s="839">
        <v>527266.71428571432</v>
      </c>
      <c r="G1469" s="840">
        <v>3690867</v>
      </c>
      <c r="H1469" s="897">
        <v>532257.85714285716</v>
      </c>
      <c r="I1469" s="901">
        <v>3725805</v>
      </c>
      <c r="J1469" s="843">
        <v>4991.1428571428405</v>
      </c>
      <c r="K1469" s="843">
        <v>34938</v>
      </c>
      <c r="L1469" s="844">
        <v>0.94660685416189949</v>
      </c>
      <c r="M1469" s="841">
        <v>513423.42857142864</v>
      </c>
      <c r="N1469" s="842">
        <v>3593964.0000000005</v>
      </c>
      <c r="O1469" s="843">
        <v>-13843.285714285681</v>
      </c>
      <c r="P1469" s="843">
        <v>-96902.999999999534</v>
      </c>
      <c r="Q1469" s="844">
        <v>-2.6254806797427221</v>
      </c>
      <c r="S1469" s="845"/>
      <c r="T1469" s="846"/>
      <c r="U1469" s="847"/>
    </row>
    <row r="1470" spans="1:21" ht="23.25">
      <c r="A1470" s="870">
        <v>1445</v>
      </c>
      <c r="B1470" s="836">
        <v>7</v>
      </c>
      <c r="C1470" s="836">
        <v>159</v>
      </c>
      <c r="D1470" s="837">
        <v>23358.321826994288</v>
      </c>
      <c r="E1470" s="838">
        <v>22.714285714285715</v>
      </c>
      <c r="F1470" s="839">
        <v>530567.59578458453</v>
      </c>
      <c r="G1470" s="840">
        <v>3713973.1704920917</v>
      </c>
      <c r="H1470" s="897">
        <v>532257.85714285716</v>
      </c>
      <c r="I1470" s="901">
        <v>3725805</v>
      </c>
      <c r="J1470" s="843">
        <v>1690.2613582726335</v>
      </c>
      <c r="K1470" s="843">
        <v>11831.829507908318</v>
      </c>
      <c r="L1470" s="844">
        <v>0.31857606301288399</v>
      </c>
      <c r="M1470" s="841">
        <v>513423.42857142864</v>
      </c>
      <c r="N1470" s="842">
        <v>3593964.0000000005</v>
      </c>
      <c r="O1470" s="843">
        <v>-17144.167213155888</v>
      </c>
      <c r="P1470" s="843">
        <v>-120009.17049209122</v>
      </c>
      <c r="Q1470" s="844">
        <v>-3.2312880299076028</v>
      </c>
      <c r="S1470" s="845"/>
      <c r="T1470" s="846"/>
      <c r="U1470" s="847"/>
    </row>
    <row r="1471" spans="1:21" ht="23.25">
      <c r="A1471" s="870">
        <v>1446</v>
      </c>
      <c r="B1471" s="836">
        <v>7</v>
      </c>
      <c r="C1471" s="836">
        <v>160</v>
      </c>
      <c r="D1471" s="837">
        <v>23498</v>
      </c>
      <c r="E1471" s="838">
        <v>22.857142857142858</v>
      </c>
      <c r="F1471" s="839">
        <v>537097.14285714284</v>
      </c>
      <c r="G1471" s="840">
        <v>3759680</v>
      </c>
      <c r="H1471" s="897">
        <v>536451.42857142864</v>
      </c>
      <c r="I1471" s="901">
        <v>3755160.0000000005</v>
      </c>
      <c r="J1471" s="843">
        <v>-645.71428571420256</v>
      </c>
      <c r="K1471" s="843">
        <v>-4519.9999999995343</v>
      </c>
      <c r="L1471" s="844">
        <v>-0.12022299770193001</v>
      </c>
      <c r="M1471" s="841">
        <v>519709.71428571432</v>
      </c>
      <c r="N1471" s="842">
        <v>3637968</v>
      </c>
      <c r="O1471" s="843">
        <v>-17387.428571428522</v>
      </c>
      <c r="P1471" s="843">
        <v>-121712</v>
      </c>
      <c r="Q1471" s="844">
        <v>-3.2372967912162665</v>
      </c>
      <c r="S1471" s="845"/>
      <c r="T1471" s="846"/>
      <c r="U1471" s="847"/>
    </row>
    <row r="1472" spans="1:21" ht="23.25">
      <c r="A1472" s="870">
        <v>1447</v>
      </c>
      <c r="B1472" s="836">
        <v>7</v>
      </c>
      <c r="C1472" s="836">
        <v>160</v>
      </c>
      <c r="D1472" s="837">
        <v>24142</v>
      </c>
      <c r="E1472" s="838">
        <v>22.857142857142858</v>
      </c>
      <c r="F1472" s="839">
        <v>551817.14285714284</v>
      </c>
      <c r="G1472" s="840">
        <v>3862720</v>
      </c>
      <c r="H1472" s="897">
        <v>536451.42857142864</v>
      </c>
      <c r="I1472" s="901">
        <v>3755160.0000000005</v>
      </c>
      <c r="J1472" s="843">
        <v>-15365.714285714203</v>
      </c>
      <c r="K1472" s="843">
        <v>-107559.99999999953</v>
      </c>
      <c r="L1472" s="844">
        <v>-2.7845663159638718</v>
      </c>
      <c r="M1472" s="841">
        <v>519709.71428571432</v>
      </c>
      <c r="N1472" s="842">
        <v>3637968</v>
      </c>
      <c r="O1472" s="843">
        <v>-32107.428571428522</v>
      </c>
      <c r="P1472" s="843">
        <v>-224752</v>
      </c>
      <c r="Q1472" s="844">
        <v>-5.8184905972993022</v>
      </c>
      <c r="S1472" s="845"/>
      <c r="T1472" s="846"/>
      <c r="U1472" s="847"/>
    </row>
    <row r="1473" spans="1:21" ht="23.25">
      <c r="A1473" s="870">
        <v>1448</v>
      </c>
      <c r="B1473" s="836">
        <v>7</v>
      </c>
      <c r="C1473" s="836">
        <v>161</v>
      </c>
      <c r="D1473" s="837">
        <v>22329</v>
      </c>
      <c r="E1473" s="838">
        <v>23</v>
      </c>
      <c r="F1473" s="839">
        <v>513567</v>
      </c>
      <c r="G1473" s="840">
        <v>3594969</v>
      </c>
      <c r="H1473" s="897">
        <v>540645</v>
      </c>
      <c r="I1473" s="901">
        <v>3784515</v>
      </c>
      <c r="J1473" s="843">
        <v>27078</v>
      </c>
      <c r="K1473" s="843">
        <v>189546</v>
      </c>
      <c r="L1473" s="844">
        <v>5.2725350343772135</v>
      </c>
      <c r="M1473" s="841">
        <v>525996</v>
      </c>
      <c r="N1473" s="842">
        <v>3681972</v>
      </c>
      <c r="O1473" s="843">
        <v>12429</v>
      </c>
      <c r="P1473" s="843">
        <v>87003</v>
      </c>
      <c r="Q1473" s="844">
        <v>2.4201321346581892</v>
      </c>
      <c r="S1473" s="845"/>
      <c r="T1473" s="846"/>
      <c r="U1473" s="847"/>
    </row>
    <row r="1474" spans="1:21" ht="23.25">
      <c r="A1474" s="870">
        <v>1449</v>
      </c>
      <c r="B1474" s="836">
        <v>7</v>
      </c>
      <c r="C1474" s="836">
        <v>161</v>
      </c>
      <c r="D1474" s="837">
        <v>22329</v>
      </c>
      <c r="E1474" s="838">
        <v>23</v>
      </c>
      <c r="F1474" s="839">
        <v>513567</v>
      </c>
      <c r="G1474" s="840">
        <v>3594969</v>
      </c>
      <c r="H1474" s="897">
        <v>540645</v>
      </c>
      <c r="I1474" s="901">
        <v>3784515</v>
      </c>
      <c r="J1474" s="843">
        <v>27078</v>
      </c>
      <c r="K1474" s="843">
        <v>189546</v>
      </c>
      <c r="L1474" s="844">
        <v>5.2725350343772135</v>
      </c>
      <c r="M1474" s="841">
        <v>525996</v>
      </c>
      <c r="N1474" s="842">
        <v>3681972</v>
      </c>
      <c r="O1474" s="843">
        <v>12429</v>
      </c>
      <c r="P1474" s="843">
        <v>87003</v>
      </c>
      <c r="Q1474" s="844">
        <v>2.4201321346581892</v>
      </c>
      <c r="S1474" s="845"/>
      <c r="T1474" s="846"/>
      <c r="U1474" s="847"/>
    </row>
    <row r="1475" spans="1:21" ht="23.25">
      <c r="A1475" s="870">
        <v>1450</v>
      </c>
      <c r="B1475" s="836">
        <v>7</v>
      </c>
      <c r="C1475" s="836">
        <v>161</v>
      </c>
      <c r="D1475" s="837">
        <v>22951.946682062779</v>
      </c>
      <c r="E1475" s="838">
        <v>23</v>
      </c>
      <c r="F1475" s="839">
        <v>527894.77368744393</v>
      </c>
      <c r="G1475" s="840">
        <v>3695263.4158121073</v>
      </c>
      <c r="H1475" s="897">
        <v>540645</v>
      </c>
      <c r="I1475" s="901">
        <v>3784515</v>
      </c>
      <c r="J1475" s="843">
        <v>12750.226312556071</v>
      </c>
      <c r="K1475" s="843">
        <v>89251.584187892731</v>
      </c>
      <c r="L1475" s="844">
        <v>2.4152969394815926</v>
      </c>
      <c r="M1475" s="841">
        <v>525996</v>
      </c>
      <c r="N1475" s="842">
        <v>3681972</v>
      </c>
      <c r="O1475" s="843">
        <v>-1898.7736874439288</v>
      </c>
      <c r="P1475" s="843">
        <v>-13291.415812107269</v>
      </c>
      <c r="Q1475" s="844">
        <v>-0.35968791169888448</v>
      </c>
      <c r="S1475" s="845"/>
      <c r="T1475" s="846"/>
      <c r="U1475" s="847"/>
    </row>
    <row r="1476" spans="1:21" ht="23.25" hidden="1">
      <c r="A1476" s="870">
        <v>1451</v>
      </c>
      <c r="B1476" s="836">
        <v>7</v>
      </c>
      <c r="C1476" s="836">
        <v>162</v>
      </c>
      <c r="D1476" s="837">
        <v>22908.951301834102</v>
      </c>
      <c r="E1476" s="838">
        <v>23.142857142857142</v>
      </c>
      <c r="F1476" s="839">
        <v>530178.58727101784</v>
      </c>
      <c r="G1476" s="840">
        <v>3711250.1108971247</v>
      </c>
      <c r="H1476" s="897">
        <v>544838.57142857136</v>
      </c>
      <c r="I1476" s="901">
        <v>3813869.9999999995</v>
      </c>
      <c r="J1476" s="843">
        <v>14659.984157553525</v>
      </c>
      <c r="K1476" s="843">
        <v>102619.88910287479</v>
      </c>
      <c r="L1476" s="844">
        <v>2.7651030255696867</v>
      </c>
      <c r="M1476" s="841">
        <v>532282.28571428568</v>
      </c>
      <c r="N1476" s="842">
        <v>3725976</v>
      </c>
      <c r="O1476" s="843">
        <v>2103.6984432678437</v>
      </c>
      <c r="P1476" s="843">
        <v>14725.889102875255</v>
      </c>
      <c r="Q1476" s="844">
        <v>0.39679053318546664</v>
      </c>
      <c r="S1476" s="845"/>
      <c r="T1476" s="846"/>
      <c r="U1476" s="847"/>
    </row>
    <row r="1477" spans="1:21" ht="23.25" hidden="1">
      <c r="A1477" s="870">
        <v>1452</v>
      </c>
      <c r="B1477" s="848">
        <v>7</v>
      </c>
      <c r="C1477" s="848">
        <v>162</v>
      </c>
      <c r="D1477" s="837">
        <v>22908.951301834102</v>
      </c>
      <c r="E1477" s="838">
        <v>23.142857142857142</v>
      </c>
      <c r="F1477" s="839">
        <v>530178.58727101784</v>
      </c>
      <c r="G1477" s="840">
        <v>3711250.1108971247</v>
      </c>
      <c r="H1477" s="897">
        <v>544838.57142857136</v>
      </c>
      <c r="I1477" s="901">
        <v>3813869.9999999995</v>
      </c>
      <c r="J1477" s="843">
        <v>14659.984157553525</v>
      </c>
      <c r="K1477" s="843">
        <v>102619.88910287479</v>
      </c>
      <c r="L1477" s="844">
        <v>2.7651030255696867</v>
      </c>
      <c r="M1477" s="841">
        <v>532282.28571428568</v>
      </c>
      <c r="N1477" s="842">
        <v>3725976</v>
      </c>
      <c r="O1477" s="843">
        <v>2103.6984432678437</v>
      </c>
      <c r="P1477" s="843">
        <v>14725.889102875255</v>
      </c>
      <c r="Q1477" s="844">
        <v>0.39679053318546664</v>
      </c>
      <c r="S1477" s="845"/>
      <c r="T1477" s="846"/>
      <c r="U1477" s="847"/>
    </row>
    <row r="1478" spans="1:21" ht="23.25" hidden="1">
      <c r="A1478" s="870">
        <v>1453</v>
      </c>
      <c r="B1478" s="836">
        <v>7</v>
      </c>
      <c r="C1478" s="836">
        <v>162</v>
      </c>
      <c r="D1478" s="837">
        <v>23141</v>
      </c>
      <c r="E1478" s="838">
        <v>23.142857142857142</v>
      </c>
      <c r="F1478" s="839">
        <v>535548.85714285716</v>
      </c>
      <c r="G1478" s="840">
        <v>3748842</v>
      </c>
      <c r="H1478" s="897">
        <v>544838.57142857136</v>
      </c>
      <c r="I1478" s="901">
        <v>3813869.9999999995</v>
      </c>
      <c r="J1478" s="843">
        <v>9289.7142857142026</v>
      </c>
      <c r="K1478" s="843">
        <v>65027.999999999534</v>
      </c>
      <c r="L1478" s="844">
        <v>1.7346156493125022</v>
      </c>
      <c r="M1478" s="841">
        <v>532282.28571428568</v>
      </c>
      <c r="N1478" s="842">
        <v>3725976</v>
      </c>
      <c r="O1478" s="843">
        <v>-3266.5714285714785</v>
      </c>
      <c r="P1478" s="843">
        <v>-22866</v>
      </c>
      <c r="Q1478" s="844">
        <v>-0.60994835205111997</v>
      </c>
      <c r="S1478" s="845"/>
      <c r="T1478" s="846"/>
      <c r="U1478" s="847"/>
    </row>
    <row r="1479" spans="1:21" ht="23.25" hidden="1">
      <c r="A1479" s="870">
        <v>1454</v>
      </c>
      <c r="B1479" s="848">
        <v>7</v>
      </c>
      <c r="C1479" s="848">
        <v>162</v>
      </c>
      <c r="D1479" s="837">
        <v>23141</v>
      </c>
      <c r="E1479" s="838">
        <v>23.142857142857142</v>
      </c>
      <c r="F1479" s="839">
        <v>535548.85714285716</v>
      </c>
      <c r="G1479" s="840">
        <v>3748842</v>
      </c>
      <c r="H1479" s="897">
        <v>544838.57142857136</v>
      </c>
      <c r="I1479" s="901">
        <v>3813869.9999999995</v>
      </c>
      <c r="J1479" s="843">
        <v>9289.7142857142026</v>
      </c>
      <c r="K1479" s="843">
        <v>65027.999999999534</v>
      </c>
      <c r="L1479" s="844">
        <v>1.7346156493125022</v>
      </c>
      <c r="M1479" s="841">
        <v>532282.28571428568</v>
      </c>
      <c r="N1479" s="842">
        <v>3725976</v>
      </c>
      <c r="O1479" s="843">
        <v>-3266.5714285714785</v>
      </c>
      <c r="P1479" s="843">
        <v>-22866</v>
      </c>
      <c r="Q1479" s="844">
        <v>-0.60994835205111997</v>
      </c>
      <c r="S1479" s="845"/>
      <c r="T1479" s="846"/>
      <c r="U1479" s="847"/>
    </row>
    <row r="1480" spans="1:21" ht="23.25" hidden="1">
      <c r="A1480" s="870">
        <v>1455</v>
      </c>
      <c r="B1480" s="848">
        <v>7</v>
      </c>
      <c r="C1480" s="848">
        <v>162</v>
      </c>
      <c r="D1480" s="837">
        <v>23251</v>
      </c>
      <c r="E1480" s="838">
        <v>23.142857142857142</v>
      </c>
      <c r="F1480" s="839">
        <v>538094.57142857148</v>
      </c>
      <c r="G1480" s="840">
        <v>3766662</v>
      </c>
      <c r="H1480" s="897">
        <v>544838.57142857136</v>
      </c>
      <c r="I1480" s="901">
        <v>3813869.9999999995</v>
      </c>
      <c r="J1480" s="843">
        <v>6743.9999999998836</v>
      </c>
      <c r="K1480" s="843">
        <v>47207.999999999534</v>
      </c>
      <c r="L1480" s="844">
        <v>1.2533112872883123</v>
      </c>
      <c r="M1480" s="841">
        <v>532282.28571428568</v>
      </c>
      <c r="N1480" s="842">
        <v>3725976</v>
      </c>
      <c r="O1480" s="843">
        <v>-5812.2857142857974</v>
      </c>
      <c r="P1480" s="843">
        <v>-40686</v>
      </c>
      <c r="Q1480" s="844">
        <v>-1.0801606302875086</v>
      </c>
      <c r="S1480" s="845"/>
      <c r="T1480" s="846"/>
      <c r="U1480" s="847"/>
    </row>
    <row r="1481" spans="1:21" ht="23.25" hidden="1">
      <c r="A1481" s="870">
        <v>1456</v>
      </c>
      <c r="B1481" s="836">
        <v>7</v>
      </c>
      <c r="C1481" s="836">
        <v>163</v>
      </c>
      <c r="D1481" s="837">
        <v>22866.116705026059</v>
      </c>
      <c r="E1481" s="838">
        <v>23.285714285714285</v>
      </c>
      <c r="F1481" s="839">
        <v>532453.86041703541</v>
      </c>
      <c r="G1481" s="840">
        <v>3727177.0229192479</v>
      </c>
      <c r="H1481" s="897">
        <v>549032.14285714284</v>
      </c>
      <c r="I1481" s="901">
        <v>3843225</v>
      </c>
      <c r="J1481" s="843">
        <v>16578.282440107432</v>
      </c>
      <c r="K1481" s="843">
        <v>116047.97708075214</v>
      </c>
      <c r="L1481" s="844">
        <v>3.1135622581687699</v>
      </c>
      <c r="M1481" s="841">
        <v>538568.57142857136</v>
      </c>
      <c r="N1481" s="842">
        <v>3769979.9999999995</v>
      </c>
      <c r="O1481" s="843">
        <v>6114.7110115359537</v>
      </c>
      <c r="P1481" s="843">
        <v>42802.977080751676</v>
      </c>
      <c r="Q1481" s="844">
        <v>1.148402043089078</v>
      </c>
      <c r="S1481" s="845"/>
      <c r="T1481" s="846"/>
      <c r="U1481" s="847"/>
    </row>
    <row r="1482" spans="1:21" ht="23.25" hidden="1">
      <c r="A1482" s="870">
        <v>1457</v>
      </c>
      <c r="B1482" s="836">
        <v>7</v>
      </c>
      <c r="C1482" s="836">
        <v>164</v>
      </c>
      <c r="D1482" s="837">
        <v>22688</v>
      </c>
      <c r="E1482" s="838">
        <v>23.428571428571427</v>
      </c>
      <c r="F1482" s="839">
        <v>531547.42857142852</v>
      </c>
      <c r="G1482" s="840">
        <v>3720832</v>
      </c>
      <c r="H1482" s="897">
        <v>553225.7142857142</v>
      </c>
      <c r="I1482" s="901">
        <v>3872579.9999999995</v>
      </c>
      <c r="J1482" s="843">
        <v>21678.285714285681</v>
      </c>
      <c r="K1482" s="843">
        <v>151747.99999999953</v>
      </c>
      <c r="L1482" s="844">
        <v>4.0783351680484259</v>
      </c>
      <c r="M1482" s="841">
        <v>544854.85714285704</v>
      </c>
      <c r="N1482" s="842">
        <v>3813983.9999999991</v>
      </c>
      <c r="O1482" s="843">
        <v>13307.428571428522</v>
      </c>
      <c r="P1482" s="843">
        <v>93151.999999999069</v>
      </c>
      <c r="Q1482" s="844">
        <v>2.503526093088837</v>
      </c>
      <c r="S1482" s="845"/>
      <c r="T1482" s="846"/>
      <c r="U1482" s="847"/>
    </row>
    <row r="1483" spans="1:21" ht="23.25" hidden="1">
      <c r="A1483" s="870">
        <v>1458</v>
      </c>
      <c r="B1483" s="836">
        <v>7</v>
      </c>
      <c r="C1483" s="836">
        <v>165</v>
      </c>
      <c r="D1483" s="837">
        <v>22819.687901137077</v>
      </c>
      <c r="E1483" s="838">
        <v>23.571428571428573</v>
      </c>
      <c r="F1483" s="839">
        <v>537892.64338394545</v>
      </c>
      <c r="G1483" s="840">
        <v>3765248.5036876178</v>
      </c>
      <c r="H1483" s="897">
        <v>557419.2857142858</v>
      </c>
      <c r="I1483" s="901">
        <v>3901935.0000000005</v>
      </c>
      <c r="J1483" s="843">
        <v>19526.642330340343</v>
      </c>
      <c r="K1483" s="843">
        <v>136686.49631238263</v>
      </c>
      <c r="L1483" s="844">
        <v>3.6302118221018986</v>
      </c>
      <c r="M1483" s="841">
        <v>551141.14285714296</v>
      </c>
      <c r="N1483" s="842">
        <v>3857988.0000000009</v>
      </c>
      <c r="O1483" s="843">
        <v>13248.499473197502</v>
      </c>
      <c r="P1483" s="843">
        <v>92739.496312383097</v>
      </c>
      <c r="Q1483" s="844">
        <v>2.463037863810456</v>
      </c>
      <c r="S1483" s="845"/>
      <c r="T1483" s="846"/>
      <c r="U1483" s="847"/>
    </row>
    <row r="1484" spans="1:21" ht="23.25" hidden="1">
      <c r="A1484" s="870">
        <v>1459</v>
      </c>
      <c r="B1484" s="836">
        <v>7</v>
      </c>
      <c r="C1484" s="836">
        <v>167</v>
      </c>
      <c r="D1484" s="837">
        <v>23140</v>
      </c>
      <c r="E1484" s="838">
        <v>23.857142857142858</v>
      </c>
      <c r="F1484" s="839">
        <v>552054.28571428568</v>
      </c>
      <c r="G1484" s="840">
        <v>3864380</v>
      </c>
      <c r="H1484" s="897">
        <v>565806.42857142864</v>
      </c>
      <c r="I1484" s="901">
        <v>3960645.0000000005</v>
      </c>
      <c r="J1484" s="843">
        <v>13752.142857142957</v>
      </c>
      <c r="K1484" s="843">
        <v>96265.000000000466</v>
      </c>
      <c r="L1484" s="844">
        <v>2.4910852452398728</v>
      </c>
      <c r="M1484" s="841">
        <v>563713.71428571432</v>
      </c>
      <c r="N1484" s="842">
        <v>3945996</v>
      </c>
      <c r="O1484" s="843">
        <v>11659.428571428638</v>
      </c>
      <c r="P1484" s="843">
        <v>81616</v>
      </c>
      <c r="Q1484" s="844">
        <v>2.1120076182984207</v>
      </c>
      <c r="S1484" s="845"/>
      <c r="T1484" s="846"/>
      <c r="U1484" s="847"/>
    </row>
    <row r="1485" spans="1:21" ht="23.25" hidden="1">
      <c r="A1485" s="870">
        <v>1460</v>
      </c>
      <c r="B1485" s="836">
        <v>7</v>
      </c>
      <c r="C1485" s="836">
        <v>169</v>
      </c>
      <c r="D1485" s="837">
        <v>22324.779227415722</v>
      </c>
      <c r="E1485" s="838">
        <v>24.142857142857142</v>
      </c>
      <c r="F1485" s="839">
        <v>538983.95563332248</v>
      </c>
      <c r="G1485" s="840">
        <v>3772887.6894332571</v>
      </c>
      <c r="H1485" s="897">
        <v>573399.29520195175</v>
      </c>
      <c r="I1485" s="901">
        <v>4013795.0664136624</v>
      </c>
      <c r="J1485" s="843">
        <v>34415.339568629279</v>
      </c>
      <c r="K1485" s="843">
        <v>240907.3769804053</v>
      </c>
      <c r="L1485" s="844">
        <v>6.3852252388830948</v>
      </c>
      <c r="M1485" s="841">
        <v>573399.29520195175</v>
      </c>
      <c r="N1485" s="842">
        <v>4013795.0664136624</v>
      </c>
      <c r="O1485" s="843">
        <v>34415.339568629279</v>
      </c>
      <c r="P1485" s="843">
        <v>240907.3769804053</v>
      </c>
      <c r="Q1485" s="844">
        <v>6.3852252388830948</v>
      </c>
      <c r="S1485" s="845"/>
      <c r="T1485" s="846"/>
      <c r="U1485" s="847"/>
    </row>
    <row r="1486" spans="1:21" ht="23.25" hidden="1">
      <c r="A1486" s="870">
        <v>1461</v>
      </c>
      <c r="B1486" s="848">
        <v>7</v>
      </c>
      <c r="C1486" s="848">
        <v>169</v>
      </c>
      <c r="D1486" s="837">
        <v>22602</v>
      </c>
      <c r="E1486" s="838">
        <v>24.142857142857142</v>
      </c>
      <c r="F1486" s="839">
        <v>545676.85714285716</v>
      </c>
      <c r="G1486" s="840">
        <v>3819738</v>
      </c>
      <c r="H1486" s="897">
        <v>573399.29520195175</v>
      </c>
      <c r="I1486" s="901">
        <v>4013795.0664136624</v>
      </c>
      <c r="J1486" s="843">
        <v>27722.438059094595</v>
      </c>
      <c r="K1486" s="843">
        <v>194057.0664136624</v>
      </c>
      <c r="L1486" s="844">
        <v>5.0803763612494492</v>
      </c>
      <c r="M1486" s="841">
        <v>573399.29520195175</v>
      </c>
      <c r="N1486" s="842">
        <v>4013795.0664136624</v>
      </c>
      <c r="O1486" s="843">
        <v>27722.438059094595</v>
      </c>
      <c r="P1486" s="843">
        <v>194057.0664136624</v>
      </c>
      <c r="Q1486" s="844">
        <v>5.0803763612494492</v>
      </c>
      <c r="S1486" s="845"/>
      <c r="T1486" s="846"/>
      <c r="U1486" s="847"/>
    </row>
    <row r="1487" spans="1:21" ht="23.25" hidden="1">
      <c r="A1487" s="870">
        <v>1462</v>
      </c>
      <c r="B1487" s="848">
        <v>7</v>
      </c>
      <c r="C1487" s="848">
        <v>170</v>
      </c>
      <c r="D1487" s="837">
        <v>22586</v>
      </c>
      <c r="E1487" s="838">
        <v>24.285714285714285</v>
      </c>
      <c r="F1487" s="839">
        <v>548517.14285714284</v>
      </c>
      <c r="G1487" s="840">
        <v>3839620</v>
      </c>
      <c r="H1487" s="897">
        <v>576798.59040390351</v>
      </c>
      <c r="I1487" s="901">
        <v>4037590.1328273248</v>
      </c>
      <c r="J1487" s="843">
        <v>28281.447546760668</v>
      </c>
      <c r="K1487" s="843">
        <v>197970.13282732479</v>
      </c>
      <c r="L1487" s="844">
        <v>5.1559824364735221</v>
      </c>
      <c r="M1487" s="841">
        <v>576798.59040390351</v>
      </c>
      <c r="N1487" s="842">
        <v>4037590.1328273248</v>
      </c>
      <c r="O1487" s="843">
        <v>28281.447546760668</v>
      </c>
      <c r="P1487" s="843">
        <v>197970.13282732479</v>
      </c>
      <c r="Q1487" s="844">
        <v>5.1559824364735221</v>
      </c>
      <c r="S1487" s="845"/>
      <c r="T1487" s="846"/>
      <c r="U1487" s="847"/>
    </row>
    <row r="1488" spans="1:21" ht="23.25" hidden="1">
      <c r="A1488" s="870">
        <v>1463</v>
      </c>
      <c r="B1488" s="848">
        <v>7</v>
      </c>
      <c r="C1488" s="848">
        <v>170</v>
      </c>
      <c r="D1488" s="837">
        <v>23342</v>
      </c>
      <c r="E1488" s="838">
        <v>24.285714285714285</v>
      </c>
      <c r="F1488" s="839">
        <v>566877.14285714284</v>
      </c>
      <c r="G1488" s="840">
        <v>3968140</v>
      </c>
      <c r="H1488" s="897">
        <v>576798.59040390351</v>
      </c>
      <c r="I1488" s="901">
        <v>4037590.1328273248</v>
      </c>
      <c r="J1488" s="843">
        <v>9921.447546760668</v>
      </c>
      <c r="K1488" s="843">
        <v>69450.132827324793</v>
      </c>
      <c r="L1488" s="844">
        <v>1.7501936128091415</v>
      </c>
      <c r="M1488" s="841">
        <v>576798.59040390351</v>
      </c>
      <c r="N1488" s="842">
        <v>4037590.1328273248</v>
      </c>
      <c r="O1488" s="843">
        <v>9921.447546760668</v>
      </c>
      <c r="P1488" s="843">
        <v>69450.132827324793</v>
      </c>
      <c r="Q1488" s="844">
        <v>1.7501936128091415</v>
      </c>
      <c r="S1488" s="845"/>
      <c r="T1488" s="846"/>
      <c r="U1488" s="847"/>
    </row>
    <row r="1489" spans="1:23" ht="23.25" hidden="1">
      <c r="A1489" s="870">
        <v>1464</v>
      </c>
      <c r="B1489" s="848">
        <v>7</v>
      </c>
      <c r="C1489" s="848">
        <v>173</v>
      </c>
      <c r="D1489" s="837">
        <v>22929</v>
      </c>
      <c r="E1489" s="838">
        <v>24.714285714285715</v>
      </c>
      <c r="F1489" s="839">
        <v>566673.85714285716</v>
      </c>
      <c r="G1489" s="840">
        <v>3966717</v>
      </c>
      <c r="H1489" s="897">
        <v>586996.47600975877</v>
      </c>
      <c r="I1489" s="901">
        <v>4108975.3320683115</v>
      </c>
      <c r="J1489" s="843">
        <v>20322.618866901612</v>
      </c>
      <c r="K1489" s="843">
        <v>142258.33206831152</v>
      </c>
      <c r="L1489" s="844">
        <v>3.5862989991045851</v>
      </c>
      <c r="M1489" s="841">
        <v>586996.47600975877</v>
      </c>
      <c r="N1489" s="842">
        <v>4108975.3320683115</v>
      </c>
      <c r="O1489" s="843">
        <v>20322.618866901612</v>
      </c>
      <c r="P1489" s="843">
        <v>142258.33206831152</v>
      </c>
      <c r="Q1489" s="844">
        <v>3.5862989991045851</v>
      </c>
      <c r="S1489" s="845"/>
      <c r="T1489" s="846"/>
      <c r="U1489" s="847"/>
    </row>
    <row r="1490" spans="1:23" ht="23.25" hidden="1">
      <c r="A1490" s="870">
        <v>1465</v>
      </c>
      <c r="B1490" s="836">
        <v>7</v>
      </c>
      <c r="C1490" s="836">
        <v>174</v>
      </c>
      <c r="D1490" s="837">
        <v>22911</v>
      </c>
      <c r="E1490" s="838">
        <v>24.857142857142858</v>
      </c>
      <c r="F1490" s="839">
        <v>569502</v>
      </c>
      <c r="G1490" s="840">
        <v>3986514</v>
      </c>
      <c r="H1490" s="897">
        <v>590395.77121171053</v>
      </c>
      <c r="I1490" s="901">
        <v>4132770.3984819734</v>
      </c>
      <c r="J1490" s="843">
        <v>20893.771211710526</v>
      </c>
      <c r="K1490" s="843">
        <v>146256.39848197345</v>
      </c>
      <c r="L1490" s="844">
        <v>3.6687792512950779</v>
      </c>
      <c r="M1490" s="841">
        <v>590395.77121171053</v>
      </c>
      <c r="N1490" s="842">
        <v>4132770.3984819734</v>
      </c>
      <c r="O1490" s="843">
        <v>20893.771211710526</v>
      </c>
      <c r="P1490" s="843">
        <v>146256.39848197345</v>
      </c>
      <c r="Q1490" s="844">
        <v>3.6687792512950779</v>
      </c>
      <c r="S1490" s="845"/>
      <c r="T1490" s="846"/>
      <c r="U1490" s="847"/>
    </row>
    <row r="1491" spans="1:23" ht="23.25">
      <c r="A1491" s="871" t="s">
        <v>60</v>
      </c>
      <c r="B1491" s="836"/>
      <c r="C1491" s="836"/>
      <c r="D1491" s="837"/>
      <c r="E1491" s="838"/>
      <c r="F1491" s="839"/>
      <c r="G1491" s="840"/>
      <c r="H1491" s="897"/>
      <c r="I1491" s="901"/>
      <c r="J1491" s="843"/>
      <c r="K1491" s="843"/>
      <c r="L1491" s="844"/>
      <c r="M1491" s="841"/>
      <c r="N1491" s="842"/>
      <c r="O1491" s="843"/>
      <c r="P1491" s="843"/>
      <c r="Q1491" s="844"/>
      <c r="S1491" s="845"/>
      <c r="T1491" s="846"/>
      <c r="U1491" s="847"/>
    </row>
    <row r="1492" spans="1:23" ht="23.25">
      <c r="A1492" s="870">
        <v>1466</v>
      </c>
      <c r="B1492" s="848">
        <v>7</v>
      </c>
      <c r="C1492" s="848">
        <v>175</v>
      </c>
      <c r="D1492" s="837">
        <v>21987</v>
      </c>
      <c r="E1492" s="838">
        <v>25</v>
      </c>
      <c r="F1492" s="839">
        <v>549675</v>
      </c>
      <c r="G1492" s="840">
        <v>3847725</v>
      </c>
      <c r="H1492" s="897">
        <v>593795.06641366228</v>
      </c>
      <c r="I1492" s="901">
        <v>4156565.4648956358</v>
      </c>
      <c r="J1492" s="843">
        <v>44120.06641366228</v>
      </c>
      <c r="K1492" s="843">
        <v>308840.46489563584</v>
      </c>
      <c r="L1492" s="844">
        <v>8.0265732321212084</v>
      </c>
      <c r="M1492" s="841">
        <v>593795.06641366228</v>
      </c>
      <c r="N1492" s="842">
        <v>4156565.4648956358</v>
      </c>
      <c r="O1492" s="843">
        <v>44120.06641366228</v>
      </c>
      <c r="P1492" s="843">
        <v>308840.46489563584</v>
      </c>
      <c r="Q1492" s="844">
        <v>8.0265732321212084</v>
      </c>
      <c r="S1492" s="845"/>
      <c r="T1492" s="846"/>
      <c r="U1492" s="847"/>
    </row>
    <row r="1493" spans="1:23" ht="23.25">
      <c r="A1493" s="870">
        <v>1467</v>
      </c>
      <c r="B1493" s="836">
        <v>7</v>
      </c>
      <c r="C1493" s="836">
        <v>177</v>
      </c>
      <c r="D1493" s="837">
        <v>23767</v>
      </c>
      <c r="E1493" s="838">
        <v>25.285714285714285</v>
      </c>
      <c r="F1493" s="839">
        <v>600965.57142857148</v>
      </c>
      <c r="G1493" s="840">
        <v>4206759</v>
      </c>
      <c r="H1493" s="897">
        <v>600593.65681756567</v>
      </c>
      <c r="I1493" s="901">
        <v>4204155.5977229597</v>
      </c>
      <c r="J1493" s="843">
        <v>-371.91461100580636</v>
      </c>
      <c r="K1493" s="843">
        <v>-2603.4022770402953</v>
      </c>
      <c r="L1493" s="844">
        <v>-6.1886175962072798E-2</v>
      </c>
      <c r="M1493" s="841">
        <v>600593.65681756567</v>
      </c>
      <c r="N1493" s="842">
        <v>4204155.5977229597</v>
      </c>
      <c r="O1493" s="843">
        <v>-371.91461100580636</v>
      </c>
      <c r="P1493" s="843">
        <v>-2603.4022770402953</v>
      </c>
      <c r="Q1493" s="844">
        <v>-6.1886175962072798E-2</v>
      </c>
      <c r="S1493" s="845"/>
      <c r="T1493" s="846"/>
      <c r="U1493" s="847"/>
    </row>
    <row r="1494" spans="1:23" ht="23.25">
      <c r="A1494" s="870">
        <v>1468</v>
      </c>
      <c r="B1494" s="836">
        <v>7</v>
      </c>
      <c r="C1494" s="836">
        <v>178</v>
      </c>
      <c r="D1494" s="837">
        <v>22130.583104455403</v>
      </c>
      <c r="E1494" s="838">
        <v>25.428571428571427</v>
      </c>
      <c r="F1494" s="839">
        <v>562749.11322758032</v>
      </c>
      <c r="G1494" s="840">
        <v>3939243.7925930619</v>
      </c>
      <c r="H1494" s="897">
        <v>603992.95201951743</v>
      </c>
      <c r="I1494" s="901">
        <v>4227950.6641366221</v>
      </c>
      <c r="J1494" s="843">
        <v>41243.838791937102</v>
      </c>
      <c r="K1494" s="843">
        <v>288706.87154356018</v>
      </c>
      <c r="L1494" s="844">
        <v>7.3289922316159846</v>
      </c>
      <c r="M1494" s="841">
        <v>603992.95201951743</v>
      </c>
      <c r="N1494" s="842">
        <v>4227950.6641366221</v>
      </c>
      <c r="O1494" s="843">
        <v>41243.838791937102</v>
      </c>
      <c r="P1494" s="843">
        <v>288706.87154356018</v>
      </c>
      <c r="Q1494" s="844">
        <v>7.3289922316159846</v>
      </c>
      <c r="S1494" s="845"/>
      <c r="T1494" s="846"/>
      <c r="U1494" s="847"/>
    </row>
    <row r="1495" spans="1:23" ht="23.25">
      <c r="A1495" s="870">
        <v>1469</v>
      </c>
      <c r="B1495" s="836">
        <v>7</v>
      </c>
      <c r="C1495" s="836">
        <v>179</v>
      </c>
      <c r="D1495" s="837">
        <v>22866</v>
      </c>
      <c r="E1495" s="838">
        <v>25.571428571428573</v>
      </c>
      <c r="F1495" s="839">
        <v>584716.28571428568</v>
      </c>
      <c r="G1495" s="840">
        <v>4093014</v>
      </c>
      <c r="H1495" s="897">
        <v>607392.2472214693</v>
      </c>
      <c r="I1495" s="901">
        <v>4251745.7305502854</v>
      </c>
      <c r="J1495" s="843">
        <v>22675.961507183616</v>
      </c>
      <c r="K1495" s="843">
        <v>158731.73055028543</v>
      </c>
      <c r="L1495" s="844">
        <v>3.8781135503148931</v>
      </c>
      <c r="M1495" s="841">
        <v>607392.2472214693</v>
      </c>
      <c r="N1495" s="842">
        <v>4251745.7305502854</v>
      </c>
      <c r="O1495" s="843">
        <v>22675.961507183616</v>
      </c>
      <c r="P1495" s="843">
        <v>158731.73055028543</v>
      </c>
      <c r="Q1495" s="844">
        <v>3.8781135503148931</v>
      </c>
      <c r="S1495" s="845"/>
      <c r="T1495" s="846"/>
      <c r="U1495" s="847"/>
    </row>
    <row r="1496" spans="1:23" ht="23.25">
      <c r="A1496" s="870">
        <v>1470</v>
      </c>
      <c r="B1496" s="836">
        <v>7</v>
      </c>
      <c r="C1496" s="836">
        <v>180</v>
      </c>
      <c r="D1496" s="837">
        <v>22088.099601845413</v>
      </c>
      <c r="E1496" s="838">
        <v>25.714285714285715</v>
      </c>
      <c r="F1496" s="839">
        <v>567979.70404745347</v>
      </c>
      <c r="G1496" s="840">
        <v>3975857.9283321742</v>
      </c>
      <c r="H1496" s="897">
        <v>610791.54242342105</v>
      </c>
      <c r="I1496" s="901">
        <v>4275540.7969639469</v>
      </c>
      <c r="J1496" s="843">
        <v>42811.838375967578</v>
      </c>
      <c r="K1496" s="843">
        <v>299682.8686317727</v>
      </c>
      <c r="L1496" s="844">
        <v>7.537564823335785</v>
      </c>
      <c r="M1496" s="841">
        <v>610791.54242342105</v>
      </c>
      <c r="N1496" s="842">
        <v>4275540.7969639469</v>
      </c>
      <c r="O1496" s="843">
        <v>42811.838375967578</v>
      </c>
      <c r="P1496" s="843">
        <v>299682.8686317727</v>
      </c>
      <c r="Q1496" s="844">
        <v>7.537564823335785</v>
      </c>
      <c r="S1496" s="845"/>
      <c r="T1496" s="846"/>
      <c r="U1496" s="847"/>
    </row>
    <row r="1497" spans="1:23" ht="24" thickBot="1">
      <c r="A1497" s="870">
        <v>1471</v>
      </c>
      <c r="B1497" s="836">
        <v>7</v>
      </c>
      <c r="C1497" s="836">
        <v>182</v>
      </c>
      <c r="D1497" s="837">
        <v>22812</v>
      </c>
      <c r="E1497" s="838">
        <v>26</v>
      </c>
      <c r="F1497" s="839">
        <v>593112</v>
      </c>
      <c r="G1497" s="840">
        <v>4151784</v>
      </c>
      <c r="H1497" s="897">
        <v>617590.13282732444</v>
      </c>
      <c r="I1497" s="902">
        <v>4323130.9297912708</v>
      </c>
      <c r="J1497" s="857">
        <v>24478.132827324443</v>
      </c>
      <c r="K1497" s="857">
        <v>171346.92979127076</v>
      </c>
      <c r="L1497" s="858">
        <v>4.1270675399122609</v>
      </c>
      <c r="M1497" s="841">
        <v>617590.13282732444</v>
      </c>
      <c r="N1497" s="842">
        <v>4323130.9297912708</v>
      </c>
      <c r="O1497" s="843">
        <v>24478.132827324443</v>
      </c>
      <c r="P1497" s="843">
        <v>171346.92979127076</v>
      </c>
      <c r="Q1497" s="844">
        <v>4.1270675399122609</v>
      </c>
      <c r="S1497" s="845"/>
      <c r="T1497" s="846"/>
      <c r="U1497" s="847"/>
    </row>
    <row r="1498" spans="1:23" ht="27" thickBot="1">
      <c r="A1498" s="893" t="s">
        <v>62</v>
      </c>
      <c r="B1498" s="894"/>
      <c r="C1498" s="894"/>
      <c r="D1498" s="894"/>
      <c r="E1498" s="894"/>
      <c r="F1498" s="894"/>
      <c r="G1498" s="894"/>
      <c r="H1498" s="894"/>
      <c r="I1498" s="894"/>
      <c r="J1498" s="894"/>
      <c r="K1498" s="894"/>
      <c r="L1498" s="895"/>
      <c r="M1498" s="894"/>
      <c r="N1498" s="894"/>
      <c r="O1498" s="894"/>
      <c r="P1498" s="894"/>
      <c r="Q1498" s="895"/>
      <c r="R1498" s="830"/>
      <c r="S1498" s="830"/>
      <c r="T1498" s="830"/>
      <c r="U1498" s="830"/>
      <c r="V1498" s="830"/>
      <c r="W1498" s="830"/>
    </row>
    <row r="1499" spans="1:23" ht="23.25">
      <c r="A1499" s="883">
        <v>1472</v>
      </c>
      <c r="B1499" s="884">
        <v>8</v>
      </c>
      <c r="C1499" s="884">
        <v>113</v>
      </c>
      <c r="D1499" s="885">
        <v>23971</v>
      </c>
      <c r="E1499" s="886">
        <v>14.125</v>
      </c>
      <c r="F1499" s="887">
        <v>338590.375</v>
      </c>
      <c r="G1499" s="888">
        <v>2708723</v>
      </c>
      <c r="H1499" s="896">
        <v>280119.375</v>
      </c>
      <c r="I1499" s="898">
        <v>2240955</v>
      </c>
      <c r="J1499" s="899">
        <v>-58471</v>
      </c>
      <c r="K1499" s="899">
        <v>-467768</v>
      </c>
      <c r="L1499" s="900">
        <v>-17.268949242872011</v>
      </c>
      <c r="M1499" s="889">
        <v>135460.5</v>
      </c>
      <c r="N1499" s="890">
        <v>1083684</v>
      </c>
      <c r="O1499" s="891">
        <v>-203129.875</v>
      </c>
      <c r="P1499" s="891">
        <v>-1625039</v>
      </c>
      <c r="Q1499" s="892">
        <v>-59.992808419317882</v>
      </c>
      <c r="S1499" s="845"/>
      <c r="T1499" s="846"/>
      <c r="U1499" s="847"/>
    </row>
    <row r="1500" spans="1:23" ht="23.25">
      <c r="A1500" s="870">
        <v>1473</v>
      </c>
      <c r="B1500" s="836">
        <v>8</v>
      </c>
      <c r="C1500" s="836">
        <v>124</v>
      </c>
      <c r="D1500" s="837">
        <v>25044.252756360671</v>
      </c>
      <c r="E1500" s="838">
        <v>15.5</v>
      </c>
      <c r="F1500" s="839">
        <v>388185.91772359039</v>
      </c>
      <c r="G1500" s="840">
        <v>3105487.3417887231</v>
      </c>
      <c r="H1500" s="897">
        <v>320482.5</v>
      </c>
      <c r="I1500" s="901">
        <v>2563860</v>
      </c>
      <c r="J1500" s="843">
        <v>-67703.417723590392</v>
      </c>
      <c r="K1500" s="843">
        <v>-541627.34178872313</v>
      </c>
      <c r="L1500" s="844">
        <v>-17.440977282385333</v>
      </c>
      <c r="M1500" s="841">
        <v>195966</v>
      </c>
      <c r="N1500" s="842">
        <v>1567728</v>
      </c>
      <c r="O1500" s="843">
        <v>-192219.91772359039</v>
      </c>
      <c r="P1500" s="843">
        <v>-1537759.3417887231</v>
      </c>
      <c r="Q1500" s="844">
        <v>-49.517488643279819</v>
      </c>
      <c r="S1500" s="845"/>
      <c r="T1500" s="846"/>
      <c r="U1500" s="847"/>
    </row>
    <row r="1501" spans="1:23" ht="23.25" hidden="1">
      <c r="A1501" s="870">
        <v>1474</v>
      </c>
      <c r="B1501" s="836">
        <v>8</v>
      </c>
      <c r="C1501" s="836">
        <v>126</v>
      </c>
      <c r="D1501" s="837">
        <v>24227</v>
      </c>
      <c r="E1501" s="838">
        <v>15.75</v>
      </c>
      <c r="F1501" s="839">
        <v>381575.25</v>
      </c>
      <c r="G1501" s="840">
        <v>3052602</v>
      </c>
      <c r="H1501" s="897">
        <v>327821.25</v>
      </c>
      <c r="I1501" s="901">
        <v>2622570</v>
      </c>
      <c r="J1501" s="843">
        <v>-53754</v>
      </c>
      <c r="K1501" s="843">
        <v>-430032</v>
      </c>
      <c r="L1501" s="844">
        <v>-14.087391674381394</v>
      </c>
      <c r="M1501" s="841">
        <v>206967</v>
      </c>
      <c r="N1501" s="842">
        <v>1655736</v>
      </c>
      <c r="O1501" s="843">
        <v>-174608.25</v>
      </c>
      <c r="P1501" s="843">
        <v>-1396866</v>
      </c>
      <c r="Q1501" s="844">
        <v>-45.759846845412532</v>
      </c>
      <c r="S1501" s="845"/>
      <c r="T1501" s="846"/>
      <c r="U1501" s="847"/>
    </row>
    <row r="1502" spans="1:23" ht="23.25" hidden="1">
      <c r="A1502" s="870">
        <v>1475</v>
      </c>
      <c r="B1502" s="836">
        <v>8</v>
      </c>
      <c r="C1502" s="836">
        <v>131</v>
      </c>
      <c r="D1502" s="837">
        <v>23534</v>
      </c>
      <c r="E1502" s="838">
        <v>16.375</v>
      </c>
      <c r="F1502" s="839">
        <v>385369.25</v>
      </c>
      <c r="G1502" s="840">
        <v>3082954</v>
      </c>
      <c r="H1502" s="897">
        <v>346168.125</v>
      </c>
      <c r="I1502" s="901">
        <v>2769345</v>
      </c>
      <c r="J1502" s="843">
        <v>-39201.125</v>
      </c>
      <c r="K1502" s="843">
        <v>-313609</v>
      </c>
      <c r="L1502" s="844">
        <v>-10.17235417719499</v>
      </c>
      <c r="M1502" s="841">
        <v>234469.5</v>
      </c>
      <c r="N1502" s="842">
        <v>1875756</v>
      </c>
      <c r="O1502" s="843">
        <v>-150899.75</v>
      </c>
      <c r="P1502" s="843">
        <v>-1207198</v>
      </c>
      <c r="Q1502" s="844">
        <v>-39.157184959619897</v>
      </c>
      <c r="S1502" s="845"/>
      <c r="T1502" s="846"/>
      <c r="U1502" s="847"/>
    </row>
    <row r="1503" spans="1:23" ht="23.25" hidden="1">
      <c r="A1503" s="870">
        <v>1476</v>
      </c>
      <c r="B1503" s="836">
        <v>8</v>
      </c>
      <c r="C1503" s="836">
        <v>136</v>
      </c>
      <c r="D1503" s="837">
        <v>24081.864076516074</v>
      </c>
      <c r="E1503" s="838">
        <v>17</v>
      </c>
      <c r="F1503" s="839">
        <v>409391.68930077326</v>
      </c>
      <c r="G1503" s="840">
        <v>3275133.5144061861</v>
      </c>
      <c r="H1503" s="897">
        <v>364515</v>
      </c>
      <c r="I1503" s="901">
        <v>2916120</v>
      </c>
      <c r="J1503" s="843">
        <v>-44876.689300773258</v>
      </c>
      <c r="K1503" s="843">
        <v>-359013.51440618606</v>
      </c>
      <c r="L1503" s="844">
        <v>-10.961797826775893</v>
      </c>
      <c r="M1503" s="841">
        <v>261972</v>
      </c>
      <c r="N1503" s="842">
        <v>2095776</v>
      </c>
      <c r="O1503" s="843">
        <v>-147419.68930077326</v>
      </c>
      <c r="P1503" s="843">
        <v>-1179357.5144061861</v>
      </c>
      <c r="Q1503" s="844">
        <v>-36.009448445951833</v>
      </c>
      <c r="S1503" s="845"/>
      <c r="T1503" s="846"/>
      <c r="U1503" s="847"/>
    </row>
    <row r="1504" spans="1:23" ht="23.25" hidden="1">
      <c r="A1504" s="870">
        <v>1477</v>
      </c>
      <c r="B1504" s="836">
        <v>8</v>
      </c>
      <c r="C1504" s="836">
        <v>137</v>
      </c>
      <c r="D1504" s="837">
        <v>23230.860995217678</v>
      </c>
      <c r="E1504" s="838">
        <v>17.125</v>
      </c>
      <c r="F1504" s="839">
        <v>397828.49454310274</v>
      </c>
      <c r="G1504" s="840">
        <v>3182627.956344822</v>
      </c>
      <c r="H1504" s="897">
        <v>368184.375</v>
      </c>
      <c r="I1504" s="901">
        <v>2945475</v>
      </c>
      <c r="J1504" s="843">
        <v>-29644.119543102745</v>
      </c>
      <c r="K1504" s="843">
        <v>-237152.95634482196</v>
      </c>
      <c r="L1504" s="844">
        <v>-7.4514822215408003</v>
      </c>
      <c r="M1504" s="841">
        <v>267472.5</v>
      </c>
      <c r="N1504" s="842">
        <v>2139780</v>
      </c>
      <c r="O1504" s="843">
        <v>-130355.99454310274</v>
      </c>
      <c r="P1504" s="843">
        <v>-1042847.956344822</v>
      </c>
      <c r="Q1504" s="844">
        <v>-32.766882295048703</v>
      </c>
      <c r="S1504" s="845"/>
      <c r="T1504" s="846"/>
      <c r="U1504" s="847"/>
    </row>
    <row r="1505" spans="1:21" ht="23.25" hidden="1">
      <c r="A1505" s="870">
        <v>1478</v>
      </c>
      <c r="B1505" s="836">
        <v>8</v>
      </c>
      <c r="C1505" s="836">
        <v>137</v>
      </c>
      <c r="D1505" s="837">
        <v>23822</v>
      </c>
      <c r="E1505" s="838">
        <v>17.125</v>
      </c>
      <c r="F1505" s="839">
        <v>407951.75</v>
      </c>
      <c r="G1505" s="840">
        <v>3263614</v>
      </c>
      <c r="H1505" s="897">
        <v>368184.375</v>
      </c>
      <c r="I1505" s="901">
        <v>2945475</v>
      </c>
      <c r="J1505" s="843">
        <v>-39767.375</v>
      </c>
      <c r="K1505" s="843">
        <v>-318139</v>
      </c>
      <c r="L1505" s="844">
        <v>-9.7480584407347237</v>
      </c>
      <c r="M1505" s="841">
        <v>267472.5</v>
      </c>
      <c r="N1505" s="842">
        <v>2139780</v>
      </c>
      <c r="O1505" s="843">
        <v>-140479.25</v>
      </c>
      <c r="P1505" s="843">
        <v>-1123834</v>
      </c>
      <c r="Q1505" s="844">
        <v>-34.435261032707913</v>
      </c>
      <c r="S1505" s="845"/>
      <c r="T1505" s="846"/>
      <c r="U1505" s="847"/>
    </row>
    <row r="1506" spans="1:21" ht="23.25" hidden="1">
      <c r="A1506" s="870">
        <v>1479</v>
      </c>
      <c r="B1506" s="836">
        <v>8</v>
      </c>
      <c r="C1506" s="836">
        <v>139</v>
      </c>
      <c r="D1506" s="837">
        <v>23346</v>
      </c>
      <c r="E1506" s="838">
        <v>17.375</v>
      </c>
      <c r="F1506" s="839">
        <v>405636.75</v>
      </c>
      <c r="G1506" s="840">
        <v>3245094</v>
      </c>
      <c r="H1506" s="897">
        <v>375523.125</v>
      </c>
      <c r="I1506" s="901">
        <v>3004185</v>
      </c>
      <c r="J1506" s="843">
        <v>-30113.625</v>
      </c>
      <c r="K1506" s="843">
        <v>-240909</v>
      </c>
      <c r="L1506" s="844">
        <v>-7.4237911136010126</v>
      </c>
      <c r="M1506" s="841">
        <v>278473.5</v>
      </c>
      <c r="N1506" s="842">
        <v>2227788</v>
      </c>
      <c r="O1506" s="843">
        <v>-127163.25</v>
      </c>
      <c r="P1506" s="843">
        <v>-1017306</v>
      </c>
      <c r="Q1506" s="844">
        <v>-31.349045667090067</v>
      </c>
      <c r="S1506" s="845"/>
      <c r="T1506" s="846"/>
      <c r="U1506" s="847"/>
    </row>
    <row r="1507" spans="1:21" ht="23.25" hidden="1">
      <c r="A1507" s="870">
        <v>1480</v>
      </c>
      <c r="B1507" s="836">
        <v>8</v>
      </c>
      <c r="C1507" s="836">
        <v>140</v>
      </c>
      <c r="D1507" s="837">
        <v>23728</v>
      </c>
      <c r="E1507" s="838">
        <v>17.5</v>
      </c>
      <c r="F1507" s="839">
        <v>415240</v>
      </c>
      <c r="G1507" s="840">
        <v>3321920</v>
      </c>
      <c r="H1507" s="897">
        <v>379192.5</v>
      </c>
      <c r="I1507" s="901">
        <v>3033540</v>
      </c>
      <c r="J1507" s="843">
        <v>-36047.5</v>
      </c>
      <c r="K1507" s="843">
        <v>-288380</v>
      </c>
      <c r="L1507" s="844">
        <v>-8.6811241691551828</v>
      </c>
      <c r="M1507" s="841">
        <v>283974</v>
      </c>
      <c r="N1507" s="842">
        <v>2271792</v>
      </c>
      <c r="O1507" s="843">
        <v>-131266</v>
      </c>
      <c r="P1507" s="843">
        <v>-1050128</v>
      </c>
      <c r="Q1507" s="844">
        <v>-31.612079761102024</v>
      </c>
      <c r="S1507" s="845"/>
      <c r="T1507" s="846"/>
      <c r="U1507" s="847"/>
    </row>
    <row r="1508" spans="1:21" ht="23.25" hidden="1">
      <c r="A1508" s="870">
        <v>1481</v>
      </c>
      <c r="B1508" s="836">
        <v>8</v>
      </c>
      <c r="C1508" s="836">
        <v>140</v>
      </c>
      <c r="D1508" s="837">
        <v>23893.659654228468</v>
      </c>
      <c r="E1508" s="838">
        <v>17.5</v>
      </c>
      <c r="F1508" s="839">
        <v>418139.04394899821</v>
      </c>
      <c r="G1508" s="840">
        <v>3345112.3515919857</v>
      </c>
      <c r="H1508" s="897">
        <v>379192.5</v>
      </c>
      <c r="I1508" s="901">
        <v>3033540</v>
      </c>
      <c r="J1508" s="843">
        <v>-38946.543948998209</v>
      </c>
      <c r="K1508" s="843">
        <v>-311572.35159198567</v>
      </c>
      <c r="L1508" s="844">
        <v>-9.3142567078114382</v>
      </c>
      <c r="M1508" s="841">
        <v>283974</v>
      </c>
      <c r="N1508" s="842">
        <v>2271792</v>
      </c>
      <c r="O1508" s="843">
        <v>-134165.04394899821</v>
      </c>
      <c r="P1508" s="843">
        <v>-1073320.3515919857</v>
      </c>
      <c r="Q1508" s="844">
        <v>-32.086227270697719</v>
      </c>
      <c r="S1508" s="845"/>
      <c r="T1508" s="846"/>
      <c r="U1508" s="847"/>
    </row>
    <row r="1509" spans="1:21" ht="23.25" hidden="1">
      <c r="A1509" s="870">
        <v>1482</v>
      </c>
      <c r="B1509" s="836">
        <v>8</v>
      </c>
      <c r="C1509" s="836">
        <v>141</v>
      </c>
      <c r="D1509" s="837">
        <v>23166.263454585311</v>
      </c>
      <c r="E1509" s="838">
        <v>17.625</v>
      </c>
      <c r="F1509" s="839">
        <v>408305.39338706608</v>
      </c>
      <c r="G1509" s="840">
        <v>3266443.1470965287</v>
      </c>
      <c r="H1509" s="897">
        <v>382861.875</v>
      </c>
      <c r="I1509" s="901">
        <v>3062895</v>
      </c>
      <c r="J1509" s="843">
        <v>-25443.518387066084</v>
      </c>
      <c r="K1509" s="843">
        <v>-203548.14709652867</v>
      </c>
      <c r="L1509" s="844">
        <v>-6.231492113293271</v>
      </c>
      <c r="M1509" s="841">
        <v>289474.5</v>
      </c>
      <c r="N1509" s="842">
        <v>2315796</v>
      </c>
      <c r="O1509" s="843">
        <v>-118830.89338706608</v>
      </c>
      <c r="P1509" s="843">
        <v>-950647.14709652867</v>
      </c>
      <c r="Q1509" s="844">
        <v>-29.103434662303513</v>
      </c>
      <c r="S1509" s="845"/>
      <c r="T1509" s="846"/>
      <c r="U1509" s="847"/>
    </row>
    <row r="1510" spans="1:21" ht="23.25" hidden="1">
      <c r="A1510" s="870">
        <v>1483</v>
      </c>
      <c r="B1510" s="836">
        <v>8</v>
      </c>
      <c r="C1510" s="836">
        <v>141</v>
      </c>
      <c r="D1510" s="837">
        <v>24161</v>
      </c>
      <c r="E1510" s="838">
        <v>17.625</v>
      </c>
      <c r="F1510" s="839">
        <v>425837.625</v>
      </c>
      <c r="G1510" s="840">
        <v>3406701</v>
      </c>
      <c r="H1510" s="897">
        <v>382861.875</v>
      </c>
      <c r="I1510" s="901">
        <v>3062895</v>
      </c>
      <c r="J1510" s="843">
        <v>-42975.75</v>
      </c>
      <c r="K1510" s="843">
        <v>-343806</v>
      </c>
      <c r="L1510" s="844">
        <v>-10.092050931384932</v>
      </c>
      <c r="M1510" s="841">
        <v>289474.5</v>
      </c>
      <c r="N1510" s="842">
        <v>2315796</v>
      </c>
      <c r="O1510" s="843">
        <v>-136363.125</v>
      </c>
      <c r="P1510" s="843">
        <v>-1090905</v>
      </c>
      <c r="Q1510" s="844">
        <v>-32.022328933475521</v>
      </c>
      <c r="S1510" s="845"/>
      <c r="T1510" s="846"/>
      <c r="U1510" s="847"/>
    </row>
    <row r="1511" spans="1:21" ht="23.25" hidden="1">
      <c r="A1511" s="870">
        <v>1484</v>
      </c>
      <c r="B1511" s="836">
        <v>8</v>
      </c>
      <c r="C1511" s="836">
        <v>142</v>
      </c>
      <c r="D1511" s="837">
        <v>23150.455327512365</v>
      </c>
      <c r="E1511" s="838">
        <v>17.75</v>
      </c>
      <c r="F1511" s="839">
        <v>410920.58206334448</v>
      </c>
      <c r="G1511" s="840">
        <v>3287364.6565067559</v>
      </c>
      <c r="H1511" s="897">
        <v>386531.25</v>
      </c>
      <c r="I1511" s="901">
        <v>3092250</v>
      </c>
      <c r="J1511" s="843">
        <v>-24389.332063344482</v>
      </c>
      <c r="K1511" s="843">
        <v>-195114.65650675585</v>
      </c>
      <c r="L1511" s="844">
        <v>-5.935290936481934</v>
      </c>
      <c r="M1511" s="841">
        <v>294975</v>
      </c>
      <c r="N1511" s="842">
        <v>2359800</v>
      </c>
      <c r="O1511" s="843">
        <v>-115945.58206334448</v>
      </c>
      <c r="P1511" s="843">
        <v>-927564.65650675585</v>
      </c>
      <c r="Q1511" s="844">
        <v>-28.21605612479911</v>
      </c>
      <c r="S1511" s="845"/>
      <c r="T1511" s="846"/>
      <c r="U1511" s="847"/>
    </row>
    <row r="1512" spans="1:21" ht="23.25" hidden="1">
      <c r="A1512" s="870">
        <v>1485</v>
      </c>
      <c r="B1512" s="836">
        <v>8</v>
      </c>
      <c r="C1512" s="836">
        <v>142</v>
      </c>
      <c r="D1512" s="837">
        <v>23664.01835122917</v>
      </c>
      <c r="E1512" s="838">
        <v>17.75</v>
      </c>
      <c r="F1512" s="839">
        <v>420036.32573431777</v>
      </c>
      <c r="G1512" s="840">
        <v>3360290.6058745421</v>
      </c>
      <c r="H1512" s="897">
        <v>386531.25</v>
      </c>
      <c r="I1512" s="901">
        <v>3092250</v>
      </c>
      <c r="J1512" s="843">
        <v>-33505.075734317768</v>
      </c>
      <c r="K1512" s="843">
        <v>-268040.60587454215</v>
      </c>
      <c r="L1512" s="844">
        <v>-7.9767090800404929</v>
      </c>
      <c r="M1512" s="841">
        <v>294975</v>
      </c>
      <c r="N1512" s="842">
        <v>2359800</v>
      </c>
      <c r="O1512" s="843">
        <v>-125061.32573431777</v>
      </c>
      <c r="P1512" s="843">
        <v>-1000490.6058745421</v>
      </c>
      <c r="Q1512" s="844">
        <v>-29.773930984583899</v>
      </c>
      <c r="S1512" s="845"/>
      <c r="T1512" s="846"/>
      <c r="U1512" s="847"/>
    </row>
    <row r="1513" spans="1:21" ht="23.25" hidden="1">
      <c r="A1513" s="870">
        <v>1486</v>
      </c>
      <c r="B1513" s="836">
        <v>8</v>
      </c>
      <c r="C1513" s="836">
        <v>142</v>
      </c>
      <c r="D1513" s="837">
        <v>23664.01835122917</v>
      </c>
      <c r="E1513" s="838">
        <v>17.75</v>
      </c>
      <c r="F1513" s="839">
        <v>420036.32573431777</v>
      </c>
      <c r="G1513" s="840">
        <v>3360290.6058745421</v>
      </c>
      <c r="H1513" s="897">
        <v>386531.25</v>
      </c>
      <c r="I1513" s="901">
        <v>3092250</v>
      </c>
      <c r="J1513" s="843">
        <v>-33505.075734317768</v>
      </c>
      <c r="K1513" s="843">
        <v>-268040.60587454215</v>
      </c>
      <c r="L1513" s="844">
        <v>-7.9767090800404929</v>
      </c>
      <c r="M1513" s="841">
        <v>294975</v>
      </c>
      <c r="N1513" s="842">
        <v>2359800</v>
      </c>
      <c r="O1513" s="843">
        <v>-125061.32573431777</v>
      </c>
      <c r="P1513" s="843">
        <v>-1000490.6058745421</v>
      </c>
      <c r="Q1513" s="844">
        <v>-29.773930984583899</v>
      </c>
      <c r="S1513" s="845"/>
      <c r="T1513" s="846"/>
      <c r="U1513" s="847"/>
    </row>
    <row r="1514" spans="1:21" ht="23.25" hidden="1">
      <c r="A1514" s="870">
        <v>1487</v>
      </c>
      <c r="B1514" s="836">
        <v>8</v>
      </c>
      <c r="C1514" s="836">
        <v>143</v>
      </c>
      <c r="D1514" s="837">
        <v>24021</v>
      </c>
      <c r="E1514" s="838">
        <v>17.875</v>
      </c>
      <c r="F1514" s="839">
        <v>429375.375</v>
      </c>
      <c r="G1514" s="840">
        <v>3435003</v>
      </c>
      <c r="H1514" s="897">
        <v>390200.625</v>
      </c>
      <c r="I1514" s="901">
        <v>3121605</v>
      </c>
      <c r="J1514" s="843">
        <v>-39174.75</v>
      </c>
      <c r="K1514" s="843">
        <v>-313398</v>
      </c>
      <c r="L1514" s="844">
        <v>-9.12366015400859</v>
      </c>
      <c r="M1514" s="841">
        <v>300475.5</v>
      </c>
      <c r="N1514" s="842">
        <v>2403804</v>
      </c>
      <c r="O1514" s="843">
        <v>-128899.875</v>
      </c>
      <c r="P1514" s="843">
        <v>-1031199</v>
      </c>
      <c r="Q1514" s="844">
        <v>-30.02032312635535</v>
      </c>
      <c r="S1514" s="845"/>
      <c r="T1514" s="846"/>
      <c r="U1514" s="847"/>
    </row>
    <row r="1515" spans="1:21" ht="23.25" hidden="1">
      <c r="A1515" s="870">
        <v>1488</v>
      </c>
      <c r="B1515" s="836">
        <v>8</v>
      </c>
      <c r="C1515" s="836">
        <v>144</v>
      </c>
      <c r="D1515" s="837">
        <v>23597</v>
      </c>
      <c r="E1515" s="838">
        <v>18</v>
      </c>
      <c r="F1515" s="839">
        <v>424746</v>
      </c>
      <c r="G1515" s="840">
        <v>3397968</v>
      </c>
      <c r="H1515" s="897">
        <v>393870</v>
      </c>
      <c r="I1515" s="901">
        <v>3150960</v>
      </c>
      <c r="J1515" s="843">
        <v>-30876</v>
      </c>
      <c r="K1515" s="843">
        <v>-247008</v>
      </c>
      <c r="L1515" s="844">
        <v>-7.269285643655266</v>
      </c>
      <c r="M1515" s="841">
        <v>305976</v>
      </c>
      <c r="N1515" s="842">
        <v>2447808</v>
      </c>
      <c r="O1515" s="843">
        <v>-118770</v>
      </c>
      <c r="P1515" s="843">
        <v>-950160</v>
      </c>
      <c r="Q1515" s="844">
        <v>-27.962594115071127</v>
      </c>
      <c r="S1515" s="845"/>
      <c r="T1515" s="846"/>
      <c r="U1515" s="847"/>
    </row>
    <row r="1516" spans="1:21" ht="23.25" hidden="1">
      <c r="A1516" s="870">
        <v>1489</v>
      </c>
      <c r="B1516" s="836">
        <v>8</v>
      </c>
      <c r="C1516" s="836">
        <v>144</v>
      </c>
      <c r="D1516" s="837">
        <v>23708.374128075862</v>
      </c>
      <c r="E1516" s="838">
        <v>18</v>
      </c>
      <c r="F1516" s="839">
        <v>426750.73430536553</v>
      </c>
      <c r="G1516" s="840">
        <v>3414005.8744429243</v>
      </c>
      <c r="H1516" s="897">
        <v>393870</v>
      </c>
      <c r="I1516" s="901">
        <v>3150960</v>
      </c>
      <c r="J1516" s="843">
        <v>-32880.734305365535</v>
      </c>
      <c r="K1516" s="843">
        <v>-263045.87444292428</v>
      </c>
      <c r="L1516" s="844">
        <v>-7.7049039784047295</v>
      </c>
      <c r="M1516" s="841">
        <v>305976</v>
      </c>
      <c r="N1516" s="842">
        <v>2447808</v>
      </c>
      <c r="O1516" s="843">
        <v>-120774.73430536553</v>
      </c>
      <c r="P1516" s="843">
        <v>-966197.87444292428</v>
      </c>
      <c r="Q1516" s="844">
        <v>-28.301002106523384</v>
      </c>
      <c r="S1516" s="845"/>
      <c r="T1516" s="846"/>
      <c r="U1516" s="847"/>
    </row>
    <row r="1517" spans="1:21" ht="23.25" hidden="1">
      <c r="A1517" s="870">
        <v>1490</v>
      </c>
      <c r="B1517" s="836">
        <v>8</v>
      </c>
      <c r="C1517" s="836">
        <v>145</v>
      </c>
      <c r="D1517" s="837">
        <v>22733</v>
      </c>
      <c r="E1517" s="838">
        <v>18.125</v>
      </c>
      <c r="F1517" s="839">
        <v>412035.625</v>
      </c>
      <c r="G1517" s="840">
        <v>3296285</v>
      </c>
      <c r="H1517" s="897">
        <v>397539.375</v>
      </c>
      <c r="I1517" s="901">
        <v>3180315</v>
      </c>
      <c r="J1517" s="843">
        <v>-14496.25</v>
      </c>
      <c r="K1517" s="843">
        <v>-115970</v>
      </c>
      <c r="L1517" s="844">
        <v>-3.5182030679992806</v>
      </c>
      <c r="M1517" s="841">
        <v>311476.5</v>
      </c>
      <c r="N1517" s="842">
        <v>2491812</v>
      </c>
      <c r="O1517" s="843">
        <v>-100559.125</v>
      </c>
      <c r="P1517" s="843">
        <v>-804473</v>
      </c>
      <c r="Q1517" s="844">
        <v>-24.405444310792305</v>
      </c>
      <c r="S1517" s="845"/>
      <c r="T1517" s="846"/>
      <c r="U1517" s="847"/>
    </row>
    <row r="1518" spans="1:21" ht="23.25" hidden="1">
      <c r="A1518" s="870">
        <v>1491</v>
      </c>
      <c r="B1518" s="836">
        <v>8</v>
      </c>
      <c r="C1518" s="836">
        <v>145</v>
      </c>
      <c r="D1518" s="837">
        <v>23662.500881894288</v>
      </c>
      <c r="E1518" s="838">
        <v>18.125</v>
      </c>
      <c r="F1518" s="839">
        <v>428882.82848433399</v>
      </c>
      <c r="G1518" s="840">
        <v>3431062.6278746719</v>
      </c>
      <c r="H1518" s="897">
        <v>397539.375</v>
      </c>
      <c r="I1518" s="901">
        <v>3180315</v>
      </c>
      <c r="J1518" s="843">
        <v>-31343.453484333993</v>
      </c>
      <c r="K1518" s="843">
        <v>-250747.62787467195</v>
      </c>
      <c r="L1518" s="844">
        <v>-7.3081623703847924</v>
      </c>
      <c r="M1518" s="841">
        <v>311476.5</v>
      </c>
      <c r="N1518" s="842">
        <v>2491812</v>
      </c>
      <c r="O1518" s="843">
        <v>-117406.32848433399</v>
      </c>
      <c r="P1518" s="843">
        <v>-939250.62787467195</v>
      </c>
      <c r="Q1518" s="844">
        <v>-27.37491936882769</v>
      </c>
      <c r="S1518" s="845"/>
      <c r="T1518" s="846"/>
      <c r="U1518" s="847"/>
    </row>
    <row r="1519" spans="1:21" ht="23.25" hidden="1">
      <c r="A1519" s="870">
        <v>1492</v>
      </c>
      <c r="B1519" s="836">
        <v>8</v>
      </c>
      <c r="C1519" s="836">
        <v>145</v>
      </c>
      <c r="D1519" s="837">
        <v>23780.636661537112</v>
      </c>
      <c r="E1519" s="838">
        <v>18.125</v>
      </c>
      <c r="F1519" s="839">
        <v>431024.03949036013</v>
      </c>
      <c r="G1519" s="840">
        <v>3448192.315922881</v>
      </c>
      <c r="H1519" s="897">
        <v>397539.375</v>
      </c>
      <c r="I1519" s="901">
        <v>3180315</v>
      </c>
      <c r="J1519" s="843">
        <v>-33484.664490360126</v>
      </c>
      <c r="K1519" s="843">
        <v>-267877.31592288101</v>
      </c>
      <c r="L1519" s="844">
        <v>-7.7686303831109171</v>
      </c>
      <c r="M1519" s="841">
        <v>311476.5</v>
      </c>
      <c r="N1519" s="842">
        <v>2491812</v>
      </c>
      <c r="O1519" s="843">
        <v>-119547.53949036013</v>
      </c>
      <c r="P1519" s="843">
        <v>-956380.31592288101</v>
      </c>
      <c r="Q1519" s="844">
        <v>-27.73570115293623</v>
      </c>
      <c r="S1519" s="845"/>
      <c r="T1519" s="846"/>
      <c r="U1519" s="847"/>
    </row>
    <row r="1520" spans="1:21" ht="23.25" hidden="1">
      <c r="A1520" s="870">
        <v>1493</v>
      </c>
      <c r="B1520" s="836">
        <v>8</v>
      </c>
      <c r="C1520" s="836">
        <v>145</v>
      </c>
      <c r="D1520" s="837">
        <v>24432</v>
      </c>
      <c r="E1520" s="838">
        <v>18.125</v>
      </c>
      <c r="F1520" s="839">
        <v>442830</v>
      </c>
      <c r="G1520" s="840">
        <v>3542640</v>
      </c>
      <c r="H1520" s="897">
        <v>397539.375</v>
      </c>
      <c r="I1520" s="901">
        <v>3180315</v>
      </c>
      <c r="J1520" s="843">
        <v>-45290.625</v>
      </c>
      <c r="K1520" s="843">
        <v>-362325</v>
      </c>
      <c r="L1520" s="844">
        <v>-10.227542171939575</v>
      </c>
      <c r="M1520" s="841">
        <v>311476.5</v>
      </c>
      <c r="N1520" s="842">
        <v>2491812</v>
      </c>
      <c r="O1520" s="843">
        <v>-131353.5</v>
      </c>
      <c r="P1520" s="843">
        <v>-1050828</v>
      </c>
      <c r="Q1520" s="844">
        <v>-29.662285752997761</v>
      </c>
      <c r="S1520" s="845"/>
      <c r="T1520" s="846"/>
      <c r="U1520" s="847"/>
    </row>
    <row r="1521" spans="1:21" ht="23.25" hidden="1">
      <c r="A1521" s="870">
        <v>1494</v>
      </c>
      <c r="B1521" s="836">
        <v>8</v>
      </c>
      <c r="C1521" s="836">
        <v>146</v>
      </c>
      <c r="D1521" s="837">
        <v>23719</v>
      </c>
      <c r="E1521" s="838">
        <v>18.25</v>
      </c>
      <c r="F1521" s="839">
        <v>432871.75</v>
      </c>
      <c r="G1521" s="840">
        <v>3462974</v>
      </c>
      <c r="H1521" s="897">
        <v>401208.75</v>
      </c>
      <c r="I1521" s="901">
        <v>3209670</v>
      </c>
      <c r="J1521" s="843">
        <v>-31663</v>
      </c>
      <c r="K1521" s="843">
        <v>-253304</v>
      </c>
      <c r="L1521" s="844">
        <v>-7.3146376496040659</v>
      </c>
      <c r="M1521" s="841">
        <v>316977</v>
      </c>
      <c r="N1521" s="842">
        <v>2535816</v>
      </c>
      <c r="O1521" s="843">
        <v>-115894.75</v>
      </c>
      <c r="P1521" s="843">
        <v>-927158</v>
      </c>
      <c r="Q1521" s="844">
        <v>-26.773461192604969</v>
      </c>
      <c r="S1521" s="845"/>
      <c r="T1521" s="846"/>
      <c r="U1521" s="847"/>
    </row>
    <row r="1522" spans="1:21" ht="23.25" hidden="1">
      <c r="A1522" s="870">
        <v>1495</v>
      </c>
      <c r="B1522" s="836">
        <v>8</v>
      </c>
      <c r="C1522" s="836">
        <v>147</v>
      </c>
      <c r="D1522" s="837">
        <v>23162</v>
      </c>
      <c r="E1522" s="838">
        <v>18.375</v>
      </c>
      <c r="F1522" s="839">
        <v>425601.75</v>
      </c>
      <c r="G1522" s="840">
        <v>3404814</v>
      </c>
      <c r="H1522" s="897">
        <v>404878.125</v>
      </c>
      <c r="I1522" s="901">
        <v>3239025</v>
      </c>
      <c r="J1522" s="843">
        <v>-20723.625</v>
      </c>
      <c r="K1522" s="843">
        <v>-165789</v>
      </c>
      <c r="L1522" s="844">
        <v>-4.8692527697548229</v>
      </c>
      <c r="M1522" s="841">
        <v>322477.5</v>
      </c>
      <c r="N1522" s="842">
        <v>2579820</v>
      </c>
      <c r="O1522" s="843">
        <v>-103124.25</v>
      </c>
      <c r="P1522" s="843">
        <v>-824994</v>
      </c>
      <c r="Q1522" s="844">
        <v>-24.230222267648102</v>
      </c>
      <c r="S1522" s="845"/>
      <c r="T1522" s="846"/>
      <c r="U1522" s="847"/>
    </row>
    <row r="1523" spans="1:21" ht="23.25" hidden="1">
      <c r="A1523" s="870">
        <v>1496</v>
      </c>
      <c r="B1523" s="836">
        <v>8</v>
      </c>
      <c r="C1523" s="836">
        <v>147</v>
      </c>
      <c r="D1523" s="837">
        <v>23211.91</v>
      </c>
      <c r="E1523" s="838">
        <v>18.375</v>
      </c>
      <c r="F1523" s="839">
        <v>426518.84625</v>
      </c>
      <c r="G1523" s="840">
        <v>3412150.77</v>
      </c>
      <c r="H1523" s="897">
        <v>404878.125</v>
      </c>
      <c r="I1523" s="901">
        <v>3239025</v>
      </c>
      <c r="J1523" s="843">
        <v>-21640.721250000002</v>
      </c>
      <c r="K1523" s="843">
        <v>-173125.77000000002</v>
      </c>
      <c r="L1523" s="844">
        <v>-5.0738018824414439</v>
      </c>
      <c r="M1523" s="841">
        <v>322477.5</v>
      </c>
      <c r="N1523" s="842">
        <v>2579820</v>
      </c>
      <c r="O1523" s="843">
        <v>-104041.34625</v>
      </c>
      <c r="P1523" s="843">
        <v>-832330.77</v>
      </c>
      <c r="Q1523" s="844">
        <v>-24.393141631311906</v>
      </c>
      <c r="S1523" s="845"/>
      <c r="T1523" s="846"/>
      <c r="U1523" s="847"/>
    </row>
    <row r="1524" spans="1:21" ht="23.25" hidden="1">
      <c r="A1524" s="870">
        <v>1497</v>
      </c>
      <c r="B1524" s="836">
        <v>8</v>
      </c>
      <c r="C1524" s="836">
        <v>147</v>
      </c>
      <c r="D1524" s="837">
        <v>23703</v>
      </c>
      <c r="E1524" s="838">
        <v>18.375</v>
      </c>
      <c r="F1524" s="839">
        <v>435542.625</v>
      </c>
      <c r="G1524" s="840">
        <v>3484341</v>
      </c>
      <c r="H1524" s="897">
        <v>404878.125</v>
      </c>
      <c r="I1524" s="901">
        <v>3239025</v>
      </c>
      <c r="J1524" s="843">
        <v>-30664.5</v>
      </c>
      <c r="K1524" s="843">
        <v>-245316</v>
      </c>
      <c r="L1524" s="844">
        <v>-7.0405278932228441</v>
      </c>
      <c r="M1524" s="841">
        <v>322477.5</v>
      </c>
      <c r="N1524" s="842">
        <v>2579820</v>
      </c>
      <c r="O1524" s="843">
        <v>-113065.125</v>
      </c>
      <c r="P1524" s="843">
        <v>-904521</v>
      </c>
      <c r="Q1524" s="844">
        <v>-25.959600395024481</v>
      </c>
      <c r="S1524" s="845"/>
      <c r="T1524" s="846"/>
      <c r="U1524" s="847"/>
    </row>
    <row r="1525" spans="1:21" ht="23.25" hidden="1">
      <c r="A1525" s="870">
        <v>1498</v>
      </c>
      <c r="B1525" s="836">
        <v>8</v>
      </c>
      <c r="C1525" s="836">
        <v>147</v>
      </c>
      <c r="D1525" s="837">
        <v>23703</v>
      </c>
      <c r="E1525" s="838">
        <v>18.375</v>
      </c>
      <c r="F1525" s="839">
        <v>435542.625</v>
      </c>
      <c r="G1525" s="840">
        <v>3484341</v>
      </c>
      <c r="H1525" s="897">
        <v>404878.125</v>
      </c>
      <c r="I1525" s="901">
        <v>3239025</v>
      </c>
      <c r="J1525" s="843">
        <v>-30664.5</v>
      </c>
      <c r="K1525" s="843">
        <v>-245316</v>
      </c>
      <c r="L1525" s="844">
        <v>-7.0405278932228441</v>
      </c>
      <c r="M1525" s="841">
        <v>322477.5</v>
      </c>
      <c r="N1525" s="842">
        <v>2579820</v>
      </c>
      <c r="O1525" s="843">
        <v>-113065.125</v>
      </c>
      <c r="P1525" s="843">
        <v>-904521</v>
      </c>
      <c r="Q1525" s="844">
        <v>-25.959600395024481</v>
      </c>
      <c r="S1525" s="845"/>
      <c r="T1525" s="846"/>
      <c r="U1525" s="847"/>
    </row>
    <row r="1526" spans="1:21" ht="23.25" hidden="1">
      <c r="A1526" s="870">
        <v>1499</v>
      </c>
      <c r="B1526" s="836">
        <v>8</v>
      </c>
      <c r="C1526" s="836">
        <v>148</v>
      </c>
      <c r="D1526" s="837">
        <v>23486</v>
      </c>
      <c r="E1526" s="838">
        <v>18.5</v>
      </c>
      <c r="F1526" s="839">
        <v>434491</v>
      </c>
      <c r="G1526" s="840">
        <v>3475928</v>
      </c>
      <c r="H1526" s="897">
        <v>408547.5</v>
      </c>
      <c r="I1526" s="901">
        <v>3268380</v>
      </c>
      <c r="J1526" s="843">
        <v>-25943.5</v>
      </c>
      <c r="K1526" s="843">
        <v>-207548</v>
      </c>
      <c r="L1526" s="844">
        <v>-5.971009756243518</v>
      </c>
      <c r="M1526" s="841">
        <v>327978</v>
      </c>
      <c r="N1526" s="842">
        <v>2623824</v>
      </c>
      <c r="O1526" s="843">
        <v>-106513</v>
      </c>
      <c r="P1526" s="843">
        <v>-852104</v>
      </c>
      <c r="Q1526" s="844">
        <v>-24.514431829427991</v>
      </c>
      <c r="S1526" s="845"/>
      <c r="T1526" s="846"/>
      <c r="U1526" s="847"/>
    </row>
    <row r="1527" spans="1:21" ht="23.25" hidden="1">
      <c r="A1527" s="870">
        <v>1500</v>
      </c>
      <c r="B1527" s="836">
        <v>8</v>
      </c>
      <c r="C1527" s="836">
        <v>148</v>
      </c>
      <c r="D1527" s="837">
        <v>24374</v>
      </c>
      <c r="E1527" s="838">
        <v>18.5</v>
      </c>
      <c r="F1527" s="839">
        <v>450919</v>
      </c>
      <c r="G1527" s="840">
        <v>3607352</v>
      </c>
      <c r="H1527" s="897">
        <v>408547.5</v>
      </c>
      <c r="I1527" s="901">
        <v>3268380</v>
      </c>
      <c r="J1527" s="843">
        <v>-42371.5</v>
      </c>
      <c r="K1527" s="843">
        <v>-338972</v>
      </c>
      <c r="L1527" s="844">
        <v>-9.3966987419026395</v>
      </c>
      <c r="M1527" s="841">
        <v>327978</v>
      </c>
      <c r="N1527" s="842">
        <v>2623824</v>
      </c>
      <c r="O1527" s="843">
        <v>-122941</v>
      </c>
      <c r="P1527" s="843">
        <v>-983528</v>
      </c>
      <c r="Q1527" s="844">
        <v>-27.26454196873496</v>
      </c>
      <c r="S1527" s="845"/>
      <c r="T1527" s="846"/>
      <c r="U1527" s="847"/>
    </row>
    <row r="1528" spans="1:21" ht="23.25" hidden="1">
      <c r="A1528" s="870">
        <v>1501</v>
      </c>
      <c r="B1528" s="836">
        <v>8</v>
      </c>
      <c r="C1528" s="836">
        <v>149</v>
      </c>
      <c r="D1528" s="837">
        <v>23468</v>
      </c>
      <c r="E1528" s="838">
        <v>18.625</v>
      </c>
      <c r="F1528" s="839">
        <v>437091.5</v>
      </c>
      <c r="G1528" s="840">
        <v>3496732</v>
      </c>
      <c r="H1528" s="897">
        <v>412216.875</v>
      </c>
      <c r="I1528" s="901">
        <v>3297735</v>
      </c>
      <c r="J1528" s="843">
        <v>-24874.625</v>
      </c>
      <c r="K1528" s="843">
        <v>-198997</v>
      </c>
      <c r="L1528" s="844">
        <v>-5.6909422855397622</v>
      </c>
      <c r="M1528" s="841">
        <v>333478.5</v>
      </c>
      <c r="N1528" s="842">
        <v>2667828</v>
      </c>
      <c r="O1528" s="843">
        <v>-103613</v>
      </c>
      <c r="P1528" s="843">
        <v>-828904</v>
      </c>
      <c r="Q1528" s="844">
        <v>-23.705105223963415</v>
      </c>
      <c r="S1528" s="845"/>
      <c r="T1528" s="846"/>
      <c r="U1528" s="847"/>
    </row>
    <row r="1529" spans="1:21" ht="23.25" hidden="1">
      <c r="A1529" s="870">
        <v>1502</v>
      </c>
      <c r="B1529" s="836">
        <v>8</v>
      </c>
      <c r="C1529" s="836">
        <v>149</v>
      </c>
      <c r="D1529" s="837">
        <v>23468</v>
      </c>
      <c r="E1529" s="838">
        <v>18.625</v>
      </c>
      <c r="F1529" s="839">
        <v>437091.5</v>
      </c>
      <c r="G1529" s="840">
        <v>3496732</v>
      </c>
      <c r="H1529" s="897">
        <v>412216.875</v>
      </c>
      <c r="I1529" s="901">
        <v>3297735</v>
      </c>
      <c r="J1529" s="843">
        <v>-24874.625</v>
      </c>
      <c r="K1529" s="843">
        <v>-198997</v>
      </c>
      <c r="L1529" s="844">
        <v>-5.6909422855397622</v>
      </c>
      <c r="M1529" s="841">
        <v>333478.5</v>
      </c>
      <c r="N1529" s="842">
        <v>2667828</v>
      </c>
      <c r="O1529" s="843">
        <v>-103613</v>
      </c>
      <c r="P1529" s="843">
        <v>-828904</v>
      </c>
      <c r="Q1529" s="844">
        <v>-23.705105223963415</v>
      </c>
      <c r="S1529" s="845"/>
      <c r="T1529" s="846"/>
      <c r="U1529" s="847"/>
    </row>
    <row r="1530" spans="1:21" ht="23.25" hidden="1">
      <c r="A1530" s="870">
        <v>1503</v>
      </c>
      <c r="B1530" s="836">
        <v>8</v>
      </c>
      <c r="C1530" s="836">
        <v>149</v>
      </c>
      <c r="D1530" s="837">
        <v>23490.096174807768</v>
      </c>
      <c r="E1530" s="838">
        <v>18.625</v>
      </c>
      <c r="F1530" s="839">
        <v>437503.0412557947</v>
      </c>
      <c r="G1530" s="840">
        <v>3500024.3300463576</v>
      </c>
      <c r="H1530" s="897">
        <v>412216.875</v>
      </c>
      <c r="I1530" s="901">
        <v>3297735</v>
      </c>
      <c r="J1530" s="843">
        <v>-25286.166255794698</v>
      </c>
      <c r="K1530" s="843">
        <v>-202289.33004635759</v>
      </c>
      <c r="L1530" s="844">
        <v>-5.7796549672464153</v>
      </c>
      <c r="M1530" s="841">
        <v>333478.5</v>
      </c>
      <c r="N1530" s="842">
        <v>2667828</v>
      </c>
      <c r="O1530" s="843">
        <v>-104024.5412557947</v>
      </c>
      <c r="P1530" s="843">
        <v>-832196.33004635759</v>
      </c>
      <c r="Q1530" s="844">
        <v>-23.776872717777238</v>
      </c>
      <c r="S1530" s="845"/>
      <c r="T1530" s="846"/>
      <c r="U1530" s="847"/>
    </row>
    <row r="1531" spans="1:21" ht="23.25" hidden="1">
      <c r="A1531" s="870">
        <v>1504</v>
      </c>
      <c r="B1531" s="836">
        <v>8</v>
      </c>
      <c r="C1531" s="836">
        <v>149</v>
      </c>
      <c r="D1531" s="837">
        <v>23671</v>
      </c>
      <c r="E1531" s="838">
        <v>18.625</v>
      </c>
      <c r="F1531" s="839">
        <v>440872.375</v>
      </c>
      <c r="G1531" s="840">
        <v>3526979</v>
      </c>
      <c r="H1531" s="897">
        <v>412216.875</v>
      </c>
      <c r="I1531" s="901">
        <v>3297735</v>
      </c>
      <c r="J1531" s="843">
        <v>-28655.5</v>
      </c>
      <c r="K1531" s="843">
        <v>-229244</v>
      </c>
      <c r="L1531" s="844">
        <v>-6.4997268200349367</v>
      </c>
      <c r="M1531" s="841">
        <v>333478.5</v>
      </c>
      <c r="N1531" s="842">
        <v>2667828</v>
      </c>
      <c r="O1531" s="843">
        <v>-107393.875</v>
      </c>
      <c r="P1531" s="843">
        <v>-859151</v>
      </c>
      <c r="Q1531" s="844">
        <v>-24.359402196610759</v>
      </c>
      <c r="S1531" s="845"/>
      <c r="T1531" s="846"/>
      <c r="U1531" s="847"/>
    </row>
    <row r="1532" spans="1:21" ht="23.25" hidden="1">
      <c r="A1532" s="870">
        <v>1505</v>
      </c>
      <c r="B1532" s="836">
        <v>8</v>
      </c>
      <c r="C1532" s="836">
        <v>150</v>
      </c>
      <c r="D1532" s="837">
        <v>22928</v>
      </c>
      <c r="E1532" s="838">
        <v>18.75</v>
      </c>
      <c r="F1532" s="839">
        <v>429900</v>
      </c>
      <c r="G1532" s="840">
        <v>3439200</v>
      </c>
      <c r="H1532" s="897">
        <v>415886.25</v>
      </c>
      <c r="I1532" s="901">
        <v>3327090</v>
      </c>
      <c r="J1532" s="843">
        <v>-14013.75</v>
      </c>
      <c r="K1532" s="843">
        <v>-112110</v>
      </c>
      <c r="L1532" s="844">
        <v>-3.2597697138869535</v>
      </c>
      <c r="M1532" s="841">
        <v>338979</v>
      </c>
      <c r="N1532" s="842">
        <v>2711832</v>
      </c>
      <c r="O1532" s="843">
        <v>-90921</v>
      </c>
      <c r="P1532" s="843">
        <v>-727368</v>
      </c>
      <c r="Q1532" s="844">
        <v>-21.149337055129109</v>
      </c>
      <c r="S1532" s="845"/>
      <c r="T1532" s="846"/>
      <c r="U1532" s="847"/>
    </row>
    <row r="1533" spans="1:21" ht="23.25" hidden="1">
      <c r="A1533" s="870">
        <v>1506</v>
      </c>
      <c r="B1533" s="836">
        <v>8</v>
      </c>
      <c r="C1533" s="836">
        <v>150</v>
      </c>
      <c r="D1533" s="837">
        <v>23431</v>
      </c>
      <c r="E1533" s="838">
        <v>18.75</v>
      </c>
      <c r="F1533" s="839">
        <v>439331.25</v>
      </c>
      <c r="G1533" s="840">
        <v>3514650</v>
      </c>
      <c r="H1533" s="897">
        <v>415886.25</v>
      </c>
      <c r="I1533" s="901">
        <v>3327090</v>
      </c>
      <c r="J1533" s="843">
        <v>-23445</v>
      </c>
      <c r="K1533" s="843">
        <v>-187560</v>
      </c>
      <c r="L1533" s="844">
        <v>-5.3365199948785715</v>
      </c>
      <c r="M1533" s="841">
        <v>338979</v>
      </c>
      <c r="N1533" s="842">
        <v>2711832</v>
      </c>
      <c r="O1533" s="843">
        <v>-100352.25</v>
      </c>
      <c r="P1533" s="843">
        <v>-802818</v>
      </c>
      <c r="Q1533" s="844">
        <v>-22.842046860996106</v>
      </c>
      <c r="S1533" s="845"/>
      <c r="T1533" s="846"/>
      <c r="U1533" s="847"/>
    </row>
    <row r="1534" spans="1:21" ht="23.25" hidden="1">
      <c r="A1534" s="870">
        <v>1507</v>
      </c>
      <c r="B1534" s="836">
        <v>8</v>
      </c>
      <c r="C1534" s="836">
        <v>150</v>
      </c>
      <c r="D1534" s="837">
        <v>23480.946017488375</v>
      </c>
      <c r="E1534" s="838">
        <v>18.75</v>
      </c>
      <c r="F1534" s="839">
        <v>440267.73782790703</v>
      </c>
      <c r="G1534" s="840">
        <v>3522141.9026232562</v>
      </c>
      <c r="H1534" s="897">
        <v>415886.25</v>
      </c>
      <c r="I1534" s="901">
        <v>3327090</v>
      </c>
      <c r="J1534" s="843">
        <v>-24381.487827907025</v>
      </c>
      <c r="K1534" s="843">
        <v>-195051.9026232562</v>
      </c>
      <c r="L1534" s="844">
        <v>-5.537877462517443</v>
      </c>
      <c r="M1534" s="841">
        <v>338979</v>
      </c>
      <c r="N1534" s="842">
        <v>2711832</v>
      </c>
      <c r="O1534" s="843">
        <v>-101288.73782790703</v>
      </c>
      <c r="P1534" s="843">
        <v>-810309.9026232562</v>
      </c>
      <c r="Q1534" s="844">
        <v>-23.006168548170805</v>
      </c>
      <c r="S1534" s="845"/>
      <c r="T1534" s="846"/>
      <c r="U1534" s="847"/>
    </row>
    <row r="1535" spans="1:21" ht="23.25" hidden="1">
      <c r="A1535" s="870">
        <v>1508</v>
      </c>
      <c r="B1535" s="836">
        <v>8</v>
      </c>
      <c r="C1535" s="836">
        <v>150</v>
      </c>
      <c r="D1535" s="837">
        <v>23515</v>
      </c>
      <c r="E1535" s="838">
        <v>18.75</v>
      </c>
      <c r="F1535" s="839">
        <v>440906.25</v>
      </c>
      <c r="G1535" s="840">
        <v>3527250</v>
      </c>
      <c r="H1535" s="897">
        <v>415886.25</v>
      </c>
      <c r="I1535" s="901">
        <v>3327090</v>
      </c>
      <c r="J1535" s="843">
        <v>-25020</v>
      </c>
      <c r="K1535" s="843">
        <v>-200160</v>
      </c>
      <c r="L1535" s="844">
        <v>-5.6746757388900733</v>
      </c>
      <c r="M1535" s="841">
        <v>338979</v>
      </c>
      <c r="N1535" s="842">
        <v>2711832</v>
      </c>
      <c r="O1535" s="843">
        <v>-101927.25</v>
      </c>
      <c r="P1535" s="843">
        <v>-815418</v>
      </c>
      <c r="Q1535" s="844">
        <v>-23.117669572613238</v>
      </c>
      <c r="S1535" s="845"/>
      <c r="T1535" s="846"/>
      <c r="U1535" s="847"/>
    </row>
    <row r="1536" spans="1:21" ht="23.25" hidden="1">
      <c r="A1536" s="870">
        <v>1509</v>
      </c>
      <c r="B1536" s="836">
        <v>8</v>
      </c>
      <c r="C1536" s="836">
        <v>151</v>
      </c>
      <c r="D1536" s="837">
        <v>22908</v>
      </c>
      <c r="E1536" s="838">
        <v>18.875</v>
      </c>
      <c r="F1536" s="839">
        <v>432388.5</v>
      </c>
      <c r="G1536" s="840">
        <v>3459108</v>
      </c>
      <c r="H1536" s="897">
        <v>419555.625</v>
      </c>
      <c r="I1536" s="901">
        <v>3356445</v>
      </c>
      <c r="J1536" s="843">
        <v>-12832.875</v>
      </c>
      <c r="K1536" s="843">
        <v>-102663</v>
      </c>
      <c r="L1536" s="844">
        <v>-2.9679038642332074</v>
      </c>
      <c r="M1536" s="841">
        <v>344479.5</v>
      </c>
      <c r="N1536" s="842">
        <v>2755836</v>
      </c>
      <c r="O1536" s="843">
        <v>-87909</v>
      </c>
      <c r="P1536" s="843">
        <v>-703272</v>
      </c>
      <c r="Q1536" s="844">
        <v>-20.3310217547414</v>
      </c>
      <c r="S1536" s="845"/>
      <c r="T1536" s="846"/>
      <c r="U1536" s="847"/>
    </row>
    <row r="1537" spans="1:21" ht="23.25" hidden="1">
      <c r="A1537" s="870">
        <v>1510</v>
      </c>
      <c r="B1537" s="836">
        <v>8</v>
      </c>
      <c r="C1537" s="836">
        <v>151</v>
      </c>
      <c r="D1537" s="837">
        <v>23013.899324263075</v>
      </c>
      <c r="E1537" s="838">
        <v>18.875</v>
      </c>
      <c r="F1537" s="839">
        <v>434387.34974546556</v>
      </c>
      <c r="G1537" s="840">
        <v>3475098.7979637245</v>
      </c>
      <c r="H1537" s="897">
        <v>419555.625</v>
      </c>
      <c r="I1537" s="901">
        <v>3356445</v>
      </c>
      <c r="J1537" s="843">
        <v>-14831.724745465559</v>
      </c>
      <c r="K1537" s="843">
        <v>-118653.79796372447</v>
      </c>
      <c r="L1537" s="844">
        <v>-3.4144007080676602</v>
      </c>
      <c r="M1537" s="841">
        <v>344479.5</v>
      </c>
      <c r="N1537" s="842">
        <v>2755836</v>
      </c>
      <c r="O1537" s="843">
        <v>-89907.849745465559</v>
      </c>
      <c r="P1537" s="843">
        <v>-719262.79796372447</v>
      </c>
      <c r="Q1537" s="844">
        <v>-20.697621557844201</v>
      </c>
      <c r="S1537" s="845"/>
      <c r="T1537" s="846"/>
      <c r="U1537" s="847"/>
    </row>
    <row r="1538" spans="1:21" ht="23.25" hidden="1">
      <c r="A1538" s="870">
        <v>1511</v>
      </c>
      <c r="B1538" s="836">
        <v>8</v>
      </c>
      <c r="C1538" s="836">
        <v>151</v>
      </c>
      <c r="D1538" s="837">
        <v>23013.899324263075</v>
      </c>
      <c r="E1538" s="838">
        <v>18.875</v>
      </c>
      <c r="F1538" s="839">
        <v>434387.34974546556</v>
      </c>
      <c r="G1538" s="840">
        <v>3475098.7979637245</v>
      </c>
      <c r="H1538" s="897">
        <v>419555.625</v>
      </c>
      <c r="I1538" s="901">
        <v>3356445</v>
      </c>
      <c r="J1538" s="843">
        <v>-14831.724745465559</v>
      </c>
      <c r="K1538" s="843">
        <v>-118653.79796372447</v>
      </c>
      <c r="L1538" s="844">
        <v>-3.4144007080676602</v>
      </c>
      <c r="M1538" s="841">
        <v>344479.5</v>
      </c>
      <c r="N1538" s="842">
        <v>2755836</v>
      </c>
      <c r="O1538" s="843">
        <v>-89907.849745465559</v>
      </c>
      <c r="P1538" s="843">
        <v>-719262.79796372447</v>
      </c>
      <c r="Q1538" s="844">
        <v>-20.697621557844201</v>
      </c>
      <c r="S1538" s="845"/>
      <c r="T1538" s="846"/>
      <c r="U1538" s="847"/>
    </row>
    <row r="1539" spans="1:21" ht="23.25" hidden="1">
      <c r="A1539" s="870">
        <v>1512</v>
      </c>
      <c r="B1539" s="836">
        <v>8</v>
      </c>
      <c r="C1539" s="836">
        <v>151</v>
      </c>
      <c r="D1539" s="837">
        <v>23072</v>
      </c>
      <c r="E1539" s="838">
        <v>18.875</v>
      </c>
      <c r="F1539" s="839">
        <v>435484</v>
      </c>
      <c r="G1539" s="840">
        <v>3483872</v>
      </c>
      <c r="H1539" s="897">
        <v>419555.625</v>
      </c>
      <c r="I1539" s="901">
        <v>3356445</v>
      </c>
      <c r="J1539" s="843">
        <v>-15928.375</v>
      </c>
      <c r="K1539" s="843">
        <v>-127427</v>
      </c>
      <c r="L1539" s="844">
        <v>-3.6576257681108899</v>
      </c>
      <c r="M1539" s="841">
        <v>344479.5</v>
      </c>
      <c r="N1539" s="842">
        <v>2755836</v>
      </c>
      <c r="O1539" s="843">
        <v>-91004.5</v>
      </c>
      <c r="P1539" s="843">
        <v>-728036</v>
      </c>
      <c r="Q1539" s="844">
        <v>-20.897323437830096</v>
      </c>
      <c r="S1539" s="845"/>
      <c r="T1539" s="846"/>
      <c r="U1539" s="847"/>
    </row>
    <row r="1540" spans="1:21" ht="23.25" hidden="1">
      <c r="A1540" s="870">
        <v>1513</v>
      </c>
      <c r="B1540" s="836">
        <v>8</v>
      </c>
      <c r="C1540" s="836">
        <v>151</v>
      </c>
      <c r="D1540" s="837">
        <v>23413</v>
      </c>
      <c r="E1540" s="838">
        <v>18.875</v>
      </c>
      <c r="F1540" s="839">
        <v>441920.375</v>
      </c>
      <c r="G1540" s="840">
        <v>3535363</v>
      </c>
      <c r="H1540" s="897">
        <v>419555.625</v>
      </c>
      <c r="I1540" s="901">
        <v>3356445</v>
      </c>
      <c r="J1540" s="843">
        <v>-22364.75</v>
      </c>
      <c r="K1540" s="843">
        <v>-178918</v>
      </c>
      <c r="L1540" s="844">
        <v>-5.060809880060404</v>
      </c>
      <c r="M1540" s="841">
        <v>344479.5</v>
      </c>
      <c r="N1540" s="842">
        <v>2755836</v>
      </c>
      <c r="O1540" s="843">
        <v>-97440.875</v>
      </c>
      <c r="P1540" s="843">
        <v>-779527</v>
      </c>
      <c r="Q1540" s="844">
        <v>-22.049418970555507</v>
      </c>
      <c r="S1540" s="845"/>
      <c r="T1540" s="846"/>
      <c r="U1540" s="847"/>
    </row>
    <row r="1541" spans="1:21" ht="23.25" hidden="1">
      <c r="A1541" s="870">
        <v>1514</v>
      </c>
      <c r="B1541" s="836">
        <v>8</v>
      </c>
      <c r="C1541" s="836">
        <v>151</v>
      </c>
      <c r="D1541" s="837">
        <v>23467.257565213022</v>
      </c>
      <c r="E1541" s="838">
        <v>18.875</v>
      </c>
      <c r="F1541" s="839">
        <v>442944.48654339579</v>
      </c>
      <c r="G1541" s="840">
        <v>3543555.8923471663</v>
      </c>
      <c r="H1541" s="897">
        <v>419555.625</v>
      </c>
      <c r="I1541" s="901">
        <v>3356445</v>
      </c>
      <c r="J1541" s="843">
        <v>-23388.861543395789</v>
      </c>
      <c r="K1541" s="843">
        <v>-187110.89234716631</v>
      </c>
      <c r="L1541" s="844">
        <v>-5.2803144082264879</v>
      </c>
      <c r="M1541" s="841">
        <v>344479.5</v>
      </c>
      <c r="N1541" s="842">
        <v>2755836</v>
      </c>
      <c r="O1541" s="843">
        <v>-98464.986543395789</v>
      </c>
      <c r="P1541" s="843">
        <v>-787719.89234716631</v>
      </c>
      <c r="Q1541" s="844">
        <v>-22.229644918212358</v>
      </c>
      <c r="S1541" s="845"/>
      <c r="T1541" s="846"/>
      <c r="U1541" s="847"/>
    </row>
    <row r="1542" spans="1:21" ht="23.25" hidden="1">
      <c r="A1542" s="870">
        <v>1515</v>
      </c>
      <c r="B1542" s="836">
        <v>8</v>
      </c>
      <c r="C1542" s="836">
        <v>151</v>
      </c>
      <c r="D1542" s="837">
        <v>23467.257565213022</v>
      </c>
      <c r="E1542" s="838">
        <v>18.875</v>
      </c>
      <c r="F1542" s="839">
        <v>442944.48654339579</v>
      </c>
      <c r="G1542" s="840">
        <v>3543555.8923471663</v>
      </c>
      <c r="H1542" s="897">
        <v>419555.625</v>
      </c>
      <c r="I1542" s="901">
        <v>3356445</v>
      </c>
      <c r="J1542" s="843">
        <v>-23388.861543395789</v>
      </c>
      <c r="K1542" s="843">
        <v>-187110.89234716631</v>
      </c>
      <c r="L1542" s="844">
        <v>-5.2803144082264879</v>
      </c>
      <c r="M1542" s="841">
        <v>344479.5</v>
      </c>
      <c r="N1542" s="842">
        <v>2755836</v>
      </c>
      <c r="O1542" s="843">
        <v>-98464.986543395789</v>
      </c>
      <c r="P1542" s="843">
        <v>-787719.89234716631</v>
      </c>
      <c r="Q1542" s="844">
        <v>-22.229644918212358</v>
      </c>
      <c r="S1542" s="845"/>
      <c r="T1542" s="846"/>
      <c r="U1542" s="847"/>
    </row>
    <row r="1543" spans="1:21" ht="23.25" hidden="1">
      <c r="A1543" s="870">
        <v>1516</v>
      </c>
      <c r="B1543" s="836">
        <v>8</v>
      </c>
      <c r="C1543" s="836">
        <v>151</v>
      </c>
      <c r="D1543" s="837">
        <v>23496</v>
      </c>
      <c r="E1543" s="838">
        <v>18.875</v>
      </c>
      <c r="F1543" s="839">
        <v>443487</v>
      </c>
      <c r="G1543" s="840">
        <v>3547896</v>
      </c>
      <c r="H1543" s="897">
        <v>419555.625</v>
      </c>
      <c r="I1543" s="901">
        <v>3356445</v>
      </c>
      <c r="J1543" s="843">
        <v>-23931.375</v>
      </c>
      <c r="K1543" s="843">
        <v>-191451</v>
      </c>
      <c r="L1543" s="844">
        <v>-5.3961841046073431</v>
      </c>
      <c r="M1543" s="841">
        <v>344479.5</v>
      </c>
      <c r="N1543" s="842">
        <v>2755836</v>
      </c>
      <c r="O1543" s="843">
        <v>-99007.5</v>
      </c>
      <c r="P1543" s="843">
        <v>-792060</v>
      </c>
      <c r="Q1543" s="844">
        <v>-22.324780658734085</v>
      </c>
      <c r="S1543" s="845"/>
      <c r="T1543" s="846"/>
      <c r="U1543" s="847"/>
    </row>
    <row r="1544" spans="1:21" ht="23.25" hidden="1">
      <c r="A1544" s="870">
        <v>1517</v>
      </c>
      <c r="B1544" s="836">
        <v>8</v>
      </c>
      <c r="C1544" s="836">
        <v>152</v>
      </c>
      <c r="D1544" s="837">
        <v>22894</v>
      </c>
      <c r="E1544" s="838">
        <v>19</v>
      </c>
      <c r="F1544" s="839">
        <v>434986</v>
      </c>
      <c r="G1544" s="840">
        <v>3479888</v>
      </c>
      <c r="H1544" s="897">
        <v>423225</v>
      </c>
      <c r="I1544" s="901">
        <v>3385800</v>
      </c>
      <c r="J1544" s="843">
        <v>-11761</v>
      </c>
      <c r="K1544" s="843">
        <v>-94088</v>
      </c>
      <c r="L1544" s="844">
        <v>-2.7037651786494337</v>
      </c>
      <c r="M1544" s="841">
        <v>349980</v>
      </c>
      <c r="N1544" s="842">
        <v>2799840</v>
      </c>
      <c r="O1544" s="843">
        <v>-85006</v>
      </c>
      <c r="P1544" s="843">
        <v>-680048</v>
      </c>
      <c r="Q1544" s="844">
        <v>-19.54223814099764</v>
      </c>
      <c r="S1544" s="845"/>
      <c r="T1544" s="846"/>
      <c r="U1544" s="847"/>
    </row>
    <row r="1545" spans="1:21" ht="23.25" hidden="1">
      <c r="A1545" s="870">
        <v>1518</v>
      </c>
      <c r="B1545" s="836">
        <v>8</v>
      </c>
      <c r="C1545" s="836">
        <v>152</v>
      </c>
      <c r="D1545" s="837">
        <v>23346.29229431217</v>
      </c>
      <c r="E1545" s="838">
        <v>19</v>
      </c>
      <c r="F1545" s="839">
        <v>443579.55359193124</v>
      </c>
      <c r="G1545" s="840">
        <v>3548636.4287354499</v>
      </c>
      <c r="H1545" s="897">
        <v>423225</v>
      </c>
      <c r="I1545" s="901">
        <v>3385800</v>
      </c>
      <c r="J1545" s="843">
        <v>-20354.553591931239</v>
      </c>
      <c r="K1545" s="843">
        <v>-162836.42873544991</v>
      </c>
      <c r="L1545" s="844">
        <v>-4.5887041968251481</v>
      </c>
      <c r="M1545" s="841">
        <v>349980</v>
      </c>
      <c r="N1545" s="842">
        <v>2799840</v>
      </c>
      <c r="O1545" s="843">
        <v>-93599.553591931239</v>
      </c>
      <c r="P1545" s="843">
        <v>-748796.42873544991</v>
      </c>
      <c r="Q1545" s="844">
        <v>-21.100962123704576</v>
      </c>
      <c r="S1545" s="845"/>
      <c r="T1545" s="846"/>
      <c r="U1545" s="847"/>
    </row>
    <row r="1546" spans="1:21" ht="23.25" hidden="1">
      <c r="A1546" s="870">
        <v>1519</v>
      </c>
      <c r="B1546" s="836">
        <v>8</v>
      </c>
      <c r="C1546" s="836">
        <v>152</v>
      </c>
      <c r="D1546" s="837">
        <v>23397.478119972708</v>
      </c>
      <c r="E1546" s="838">
        <v>19</v>
      </c>
      <c r="F1546" s="839">
        <v>444552.08427948144</v>
      </c>
      <c r="G1546" s="840">
        <v>3556416.6742358515</v>
      </c>
      <c r="H1546" s="897">
        <v>423225</v>
      </c>
      <c r="I1546" s="901">
        <v>3385800</v>
      </c>
      <c r="J1546" s="843">
        <v>-21327.084279481438</v>
      </c>
      <c r="K1546" s="843">
        <v>-170616.6742358515</v>
      </c>
      <c r="L1546" s="844">
        <v>-4.7974320745898211</v>
      </c>
      <c r="M1546" s="841">
        <v>349980</v>
      </c>
      <c r="N1546" s="842">
        <v>2799840</v>
      </c>
      <c r="O1546" s="843">
        <v>-94572.084279481438</v>
      </c>
      <c r="P1546" s="843">
        <v>-756576.6742358515</v>
      </c>
      <c r="Q1546" s="844">
        <v>-21.273566725654078</v>
      </c>
      <c r="S1546" s="845"/>
      <c r="T1546" s="846"/>
      <c r="U1546" s="847"/>
    </row>
    <row r="1547" spans="1:21" ht="23.25" hidden="1">
      <c r="A1547" s="870">
        <v>1520</v>
      </c>
      <c r="B1547" s="836">
        <v>8</v>
      </c>
      <c r="C1547" s="836">
        <v>152</v>
      </c>
      <c r="D1547" s="837">
        <v>23397.478119972708</v>
      </c>
      <c r="E1547" s="838">
        <v>19</v>
      </c>
      <c r="F1547" s="839">
        <v>444552.08427948144</v>
      </c>
      <c r="G1547" s="840">
        <v>3556416.6742358515</v>
      </c>
      <c r="H1547" s="897">
        <v>423225</v>
      </c>
      <c r="I1547" s="901">
        <v>3385800</v>
      </c>
      <c r="J1547" s="843">
        <v>-21327.084279481438</v>
      </c>
      <c r="K1547" s="843">
        <v>-170616.6742358515</v>
      </c>
      <c r="L1547" s="844">
        <v>-4.7974320745898211</v>
      </c>
      <c r="M1547" s="841">
        <v>349980</v>
      </c>
      <c r="N1547" s="842">
        <v>2799840</v>
      </c>
      <c r="O1547" s="843">
        <v>-94572.084279481438</v>
      </c>
      <c r="P1547" s="843">
        <v>-756576.6742358515</v>
      </c>
      <c r="Q1547" s="844">
        <v>-21.273566725654078</v>
      </c>
      <c r="S1547" s="845"/>
      <c r="T1547" s="846"/>
      <c r="U1547" s="847"/>
    </row>
    <row r="1548" spans="1:21" ht="23.25" hidden="1">
      <c r="A1548" s="870">
        <v>1521</v>
      </c>
      <c r="B1548" s="836">
        <v>8</v>
      </c>
      <c r="C1548" s="836">
        <v>152</v>
      </c>
      <c r="D1548" s="837">
        <v>23624</v>
      </c>
      <c r="E1548" s="838">
        <v>19</v>
      </c>
      <c r="F1548" s="839">
        <v>448856</v>
      </c>
      <c r="G1548" s="840">
        <v>3590848</v>
      </c>
      <c r="H1548" s="897">
        <v>423225</v>
      </c>
      <c r="I1548" s="901">
        <v>3385800</v>
      </c>
      <c r="J1548" s="843">
        <v>-25631</v>
      </c>
      <c r="K1548" s="843">
        <v>-205048</v>
      </c>
      <c r="L1548" s="844">
        <v>-5.7102946156451111</v>
      </c>
      <c r="M1548" s="841">
        <v>349980</v>
      </c>
      <c r="N1548" s="842">
        <v>2799840</v>
      </c>
      <c r="O1548" s="843">
        <v>-98876</v>
      </c>
      <c r="P1548" s="843">
        <v>-791008</v>
      </c>
      <c r="Q1548" s="844">
        <v>-22.028445648493062</v>
      </c>
      <c r="S1548" s="845"/>
      <c r="T1548" s="846"/>
      <c r="U1548" s="847"/>
    </row>
    <row r="1549" spans="1:21" ht="23.25" hidden="1">
      <c r="A1549" s="870">
        <v>1522</v>
      </c>
      <c r="B1549" s="836">
        <v>8</v>
      </c>
      <c r="C1549" s="836">
        <v>153</v>
      </c>
      <c r="D1549" s="837">
        <v>22984.869497295491</v>
      </c>
      <c r="E1549" s="838">
        <v>19.125</v>
      </c>
      <c r="F1549" s="839">
        <v>439585.62913577625</v>
      </c>
      <c r="G1549" s="840">
        <v>3516685.03308621</v>
      </c>
      <c r="H1549" s="897">
        <v>426894.375</v>
      </c>
      <c r="I1549" s="901">
        <v>3415155</v>
      </c>
      <c r="J1549" s="843">
        <v>-12691.254135776253</v>
      </c>
      <c r="K1549" s="843">
        <v>-101530.03308621002</v>
      </c>
      <c r="L1549" s="844">
        <v>-2.8870948672110188</v>
      </c>
      <c r="M1549" s="841">
        <v>355480.5</v>
      </c>
      <c r="N1549" s="842">
        <v>2843844</v>
      </c>
      <c r="O1549" s="843">
        <v>-84105.129135776253</v>
      </c>
      <c r="P1549" s="843">
        <v>-672841.03308621002</v>
      </c>
      <c r="Q1549" s="844">
        <v>-19.132820447548895</v>
      </c>
      <c r="S1549" s="845"/>
      <c r="T1549" s="846"/>
      <c r="U1549" s="847"/>
    </row>
    <row r="1550" spans="1:21" ht="23.25" hidden="1">
      <c r="A1550" s="870">
        <v>1523</v>
      </c>
      <c r="B1550" s="836">
        <v>8</v>
      </c>
      <c r="C1550" s="836">
        <v>153</v>
      </c>
      <c r="D1550" s="837">
        <v>23358</v>
      </c>
      <c r="E1550" s="838">
        <v>19.125</v>
      </c>
      <c r="F1550" s="839">
        <v>446721.75</v>
      </c>
      <c r="G1550" s="840">
        <v>3573774</v>
      </c>
      <c r="H1550" s="897">
        <v>426894.375</v>
      </c>
      <c r="I1550" s="901">
        <v>3415155</v>
      </c>
      <c r="J1550" s="843">
        <v>-19827.375</v>
      </c>
      <c r="K1550" s="843">
        <v>-158619</v>
      </c>
      <c r="L1550" s="844">
        <v>-4.4384172026546764</v>
      </c>
      <c r="M1550" s="841">
        <v>355480.5</v>
      </c>
      <c r="N1550" s="842">
        <v>2843844</v>
      </c>
      <c r="O1550" s="843">
        <v>-91241.25</v>
      </c>
      <c r="P1550" s="843">
        <v>-729930</v>
      </c>
      <c r="Q1550" s="844">
        <v>-20.424626739127888</v>
      </c>
      <c r="S1550" s="845"/>
      <c r="T1550" s="846"/>
      <c r="U1550" s="847"/>
    </row>
    <row r="1551" spans="1:21" ht="23.25" hidden="1">
      <c r="A1551" s="870">
        <v>1524</v>
      </c>
      <c r="B1551" s="836">
        <v>8</v>
      </c>
      <c r="C1551" s="836">
        <v>153</v>
      </c>
      <c r="D1551" s="837">
        <v>23458</v>
      </c>
      <c r="E1551" s="838">
        <v>19.125</v>
      </c>
      <c r="F1551" s="839">
        <v>448634.25</v>
      </c>
      <c r="G1551" s="840">
        <v>3589074</v>
      </c>
      <c r="H1551" s="897">
        <v>426894.375</v>
      </c>
      <c r="I1551" s="901">
        <v>3415155</v>
      </c>
      <c r="J1551" s="843">
        <v>-21739.875</v>
      </c>
      <c r="K1551" s="843">
        <v>-173919</v>
      </c>
      <c r="L1551" s="844">
        <v>-4.8457903069148216</v>
      </c>
      <c r="M1551" s="841">
        <v>355480.5</v>
      </c>
      <c r="N1551" s="842">
        <v>2843844</v>
      </c>
      <c r="O1551" s="843">
        <v>-93153.75</v>
      </c>
      <c r="P1551" s="843">
        <v>-745230</v>
      </c>
      <c r="Q1551" s="844">
        <v>-20.76385162300916</v>
      </c>
      <c r="S1551" s="845"/>
      <c r="T1551" s="846"/>
      <c r="U1551" s="847"/>
    </row>
    <row r="1552" spans="1:21" ht="23.25" hidden="1">
      <c r="A1552" s="870">
        <v>1525</v>
      </c>
      <c r="B1552" s="836">
        <v>8</v>
      </c>
      <c r="C1552" s="836">
        <v>153</v>
      </c>
      <c r="D1552" s="837">
        <v>23458</v>
      </c>
      <c r="E1552" s="838">
        <v>19.125</v>
      </c>
      <c r="F1552" s="839">
        <v>448634.25</v>
      </c>
      <c r="G1552" s="840">
        <v>3589074</v>
      </c>
      <c r="H1552" s="897">
        <v>426894.375</v>
      </c>
      <c r="I1552" s="901">
        <v>3415155</v>
      </c>
      <c r="J1552" s="843">
        <v>-21739.875</v>
      </c>
      <c r="K1552" s="843">
        <v>-173919</v>
      </c>
      <c r="L1552" s="844">
        <v>-4.8457903069148216</v>
      </c>
      <c r="M1552" s="841">
        <v>355480.5</v>
      </c>
      <c r="N1552" s="842">
        <v>2843844</v>
      </c>
      <c r="O1552" s="843">
        <v>-93153.75</v>
      </c>
      <c r="P1552" s="843">
        <v>-745230</v>
      </c>
      <c r="Q1552" s="844">
        <v>-20.76385162300916</v>
      </c>
      <c r="S1552" s="845"/>
      <c r="T1552" s="846"/>
      <c r="U1552" s="847"/>
    </row>
    <row r="1553" spans="1:21" ht="23.25" hidden="1">
      <c r="A1553" s="870">
        <v>1526</v>
      </c>
      <c r="B1553" s="836">
        <v>8</v>
      </c>
      <c r="C1553" s="836">
        <v>153</v>
      </c>
      <c r="D1553" s="837">
        <v>23608</v>
      </c>
      <c r="E1553" s="838">
        <v>19.125</v>
      </c>
      <c r="F1553" s="839">
        <v>451503</v>
      </c>
      <c r="G1553" s="840">
        <v>3612024</v>
      </c>
      <c r="H1553" s="897">
        <v>426894.375</v>
      </c>
      <c r="I1553" s="901">
        <v>3415155</v>
      </c>
      <c r="J1553" s="843">
        <v>-24608.625</v>
      </c>
      <c r="K1553" s="843">
        <v>-196869</v>
      </c>
      <c r="L1553" s="844">
        <v>-5.4503790672487185</v>
      </c>
      <c r="M1553" s="841">
        <v>355480.5</v>
      </c>
      <c r="N1553" s="842">
        <v>2843844</v>
      </c>
      <c r="O1553" s="843">
        <v>-96022.5</v>
      </c>
      <c r="P1553" s="843">
        <v>-768180</v>
      </c>
      <c r="Q1553" s="844">
        <v>-21.267300549498017</v>
      </c>
      <c r="S1553" s="845"/>
      <c r="T1553" s="846"/>
      <c r="U1553" s="847"/>
    </row>
    <row r="1554" spans="1:21" ht="23.25" hidden="1">
      <c r="A1554" s="870">
        <v>1527</v>
      </c>
      <c r="B1554" s="836">
        <v>8</v>
      </c>
      <c r="C1554" s="836">
        <v>154</v>
      </c>
      <c r="D1554" s="837">
        <v>22833</v>
      </c>
      <c r="E1554" s="838">
        <v>19.25</v>
      </c>
      <c r="F1554" s="839">
        <v>439535.25</v>
      </c>
      <c r="G1554" s="840">
        <v>3516282</v>
      </c>
      <c r="H1554" s="897">
        <v>430563.75</v>
      </c>
      <c r="I1554" s="901">
        <v>3444510</v>
      </c>
      <c r="J1554" s="843">
        <v>-8971.5</v>
      </c>
      <c r="K1554" s="843">
        <v>-71772</v>
      </c>
      <c r="L1554" s="844">
        <v>-2.0411332196905789</v>
      </c>
      <c r="M1554" s="841">
        <v>360981</v>
      </c>
      <c r="N1554" s="842">
        <v>2887848</v>
      </c>
      <c r="O1554" s="843">
        <v>-78554.25</v>
      </c>
      <c r="P1554" s="843">
        <v>-628434</v>
      </c>
      <c r="Q1554" s="844">
        <v>-17.872116058950908</v>
      </c>
      <c r="S1554" s="845"/>
      <c r="T1554" s="846"/>
      <c r="U1554" s="847"/>
    </row>
    <row r="1555" spans="1:21" ht="23.25" hidden="1">
      <c r="A1555" s="870">
        <v>1528</v>
      </c>
      <c r="B1555" s="836">
        <v>8</v>
      </c>
      <c r="C1555" s="836">
        <v>154</v>
      </c>
      <c r="D1555" s="837">
        <v>23004</v>
      </c>
      <c r="E1555" s="838">
        <v>19.25</v>
      </c>
      <c r="F1555" s="839">
        <v>442827</v>
      </c>
      <c r="G1555" s="840">
        <v>3542616</v>
      </c>
      <c r="H1555" s="897">
        <v>430563.75</v>
      </c>
      <c r="I1555" s="901">
        <v>3444510</v>
      </c>
      <c r="J1555" s="843">
        <v>-12263.25</v>
      </c>
      <c r="K1555" s="843">
        <v>-98106</v>
      </c>
      <c r="L1555" s="844">
        <v>-2.7693094594503123</v>
      </c>
      <c r="M1555" s="841">
        <v>360981</v>
      </c>
      <c r="N1555" s="842">
        <v>2887848</v>
      </c>
      <c r="O1555" s="843">
        <v>-81846</v>
      </c>
      <c r="P1555" s="843">
        <v>-654768</v>
      </c>
      <c r="Q1555" s="844">
        <v>-18.482612848810035</v>
      </c>
      <c r="S1555" s="845"/>
      <c r="T1555" s="846"/>
      <c r="U1555" s="847"/>
    </row>
    <row r="1556" spans="1:21" ht="23.25" hidden="1">
      <c r="A1556" s="870">
        <v>1529</v>
      </c>
      <c r="B1556" s="836">
        <v>8</v>
      </c>
      <c r="C1556" s="836">
        <v>154</v>
      </c>
      <c r="D1556" s="837">
        <v>23004</v>
      </c>
      <c r="E1556" s="838">
        <v>19.25</v>
      </c>
      <c r="F1556" s="839">
        <v>442827</v>
      </c>
      <c r="G1556" s="840">
        <v>3542616</v>
      </c>
      <c r="H1556" s="897">
        <v>430563.75</v>
      </c>
      <c r="I1556" s="901">
        <v>3444510</v>
      </c>
      <c r="J1556" s="843">
        <v>-12263.25</v>
      </c>
      <c r="K1556" s="843">
        <v>-98106</v>
      </c>
      <c r="L1556" s="844">
        <v>-2.7693094594503123</v>
      </c>
      <c r="M1556" s="841">
        <v>360981</v>
      </c>
      <c r="N1556" s="842">
        <v>2887848</v>
      </c>
      <c r="O1556" s="843">
        <v>-81846</v>
      </c>
      <c r="P1556" s="843">
        <v>-654768</v>
      </c>
      <c r="Q1556" s="844">
        <v>-18.482612848810035</v>
      </c>
      <c r="S1556" s="845"/>
      <c r="T1556" s="846"/>
      <c r="U1556" s="847"/>
    </row>
    <row r="1557" spans="1:21" ht="23.25" hidden="1">
      <c r="A1557" s="870">
        <v>1530</v>
      </c>
      <c r="B1557" s="836">
        <v>8</v>
      </c>
      <c r="C1557" s="836">
        <v>154</v>
      </c>
      <c r="D1557" s="837">
        <v>23257.493334608625</v>
      </c>
      <c r="E1557" s="838">
        <v>19.25</v>
      </c>
      <c r="F1557" s="839">
        <v>447706.74669121602</v>
      </c>
      <c r="G1557" s="840">
        <v>3581653.9735297281</v>
      </c>
      <c r="H1557" s="897">
        <v>430563.75</v>
      </c>
      <c r="I1557" s="901">
        <v>3444510</v>
      </c>
      <c r="J1557" s="843">
        <v>-17142.996691216016</v>
      </c>
      <c r="K1557" s="843">
        <v>-137143.97352972813</v>
      </c>
      <c r="L1557" s="844">
        <v>-3.8290682054518186</v>
      </c>
      <c r="M1557" s="841">
        <v>360981</v>
      </c>
      <c r="N1557" s="842">
        <v>2887848</v>
      </c>
      <c r="O1557" s="843">
        <v>-86725.746691216016</v>
      </c>
      <c r="P1557" s="843">
        <v>-693805.97352972813</v>
      </c>
      <c r="Q1557" s="844">
        <v>-19.371105602532026</v>
      </c>
      <c r="S1557" s="845"/>
      <c r="T1557" s="846"/>
      <c r="U1557" s="847"/>
    </row>
    <row r="1558" spans="1:21" ht="23.25" hidden="1">
      <c r="A1558" s="870">
        <v>1531</v>
      </c>
      <c r="B1558" s="836">
        <v>8</v>
      </c>
      <c r="C1558" s="836">
        <v>154</v>
      </c>
      <c r="D1558" s="837">
        <v>23340</v>
      </c>
      <c r="E1558" s="838">
        <v>19.25</v>
      </c>
      <c r="F1558" s="839">
        <v>449295</v>
      </c>
      <c r="G1558" s="840">
        <v>3594360</v>
      </c>
      <c r="H1558" s="897">
        <v>430563.75</v>
      </c>
      <c r="I1558" s="901">
        <v>3444510</v>
      </c>
      <c r="J1558" s="843">
        <v>-18731.25</v>
      </c>
      <c r="K1558" s="843">
        <v>-149850</v>
      </c>
      <c r="L1558" s="844">
        <v>-4.1690314826561661</v>
      </c>
      <c r="M1558" s="841">
        <v>360981</v>
      </c>
      <c r="N1558" s="842">
        <v>2887848</v>
      </c>
      <c r="O1558" s="843">
        <v>-88314</v>
      </c>
      <c r="P1558" s="843">
        <v>-706512</v>
      </c>
      <c r="Q1558" s="844">
        <v>-19.656127933762889</v>
      </c>
      <c r="S1558" s="845"/>
      <c r="T1558" s="846"/>
      <c r="U1558" s="847"/>
    </row>
    <row r="1559" spans="1:21" ht="23.25" hidden="1">
      <c r="A1559" s="870">
        <v>1532</v>
      </c>
      <c r="B1559" s="836">
        <v>8</v>
      </c>
      <c r="C1559" s="836">
        <v>154</v>
      </c>
      <c r="D1559" s="837">
        <v>23426.287799051912</v>
      </c>
      <c r="E1559" s="838">
        <v>19.25</v>
      </c>
      <c r="F1559" s="839">
        <v>450956.04013174929</v>
      </c>
      <c r="G1559" s="840">
        <v>3607648.3210539944</v>
      </c>
      <c r="H1559" s="897">
        <v>430563.75</v>
      </c>
      <c r="I1559" s="901">
        <v>3444510</v>
      </c>
      <c r="J1559" s="843">
        <v>-20392.290131749294</v>
      </c>
      <c r="K1559" s="843">
        <v>-163138.32105399435</v>
      </c>
      <c r="L1559" s="844">
        <v>-4.5220128608969361</v>
      </c>
      <c r="M1559" s="841">
        <v>360981</v>
      </c>
      <c r="N1559" s="842">
        <v>2887848</v>
      </c>
      <c r="O1559" s="843">
        <v>-89975.040131749294</v>
      </c>
      <c r="P1559" s="843">
        <v>-719800.32105399435</v>
      </c>
      <c r="Q1559" s="844">
        <v>-19.952064530605369</v>
      </c>
      <c r="S1559" s="845"/>
      <c r="T1559" s="846"/>
      <c r="U1559" s="847"/>
    </row>
    <row r="1560" spans="1:21" ht="23.25" hidden="1">
      <c r="A1560" s="870">
        <v>1533</v>
      </c>
      <c r="B1560" s="836">
        <v>8</v>
      </c>
      <c r="C1560" s="836">
        <v>154</v>
      </c>
      <c r="D1560" s="837">
        <v>23592</v>
      </c>
      <c r="E1560" s="838">
        <v>19.25</v>
      </c>
      <c r="F1560" s="839">
        <v>454146</v>
      </c>
      <c r="G1560" s="840">
        <v>3633168</v>
      </c>
      <c r="H1560" s="897">
        <v>430563.75</v>
      </c>
      <c r="I1560" s="901">
        <v>3444510</v>
      </c>
      <c r="J1560" s="843">
        <v>-23582.25</v>
      </c>
      <c r="K1560" s="843">
        <v>-188658</v>
      </c>
      <c r="L1560" s="844">
        <v>-5.1926583081211817</v>
      </c>
      <c r="M1560" s="841">
        <v>360981</v>
      </c>
      <c r="N1560" s="842">
        <v>2887848</v>
      </c>
      <c r="O1560" s="843">
        <v>-93165</v>
      </c>
      <c r="P1560" s="843">
        <v>-745320</v>
      </c>
      <c r="Q1560" s="844">
        <v>-20.514327991438876</v>
      </c>
      <c r="S1560" s="845"/>
      <c r="T1560" s="846"/>
      <c r="U1560" s="847"/>
    </row>
    <row r="1561" spans="1:21" ht="23.25" hidden="1">
      <c r="A1561" s="870">
        <v>1534</v>
      </c>
      <c r="B1561" s="836">
        <v>8</v>
      </c>
      <c r="C1561" s="836">
        <v>155</v>
      </c>
      <c r="D1561" s="837">
        <v>22982</v>
      </c>
      <c r="E1561" s="838">
        <v>19.375</v>
      </c>
      <c r="F1561" s="839">
        <v>445276.25</v>
      </c>
      <c r="G1561" s="840">
        <v>3562210</v>
      </c>
      <c r="H1561" s="897">
        <v>434233.125</v>
      </c>
      <c r="I1561" s="901">
        <v>3473865</v>
      </c>
      <c r="J1561" s="843">
        <v>-11043.125</v>
      </c>
      <c r="K1561" s="843">
        <v>-88345</v>
      </c>
      <c r="L1561" s="844">
        <v>-2.4800615348337089</v>
      </c>
      <c r="M1561" s="841">
        <v>366481.5</v>
      </c>
      <c r="N1561" s="842">
        <v>2931852</v>
      </c>
      <c r="O1561" s="843">
        <v>-78794.75</v>
      </c>
      <c r="P1561" s="843">
        <v>-630358</v>
      </c>
      <c r="Q1561" s="844">
        <v>-17.695700141204469</v>
      </c>
      <c r="S1561" s="845"/>
      <c r="T1561" s="846"/>
      <c r="U1561" s="847"/>
    </row>
    <row r="1562" spans="1:21" ht="23.25" hidden="1">
      <c r="A1562" s="870">
        <v>1535</v>
      </c>
      <c r="B1562" s="836">
        <v>8</v>
      </c>
      <c r="C1562" s="836">
        <v>155</v>
      </c>
      <c r="D1562" s="837">
        <v>23031.42</v>
      </c>
      <c r="E1562" s="838">
        <v>19.375</v>
      </c>
      <c r="F1562" s="839">
        <v>446233.76249999995</v>
      </c>
      <c r="G1562" s="840">
        <v>3569870.0999999996</v>
      </c>
      <c r="H1562" s="897">
        <v>434233.125</v>
      </c>
      <c r="I1562" s="901">
        <v>3473865</v>
      </c>
      <c r="J1562" s="843">
        <v>-12000.637499999953</v>
      </c>
      <c r="K1562" s="843">
        <v>-96005.099999999627</v>
      </c>
      <c r="L1562" s="844">
        <v>-2.689316342350935</v>
      </c>
      <c r="M1562" s="841">
        <v>366481.5</v>
      </c>
      <c r="N1562" s="842">
        <v>2931852</v>
      </c>
      <c r="O1562" s="843">
        <v>-79752.262499999953</v>
      </c>
      <c r="P1562" s="843">
        <v>-638018.09999999963</v>
      </c>
      <c r="Q1562" s="844">
        <v>-17.872305773815128</v>
      </c>
      <c r="S1562" s="845"/>
      <c r="T1562" s="846"/>
      <c r="U1562" s="847"/>
    </row>
    <row r="1563" spans="1:21" ht="23.25" hidden="1">
      <c r="A1563" s="870">
        <v>1536</v>
      </c>
      <c r="B1563" s="836">
        <v>8</v>
      </c>
      <c r="C1563" s="836">
        <v>155</v>
      </c>
      <c r="D1563" s="837">
        <v>23213.346687870577</v>
      </c>
      <c r="E1563" s="838">
        <v>19.375</v>
      </c>
      <c r="F1563" s="839">
        <v>449758.59207749245</v>
      </c>
      <c r="G1563" s="840">
        <v>3598068.7366199396</v>
      </c>
      <c r="H1563" s="897">
        <v>434233.125</v>
      </c>
      <c r="I1563" s="901">
        <v>3473865</v>
      </c>
      <c r="J1563" s="843">
        <v>-15525.467077492445</v>
      </c>
      <c r="K1563" s="843">
        <v>-124203.73661993956</v>
      </c>
      <c r="L1563" s="844">
        <v>-3.4519556381965515</v>
      </c>
      <c r="M1563" s="841">
        <v>366481.5</v>
      </c>
      <c r="N1563" s="842">
        <v>2931852</v>
      </c>
      <c r="O1563" s="843">
        <v>-83277.092077492445</v>
      </c>
      <c r="P1563" s="843">
        <v>-666216.73661993956</v>
      </c>
      <c r="Q1563" s="844">
        <v>-18.515953568074124</v>
      </c>
      <c r="S1563" s="845"/>
      <c r="T1563" s="846"/>
      <c r="U1563" s="847"/>
    </row>
    <row r="1564" spans="1:21" ht="23.25" hidden="1">
      <c r="A1564" s="870">
        <v>1537</v>
      </c>
      <c r="B1564" s="836">
        <v>8</v>
      </c>
      <c r="C1564" s="836">
        <v>155</v>
      </c>
      <c r="D1564" s="837">
        <v>23412.662981226706</v>
      </c>
      <c r="E1564" s="838">
        <v>19.375</v>
      </c>
      <c r="F1564" s="839">
        <v>453620.34526126744</v>
      </c>
      <c r="G1564" s="840">
        <v>3628962.7620901396</v>
      </c>
      <c r="H1564" s="897">
        <v>434233.125</v>
      </c>
      <c r="I1564" s="901">
        <v>3473865</v>
      </c>
      <c r="J1564" s="843">
        <v>-19387.220261267445</v>
      </c>
      <c r="K1564" s="843">
        <v>-155097.76209013956</v>
      </c>
      <c r="L1564" s="844">
        <v>-4.2738868447580671</v>
      </c>
      <c r="M1564" s="841">
        <v>366481.5</v>
      </c>
      <c r="N1564" s="842">
        <v>2931852</v>
      </c>
      <c r="O1564" s="843">
        <v>-87138.845261267445</v>
      </c>
      <c r="P1564" s="843">
        <v>-697110.76209013956</v>
      </c>
      <c r="Q1564" s="844">
        <v>-19.209642197833716</v>
      </c>
      <c r="S1564" s="845"/>
      <c r="T1564" s="846"/>
      <c r="U1564" s="847"/>
    </row>
    <row r="1565" spans="1:21" ht="23.25" hidden="1">
      <c r="A1565" s="870">
        <v>1538</v>
      </c>
      <c r="B1565" s="836">
        <v>8</v>
      </c>
      <c r="C1565" s="836">
        <v>156</v>
      </c>
      <c r="D1565" s="837">
        <v>22784</v>
      </c>
      <c r="E1565" s="838">
        <v>19.5</v>
      </c>
      <c r="F1565" s="839">
        <v>444288</v>
      </c>
      <c r="G1565" s="840">
        <v>3554304</v>
      </c>
      <c r="H1565" s="897">
        <v>437902.5</v>
      </c>
      <c r="I1565" s="901">
        <v>3503220</v>
      </c>
      <c r="J1565" s="843">
        <v>-6385.5</v>
      </c>
      <c r="K1565" s="843">
        <v>-51084</v>
      </c>
      <c r="L1565" s="844">
        <v>-1.4372434096802067</v>
      </c>
      <c r="M1565" s="841">
        <v>371982</v>
      </c>
      <c r="N1565" s="842">
        <v>2975856</v>
      </c>
      <c r="O1565" s="843">
        <v>-72306</v>
      </c>
      <c r="P1565" s="843">
        <v>-578448</v>
      </c>
      <c r="Q1565" s="844">
        <v>-16.274578651685388</v>
      </c>
      <c r="S1565" s="845"/>
      <c r="T1565" s="846"/>
      <c r="U1565" s="847"/>
    </row>
    <row r="1566" spans="1:21" ht="23.25" hidden="1">
      <c r="A1566" s="870">
        <v>1539</v>
      </c>
      <c r="B1566" s="848">
        <v>8</v>
      </c>
      <c r="C1566" s="848">
        <v>156</v>
      </c>
      <c r="D1566" s="837">
        <v>23399.05400268075</v>
      </c>
      <c r="E1566" s="838">
        <v>19.5</v>
      </c>
      <c r="F1566" s="839">
        <v>456281.55305227463</v>
      </c>
      <c r="G1566" s="840">
        <v>3650252.424418197</v>
      </c>
      <c r="H1566" s="897">
        <v>437902.5</v>
      </c>
      <c r="I1566" s="901">
        <v>3503220</v>
      </c>
      <c r="J1566" s="843">
        <v>-18379.053052274627</v>
      </c>
      <c r="K1566" s="843">
        <v>-147032.42441819701</v>
      </c>
      <c r="L1566" s="844">
        <v>-4.0280070341061958</v>
      </c>
      <c r="M1566" s="841">
        <v>371982</v>
      </c>
      <c r="N1566" s="842">
        <v>2975856</v>
      </c>
      <c r="O1566" s="843">
        <v>-84299.553052274627</v>
      </c>
      <c r="P1566" s="843">
        <v>-674396.42441819701</v>
      </c>
      <c r="Q1566" s="844">
        <v>-18.475336661838853</v>
      </c>
      <c r="S1566" s="845"/>
      <c r="T1566" s="846"/>
      <c r="U1566" s="847"/>
    </row>
    <row r="1567" spans="1:21" ht="23.25" hidden="1">
      <c r="A1567" s="870">
        <v>1540</v>
      </c>
      <c r="B1567" s="836">
        <v>8</v>
      </c>
      <c r="C1567" s="836">
        <v>157</v>
      </c>
      <c r="D1567" s="837">
        <v>22759</v>
      </c>
      <c r="E1567" s="838">
        <v>19.625</v>
      </c>
      <c r="F1567" s="839">
        <v>446645.375</v>
      </c>
      <c r="G1567" s="840">
        <v>3573163</v>
      </c>
      <c r="H1567" s="897">
        <v>441571.875</v>
      </c>
      <c r="I1567" s="901">
        <v>3532575</v>
      </c>
      <c r="J1567" s="843">
        <v>-5073.5</v>
      </c>
      <c r="K1567" s="843">
        <v>-40588</v>
      </c>
      <c r="L1567" s="844">
        <v>-1.1359123555236579</v>
      </c>
      <c r="M1567" s="841">
        <v>377482.5</v>
      </c>
      <c r="N1567" s="842">
        <v>3019860</v>
      </c>
      <c r="O1567" s="843">
        <v>-69162.875</v>
      </c>
      <c r="P1567" s="843">
        <v>-553303</v>
      </c>
      <c r="Q1567" s="844">
        <v>-15.484963882140278</v>
      </c>
      <c r="S1567" s="845"/>
      <c r="T1567" s="846"/>
      <c r="U1567" s="847"/>
    </row>
    <row r="1568" spans="1:21" ht="23.25" hidden="1">
      <c r="A1568" s="870">
        <v>1541</v>
      </c>
      <c r="B1568" s="836">
        <v>8</v>
      </c>
      <c r="C1568" s="836">
        <v>157</v>
      </c>
      <c r="D1568" s="837">
        <v>23141.516846268674</v>
      </c>
      <c r="E1568" s="838">
        <v>19.625</v>
      </c>
      <c r="F1568" s="839">
        <v>454152.26810802275</v>
      </c>
      <c r="G1568" s="840">
        <v>3633218.144864182</v>
      </c>
      <c r="H1568" s="897">
        <v>441571.875</v>
      </c>
      <c r="I1568" s="901">
        <v>3532575</v>
      </c>
      <c r="J1568" s="843">
        <v>-12580.393108022748</v>
      </c>
      <c r="K1568" s="843">
        <v>-100643.14486418199</v>
      </c>
      <c r="L1568" s="844">
        <v>-2.7700826333934288</v>
      </c>
      <c r="M1568" s="841">
        <v>377482.5</v>
      </c>
      <c r="N1568" s="842">
        <v>3019860</v>
      </c>
      <c r="O1568" s="843">
        <v>-76669.768108022748</v>
      </c>
      <c r="P1568" s="843">
        <v>-613358.14486418199</v>
      </c>
      <c r="Q1568" s="844">
        <v>-16.881952043843228</v>
      </c>
      <c r="S1568" s="845"/>
      <c r="T1568" s="846"/>
      <c r="U1568" s="847"/>
    </row>
    <row r="1569" spans="1:21" ht="23.25" hidden="1">
      <c r="A1569" s="870">
        <v>1542</v>
      </c>
      <c r="B1569" s="836">
        <v>8</v>
      </c>
      <c r="C1569" s="836">
        <v>157</v>
      </c>
      <c r="D1569" s="837">
        <v>23267</v>
      </c>
      <c r="E1569" s="838">
        <v>19.625</v>
      </c>
      <c r="F1569" s="839">
        <v>456614.875</v>
      </c>
      <c r="G1569" s="840">
        <v>3652919</v>
      </c>
      <c r="H1569" s="897">
        <v>441571.875</v>
      </c>
      <c r="I1569" s="901">
        <v>3532575</v>
      </c>
      <c r="J1569" s="843">
        <v>-15043</v>
      </c>
      <c r="K1569" s="843">
        <v>-120344</v>
      </c>
      <c r="L1569" s="844">
        <v>-3.2944612240238627</v>
      </c>
      <c r="M1569" s="841">
        <v>377482.5</v>
      </c>
      <c r="N1569" s="842">
        <v>3019860</v>
      </c>
      <c r="O1569" s="843">
        <v>-79132.375</v>
      </c>
      <c r="P1569" s="843">
        <v>-633059</v>
      </c>
      <c r="Q1569" s="844">
        <v>-17.330222761577801</v>
      </c>
      <c r="S1569" s="845"/>
      <c r="T1569" s="846"/>
      <c r="U1569" s="847"/>
    </row>
    <row r="1570" spans="1:21" ht="23.25" hidden="1">
      <c r="A1570" s="870">
        <v>1543</v>
      </c>
      <c r="B1570" s="836">
        <v>8</v>
      </c>
      <c r="C1570" s="836">
        <v>157</v>
      </c>
      <c r="D1570" s="837">
        <v>23267</v>
      </c>
      <c r="E1570" s="838">
        <v>19.625</v>
      </c>
      <c r="F1570" s="839">
        <v>456614.875</v>
      </c>
      <c r="G1570" s="840">
        <v>3652919</v>
      </c>
      <c r="H1570" s="897">
        <v>441571.875</v>
      </c>
      <c r="I1570" s="901">
        <v>3532575</v>
      </c>
      <c r="J1570" s="843">
        <v>-15043</v>
      </c>
      <c r="K1570" s="843">
        <v>-120344</v>
      </c>
      <c r="L1570" s="844">
        <v>-3.2944612240238627</v>
      </c>
      <c r="M1570" s="841">
        <v>377482.5</v>
      </c>
      <c r="N1570" s="842">
        <v>3019860</v>
      </c>
      <c r="O1570" s="843">
        <v>-79132.375</v>
      </c>
      <c r="P1570" s="843">
        <v>-633059</v>
      </c>
      <c r="Q1570" s="844">
        <v>-17.330222761577801</v>
      </c>
      <c r="S1570" s="845"/>
      <c r="T1570" s="846"/>
      <c r="U1570" s="847"/>
    </row>
    <row r="1571" spans="1:21" ht="23.25" hidden="1">
      <c r="A1571" s="870">
        <v>1544</v>
      </c>
      <c r="B1571" s="836">
        <v>8</v>
      </c>
      <c r="C1571" s="836">
        <v>157</v>
      </c>
      <c r="D1571" s="837">
        <v>23385.460835809597</v>
      </c>
      <c r="E1571" s="838">
        <v>19.625</v>
      </c>
      <c r="F1571" s="839">
        <v>458939.66890276334</v>
      </c>
      <c r="G1571" s="840">
        <v>3671517.3512221067</v>
      </c>
      <c r="H1571" s="897">
        <v>441571.875</v>
      </c>
      <c r="I1571" s="901">
        <v>3532575</v>
      </c>
      <c r="J1571" s="843">
        <v>-17367.79390276334</v>
      </c>
      <c r="K1571" s="843">
        <v>-138942.35122210672</v>
      </c>
      <c r="L1571" s="844">
        <v>-3.7843305078173728</v>
      </c>
      <c r="M1571" s="841">
        <v>377482.5</v>
      </c>
      <c r="N1571" s="842">
        <v>3019860</v>
      </c>
      <c r="O1571" s="843">
        <v>-81457.16890276334</v>
      </c>
      <c r="P1571" s="843">
        <v>-651657.35122210672</v>
      </c>
      <c r="Q1571" s="844">
        <v>-17.74899282459323</v>
      </c>
      <c r="S1571" s="845"/>
      <c r="T1571" s="846"/>
      <c r="U1571" s="847"/>
    </row>
    <row r="1572" spans="1:21" ht="23.25" hidden="1">
      <c r="A1572" s="870">
        <v>1545</v>
      </c>
      <c r="B1572" s="836">
        <v>8</v>
      </c>
      <c r="C1572" s="836">
        <v>158</v>
      </c>
      <c r="D1572" s="837">
        <v>22737</v>
      </c>
      <c r="E1572" s="838">
        <v>19.75</v>
      </c>
      <c r="F1572" s="839">
        <v>449055.75</v>
      </c>
      <c r="G1572" s="840">
        <v>3592446</v>
      </c>
      <c r="H1572" s="897">
        <v>445241.25</v>
      </c>
      <c r="I1572" s="901">
        <v>3561930</v>
      </c>
      <c r="J1572" s="843">
        <v>-3814.5</v>
      </c>
      <c r="K1572" s="843">
        <v>-30516</v>
      </c>
      <c r="L1572" s="844">
        <v>-0.84944909401561119</v>
      </c>
      <c r="M1572" s="841">
        <v>382983</v>
      </c>
      <c r="N1572" s="842">
        <v>3063864</v>
      </c>
      <c r="O1572" s="843">
        <v>-66072.75</v>
      </c>
      <c r="P1572" s="843">
        <v>-528582</v>
      </c>
      <c r="Q1572" s="844">
        <v>-14.71370759643986</v>
      </c>
      <c r="S1572" s="845"/>
      <c r="T1572" s="846"/>
      <c r="U1572" s="847"/>
    </row>
    <row r="1573" spans="1:21" ht="23.25" hidden="1">
      <c r="A1573" s="870">
        <v>1546</v>
      </c>
      <c r="B1573" s="836">
        <v>8</v>
      </c>
      <c r="C1573" s="836">
        <v>158</v>
      </c>
      <c r="D1573" s="837">
        <v>22791</v>
      </c>
      <c r="E1573" s="838">
        <v>19.75</v>
      </c>
      <c r="F1573" s="839">
        <v>450122.25</v>
      </c>
      <c r="G1573" s="840">
        <v>3600978</v>
      </c>
      <c r="H1573" s="897">
        <v>445241.25</v>
      </c>
      <c r="I1573" s="901">
        <v>3561930</v>
      </c>
      <c r="J1573" s="843">
        <v>-4881</v>
      </c>
      <c r="K1573" s="843">
        <v>-39048</v>
      </c>
      <c r="L1573" s="844">
        <v>-1.0843720789185625</v>
      </c>
      <c r="M1573" s="841">
        <v>382983</v>
      </c>
      <c r="N1573" s="842">
        <v>3063864</v>
      </c>
      <c r="O1573" s="843">
        <v>-67139.25</v>
      </c>
      <c r="P1573" s="843">
        <v>-537114</v>
      </c>
      <c r="Q1573" s="844">
        <v>-14.915781212770526</v>
      </c>
      <c r="S1573" s="845"/>
      <c r="T1573" s="846"/>
      <c r="U1573" s="847"/>
    </row>
    <row r="1574" spans="1:21" ht="23.25" hidden="1">
      <c r="A1574" s="870">
        <v>1547</v>
      </c>
      <c r="B1574" s="836">
        <v>8</v>
      </c>
      <c r="C1574" s="836">
        <v>158</v>
      </c>
      <c r="D1574" s="837">
        <v>22916</v>
      </c>
      <c r="E1574" s="838">
        <v>19.75</v>
      </c>
      <c r="F1574" s="839">
        <v>452591</v>
      </c>
      <c r="G1574" s="840">
        <v>3620728</v>
      </c>
      <c r="H1574" s="897">
        <v>445241.25</v>
      </c>
      <c r="I1574" s="901">
        <v>3561930</v>
      </c>
      <c r="J1574" s="843">
        <v>-7349.75</v>
      </c>
      <c r="K1574" s="843">
        <v>-58798</v>
      </c>
      <c r="L1574" s="844">
        <v>-1.6239275637385617</v>
      </c>
      <c r="M1574" s="841">
        <v>382983</v>
      </c>
      <c r="N1574" s="842">
        <v>3063864</v>
      </c>
      <c r="O1574" s="843">
        <v>-69608</v>
      </c>
      <c r="P1574" s="843">
        <v>-556864</v>
      </c>
      <c r="Q1574" s="844">
        <v>-15.379890452969676</v>
      </c>
      <c r="S1574" s="845"/>
      <c r="T1574" s="846"/>
      <c r="U1574" s="847"/>
    </row>
    <row r="1575" spans="1:21" ht="23.25" hidden="1">
      <c r="A1575" s="870">
        <v>1548</v>
      </c>
      <c r="B1575" s="836">
        <v>8</v>
      </c>
      <c r="C1575" s="836">
        <v>158</v>
      </c>
      <c r="D1575" s="837">
        <v>23231</v>
      </c>
      <c r="E1575" s="838">
        <v>19.75</v>
      </c>
      <c r="F1575" s="839">
        <v>458812.25</v>
      </c>
      <c r="G1575" s="840">
        <v>3670498</v>
      </c>
      <c r="H1575" s="897">
        <v>445241.25</v>
      </c>
      <c r="I1575" s="901">
        <v>3561930</v>
      </c>
      <c r="J1575" s="843">
        <v>-13571</v>
      </c>
      <c r="K1575" s="843">
        <v>-108568</v>
      </c>
      <c r="L1575" s="844">
        <v>-2.9578547652116924</v>
      </c>
      <c r="M1575" s="841">
        <v>382983</v>
      </c>
      <c r="N1575" s="842">
        <v>3063864</v>
      </c>
      <c r="O1575" s="843">
        <v>-75829.25</v>
      </c>
      <c r="P1575" s="843">
        <v>-606634</v>
      </c>
      <c r="Q1575" s="844">
        <v>-16.527294116493181</v>
      </c>
      <c r="S1575" s="845"/>
      <c r="T1575" s="846"/>
      <c r="U1575" s="847"/>
    </row>
    <row r="1576" spans="1:21" ht="23.25" hidden="1">
      <c r="A1576" s="870">
        <v>1549</v>
      </c>
      <c r="B1576" s="848">
        <v>8</v>
      </c>
      <c r="C1576" s="848">
        <v>158</v>
      </c>
      <c r="D1576" s="837">
        <v>23344</v>
      </c>
      <c r="E1576" s="838">
        <v>19.75</v>
      </c>
      <c r="F1576" s="839">
        <v>461044</v>
      </c>
      <c r="G1576" s="840">
        <v>3688352</v>
      </c>
      <c r="H1576" s="897">
        <v>445241.25</v>
      </c>
      <c r="I1576" s="901">
        <v>3561930</v>
      </c>
      <c r="J1576" s="843">
        <v>-15802.75</v>
      </c>
      <c r="K1576" s="843">
        <v>-126422</v>
      </c>
      <c r="L1576" s="844">
        <v>-3.4276012701607641</v>
      </c>
      <c r="M1576" s="841">
        <v>382983</v>
      </c>
      <c r="N1576" s="842">
        <v>3063864</v>
      </c>
      <c r="O1576" s="843">
        <v>-78061</v>
      </c>
      <c r="P1576" s="843">
        <v>-624488</v>
      </c>
      <c r="Q1576" s="844">
        <v>-16.931355792505713</v>
      </c>
      <c r="S1576" s="845"/>
      <c r="T1576" s="846"/>
      <c r="U1576" s="847"/>
    </row>
    <row r="1577" spans="1:21" ht="23.25">
      <c r="A1577" s="871" t="s">
        <v>60</v>
      </c>
      <c r="B1577" s="848"/>
      <c r="C1577" s="848"/>
      <c r="D1577" s="837"/>
      <c r="E1577" s="838"/>
      <c r="F1577" s="839"/>
      <c r="G1577" s="840"/>
      <c r="H1577" s="897"/>
      <c r="I1577" s="901"/>
      <c r="J1577" s="843"/>
      <c r="K1577" s="843"/>
      <c r="L1577" s="844"/>
      <c r="M1577" s="841"/>
      <c r="N1577" s="842"/>
      <c r="O1577" s="843"/>
      <c r="P1577" s="843"/>
      <c r="Q1577" s="844"/>
      <c r="S1577" s="845"/>
      <c r="T1577" s="846"/>
      <c r="U1577" s="847"/>
    </row>
    <row r="1578" spans="1:21" ht="23.25">
      <c r="A1578" s="870">
        <v>1550</v>
      </c>
      <c r="B1578" s="836">
        <v>8</v>
      </c>
      <c r="C1578" s="836">
        <v>159</v>
      </c>
      <c r="D1578" s="837">
        <v>22378</v>
      </c>
      <c r="E1578" s="838">
        <v>19.875</v>
      </c>
      <c r="F1578" s="839">
        <v>444762.75</v>
      </c>
      <c r="G1578" s="840">
        <v>3558102</v>
      </c>
      <c r="H1578" s="897">
        <v>448910.625</v>
      </c>
      <c r="I1578" s="901">
        <v>3591285</v>
      </c>
      <c r="J1578" s="843">
        <v>4147.875</v>
      </c>
      <c r="K1578" s="843">
        <v>33183</v>
      </c>
      <c r="L1578" s="844">
        <v>0.93260395570446519</v>
      </c>
      <c r="M1578" s="841">
        <v>388483.5</v>
      </c>
      <c r="N1578" s="842">
        <v>3107868</v>
      </c>
      <c r="O1578" s="843">
        <v>-56279.25</v>
      </c>
      <c r="P1578" s="843">
        <v>-450234</v>
      </c>
      <c r="Q1578" s="844">
        <v>-12.653768778972605</v>
      </c>
      <c r="S1578" s="845"/>
      <c r="T1578" s="846"/>
      <c r="U1578" s="847"/>
    </row>
    <row r="1579" spans="1:21" ht="23.25">
      <c r="A1579" s="870">
        <v>1551</v>
      </c>
      <c r="B1579" s="836">
        <v>8</v>
      </c>
      <c r="C1579" s="836">
        <v>159</v>
      </c>
      <c r="D1579" s="837">
        <v>22893</v>
      </c>
      <c r="E1579" s="838">
        <v>19.875</v>
      </c>
      <c r="F1579" s="839">
        <v>454998.375</v>
      </c>
      <c r="G1579" s="840">
        <v>3639987</v>
      </c>
      <c r="H1579" s="897">
        <v>448910.625</v>
      </c>
      <c r="I1579" s="901">
        <v>3591285</v>
      </c>
      <c r="J1579" s="843">
        <v>-6087.75</v>
      </c>
      <c r="K1579" s="843">
        <v>-48702</v>
      </c>
      <c r="L1579" s="844">
        <v>-1.3379718114377823</v>
      </c>
      <c r="M1579" s="841">
        <v>388483.5</v>
      </c>
      <c r="N1579" s="842">
        <v>3107868</v>
      </c>
      <c r="O1579" s="843">
        <v>-66514.875</v>
      </c>
      <c r="P1579" s="843">
        <v>-532119</v>
      </c>
      <c r="Q1579" s="844">
        <v>-14.618706055818336</v>
      </c>
      <c r="S1579" s="845"/>
      <c r="T1579" s="846"/>
      <c r="U1579" s="847"/>
    </row>
    <row r="1580" spans="1:21" ht="23.25">
      <c r="A1580" s="870">
        <v>1552</v>
      </c>
      <c r="B1580" s="848">
        <v>8</v>
      </c>
      <c r="C1580" s="848">
        <v>159</v>
      </c>
      <c r="D1580" s="837">
        <v>22900.422297427569</v>
      </c>
      <c r="E1580" s="838">
        <v>19.875</v>
      </c>
      <c r="F1580" s="839">
        <v>455145.89316137292</v>
      </c>
      <c r="G1580" s="840">
        <v>3641167.1452909834</v>
      </c>
      <c r="H1580" s="897">
        <v>448910.625</v>
      </c>
      <c r="I1580" s="901">
        <v>3591285</v>
      </c>
      <c r="J1580" s="843">
        <v>-6235.2681613729219</v>
      </c>
      <c r="K1580" s="843">
        <v>-49882.145290983375</v>
      </c>
      <c r="L1580" s="844">
        <v>-1.3699493404331804</v>
      </c>
      <c r="M1580" s="841">
        <v>388483.5</v>
      </c>
      <c r="N1580" s="842">
        <v>3107868</v>
      </c>
      <c r="O1580" s="843">
        <v>-66662.393161372922</v>
      </c>
      <c r="P1580" s="843">
        <v>-533299.14529098338</v>
      </c>
      <c r="Q1580" s="844">
        <v>-14.646379141937601</v>
      </c>
      <c r="S1580" s="845"/>
      <c r="T1580" s="846"/>
      <c r="U1580" s="847"/>
    </row>
    <row r="1581" spans="1:21" ht="23.25">
      <c r="A1581" s="870">
        <v>1553</v>
      </c>
      <c r="B1581" s="848">
        <v>8</v>
      </c>
      <c r="C1581" s="848">
        <v>159</v>
      </c>
      <c r="D1581" s="837">
        <v>23213</v>
      </c>
      <c r="E1581" s="838">
        <v>19.875</v>
      </c>
      <c r="F1581" s="839">
        <v>461358.375</v>
      </c>
      <c r="G1581" s="840">
        <v>3690867</v>
      </c>
      <c r="H1581" s="897">
        <v>448910.625</v>
      </c>
      <c r="I1581" s="901">
        <v>3591285</v>
      </c>
      <c r="J1581" s="843">
        <v>-12447.75</v>
      </c>
      <c r="K1581" s="843">
        <v>-99582</v>
      </c>
      <c r="L1581" s="844">
        <v>-2.698065251335251</v>
      </c>
      <c r="M1581" s="841">
        <v>388483.5</v>
      </c>
      <c r="N1581" s="842">
        <v>3107868</v>
      </c>
      <c r="O1581" s="843">
        <v>-72874.875</v>
      </c>
      <c r="P1581" s="843">
        <v>-582999</v>
      </c>
      <c r="Q1581" s="844">
        <v>-15.795719542318921</v>
      </c>
      <c r="S1581" s="845"/>
      <c r="T1581" s="846"/>
      <c r="U1581" s="847"/>
    </row>
    <row r="1582" spans="1:21" ht="23.25">
      <c r="A1582" s="870">
        <v>1554</v>
      </c>
      <c r="B1582" s="848">
        <v>8</v>
      </c>
      <c r="C1582" s="848">
        <v>159</v>
      </c>
      <c r="D1582" s="837">
        <v>23326</v>
      </c>
      <c r="E1582" s="838">
        <v>19.875</v>
      </c>
      <c r="F1582" s="839">
        <v>463604.25</v>
      </c>
      <c r="G1582" s="840">
        <v>3708834</v>
      </c>
      <c r="H1582" s="897">
        <v>448910.625</v>
      </c>
      <c r="I1582" s="901">
        <v>3591285</v>
      </c>
      <c r="J1582" s="843">
        <v>-14693.625</v>
      </c>
      <c r="K1582" s="843">
        <v>-117549</v>
      </c>
      <c r="L1582" s="844">
        <v>-3.1694327651224086</v>
      </c>
      <c r="M1582" s="841">
        <v>388483.5</v>
      </c>
      <c r="N1582" s="842">
        <v>3107868</v>
      </c>
      <c r="O1582" s="843">
        <v>-75120.75</v>
      </c>
      <c r="P1582" s="843">
        <v>-600966</v>
      </c>
      <c r="Q1582" s="844">
        <v>-16.203637046036562</v>
      </c>
      <c r="S1582" s="845"/>
      <c r="T1582" s="846"/>
      <c r="U1582" s="847"/>
    </row>
    <row r="1583" spans="1:21" ht="23.25">
      <c r="A1583" s="870">
        <v>1555</v>
      </c>
      <c r="B1583" s="848">
        <v>8</v>
      </c>
      <c r="C1583" s="848">
        <v>159</v>
      </c>
      <c r="D1583" s="837">
        <v>23514</v>
      </c>
      <c r="E1583" s="838">
        <v>19.875</v>
      </c>
      <c r="F1583" s="839">
        <v>467340.75</v>
      </c>
      <c r="G1583" s="840">
        <v>3738726</v>
      </c>
      <c r="H1583" s="897">
        <v>448910.625</v>
      </c>
      <c r="I1583" s="901">
        <v>3591285</v>
      </c>
      <c r="J1583" s="843">
        <v>-18430.125</v>
      </c>
      <c r="K1583" s="843">
        <v>-147441</v>
      </c>
      <c r="L1583" s="844">
        <v>-3.9436160874051751</v>
      </c>
      <c r="M1583" s="841">
        <v>388483.5</v>
      </c>
      <c r="N1583" s="842">
        <v>3107868</v>
      </c>
      <c r="O1583" s="843">
        <v>-78857.25</v>
      </c>
      <c r="P1583" s="843">
        <v>-630858</v>
      </c>
      <c r="Q1583" s="844">
        <v>-16.873608817549083</v>
      </c>
      <c r="S1583" s="845"/>
      <c r="T1583" s="846"/>
      <c r="U1583" s="847"/>
    </row>
    <row r="1584" spans="1:21" ht="23.25">
      <c r="A1584" s="870">
        <v>1556</v>
      </c>
      <c r="B1584" s="836">
        <v>8</v>
      </c>
      <c r="C1584" s="836">
        <v>159</v>
      </c>
      <c r="D1584" s="837">
        <v>23514</v>
      </c>
      <c r="E1584" s="838">
        <v>19.875</v>
      </c>
      <c r="F1584" s="839">
        <v>467340.75</v>
      </c>
      <c r="G1584" s="840">
        <v>3738726</v>
      </c>
      <c r="H1584" s="897">
        <v>448910.625</v>
      </c>
      <c r="I1584" s="901">
        <v>3591285</v>
      </c>
      <c r="J1584" s="843">
        <v>-18430.125</v>
      </c>
      <c r="K1584" s="843">
        <v>-147441</v>
      </c>
      <c r="L1584" s="844">
        <v>-3.9436160874051751</v>
      </c>
      <c r="M1584" s="841">
        <v>388483.5</v>
      </c>
      <c r="N1584" s="842">
        <v>3107868</v>
      </c>
      <c r="O1584" s="843">
        <v>-78857.25</v>
      </c>
      <c r="P1584" s="843">
        <v>-630858</v>
      </c>
      <c r="Q1584" s="844">
        <v>-16.873608817549083</v>
      </c>
      <c r="S1584" s="845"/>
      <c r="T1584" s="846"/>
      <c r="U1584" s="847"/>
    </row>
    <row r="1585" spans="1:21" ht="23.25">
      <c r="A1585" s="870">
        <v>1557</v>
      </c>
      <c r="B1585" s="848">
        <v>8</v>
      </c>
      <c r="C1585" s="848">
        <v>159</v>
      </c>
      <c r="D1585" s="837">
        <v>24161</v>
      </c>
      <c r="E1585" s="838">
        <v>19.875</v>
      </c>
      <c r="F1585" s="839">
        <v>480199.875</v>
      </c>
      <c r="G1585" s="840">
        <v>3841599</v>
      </c>
      <c r="H1585" s="897">
        <v>448910.625</v>
      </c>
      <c r="I1585" s="901">
        <v>3591285</v>
      </c>
      <c r="J1585" s="843">
        <v>-31289.25</v>
      </c>
      <c r="K1585" s="843">
        <v>-250314</v>
      </c>
      <c r="L1585" s="844">
        <v>-6.515880496636953</v>
      </c>
      <c r="M1585" s="841">
        <v>388483.5</v>
      </c>
      <c r="N1585" s="842">
        <v>3107868</v>
      </c>
      <c r="O1585" s="843">
        <v>-91716.375</v>
      </c>
      <c r="P1585" s="843">
        <v>-733731</v>
      </c>
      <c r="Q1585" s="844">
        <v>-19.099624921809905</v>
      </c>
      <c r="S1585" s="845"/>
      <c r="T1585" s="846"/>
      <c r="U1585" s="847"/>
    </row>
    <row r="1586" spans="1:21" ht="23.25">
      <c r="A1586" s="870">
        <v>1558</v>
      </c>
      <c r="B1586" s="848">
        <v>8</v>
      </c>
      <c r="C1586" s="848">
        <v>160</v>
      </c>
      <c r="D1586" s="837">
        <v>22886.717038373492</v>
      </c>
      <c r="E1586" s="838">
        <v>20</v>
      </c>
      <c r="F1586" s="839">
        <v>457734.34076746984</v>
      </c>
      <c r="G1586" s="840">
        <v>3661874.7261397587</v>
      </c>
      <c r="H1586" s="897">
        <v>452580</v>
      </c>
      <c r="I1586" s="901">
        <v>3620640</v>
      </c>
      <c r="J1586" s="843">
        <v>-5154.3407674698392</v>
      </c>
      <c r="K1586" s="843">
        <v>-41234.726139758714</v>
      </c>
      <c r="L1586" s="844">
        <v>-1.1260550735231476</v>
      </c>
      <c r="M1586" s="841">
        <v>393984</v>
      </c>
      <c r="N1586" s="842">
        <v>3151872</v>
      </c>
      <c r="O1586" s="843">
        <v>-63750.340767469839</v>
      </c>
      <c r="P1586" s="843">
        <v>-510002.72613975871</v>
      </c>
      <c r="Q1586" s="844">
        <v>-13.927366834784891</v>
      </c>
      <c r="S1586" s="845"/>
      <c r="T1586" s="846"/>
      <c r="U1586" s="847"/>
    </row>
    <row r="1587" spans="1:21" ht="23.25">
      <c r="A1587" s="870">
        <v>1559</v>
      </c>
      <c r="B1587" s="836">
        <v>8</v>
      </c>
      <c r="C1587" s="836">
        <v>161</v>
      </c>
      <c r="D1587" s="837">
        <v>22329</v>
      </c>
      <c r="E1587" s="838">
        <v>20.125</v>
      </c>
      <c r="F1587" s="839">
        <v>449371.125</v>
      </c>
      <c r="G1587" s="840">
        <v>3594969</v>
      </c>
      <c r="H1587" s="897">
        <v>456249.375</v>
      </c>
      <c r="I1587" s="901">
        <v>3649995</v>
      </c>
      <c r="J1587" s="843">
        <v>6878.25</v>
      </c>
      <c r="K1587" s="843">
        <v>55026</v>
      </c>
      <c r="L1587" s="844">
        <v>1.5306390680976705</v>
      </c>
      <c r="M1587" s="841">
        <v>399484.5</v>
      </c>
      <c r="N1587" s="842">
        <v>3195876</v>
      </c>
      <c r="O1587" s="843">
        <v>-49886.625</v>
      </c>
      <c r="P1587" s="843">
        <v>-399093</v>
      </c>
      <c r="Q1587" s="844">
        <v>-11.101430916372294</v>
      </c>
      <c r="S1587" s="845"/>
      <c r="T1587" s="846"/>
      <c r="U1587" s="847"/>
    </row>
    <row r="1588" spans="1:21" ht="23.25">
      <c r="A1588" s="870">
        <v>1560</v>
      </c>
      <c r="B1588" s="836">
        <v>8</v>
      </c>
      <c r="C1588" s="836">
        <v>161</v>
      </c>
      <c r="D1588" s="837">
        <v>23159</v>
      </c>
      <c r="E1588" s="838">
        <v>20.125</v>
      </c>
      <c r="F1588" s="839">
        <v>466074.875</v>
      </c>
      <c r="G1588" s="840">
        <v>3728599</v>
      </c>
      <c r="H1588" s="897">
        <v>456249.375</v>
      </c>
      <c r="I1588" s="901">
        <v>3649995</v>
      </c>
      <c r="J1588" s="843">
        <v>-9825.5</v>
      </c>
      <c r="K1588" s="843">
        <v>-78604</v>
      </c>
      <c r="L1588" s="844">
        <v>-2.1081376677942529</v>
      </c>
      <c r="M1588" s="841">
        <v>399484.5</v>
      </c>
      <c r="N1588" s="842">
        <v>3195876</v>
      </c>
      <c r="O1588" s="843">
        <v>-66590.375</v>
      </c>
      <c r="P1588" s="843">
        <v>-532723</v>
      </c>
      <c r="Q1588" s="844">
        <v>-14.287484387567545</v>
      </c>
      <c r="S1588" s="845"/>
      <c r="T1588" s="846"/>
      <c r="U1588" s="847"/>
    </row>
    <row r="1589" spans="1:21" ht="23.25">
      <c r="A1589" s="870">
        <v>1561</v>
      </c>
      <c r="B1589" s="836">
        <v>8</v>
      </c>
      <c r="C1589" s="836">
        <v>161</v>
      </c>
      <c r="D1589" s="837">
        <v>23482</v>
      </c>
      <c r="E1589" s="838">
        <v>20.125</v>
      </c>
      <c r="F1589" s="839">
        <v>472575.25</v>
      </c>
      <c r="G1589" s="840">
        <v>3780602</v>
      </c>
      <c r="H1589" s="897">
        <v>456249.375</v>
      </c>
      <c r="I1589" s="901">
        <v>3649995</v>
      </c>
      <c r="J1589" s="843">
        <v>-16325.875</v>
      </c>
      <c r="K1589" s="843">
        <v>-130607</v>
      </c>
      <c r="L1589" s="844">
        <v>-3.4546614533875868</v>
      </c>
      <c r="M1589" s="841">
        <v>399484.5</v>
      </c>
      <c r="N1589" s="842">
        <v>3195876</v>
      </c>
      <c r="O1589" s="843">
        <v>-73090.75</v>
      </c>
      <c r="P1589" s="843">
        <v>-584726</v>
      </c>
      <c r="Q1589" s="844">
        <v>-15.466478619013586</v>
      </c>
      <c r="S1589" s="845"/>
      <c r="T1589" s="846"/>
      <c r="U1589" s="847"/>
    </row>
    <row r="1590" spans="1:21" ht="23.25" hidden="1">
      <c r="A1590" s="870">
        <v>1562</v>
      </c>
      <c r="B1590" s="836">
        <v>8</v>
      </c>
      <c r="C1590" s="836">
        <v>161</v>
      </c>
      <c r="D1590" s="837">
        <v>23482</v>
      </c>
      <c r="E1590" s="838">
        <v>20.125</v>
      </c>
      <c r="F1590" s="839">
        <v>472575.25</v>
      </c>
      <c r="G1590" s="840">
        <v>3780602</v>
      </c>
      <c r="H1590" s="897">
        <v>456249.375</v>
      </c>
      <c r="I1590" s="901">
        <v>3649995</v>
      </c>
      <c r="J1590" s="843">
        <v>-16325.875</v>
      </c>
      <c r="K1590" s="843">
        <v>-130607</v>
      </c>
      <c r="L1590" s="844">
        <v>-3.4546614533875868</v>
      </c>
      <c r="M1590" s="841">
        <v>399484.5</v>
      </c>
      <c r="N1590" s="842">
        <v>3195876</v>
      </c>
      <c r="O1590" s="843">
        <v>-73090.75</v>
      </c>
      <c r="P1590" s="843">
        <v>-584726</v>
      </c>
      <c r="Q1590" s="844">
        <v>-15.466478619013586</v>
      </c>
      <c r="S1590" s="845"/>
      <c r="T1590" s="846"/>
      <c r="U1590" s="847"/>
    </row>
    <row r="1591" spans="1:21" ht="23.25" hidden="1">
      <c r="A1591" s="870">
        <v>1563</v>
      </c>
      <c r="B1591" s="836">
        <v>8</v>
      </c>
      <c r="C1591" s="836">
        <v>162</v>
      </c>
      <c r="D1591" s="837">
        <v>22643</v>
      </c>
      <c r="E1591" s="838">
        <v>20.25</v>
      </c>
      <c r="F1591" s="839">
        <v>458520.75</v>
      </c>
      <c r="G1591" s="840">
        <v>3668166</v>
      </c>
      <c r="H1591" s="897">
        <v>459918.75</v>
      </c>
      <c r="I1591" s="901">
        <v>3679350</v>
      </c>
      <c r="J1591" s="843">
        <v>1398</v>
      </c>
      <c r="K1591" s="843">
        <v>11184</v>
      </c>
      <c r="L1591" s="844">
        <v>0.30489350809095583</v>
      </c>
      <c r="M1591" s="841">
        <v>404985</v>
      </c>
      <c r="N1591" s="842">
        <v>3239880</v>
      </c>
      <c r="O1591" s="843">
        <v>-53535.75</v>
      </c>
      <c r="P1591" s="843">
        <v>-428286</v>
      </c>
      <c r="Q1591" s="844">
        <v>-11.675752951202327</v>
      </c>
      <c r="S1591" s="845"/>
      <c r="T1591" s="846"/>
      <c r="U1591" s="847"/>
    </row>
    <row r="1592" spans="1:21" ht="23.25" hidden="1">
      <c r="A1592" s="870">
        <v>1564</v>
      </c>
      <c r="B1592" s="836">
        <v>8</v>
      </c>
      <c r="C1592" s="836">
        <v>162</v>
      </c>
      <c r="D1592" s="837">
        <v>23141</v>
      </c>
      <c r="E1592" s="838">
        <v>20.25</v>
      </c>
      <c r="F1592" s="839">
        <v>468605.25</v>
      </c>
      <c r="G1592" s="840">
        <v>3748842</v>
      </c>
      <c r="H1592" s="897">
        <v>459918.75</v>
      </c>
      <c r="I1592" s="901">
        <v>3679350</v>
      </c>
      <c r="J1592" s="843">
        <v>-8686.5</v>
      </c>
      <c r="K1592" s="843">
        <v>-69492</v>
      </c>
      <c r="L1592" s="844">
        <v>-1.8536924202193603</v>
      </c>
      <c r="M1592" s="841">
        <v>404985</v>
      </c>
      <c r="N1592" s="842">
        <v>3239880</v>
      </c>
      <c r="O1592" s="843">
        <v>-63620.25</v>
      </c>
      <c r="P1592" s="843">
        <v>-508962</v>
      </c>
      <c r="Q1592" s="844">
        <v>-13.576512427037471</v>
      </c>
      <c r="S1592" s="845"/>
      <c r="T1592" s="846"/>
      <c r="U1592" s="847"/>
    </row>
    <row r="1593" spans="1:21" ht="23.25" hidden="1">
      <c r="A1593" s="870">
        <v>1565</v>
      </c>
      <c r="B1593" s="848">
        <v>8</v>
      </c>
      <c r="C1593" s="848">
        <v>162</v>
      </c>
      <c r="D1593" s="837">
        <v>23251</v>
      </c>
      <c r="E1593" s="838">
        <v>20.25</v>
      </c>
      <c r="F1593" s="839">
        <v>470832.75</v>
      </c>
      <c r="G1593" s="840">
        <v>3766662</v>
      </c>
      <c r="H1593" s="897">
        <v>459918.75</v>
      </c>
      <c r="I1593" s="901">
        <v>3679350</v>
      </c>
      <c r="J1593" s="843">
        <v>-10914</v>
      </c>
      <c r="K1593" s="843">
        <v>-87312</v>
      </c>
      <c r="L1593" s="844">
        <v>-2.3180205709989394</v>
      </c>
      <c r="M1593" s="841">
        <v>404985</v>
      </c>
      <c r="N1593" s="842">
        <v>3239880</v>
      </c>
      <c r="O1593" s="843">
        <v>-65847.75</v>
      </c>
      <c r="P1593" s="843">
        <v>-526782</v>
      </c>
      <c r="Q1593" s="844">
        <v>-13.985380158878073</v>
      </c>
      <c r="S1593" s="845"/>
      <c r="T1593" s="846"/>
      <c r="U1593" s="847"/>
    </row>
    <row r="1594" spans="1:21" ht="23.25" hidden="1">
      <c r="A1594" s="870">
        <v>1566</v>
      </c>
      <c r="B1594" s="836">
        <v>8</v>
      </c>
      <c r="C1594" s="836">
        <v>162</v>
      </c>
      <c r="D1594" s="837">
        <v>23317.731214897482</v>
      </c>
      <c r="E1594" s="838">
        <v>20.25</v>
      </c>
      <c r="F1594" s="839">
        <v>472184.05710167403</v>
      </c>
      <c r="G1594" s="840">
        <v>3777472.4568133922</v>
      </c>
      <c r="H1594" s="897">
        <v>459918.75</v>
      </c>
      <c r="I1594" s="901">
        <v>3679350</v>
      </c>
      <c r="J1594" s="843">
        <v>-12265.307101674029</v>
      </c>
      <c r="K1594" s="843">
        <v>-98122.456813392229</v>
      </c>
      <c r="L1594" s="844">
        <v>-2.5975690871394619</v>
      </c>
      <c r="M1594" s="841">
        <v>404985</v>
      </c>
      <c r="N1594" s="842">
        <v>3239880</v>
      </c>
      <c r="O1594" s="843">
        <v>-67199.057101674029</v>
      </c>
      <c r="P1594" s="843">
        <v>-537592.45681339223</v>
      </c>
      <c r="Q1594" s="844">
        <v>-14.231538759302978</v>
      </c>
      <c r="S1594" s="845"/>
      <c r="T1594" s="846"/>
      <c r="U1594" s="847"/>
    </row>
    <row r="1595" spans="1:21" ht="23.25" hidden="1">
      <c r="A1595" s="870">
        <v>1567</v>
      </c>
      <c r="B1595" s="836">
        <v>8</v>
      </c>
      <c r="C1595" s="836">
        <v>162</v>
      </c>
      <c r="D1595" s="837">
        <v>23467</v>
      </c>
      <c r="E1595" s="838">
        <v>20.25</v>
      </c>
      <c r="F1595" s="839">
        <v>475206.75</v>
      </c>
      <c r="G1595" s="840">
        <v>3801654</v>
      </c>
      <c r="H1595" s="897">
        <v>459918.75</v>
      </c>
      <c r="I1595" s="901">
        <v>3679350</v>
      </c>
      <c r="J1595" s="843">
        <v>-15288</v>
      </c>
      <c r="K1595" s="843">
        <v>-122304</v>
      </c>
      <c r="L1595" s="844">
        <v>-3.2171260193589433</v>
      </c>
      <c r="M1595" s="841">
        <v>404985</v>
      </c>
      <c r="N1595" s="842">
        <v>3239880</v>
      </c>
      <c r="O1595" s="843">
        <v>-70221.75</v>
      </c>
      <c r="P1595" s="843">
        <v>-561774</v>
      </c>
      <c r="Q1595" s="844">
        <v>-14.777094391020327</v>
      </c>
      <c r="S1595" s="845"/>
      <c r="T1595" s="846"/>
      <c r="U1595" s="847"/>
    </row>
    <row r="1596" spans="1:21" ht="23.25" hidden="1">
      <c r="A1596" s="870">
        <v>1568</v>
      </c>
      <c r="B1596" s="836">
        <v>8</v>
      </c>
      <c r="C1596" s="836">
        <v>162</v>
      </c>
      <c r="D1596" s="837">
        <v>23467</v>
      </c>
      <c r="E1596" s="838">
        <v>20.25</v>
      </c>
      <c r="F1596" s="839">
        <v>475206.75</v>
      </c>
      <c r="G1596" s="840">
        <v>3801654</v>
      </c>
      <c r="H1596" s="897">
        <v>459918.75</v>
      </c>
      <c r="I1596" s="901">
        <v>3679350</v>
      </c>
      <c r="J1596" s="843">
        <v>-15288</v>
      </c>
      <c r="K1596" s="843">
        <v>-122304</v>
      </c>
      <c r="L1596" s="844">
        <v>-3.2171260193589433</v>
      </c>
      <c r="M1596" s="841">
        <v>404985</v>
      </c>
      <c r="N1596" s="842">
        <v>3239880</v>
      </c>
      <c r="O1596" s="843">
        <v>-70221.75</v>
      </c>
      <c r="P1596" s="843">
        <v>-561774</v>
      </c>
      <c r="Q1596" s="844">
        <v>-14.777094391020327</v>
      </c>
      <c r="S1596" s="845"/>
      <c r="T1596" s="846"/>
      <c r="U1596" s="847"/>
    </row>
    <row r="1597" spans="1:21" ht="23.25" hidden="1">
      <c r="A1597" s="870">
        <v>1569</v>
      </c>
      <c r="B1597" s="836">
        <v>8</v>
      </c>
      <c r="C1597" s="836">
        <v>163</v>
      </c>
      <c r="D1597" s="837">
        <v>22851.829893279377</v>
      </c>
      <c r="E1597" s="838">
        <v>20.375</v>
      </c>
      <c r="F1597" s="839">
        <v>465606.03407556732</v>
      </c>
      <c r="G1597" s="840">
        <v>3724848.2726045386</v>
      </c>
      <c r="H1597" s="897">
        <v>463588.125</v>
      </c>
      <c r="I1597" s="901">
        <v>3708705</v>
      </c>
      <c r="J1597" s="843">
        <v>-2017.9090755673242</v>
      </c>
      <c r="K1597" s="843">
        <v>-16143.272604538593</v>
      </c>
      <c r="L1597" s="844">
        <v>-0.43339409884876545</v>
      </c>
      <c r="M1597" s="841">
        <v>410485.5</v>
      </c>
      <c r="N1597" s="842">
        <v>3283884</v>
      </c>
      <c r="O1597" s="843">
        <v>-55120.534075567324</v>
      </c>
      <c r="P1597" s="843">
        <v>-440964.27260453859</v>
      </c>
      <c r="Q1597" s="844">
        <v>-11.838449255711609</v>
      </c>
      <c r="S1597" s="845"/>
      <c r="T1597" s="846"/>
      <c r="U1597" s="847"/>
    </row>
    <row r="1598" spans="1:21" ht="23.25" hidden="1">
      <c r="A1598" s="870">
        <v>1570</v>
      </c>
      <c r="B1598" s="836">
        <v>8</v>
      </c>
      <c r="C1598" s="836">
        <v>163</v>
      </c>
      <c r="D1598" s="837">
        <v>23451</v>
      </c>
      <c r="E1598" s="838">
        <v>20.375</v>
      </c>
      <c r="F1598" s="839">
        <v>477814.125</v>
      </c>
      <c r="G1598" s="840">
        <v>3822513</v>
      </c>
      <c r="H1598" s="897">
        <v>463588.125</v>
      </c>
      <c r="I1598" s="901">
        <v>3708705</v>
      </c>
      <c r="J1598" s="843">
        <v>-14226</v>
      </c>
      <c r="K1598" s="843">
        <v>-113808</v>
      </c>
      <c r="L1598" s="844">
        <v>-2.9773083832546803</v>
      </c>
      <c r="M1598" s="841">
        <v>410485.5</v>
      </c>
      <c r="N1598" s="842">
        <v>3283884</v>
      </c>
      <c r="O1598" s="843">
        <v>-67328.625</v>
      </c>
      <c r="P1598" s="843">
        <v>-538629</v>
      </c>
      <c r="Q1598" s="844">
        <v>-14.090965812281084</v>
      </c>
      <c r="S1598" s="845"/>
      <c r="T1598" s="846"/>
      <c r="U1598" s="847"/>
    </row>
    <row r="1599" spans="1:21" ht="23.25" hidden="1">
      <c r="A1599" s="870">
        <v>1571</v>
      </c>
      <c r="B1599" s="848">
        <v>8</v>
      </c>
      <c r="C1599" s="848">
        <v>164</v>
      </c>
      <c r="D1599" s="837">
        <v>22805.274088604951</v>
      </c>
      <c r="E1599" s="838">
        <v>20.5</v>
      </c>
      <c r="F1599" s="839">
        <v>467508.11881640146</v>
      </c>
      <c r="G1599" s="840">
        <v>3740064.9505312117</v>
      </c>
      <c r="H1599" s="897">
        <v>467257.5</v>
      </c>
      <c r="I1599" s="901">
        <v>3738060</v>
      </c>
      <c r="J1599" s="843">
        <v>-250.61881640146021</v>
      </c>
      <c r="K1599" s="843">
        <v>-2004.9505312116817</v>
      </c>
      <c r="L1599" s="844">
        <v>-5.3607372003710907E-2</v>
      </c>
      <c r="M1599" s="841">
        <v>415986</v>
      </c>
      <c r="N1599" s="842">
        <v>3327888</v>
      </c>
      <c r="O1599" s="843">
        <v>-51522.11881640146</v>
      </c>
      <c r="P1599" s="843">
        <v>-412176.95053121168</v>
      </c>
      <c r="Q1599" s="844">
        <v>-11.020582689952192</v>
      </c>
      <c r="S1599" s="845"/>
      <c r="T1599" s="846"/>
      <c r="U1599" s="847"/>
    </row>
    <row r="1600" spans="1:21" ht="23.25">
      <c r="A1600" s="871" t="s">
        <v>60</v>
      </c>
      <c r="B1600" s="848"/>
      <c r="C1600" s="848"/>
      <c r="D1600" s="837"/>
      <c r="E1600" s="838"/>
      <c r="F1600" s="839"/>
      <c r="G1600" s="840"/>
      <c r="H1600" s="897"/>
      <c r="I1600" s="901"/>
      <c r="J1600" s="843"/>
      <c r="K1600" s="843"/>
      <c r="L1600" s="844"/>
      <c r="M1600" s="841"/>
      <c r="N1600" s="842"/>
      <c r="O1600" s="843"/>
      <c r="P1600" s="843"/>
      <c r="Q1600" s="844"/>
      <c r="S1600" s="845"/>
      <c r="T1600" s="846"/>
      <c r="U1600" s="847"/>
    </row>
    <row r="1601" spans="1:21" ht="23.25">
      <c r="A1601" s="870">
        <v>1572</v>
      </c>
      <c r="B1601" s="836">
        <v>8</v>
      </c>
      <c r="C1601" s="836">
        <v>164</v>
      </c>
      <c r="D1601" s="837">
        <v>22805.274088604951</v>
      </c>
      <c r="E1601" s="838">
        <v>20.5</v>
      </c>
      <c r="F1601" s="839">
        <v>467508.11881640146</v>
      </c>
      <c r="G1601" s="840">
        <v>3740064.9505312117</v>
      </c>
      <c r="H1601" s="897">
        <v>467257.5</v>
      </c>
      <c r="I1601" s="901">
        <v>3738060</v>
      </c>
      <c r="J1601" s="843">
        <v>-250.61881640146021</v>
      </c>
      <c r="K1601" s="843">
        <v>-2004.9505312116817</v>
      </c>
      <c r="L1601" s="844">
        <v>-5.3607372003710907E-2</v>
      </c>
      <c r="M1601" s="841">
        <v>415986</v>
      </c>
      <c r="N1601" s="842">
        <v>3327888</v>
      </c>
      <c r="O1601" s="843">
        <v>-51522.11881640146</v>
      </c>
      <c r="P1601" s="843">
        <v>-412176.95053121168</v>
      </c>
      <c r="Q1601" s="844">
        <v>-11.020582689952192</v>
      </c>
      <c r="S1601" s="845"/>
      <c r="T1601" s="846"/>
      <c r="U1601" s="847"/>
    </row>
    <row r="1602" spans="1:21" ht="23.25">
      <c r="A1602" s="870">
        <v>1573</v>
      </c>
      <c r="B1602" s="836">
        <v>8</v>
      </c>
      <c r="C1602" s="836">
        <v>164</v>
      </c>
      <c r="D1602" s="837">
        <v>23195</v>
      </c>
      <c r="E1602" s="838">
        <v>20.5</v>
      </c>
      <c r="F1602" s="839">
        <v>475497.5</v>
      </c>
      <c r="G1602" s="840">
        <v>3803980</v>
      </c>
      <c r="H1602" s="897">
        <v>467257.5</v>
      </c>
      <c r="I1602" s="901">
        <v>3738060</v>
      </c>
      <c r="J1602" s="843">
        <v>-8240</v>
      </c>
      <c r="K1602" s="843">
        <v>-65920</v>
      </c>
      <c r="L1602" s="844">
        <v>-1.7329218344996633</v>
      </c>
      <c r="M1602" s="841">
        <v>415986</v>
      </c>
      <c r="N1602" s="842">
        <v>3327888</v>
      </c>
      <c r="O1602" s="843">
        <v>-59511.5</v>
      </c>
      <c r="P1602" s="843">
        <v>-476092</v>
      </c>
      <c r="Q1602" s="844">
        <v>-12.515628368182803</v>
      </c>
      <c r="S1602" s="845"/>
      <c r="T1602" s="846"/>
      <c r="U1602" s="847"/>
    </row>
    <row r="1603" spans="1:21" ht="23.25" hidden="1">
      <c r="A1603" s="870">
        <v>1574</v>
      </c>
      <c r="B1603" s="848">
        <v>8</v>
      </c>
      <c r="C1603" s="848">
        <v>164</v>
      </c>
      <c r="D1603" s="837">
        <v>23435</v>
      </c>
      <c r="E1603" s="838">
        <v>20.5</v>
      </c>
      <c r="F1603" s="839">
        <v>480417.5</v>
      </c>
      <c r="G1603" s="840">
        <v>3843340</v>
      </c>
      <c r="H1603" s="897">
        <v>467257.5</v>
      </c>
      <c r="I1603" s="901">
        <v>3738060</v>
      </c>
      <c r="J1603" s="843">
        <v>-13160</v>
      </c>
      <c r="K1603" s="843">
        <v>-105280</v>
      </c>
      <c r="L1603" s="844">
        <v>-2.7392840602184663</v>
      </c>
      <c r="M1603" s="841">
        <v>415986</v>
      </c>
      <c r="N1603" s="842">
        <v>3327888</v>
      </c>
      <c r="O1603" s="843">
        <v>-64431.5</v>
      </c>
      <c r="P1603" s="843">
        <v>-515452</v>
      </c>
      <c r="Q1603" s="844">
        <v>-13.411563900149346</v>
      </c>
      <c r="S1603" s="845"/>
      <c r="T1603" s="846"/>
      <c r="U1603" s="847"/>
    </row>
    <row r="1604" spans="1:21" ht="23.25" hidden="1">
      <c r="A1604" s="870">
        <v>1575</v>
      </c>
      <c r="B1604" s="836">
        <v>8</v>
      </c>
      <c r="C1604" s="836">
        <v>165</v>
      </c>
      <c r="D1604" s="837">
        <v>22230</v>
      </c>
      <c r="E1604" s="838">
        <v>20.625</v>
      </c>
      <c r="F1604" s="839">
        <v>458493.75</v>
      </c>
      <c r="G1604" s="840">
        <v>3667950</v>
      </c>
      <c r="H1604" s="897">
        <v>470926.875</v>
      </c>
      <c r="I1604" s="901">
        <v>3767415</v>
      </c>
      <c r="J1604" s="843">
        <v>12433.125</v>
      </c>
      <c r="K1604" s="843">
        <v>99465</v>
      </c>
      <c r="L1604" s="844">
        <v>2.7117327117327079</v>
      </c>
      <c r="M1604" s="841">
        <v>421486.5</v>
      </c>
      <c r="N1604" s="842">
        <v>3371892</v>
      </c>
      <c r="O1604" s="843">
        <v>-37007.25</v>
      </c>
      <c r="P1604" s="843">
        <v>-296058</v>
      </c>
      <c r="Q1604" s="844">
        <v>-8.0714840714840648</v>
      </c>
      <c r="S1604" s="845"/>
      <c r="T1604" s="846"/>
      <c r="U1604" s="847"/>
    </row>
    <row r="1605" spans="1:21" ht="23.25" hidden="1">
      <c r="A1605" s="870">
        <v>1576</v>
      </c>
      <c r="B1605" s="848">
        <v>8</v>
      </c>
      <c r="C1605" s="848">
        <v>165</v>
      </c>
      <c r="D1605" s="837">
        <v>22412.6459908137</v>
      </c>
      <c r="E1605" s="838">
        <v>20.625</v>
      </c>
      <c r="F1605" s="839">
        <v>462260.82356053259</v>
      </c>
      <c r="G1605" s="840">
        <v>3698086.5884842607</v>
      </c>
      <c r="H1605" s="897">
        <v>470926.875</v>
      </c>
      <c r="I1605" s="901">
        <v>3767415</v>
      </c>
      <c r="J1605" s="843">
        <v>8666.0514394674101</v>
      </c>
      <c r="K1605" s="843">
        <v>69328.411515739281</v>
      </c>
      <c r="L1605" s="844">
        <v>1.8747103361945534</v>
      </c>
      <c r="M1605" s="841">
        <v>421486.5</v>
      </c>
      <c r="N1605" s="842">
        <v>3371892</v>
      </c>
      <c r="O1605" s="843">
        <v>-40774.32356053259</v>
      </c>
      <c r="P1605" s="843">
        <v>-326194.58848426072</v>
      </c>
      <c r="Q1605" s="844">
        <v>-8.8206314449213181</v>
      </c>
      <c r="S1605" s="845"/>
      <c r="T1605" s="846"/>
      <c r="U1605" s="847"/>
    </row>
    <row r="1606" spans="1:21" ht="23.25" hidden="1">
      <c r="A1606" s="870">
        <v>1577</v>
      </c>
      <c r="B1606" s="836">
        <v>8</v>
      </c>
      <c r="C1606" s="836">
        <v>165</v>
      </c>
      <c r="D1606" s="837">
        <v>22762</v>
      </c>
      <c r="E1606" s="838">
        <v>20.625</v>
      </c>
      <c r="F1606" s="839">
        <v>469466.25</v>
      </c>
      <c r="G1606" s="840">
        <v>3755730</v>
      </c>
      <c r="H1606" s="897">
        <v>470926.875</v>
      </c>
      <c r="I1606" s="901">
        <v>3767415</v>
      </c>
      <c r="J1606" s="843">
        <v>1460.625</v>
      </c>
      <c r="K1606" s="843">
        <v>11685</v>
      </c>
      <c r="L1606" s="844">
        <v>0.31112460160873923</v>
      </c>
      <c r="M1606" s="841">
        <v>421486.5</v>
      </c>
      <c r="N1606" s="842">
        <v>3371892</v>
      </c>
      <c r="O1606" s="843">
        <v>-47979.75</v>
      </c>
      <c r="P1606" s="843">
        <v>-383838</v>
      </c>
      <c r="Q1606" s="844">
        <v>-10.220063742601297</v>
      </c>
      <c r="S1606" s="845"/>
      <c r="T1606" s="846"/>
      <c r="U1606" s="847"/>
    </row>
    <row r="1607" spans="1:21" ht="23.25" hidden="1">
      <c r="A1607" s="870">
        <v>1578</v>
      </c>
      <c r="B1607" s="836">
        <v>8</v>
      </c>
      <c r="C1607" s="836">
        <v>165</v>
      </c>
      <c r="D1607" s="837">
        <v>22780.926267565334</v>
      </c>
      <c r="E1607" s="838">
        <v>20.625</v>
      </c>
      <c r="F1607" s="839">
        <v>469856.60426853498</v>
      </c>
      <c r="G1607" s="840">
        <v>3758852.8341482799</v>
      </c>
      <c r="H1607" s="897">
        <v>470926.875</v>
      </c>
      <c r="I1607" s="901">
        <v>3767415</v>
      </c>
      <c r="J1607" s="843">
        <v>1070.2707314650179</v>
      </c>
      <c r="K1607" s="843">
        <v>8562.1658517201431</v>
      </c>
      <c r="L1607" s="844">
        <v>0.22778667400689301</v>
      </c>
      <c r="M1607" s="841">
        <v>421486.5</v>
      </c>
      <c r="N1607" s="842">
        <v>3371892</v>
      </c>
      <c r="O1607" s="843">
        <v>-48370.104268534982</v>
      </c>
      <c r="P1607" s="843">
        <v>-386960.83414827986</v>
      </c>
      <c r="Q1607" s="844">
        <v>-10.294652417163903</v>
      </c>
      <c r="S1607" s="845"/>
      <c r="T1607" s="846"/>
      <c r="U1607" s="847"/>
    </row>
    <row r="1608" spans="1:21" ht="23.25" hidden="1">
      <c r="A1608" s="870">
        <v>1579</v>
      </c>
      <c r="B1608" s="836">
        <v>8</v>
      </c>
      <c r="C1608" s="836">
        <v>165</v>
      </c>
      <c r="D1608" s="837">
        <v>22780.926267565334</v>
      </c>
      <c r="E1608" s="838">
        <v>20.625</v>
      </c>
      <c r="F1608" s="839">
        <v>469856.60426853498</v>
      </c>
      <c r="G1608" s="840">
        <v>3758852.8341482799</v>
      </c>
      <c r="H1608" s="897">
        <v>470926.875</v>
      </c>
      <c r="I1608" s="901">
        <v>3767415</v>
      </c>
      <c r="J1608" s="843">
        <v>1070.2707314650179</v>
      </c>
      <c r="K1608" s="843">
        <v>8562.1658517201431</v>
      </c>
      <c r="L1608" s="844">
        <v>0.22778667400689301</v>
      </c>
      <c r="M1608" s="841">
        <v>421486.5</v>
      </c>
      <c r="N1608" s="842">
        <v>3371892</v>
      </c>
      <c r="O1608" s="843">
        <v>-48370.104268534982</v>
      </c>
      <c r="P1608" s="843">
        <v>-386960.83414827986</v>
      </c>
      <c r="Q1608" s="844">
        <v>-10.294652417163903</v>
      </c>
      <c r="S1608" s="845"/>
      <c r="T1608" s="846"/>
      <c r="U1608" s="847"/>
    </row>
    <row r="1609" spans="1:21" ht="23.25" hidden="1">
      <c r="A1609" s="870">
        <v>1580</v>
      </c>
      <c r="B1609" s="836">
        <v>8</v>
      </c>
      <c r="C1609" s="836">
        <v>165</v>
      </c>
      <c r="D1609" s="837">
        <v>23088</v>
      </c>
      <c r="E1609" s="838">
        <v>20.625</v>
      </c>
      <c r="F1609" s="839">
        <v>476190</v>
      </c>
      <c r="G1609" s="840">
        <v>3809520</v>
      </c>
      <c r="H1609" s="897">
        <v>470926.875</v>
      </c>
      <c r="I1609" s="901">
        <v>3767415</v>
      </c>
      <c r="J1609" s="843">
        <v>-5263.125</v>
      </c>
      <c r="K1609" s="843">
        <v>-42105</v>
      </c>
      <c r="L1609" s="844">
        <v>-1.1052573552573648</v>
      </c>
      <c r="M1609" s="841">
        <v>421486.5</v>
      </c>
      <c r="N1609" s="842">
        <v>3371892</v>
      </c>
      <c r="O1609" s="843">
        <v>-54703.5</v>
      </c>
      <c r="P1609" s="843">
        <v>-437628</v>
      </c>
      <c r="Q1609" s="844">
        <v>-11.487746487746492</v>
      </c>
      <c r="S1609" s="845"/>
      <c r="T1609" s="846"/>
      <c r="U1609" s="847"/>
    </row>
    <row r="1610" spans="1:21" ht="23.25" hidden="1">
      <c r="A1610" s="870">
        <v>1581</v>
      </c>
      <c r="B1610" s="848">
        <v>8</v>
      </c>
      <c r="C1610" s="848">
        <v>165</v>
      </c>
      <c r="D1610" s="837">
        <v>23177</v>
      </c>
      <c r="E1610" s="838">
        <v>20.625</v>
      </c>
      <c r="F1610" s="839">
        <v>478025.625</v>
      </c>
      <c r="G1610" s="840">
        <v>3824205</v>
      </c>
      <c r="H1610" s="897">
        <v>470926.875</v>
      </c>
      <c r="I1610" s="901">
        <v>3767415</v>
      </c>
      <c r="J1610" s="843">
        <v>-7098.75</v>
      </c>
      <c r="K1610" s="843">
        <v>-56790</v>
      </c>
      <c r="L1610" s="844">
        <v>-1.4850145324322312</v>
      </c>
      <c r="M1610" s="841">
        <v>421486.5</v>
      </c>
      <c r="N1610" s="842">
        <v>3371892</v>
      </c>
      <c r="O1610" s="843">
        <v>-56539.125</v>
      </c>
      <c r="P1610" s="843">
        <v>-452313</v>
      </c>
      <c r="Q1610" s="844">
        <v>-11.827634763303735</v>
      </c>
      <c r="S1610" s="845"/>
      <c r="T1610" s="846"/>
      <c r="U1610" s="847"/>
    </row>
    <row r="1611" spans="1:21" ht="23.25" hidden="1">
      <c r="A1611" s="870">
        <v>1582</v>
      </c>
      <c r="B1611" s="836">
        <v>8</v>
      </c>
      <c r="C1611" s="836">
        <v>166</v>
      </c>
      <c r="D1611" s="837">
        <v>22836.080000000002</v>
      </c>
      <c r="E1611" s="838">
        <v>20.75</v>
      </c>
      <c r="F1611" s="839">
        <v>473848.66000000003</v>
      </c>
      <c r="G1611" s="840">
        <v>3790789.2800000003</v>
      </c>
      <c r="H1611" s="897">
        <v>474596.25</v>
      </c>
      <c r="I1611" s="901">
        <v>3796770</v>
      </c>
      <c r="J1611" s="843">
        <v>747.5899999999674</v>
      </c>
      <c r="K1611" s="843">
        <v>5980.7199999997392</v>
      </c>
      <c r="L1611" s="844">
        <v>0.1577697824448876</v>
      </c>
      <c r="M1611" s="841">
        <v>426987</v>
      </c>
      <c r="N1611" s="842">
        <v>3415896</v>
      </c>
      <c r="O1611" s="843">
        <v>-46861.660000000033</v>
      </c>
      <c r="P1611" s="843">
        <v>-374893.28000000026</v>
      </c>
      <c r="Q1611" s="844">
        <v>-9.8895837333379859</v>
      </c>
      <c r="S1611" s="845"/>
      <c r="T1611" s="846"/>
      <c r="U1611" s="847"/>
    </row>
    <row r="1612" spans="1:21" ht="23.25" hidden="1">
      <c r="A1612" s="870">
        <v>1583</v>
      </c>
      <c r="B1612" s="836">
        <v>8</v>
      </c>
      <c r="C1612" s="836">
        <v>166</v>
      </c>
      <c r="D1612" s="837">
        <v>23052</v>
      </c>
      <c r="E1612" s="838">
        <v>20.75</v>
      </c>
      <c r="F1612" s="839">
        <v>478329</v>
      </c>
      <c r="G1612" s="840">
        <v>3826632</v>
      </c>
      <c r="H1612" s="897">
        <v>474596.25</v>
      </c>
      <c r="I1612" s="901">
        <v>3796770</v>
      </c>
      <c r="J1612" s="843">
        <v>-3732.75</v>
      </c>
      <c r="K1612" s="843">
        <v>-29862</v>
      </c>
      <c r="L1612" s="844">
        <v>-0.78037292323902818</v>
      </c>
      <c r="M1612" s="841">
        <v>426987</v>
      </c>
      <c r="N1612" s="842">
        <v>3415896</v>
      </c>
      <c r="O1612" s="843">
        <v>-51342</v>
      </c>
      <c r="P1612" s="843">
        <v>-410736</v>
      </c>
      <c r="Q1612" s="844">
        <v>-10.733616402099813</v>
      </c>
      <c r="S1612" s="845"/>
      <c r="T1612" s="846"/>
      <c r="U1612" s="847"/>
    </row>
    <row r="1613" spans="1:21" ht="23.25" hidden="1">
      <c r="A1613" s="870">
        <v>1584</v>
      </c>
      <c r="B1613" s="836">
        <v>8</v>
      </c>
      <c r="C1613" s="836">
        <v>166</v>
      </c>
      <c r="D1613" s="837">
        <v>23052</v>
      </c>
      <c r="E1613" s="838">
        <v>20.75</v>
      </c>
      <c r="F1613" s="839">
        <v>478329</v>
      </c>
      <c r="G1613" s="840">
        <v>3826632</v>
      </c>
      <c r="H1613" s="897">
        <v>474596.25</v>
      </c>
      <c r="I1613" s="901">
        <v>3796770</v>
      </c>
      <c r="J1613" s="843">
        <v>-3732.75</v>
      </c>
      <c r="K1613" s="843">
        <v>-29862</v>
      </c>
      <c r="L1613" s="844">
        <v>-0.78037292323902818</v>
      </c>
      <c r="M1613" s="841">
        <v>426987</v>
      </c>
      <c r="N1613" s="842">
        <v>3415896</v>
      </c>
      <c r="O1613" s="843">
        <v>-51342</v>
      </c>
      <c r="P1613" s="843">
        <v>-410736</v>
      </c>
      <c r="Q1613" s="844">
        <v>-10.733616402099813</v>
      </c>
      <c r="S1613" s="845"/>
      <c r="T1613" s="846"/>
      <c r="U1613" s="847"/>
    </row>
    <row r="1614" spans="1:21" ht="23.25" hidden="1">
      <c r="A1614" s="870">
        <v>1585</v>
      </c>
      <c r="B1614" s="836">
        <v>8</v>
      </c>
      <c r="C1614" s="836">
        <v>166</v>
      </c>
      <c r="D1614" s="837">
        <v>23052</v>
      </c>
      <c r="E1614" s="838">
        <v>20.75</v>
      </c>
      <c r="F1614" s="839">
        <v>478329</v>
      </c>
      <c r="G1614" s="840">
        <v>3826632</v>
      </c>
      <c r="H1614" s="897">
        <v>474596.25</v>
      </c>
      <c r="I1614" s="901">
        <v>3796770</v>
      </c>
      <c r="J1614" s="843">
        <v>-3732.75</v>
      </c>
      <c r="K1614" s="843">
        <v>-29862</v>
      </c>
      <c r="L1614" s="844">
        <v>-0.78037292323902818</v>
      </c>
      <c r="M1614" s="841">
        <v>426987</v>
      </c>
      <c r="N1614" s="842">
        <v>3415896</v>
      </c>
      <c r="O1614" s="843">
        <v>-51342</v>
      </c>
      <c r="P1614" s="843">
        <v>-410736</v>
      </c>
      <c r="Q1614" s="844">
        <v>-10.733616402099813</v>
      </c>
      <c r="S1614" s="845"/>
      <c r="T1614" s="846"/>
      <c r="U1614" s="847"/>
    </row>
    <row r="1615" spans="1:21" ht="23.25" hidden="1">
      <c r="A1615" s="870">
        <v>1586</v>
      </c>
      <c r="B1615" s="836">
        <v>8</v>
      </c>
      <c r="C1615" s="836">
        <v>166</v>
      </c>
      <c r="D1615" s="837">
        <v>23404</v>
      </c>
      <c r="E1615" s="838">
        <v>20.75</v>
      </c>
      <c r="F1615" s="839">
        <v>485633</v>
      </c>
      <c r="G1615" s="840">
        <v>3885064</v>
      </c>
      <c r="H1615" s="897">
        <v>474596.25</v>
      </c>
      <c r="I1615" s="901">
        <v>3796770</v>
      </c>
      <c r="J1615" s="843">
        <v>-11036.75</v>
      </c>
      <c r="K1615" s="843">
        <v>-88294</v>
      </c>
      <c r="L1615" s="844">
        <v>-2.2726523938859202</v>
      </c>
      <c r="M1615" s="841">
        <v>426987</v>
      </c>
      <c r="N1615" s="842">
        <v>3415896</v>
      </c>
      <c r="O1615" s="843">
        <v>-58646</v>
      </c>
      <c r="P1615" s="843">
        <v>-469168</v>
      </c>
      <c r="Q1615" s="844">
        <v>-12.076197457751022</v>
      </c>
      <c r="S1615" s="845"/>
      <c r="T1615" s="846"/>
      <c r="U1615" s="847"/>
    </row>
    <row r="1616" spans="1:21" ht="23.25" hidden="1">
      <c r="A1616" s="870">
        <v>1587</v>
      </c>
      <c r="B1616" s="836">
        <v>8</v>
      </c>
      <c r="C1616" s="836">
        <v>166</v>
      </c>
      <c r="D1616" s="837">
        <v>23972</v>
      </c>
      <c r="E1616" s="838">
        <v>20.75</v>
      </c>
      <c r="F1616" s="839">
        <v>497419</v>
      </c>
      <c r="G1616" s="840">
        <v>3979352</v>
      </c>
      <c r="H1616" s="897">
        <v>474596.25</v>
      </c>
      <c r="I1616" s="901">
        <v>3796770</v>
      </c>
      <c r="J1616" s="843">
        <v>-22822.75</v>
      </c>
      <c r="K1616" s="843">
        <v>-182582</v>
      </c>
      <c r="L1616" s="844">
        <v>-4.5882344663151287</v>
      </c>
      <c r="M1616" s="841">
        <v>426987</v>
      </c>
      <c r="N1616" s="842">
        <v>3415896</v>
      </c>
      <c r="O1616" s="843">
        <v>-70432</v>
      </c>
      <c r="P1616" s="843">
        <v>-563456</v>
      </c>
      <c r="Q1616" s="844">
        <v>-14.159491294059933</v>
      </c>
      <c r="S1616" s="845"/>
      <c r="T1616" s="846"/>
      <c r="U1616" s="847"/>
    </row>
    <row r="1617" spans="1:21" ht="23.25" hidden="1">
      <c r="A1617" s="870">
        <v>1588</v>
      </c>
      <c r="B1617" s="836">
        <v>8</v>
      </c>
      <c r="C1617" s="836">
        <v>167</v>
      </c>
      <c r="D1617" s="837">
        <v>22668.398736252824</v>
      </c>
      <c r="E1617" s="838">
        <v>20.875</v>
      </c>
      <c r="F1617" s="839">
        <v>473202.82361927768</v>
      </c>
      <c r="G1617" s="840">
        <v>3785622.5889542215</v>
      </c>
      <c r="H1617" s="897">
        <v>478265.625</v>
      </c>
      <c r="I1617" s="901">
        <v>3826125</v>
      </c>
      <c r="J1617" s="843">
        <v>5062.8013807223178</v>
      </c>
      <c r="K1617" s="843">
        <v>40502.411045778543</v>
      </c>
      <c r="L1617" s="844">
        <v>1.0699009236672765</v>
      </c>
      <c r="M1617" s="841">
        <v>432487.5</v>
      </c>
      <c r="N1617" s="842">
        <v>3459900</v>
      </c>
      <c r="O1617" s="843">
        <v>-40715.323619277682</v>
      </c>
      <c r="P1617" s="843">
        <v>-325722.58895422146</v>
      </c>
      <c r="Q1617" s="844">
        <v>-8.6042013248923013</v>
      </c>
      <c r="S1617" s="845"/>
      <c r="T1617" s="846"/>
      <c r="U1617" s="847"/>
    </row>
    <row r="1618" spans="1:21" ht="23.25" hidden="1">
      <c r="A1618" s="870">
        <v>1589</v>
      </c>
      <c r="B1618" s="836">
        <v>8</v>
      </c>
      <c r="C1618" s="836">
        <v>167</v>
      </c>
      <c r="D1618" s="837">
        <v>22696.368248170358</v>
      </c>
      <c r="E1618" s="838">
        <v>20.875</v>
      </c>
      <c r="F1618" s="839">
        <v>473786.68718055624</v>
      </c>
      <c r="G1618" s="840">
        <v>3790293.4974444499</v>
      </c>
      <c r="H1618" s="897">
        <v>478265.625</v>
      </c>
      <c r="I1618" s="901">
        <v>3826125</v>
      </c>
      <c r="J1618" s="843">
        <v>4478.9378194437595</v>
      </c>
      <c r="K1618" s="843">
        <v>35831.502555550076</v>
      </c>
      <c r="L1618" s="844">
        <v>0.9453490232275783</v>
      </c>
      <c r="M1618" s="841">
        <v>432487.5</v>
      </c>
      <c r="N1618" s="842">
        <v>3459900</v>
      </c>
      <c r="O1618" s="843">
        <v>-41299.18718055624</v>
      </c>
      <c r="P1618" s="843">
        <v>-330393.49744444992</v>
      </c>
      <c r="Q1618" s="844">
        <v>-8.7168314978038808</v>
      </c>
      <c r="S1618" s="845"/>
      <c r="T1618" s="846"/>
      <c r="U1618" s="847"/>
    </row>
    <row r="1619" spans="1:21" ht="23.25" hidden="1">
      <c r="A1619" s="870">
        <v>1590</v>
      </c>
      <c r="B1619" s="836">
        <v>8</v>
      </c>
      <c r="C1619" s="836">
        <v>167</v>
      </c>
      <c r="D1619" s="837">
        <v>22719</v>
      </c>
      <c r="E1619" s="838">
        <v>20.875</v>
      </c>
      <c r="F1619" s="839">
        <v>474259.125</v>
      </c>
      <c r="G1619" s="840">
        <v>3794073</v>
      </c>
      <c r="H1619" s="897">
        <v>478265.625</v>
      </c>
      <c r="I1619" s="901">
        <v>3826125</v>
      </c>
      <c r="J1619" s="843">
        <v>4006.5</v>
      </c>
      <c r="K1619" s="843">
        <v>32052</v>
      </c>
      <c r="L1619" s="844">
        <v>0.84479133638177473</v>
      </c>
      <c r="M1619" s="841">
        <v>432487.5</v>
      </c>
      <c r="N1619" s="842">
        <v>3459900</v>
      </c>
      <c r="O1619" s="843">
        <v>-41771.625</v>
      </c>
      <c r="P1619" s="843">
        <v>-334173</v>
      </c>
      <c r="Q1619" s="844">
        <v>-8.8077641099683603</v>
      </c>
      <c r="S1619" s="845"/>
      <c r="T1619" s="846"/>
      <c r="U1619" s="847"/>
    </row>
    <row r="1620" spans="1:21" ht="23.25" hidden="1">
      <c r="A1620" s="870">
        <v>1591</v>
      </c>
      <c r="B1620" s="836">
        <v>8</v>
      </c>
      <c r="C1620" s="836">
        <v>167</v>
      </c>
      <c r="D1620" s="837">
        <v>22719</v>
      </c>
      <c r="E1620" s="838">
        <v>20.875</v>
      </c>
      <c r="F1620" s="839">
        <v>474259.125</v>
      </c>
      <c r="G1620" s="840">
        <v>3794073</v>
      </c>
      <c r="H1620" s="897">
        <v>478265.625</v>
      </c>
      <c r="I1620" s="901">
        <v>3826125</v>
      </c>
      <c r="J1620" s="843">
        <v>4006.5</v>
      </c>
      <c r="K1620" s="843">
        <v>32052</v>
      </c>
      <c r="L1620" s="844">
        <v>0.84479133638177473</v>
      </c>
      <c r="M1620" s="841">
        <v>432487.5</v>
      </c>
      <c r="N1620" s="842">
        <v>3459900</v>
      </c>
      <c r="O1620" s="843">
        <v>-41771.625</v>
      </c>
      <c r="P1620" s="843">
        <v>-334173</v>
      </c>
      <c r="Q1620" s="844">
        <v>-8.8077641099683603</v>
      </c>
      <c r="S1620" s="845"/>
      <c r="T1620" s="846"/>
      <c r="U1620" s="847"/>
    </row>
    <row r="1621" spans="1:21" ht="23.25" hidden="1">
      <c r="A1621" s="870">
        <v>1592</v>
      </c>
      <c r="B1621" s="836">
        <v>8</v>
      </c>
      <c r="C1621" s="836">
        <v>167</v>
      </c>
      <c r="D1621" s="837">
        <v>22793.550141691871</v>
      </c>
      <c r="E1621" s="838">
        <v>20.875</v>
      </c>
      <c r="F1621" s="839">
        <v>475815.35920781782</v>
      </c>
      <c r="G1621" s="840">
        <v>3806522.8736625426</v>
      </c>
      <c r="H1621" s="897">
        <v>478265.625</v>
      </c>
      <c r="I1621" s="901">
        <v>3826125</v>
      </c>
      <c r="J1621" s="843">
        <v>2450.265792182181</v>
      </c>
      <c r="K1621" s="843">
        <v>19602.126337457448</v>
      </c>
      <c r="L1621" s="844">
        <v>0.5149614750271212</v>
      </c>
      <c r="M1621" s="841">
        <v>432487.5</v>
      </c>
      <c r="N1621" s="842">
        <v>3459900</v>
      </c>
      <c r="O1621" s="843">
        <v>-43327.859207817819</v>
      </c>
      <c r="P1621" s="843">
        <v>-346622.87366254255</v>
      </c>
      <c r="Q1621" s="844">
        <v>-9.1060236642957761</v>
      </c>
      <c r="S1621" s="845"/>
      <c r="T1621" s="846"/>
      <c r="U1621" s="847"/>
    </row>
    <row r="1622" spans="1:21" ht="23.25" hidden="1">
      <c r="A1622" s="870">
        <v>1593</v>
      </c>
      <c r="B1622" s="836">
        <v>8</v>
      </c>
      <c r="C1622" s="836">
        <v>167</v>
      </c>
      <c r="D1622" s="837">
        <v>23250.392781833125</v>
      </c>
      <c r="E1622" s="838">
        <v>20.875</v>
      </c>
      <c r="F1622" s="839">
        <v>485351.94932076649</v>
      </c>
      <c r="G1622" s="840">
        <v>3882815.5945661319</v>
      </c>
      <c r="H1622" s="897">
        <v>478265.625</v>
      </c>
      <c r="I1622" s="901">
        <v>3826125</v>
      </c>
      <c r="J1622" s="843">
        <v>-7086.3243207664927</v>
      </c>
      <c r="K1622" s="843">
        <v>-56690.594566131942</v>
      </c>
      <c r="L1622" s="844">
        <v>-1.4600382940016061</v>
      </c>
      <c r="M1622" s="841">
        <v>432487.5</v>
      </c>
      <c r="N1622" s="842">
        <v>3459900</v>
      </c>
      <c r="O1622" s="843">
        <v>-52864.449320766493</v>
      </c>
      <c r="P1622" s="843">
        <v>-422915.59456613194</v>
      </c>
      <c r="Q1622" s="844">
        <v>-10.89198248708972</v>
      </c>
      <c r="S1622" s="845"/>
      <c r="T1622" s="846"/>
      <c r="U1622" s="847"/>
    </row>
    <row r="1623" spans="1:21" ht="23.25" hidden="1">
      <c r="A1623" s="870">
        <v>1594</v>
      </c>
      <c r="B1623" s="836">
        <v>8</v>
      </c>
      <c r="C1623" s="836">
        <v>167</v>
      </c>
      <c r="D1623" s="837">
        <v>23389</v>
      </c>
      <c r="E1623" s="838">
        <v>20.875</v>
      </c>
      <c r="F1623" s="839">
        <v>488245.375</v>
      </c>
      <c r="G1623" s="840">
        <v>3905963</v>
      </c>
      <c r="H1623" s="897">
        <v>478265.625</v>
      </c>
      <c r="I1623" s="901">
        <v>3826125</v>
      </c>
      <c r="J1623" s="843">
        <v>-9979.75</v>
      </c>
      <c r="K1623" s="843">
        <v>-79838</v>
      </c>
      <c r="L1623" s="844">
        <v>-2.0440029769867181</v>
      </c>
      <c r="M1623" s="841">
        <v>432487.5</v>
      </c>
      <c r="N1623" s="842">
        <v>3459900</v>
      </c>
      <c r="O1623" s="843">
        <v>-55757.875</v>
      </c>
      <c r="P1623" s="843">
        <v>-446063</v>
      </c>
      <c r="Q1623" s="844">
        <v>-11.420051854049817</v>
      </c>
      <c r="S1623" s="845"/>
      <c r="T1623" s="846"/>
      <c r="U1623" s="847"/>
    </row>
    <row r="1624" spans="1:21" ht="23.25" hidden="1">
      <c r="A1624" s="870">
        <v>1595</v>
      </c>
      <c r="B1624" s="836">
        <v>8</v>
      </c>
      <c r="C1624" s="836">
        <v>167</v>
      </c>
      <c r="D1624" s="837">
        <v>23953</v>
      </c>
      <c r="E1624" s="838">
        <v>20.875</v>
      </c>
      <c r="F1624" s="839">
        <v>500018.875</v>
      </c>
      <c r="G1624" s="840">
        <v>4000151</v>
      </c>
      <c r="H1624" s="897">
        <v>478265.625</v>
      </c>
      <c r="I1624" s="901">
        <v>3826125</v>
      </c>
      <c r="J1624" s="843">
        <v>-21753.25</v>
      </c>
      <c r="K1624" s="843">
        <v>-174026</v>
      </c>
      <c r="L1624" s="844">
        <v>-4.3504857691622192</v>
      </c>
      <c r="M1624" s="841">
        <v>432487.5</v>
      </c>
      <c r="N1624" s="842">
        <v>3459900</v>
      </c>
      <c r="O1624" s="843">
        <v>-67531.375</v>
      </c>
      <c r="P1624" s="843">
        <v>-540251</v>
      </c>
      <c r="Q1624" s="844">
        <v>-13.505765157365317</v>
      </c>
      <c r="S1624" s="845"/>
      <c r="T1624" s="846"/>
      <c r="U1624" s="847"/>
    </row>
    <row r="1625" spans="1:21" ht="23.25" hidden="1">
      <c r="A1625" s="870">
        <v>1596</v>
      </c>
      <c r="B1625" s="836">
        <v>8</v>
      </c>
      <c r="C1625" s="836">
        <v>168</v>
      </c>
      <c r="D1625" s="837">
        <v>22156</v>
      </c>
      <c r="E1625" s="838">
        <v>21</v>
      </c>
      <c r="F1625" s="839">
        <v>465276</v>
      </c>
      <c r="G1625" s="840">
        <v>3722208</v>
      </c>
      <c r="H1625" s="897">
        <v>481935</v>
      </c>
      <c r="I1625" s="901">
        <v>3855480</v>
      </c>
      <c r="J1625" s="843">
        <v>16659</v>
      </c>
      <c r="K1625" s="843">
        <v>133272</v>
      </c>
      <c r="L1625" s="844">
        <v>3.5804554715910513</v>
      </c>
      <c r="M1625" s="841">
        <v>437988</v>
      </c>
      <c r="N1625" s="842">
        <v>3503904</v>
      </c>
      <c r="O1625" s="843">
        <v>-27288</v>
      </c>
      <c r="P1625" s="843">
        <v>-218304</v>
      </c>
      <c r="Q1625" s="844">
        <v>-5.8649059912825976</v>
      </c>
      <c r="S1625" s="845"/>
      <c r="T1625" s="846"/>
      <c r="U1625" s="847"/>
    </row>
    <row r="1626" spans="1:21" ht="23.25" hidden="1">
      <c r="A1626" s="870">
        <v>1597</v>
      </c>
      <c r="B1626" s="848">
        <v>8</v>
      </c>
      <c r="C1626" s="848">
        <v>168</v>
      </c>
      <c r="D1626" s="837">
        <v>22623.678457360576</v>
      </c>
      <c r="E1626" s="838">
        <v>21</v>
      </c>
      <c r="F1626" s="839">
        <v>475097.2476045721</v>
      </c>
      <c r="G1626" s="840">
        <v>3800777.9808365768</v>
      </c>
      <c r="H1626" s="897">
        <v>481935</v>
      </c>
      <c r="I1626" s="901">
        <v>3855480</v>
      </c>
      <c r="J1626" s="843">
        <v>6837.7523954279022</v>
      </c>
      <c r="K1626" s="843">
        <v>54702.019163423218</v>
      </c>
      <c r="L1626" s="844">
        <v>1.4392321634999234</v>
      </c>
      <c r="M1626" s="841">
        <v>437988</v>
      </c>
      <c r="N1626" s="842">
        <v>3503904</v>
      </c>
      <c r="O1626" s="843">
        <v>-37109.247604572098</v>
      </c>
      <c r="P1626" s="843">
        <v>-296873.98083657678</v>
      </c>
      <c r="Q1626" s="844">
        <v>-7.8108740456140282</v>
      </c>
      <c r="S1626" s="845"/>
      <c r="T1626" s="846"/>
      <c r="U1626" s="847"/>
    </row>
    <row r="1627" spans="1:21" ht="23.25" hidden="1">
      <c r="A1627" s="870">
        <v>1598</v>
      </c>
      <c r="B1627" s="848">
        <v>8</v>
      </c>
      <c r="C1627" s="848">
        <v>168</v>
      </c>
      <c r="D1627" s="837">
        <v>22623.678457360576</v>
      </c>
      <c r="E1627" s="838">
        <v>21</v>
      </c>
      <c r="F1627" s="839">
        <v>475097.2476045721</v>
      </c>
      <c r="G1627" s="840">
        <v>3800777.9808365768</v>
      </c>
      <c r="H1627" s="897">
        <v>481935</v>
      </c>
      <c r="I1627" s="901">
        <v>3855480</v>
      </c>
      <c r="J1627" s="843">
        <v>6837.7523954279022</v>
      </c>
      <c r="K1627" s="843">
        <v>54702.019163423218</v>
      </c>
      <c r="L1627" s="844">
        <v>1.4392321634999234</v>
      </c>
      <c r="M1627" s="841">
        <v>437988</v>
      </c>
      <c r="N1627" s="842">
        <v>3503904</v>
      </c>
      <c r="O1627" s="843">
        <v>-37109.247604572098</v>
      </c>
      <c r="P1627" s="843">
        <v>-296873.98083657678</v>
      </c>
      <c r="Q1627" s="844">
        <v>-7.8108740456140282</v>
      </c>
      <c r="S1627" s="845"/>
      <c r="T1627" s="846"/>
      <c r="U1627" s="847"/>
    </row>
    <row r="1628" spans="1:21" ht="23.25" hidden="1">
      <c r="A1628" s="870">
        <v>1599</v>
      </c>
      <c r="B1628" s="836">
        <v>8</v>
      </c>
      <c r="C1628" s="836">
        <v>168</v>
      </c>
      <c r="D1628" s="837">
        <v>23121</v>
      </c>
      <c r="E1628" s="838">
        <v>21</v>
      </c>
      <c r="F1628" s="839">
        <v>485541</v>
      </c>
      <c r="G1628" s="840">
        <v>3884328</v>
      </c>
      <c r="H1628" s="897">
        <v>481935</v>
      </c>
      <c r="I1628" s="901">
        <v>3855480</v>
      </c>
      <c r="J1628" s="843">
        <v>-3606</v>
      </c>
      <c r="K1628" s="843">
        <v>-28848</v>
      </c>
      <c r="L1628" s="844">
        <v>-0.74267672554944397</v>
      </c>
      <c r="M1628" s="841">
        <v>437988</v>
      </c>
      <c r="N1628" s="842">
        <v>3503904</v>
      </c>
      <c r="O1628" s="843">
        <v>-47553</v>
      </c>
      <c r="P1628" s="843">
        <v>-380424</v>
      </c>
      <c r="Q1628" s="844">
        <v>-9.7938176178736711</v>
      </c>
      <c r="S1628" s="845"/>
      <c r="T1628" s="846"/>
      <c r="U1628" s="847"/>
    </row>
    <row r="1629" spans="1:21" ht="23.25" hidden="1">
      <c r="A1629" s="870">
        <v>1600</v>
      </c>
      <c r="B1629" s="836">
        <v>8</v>
      </c>
      <c r="C1629" s="836">
        <v>168</v>
      </c>
      <c r="D1629" s="837">
        <v>23121</v>
      </c>
      <c r="E1629" s="838">
        <v>21</v>
      </c>
      <c r="F1629" s="839">
        <v>485541</v>
      </c>
      <c r="G1629" s="840">
        <v>3884328</v>
      </c>
      <c r="H1629" s="897">
        <v>481935</v>
      </c>
      <c r="I1629" s="901">
        <v>3855480</v>
      </c>
      <c r="J1629" s="843">
        <v>-3606</v>
      </c>
      <c r="K1629" s="843">
        <v>-28848</v>
      </c>
      <c r="L1629" s="844">
        <v>-0.74267672554944397</v>
      </c>
      <c r="M1629" s="841">
        <v>437988</v>
      </c>
      <c r="N1629" s="842">
        <v>3503904</v>
      </c>
      <c r="O1629" s="843">
        <v>-47553</v>
      </c>
      <c r="P1629" s="843">
        <v>-380424</v>
      </c>
      <c r="Q1629" s="844">
        <v>-9.7938176178736711</v>
      </c>
      <c r="S1629" s="845"/>
      <c r="T1629" s="846"/>
      <c r="U1629" s="847"/>
    </row>
    <row r="1630" spans="1:21" ht="23.25" hidden="1">
      <c r="A1630" s="870">
        <v>1601</v>
      </c>
      <c r="B1630" s="836">
        <v>8</v>
      </c>
      <c r="C1630" s="836">
        <v>168</v>
      </c>
      <c r="D1630" s="837">
        <v>23121</v>
      </c>
      <c r="E1630" s="838">
        <v>21</v>
      </c>
      <c r="F1630" s="839">
        <v>485541</v>
      </c>
      <c r="G1630" s="840">
        <v>3884328</v>
      </c>
      <c r="H1630" s="897">
        <v>481935</v>
      </c>
      <c r="I1630" s="901">
        <v>3855480</v>
      </c>
      <c r="J1630" s="843">
        <v>-3606</v>
      </c>
      <c r="K1630" s="843">
        <v>-28848</v>
      </c>
      <c r="L1630" s="844">
        <v>-0.74267672554944397</v>
      </c>
      <c r="M1630" s="841">
        <v>437988</v>
      </c>
      <c r="N1630" s="842">
        <v>3503904</v>
      </c>
      <c r="O1630" s="843">
        <v>-47553</v>
      </c>
      <c r="P1630" s="843">
        <v>-380424</v>
      </c>
      <c r="Q1630" s="844">
        <v>-9.7938176178736711</v>
      </c>
      <c r="S1630" s="845"/>
      <c r="T1630" s="846"/>
      <c r="U1630" s="847"/>
    </row>
    <row r="1631" spans="1:21" ht="23.25" hidden="1">
      <c r="A1631" s="870">
        <v>1602</v>
      </c>
      <c r="B1631" s="848">
        <v>8</v>
      </c>
      <c r="C1631" s="848">
        <v>168</v>
      </c>
      <c r="D1631" s="837">
        <v>23236.971739694065</v>
      </c>
      <c r="E1631" s="838">
        <v>21</v>
      </c>
      <c r="F1631" s="839">
        <v>487976.40653357538</v>
      </c>
      <c r="G1631" s="840">
        <v>3903811.2522686031</v>
      </c>
      <c r="H1631" s="897">
        <v>481935</v>
      </c>
      <c r="I1631" s="901">
        <v>3855480</v>
      </c>
      <c r="J1631" s="843">
        <v>-6041.4065335753839</v>
      </c>
      <c r="K1631" s="843">
        <v>-48331.252268603072</v>
      </c>
      <c r="L1631" s="844">
        <v>-1.2380529986053119</v>
      </c>
      <c r="M1631" s="841">
        <v>437988</v>
      </c>
      <c r="N1631" s="842">
        <v>3503904</v>
      </c>
      <c r="O1631" s="843">
        <v>-49988.406533575384</v>
      </c>
      <c r="P1631" s="843">
        <v>-399907.25226860307</v>
      </c>
      <c r="Q1631" s="844">
        <v>-10.24402119944213</v>
      </c>
      <c r="S1631" s="845"/>
      <c r="T1631" s="846"/>
      <c r="U1631" s="847"/>
    </row>
    <row r="1632" spans="1:21" ht="23.25" hidden="1">
      <c r="A1632" s="870">
        <v>1603</v>
      </c>
      <c r="B1632" s="836">
        <v>8</v>
      </c>
      <c r="C1632" s="836">
        <v>168</v>
      </c>
      <c r="D1632" s="837">
        <v>23373</v>
      </c>
      <c r="E1632" s="838">
        <v>21</v>
      </c>
      <c r="F1632" s="839">
        <v>490833</v>
      </c>
      <c r="G1632" s="840">
        <v>3926664</v>
      </c>
      <c r="H1632" s="897">
        <v>481935</v>
      </c>
      <c r="I1632" s="901">
        <v>3855480</v>
      </c>
      <c r="J1632" s="843">
        <v>-8898</v>
      </c>
      <c r="K1632" s="843">
        <v>-71184</v>
      </c>
      <c r="L1632" s="844">
        <v>-1.8128365452200654</v>
      </c>
      <c r="M1632" s="841">
        <v>437988</v>
      </c>
      <c r="N1632" s="842">
        <v>3503904</v>
      </c>
      <c r="O1632" s="843">
        <v>-52845</v>
      </c>
      <c r="P1632" s="843">
        <v>-422760</v>
      </c>
      <c r="Q1632" s="844">
        <v>-10.766391012829217</v>
      </c>
      <c r="S1632" s="845"/>
      <c r="T1632" s="846"/>
      <c r="U1632" s="847"/>
    </row>
    <row r="1633" spans="1:21" ht="23.25" hidden="1">
      <c r="A1633" s="870">
        <v>1604</v>
      </c>
      <c r="B1633" s="836">
        <v>8</v>
      </c>
      <c r="C1633" s="836">
        <v>169</v>
      </c>
      <c r="D1633" s="837">
        <v>22132</v>
      </c>
      <c r="E1633" s="838">
        <v>21.125</v>
      </c>
      <c r="F1633" s="839">
        <v>467538.5</v>
      </c>
      <c r="G1633" s="840">
        <v>3740308</v>
      </c>
      <c r="H1633" s="897">
        <v>485604.375</v>
      </c>
      <c r="I1633" s="901">
        <v>3884835</v>
      </c>
      <c r="J1633" s="843">
        <v>18065.875</v>
      </c>
      <c r="K1633" s="843">
        <v>144527</v>
      </c>
      <c r="L1633" s="844">
        <v>3.864040073705155</v>
      </c>
      <c r="M1633" s="841">
        <v>443488.5</v>
      </c>
      <c r="N1633" s="842">
        <v>3547908</v>
      </c>
      <c r="O1633" s="843">
        <v>-24050</v>
      </c>
      <c r="P1633" s="843">
        <v>-192400</v>
      </c>
      <c r="Q1633" s="844">
        <v>-5.1439614063868504</v>
      </c>
      <c r="S1633" s="845"/>
      <c r="T1633" s="846"/>
      <c r="U1633" s="847"/>
    </row>
    <row r="1634" spans="1:21" ht="23.25" hidden="1">
      <c r="A1634" s="870">
        <v>1605</v>
      </c>
      <c r="B1634" s="848">
        <v>8</v>
      </c>
      <c r="C1634" s="848">
        <v>169</v>
      </c>
      <c r="D1634" s="837">
        <v>22132</v>
      </c>
      <c r="E1634" s="838">
        <v>21.125</v>
      </c>
      <c r="F1634" s="839">
        <v>467538.5</v>
      </c>
      <c r="G1634" s="840">
        <v>3740308</v>
      </c>
      <c r="H1634" s="897">
        <v>485604.375</v>
      </c>
      <c r="I1634" s="901">
        <v>3884835</v>
      </c>
      <c r="J1634" s="843">
        <v>18065.875</v>
      </c>
      <c r="K1634" s="843">
        <v>144527</v>
      </c>
      <c r="L1634" s="844">
        <v>3.864040073705155</v>
      </c>
      <c r="M1634" s="841">
        <v>443488.5</v>
      </c>
      <c r="N1634" s="842">
        <v>3547908</v>
      </c>
      <c r="O1634" s="843">
        <v>-24050</v>
      </c>
      <c r="P1634" s="843">
        <v>-192400</v>
      </c>
      <c r="Q1634" s="844">
        <v>-5.1439614063868504</v>
      </c>
      <c r="S1634" s="845"/>
      <c r="T1634" s="846"/>
      <c r="U1634" s="847"/>
    </row>
    <row r="1635" spans="1:21" ht="23.25" hidden="1">
      <c r="A1635" s="870">
        <v>1606</v>
      </c>
      <c r="B1635" s="848">
        <v>8</v>
      </c>
      <c r="C1635" s="848">
        <v>169</v>
      </c>
      <c r="D1635" s="837">
        <v>22132</v>
      </c>
      <c r="E1635" s="838">
        <v>21.125</v>
      </c>
      <c r="F1635" s="839">
        <v>467538.5</v>
      </c>
      <c r="G1635" s="840">
        <v>3740308</v>
      </c>
      <c r="H1635" s="897">
        <v>485604.375</v>
      </c>
      <c r="I1635" s="901">
        <v>3884835</v>
      </c>
      <c r="J1635" s="843">
        <v>18065.875</v>
      </c>
      <c r="K1635" s="843">
        <v>144527</v>
      </c>
      <c r="L1635" s="844">
        <v>3.864040073705155</v>
      </c>
      <c r="M1635" s="841">
        <v>443488.5</v>
      </c>
      <c r="N1635" s="842">
        <v>3547908</v>
      </c>
      <c r="O1635" s="843">
        <v>-24050</v>
      </c>
      <c r="P1635" s="843">
        <v>-192400</v>
      </c>
      <c r="Q1635" s="844">
        <v>-5.1439614063868504</v>
      </c>
      <c r="S1635" s="845"/>
      <c r="T1635" s="846"/>
      <c r="U1635" s="847"/>
    </row>
    <row r="1636" spans="1:21" ht="23.25" hidden="1">
      <c r="A1636" s="870">
        <v>1607</v>
      </c>
      <c r="B1636" s="848">
        <v>8</v>
      </c>
      <c r="C1636" s="848">
        <v>169</v>
      </c>
      <c r="D1636" s="837">
        <v>22324.779227415722</v>
      </c>
      <c r="E1636" s="838">
        <v>21.125</v>
      </c>
      <c r="F1636" s="839">
        <v>471610.96117915714</v>
      </c>
      <c r="G1636" s="840">
        <v>3772887.6894332571</v>
      </c>
      <c r="H1636" s="897">
        <v>485604.375</v>
      </c>
      <c r="I1636" s="901">
        <v>3884835</v>
      </c>
      <c r="J1636" s="843">
        <v>13993.413820842863</v>
      </c>
      <c r="K1636" s="843">
        <v>111947.3105667429</v>
      </c>
      <c r="L1636" s="844">
        <v>2.9671519478375643</v>
      </c>
      <c r="M1636" s="841">
        <v>443488.5</v>
      </c>
      <c r="N1636" s="842">
        <v>3547908</v>
      </c>
      <c r="O1636" s="843">
        <v>-28122.461179157137</v>
      </c>
      <c r="P1636" s="843">
        <v>-224979.6894332571</v>
      </c>
      <c r="Q1636" s="844">
        <v>-5.9630635193133088</v>
      </c>
      <c r="S1636" s="845"/>
      <c r="T1636" s="846"/>
      <c r="U1636" s="847"/>
    </row>
    <row r="1637" spans="1:21" ht="23.25" hidden="1">
      <c r="A1637" s="870">
        <v>1608</v>
      </c>
      <c r="B1637" s="836">
        <v>8</v>
      </c>
      <c r="C1637" s="836">
        <v>169</v>
      </c>
      <c r="D1637" s="837">
        <v>22579.398120908576</v>
      </c>
      <c r="E1637" s="838">
        <v>21.125</v>
      </c>
      <c r="F1637" s="839">
        <v>476989.78530419368</v>
      </c>
      <c r="G1637" s="840">
        <v>3815918.2824335494</v>
      </c>
      <c r="H1637" s="897">
        <v>485604.375</v>
      </c>
      <c r="I1637" s="901">
        <v>3884835</v>
      </c>
      <c r="J1637" s="843">
        <v>8614.589695806324</v>
      </c>
      <c r="K1637" s="843">
        <v>68916.717566450592</v>
      </c>
      <c r="L1637" s="844">
        <v>1.8060323221203731</v>
      </c>
      <c r="M1637" s="841">
        <v>443488.5</v>
      </c>
      <c r="N1637" s="842">
        <v>3547908</v>
      </c>
      <c r="O1637" s="843">
        <v>-33501.285304193676</v>
      </c>
      <c r="P1637" s="843">
        <v>-268010.28243354941</v>
      </c>
      <c r="Q1637" s="844">
        <v>-7.0234806564733248</v>
      </c>
      <c r="S1637" s="845"/>
      <c r="T1637" s="846"/>
      <c r="U1637" s="847"/>
    </row>
    <row r="1638" spans="1:21" ht="23.25" hidden="1">
      <c r="A1638" s="870">
        <v>1609</v>
      </c>
      <c r="B1638" s="848">
        <v>8</v>
      </c>
      <c r="C1638" s="848">
        <v>169</v>
      </c>
      <c r="D1638" s="837">
        <v>22676</v>
      </c>
      <c r="E1638" s="838">
        <v>21.125</v>
      </c>
      <c r="F1638" s="839">
        <v>479030.5</v>
      </c>
      <c r="G1638" s="840">
        <v>3832244</v>
      </c>
      <c r="H1638" s="897">
        <v>485604.375</v>
      </c>
      <c r="I1638" s="901">
        <v>3884835</v>
      </c>
      <c r="J1638" s="843">
        <v>6573.875</v>
      </c>
      <c r="K1638" s="843">
        <v>52591</v>
      </c>
      <c r="L1638" s="844">
        <v>1.3723291105681312</v>
      </c>
      <c r="M1638" s="841">
        <v>443488.5</v>
      </c>
      <c r="N1638" s="842">
        <v>3547908</v>
      </c>
      <c r="O1638" s="843">
        <v>-35542</v>
      </c>
      <c r="P1638" s="843">
        <v>-284336</v>
      </c>
      <c r="Q1638" s="844">
        <v>-7.4195693176112911</v>
      </c>
      <c r="S1638" s="845"/>
      <c r="T1638" s="846"/>
      <c r="U1638" s="847"/>
    </row>
    <row r="1639" spans="1:21" ht="23.25" hidden="1">
      <c r="A1639" s="870">
        <v>1610</v>
      </c>
      <c r="B1639" s="836">
        <v>8</v>
      </c>
      <c r="C1639" s="836">
        <v>169</v>
      </c>
      <c r="D1639" s="837">
        <v>22676</v>
      </c>
      <c r="E1639" s="838">
        <v>21.125</v>
      </c>
      <c r="F1639" s="839">
        <v>479030.5</v>
      </c>
      <c r="G1639" s="840">
        <v>3832244</v>
      </c>
      <c r="H1639" s="897">
        <v>485604.375</v>
      </c>
      <c r="I1639" s="901">
        <v>3884835</v>
      </c>
      <c r="J1639" s="843">
        <v>6573.875</v>
      </c>
      <c r="K1639" s="843">
        <v>52591</v>
      </c>
      <c r="L1639" s="844">
        <v>1.3723291105681312</v>
      </c>
      <c r="M1639" s="841">
        <v>443488.5</v>
      </c>
      <c r="N1639" s="842">
        <v>3547908</v>
      </c>
      <c r="O1639" s="843">
        <v>-35542</v>
      </c>
      <c r="P1639" s="843">
        <v>-284336</v>
      </c>
      <c r="Q1639" s="844">
        <v>-7.4195693176112911</v>
      </c>
      <c r="S1639" s="845"/>
      <c r="T1639" s="846"/>
      <c r="U1639" s="847"/>
    </row>
    <row r="1640" spans="1:21" ht="23.25" hidden="1">
      <c r="A1640" s="870">
        <v>1611</v>
      </c>
      <c r="B1640" s="836">
        <v>8</v>
      </c>
      <c r="C1640" s="836">
        <v>169</v>
      </c>
      <c r="D1640" s="837">
        <v>22999</v>
      </c>
      <c r="E1640" s="838">
        <v>21.125</v>
      </c>
      <c r="F1640" s="839">
        <v>485853.875</v>
      </c>
      <c r="G1640" s="840">
        <v>3886831</v>
      </c>
      <c r="H1640" s="897">
        <v>485604.375</v>
      </c>
      <c r="I1640" s="901">
        <v>3884835</v>
      </c>
      <c r="J1640" s="843">
        <v>-249.5</v>
      </c>
      <c r="K1640" s="843">
        <v>-1996</v>
      </c>
      <c r="L1640" s="844">
        <v>-5.1352888767226545E-2</v>
      </c>
      <c r="M1640" s="841">
        <v>443488.5</v>
      </c>
      <c r="N1640" s="842">
        <v>3547908</v>
      </c>
      <c r="O1640" s="843">
        <v>-42365.375</v>
      </c>
      <c r="P1640" s="843">
        <v>-338923</v>
      </c>
      <c r="Q1640" s="844">
        <v>-8.7197771140551339</v>
      </c>
      <c r="S1640" s="845"/>
      <c r="T1640" s="846"/>
      <c r="U1640" s="847"/>
    </row>
    <row r="1641" spans="1:21" ht="23.25" hidden="1">
      <c r="A1641" s="870">
        <v>1612</v>
      </c>
      <c r="B1641" s="836">
        <v>8</v>
      </c>
      <c r="C1641" s="836">
        <v>169</v>
      </c>
      <c r="D1641" s="837">
        <v>22999</v>
      </c>
      <c r="E1641" s="838">
        <v>21.125</v>
      </c>
      <c r="F1641" s="839">
        <v>485853.875</v>
      </c>
      <c r="G1641" s="840">
        <v>3886831</v>
      </c>
      <c r="H1641" s="897">
        <v>485604.375</v>
      </c>
      <c r="I1641" s="901">
        <v>3884835</v>
      </c>
      <c r="J1641" s="843">
        <v>-249.5</v>
      </c>
      <c r="K1641" s="843">
        <v>-1996</v>
      </c>
      <c r="L1641" s="844">
        <v>-5.1352888767226545E-2</v>
      </c>
      <c r="M1641" s="841">
        <v>443488.5</v>
      </c>
      <c r="N1641" s="842">
        <v>3547908</v>
      </c>
      <c r="O1641" s="843">
        <v>-42365.375</v>
      </c>
      <c r="P1641" s="843">
        <v>-338923</v>
      </c>
      <c r="Q1641" s="844">
        <v>-8.7197771140551339</v>
      </c>
      <c r="S1641" s="845"/>
      <c r="T1641" s="846"/>
      <c r="U1641" s="847"/>
    </row>
    <row r="1642" spans="1:21" ht="23.25" hidden="1">
      <c r="A1642" s="870">
        <v>1613</v>
      </c>
      <c r="B1642" s="836">
        <v>8</v>
      </c>
      <c r="C1642" s="836">
        <v>169</v>
      </c>
      <c r="D1642" s="837">
        <v>23223.566182924125</v>
      </c>
      <c r="E1642" s="838">
        <v>21.125</v>
      </c>
      <c r="F1642" s="839">
        <v>490597.83561427216</v>
      </c>
      <c r="G1642" s="840">
        <v>3924782.6849141773</v>
      </c>
      <c r="H1642" s="897">
        <v>485604.375</v>
      </c>
      <c r="I1642" s="901">
        <v>3884835</v>
      </c>
      <c r="J1642" s="843">
        <v>-4993.4606142721605</v>
      </c>
      <c r="K1642" s="843">
        <v>-39947.684914177284</v>
      </c>
      <c r="L1642" s="844">
        <v>-1.0178317660166414</v>
      </c>
      <c r="M1642" s="841">
        <v>443488.5</v>
      </c>
      <c r="N1642" s="842">
        <v>3547908</v>
      </c>
      <c r="O1642" s="843">
        <v>-47109.33561427216</v>
      </c>
      <c r="P1642" s="843">
        <v>-376874.68491417728</v>
      </c>
      <c r="Q1642" s="844">
        <v>-9.6024344573976919</v>
      </c>
      <c r="S1642" s="845"/>
      <c r="T1642" s="846"/>
      <c r="U1642" s="847"/>
    </row>
    <row r="1643" spans="1:21" ht="23.25" hidden="1">
      <c r="A1643" s="870">
        <v>1614</v>
      </c>
      <c r="B1643" s="836">
        <v>8</v>
      </c>
      <c r="C1643" s="836">
        <v>169</v>
      </c>
      <c r="D1643" s="837">
        <v>23223.566182924125</v>
      </c>
      <c r="E1643" s="838">
        <v>21.125</v>
      </c>
      <c r="F1643" s="839">
        <v>490597.83561427216</v>
      </c>
      <c r="G1643" s="840">
        <v>3924782.6849141773</v>
      </c>
      <c r="H1643" s="897">
        <v>485604.375</v>
      </c>
      <c r="I1643" s="901">
        <v>3884835</v>
      </c>
      <c r="J1643" s="843">
        <v>-4993.4606142721605</v>
      </c>
      <c r="K1643" s="843">
        <v>-39947.684914177284</v>
      </c>
      <c r="L1643" s="844">
        <v>-1.0178317660166414</v>
      </c>
      <c r="M1643" s="841">
        <v>443488.5</v>
      </c>
      <c r="N1643" s="842">
        <v>3547908</v>
      </c>
      <c r="O1643" s="843">
        <v>-47109.33561427216</v>
      </c>
      <c r="P1643" s="843">
        <v>-376874.68491417728</v>
      </c>
      <c r="Q1643" s="844">
        <v>-9.6024344573976919</v>
      </c>
      <c r="S1643" s="845"/>
      <c r="T1643" s="846"/>
      <c r="U1643" s="847"/>
    </row>
    <row r="1644" spans="1:21" ht="23.25" hidden="1">
      <c r="A1644" s="870">
        <v>1615</v>
      </c>
      <c r="B1644" s="836">
        <v>8</v>
      </c>
      <c r="C1644" s="836">
        <v>170</v>
      </c>
      <c r="D1644" s="837">
        <v>22303.053508184166</v>
      </c>
      <c r="E1644" s="838">
        <v>21.25</v>
      </c>
      <c r="F1644" s="839">
        <v>473939.88704891352</v>
      </c>
      <c r="G1644" s="840">
        <v>3791519.0963913081</v>
      </c>
      <c r="H1644" s="897">
        <v>489273.75</v>
      </c>
      <c r="I1644" s="901">
        <v>3914190</v>
      </c>
      <c r="J1644" s="843">
        <v>15333.862951086485</v>
      </c>
      <c r="K1644" s="843">
        <v>122670.90360869188</v>
      </c>
      <c r="L1644" s="844">
        <v>3.2354024993688597</v>
      </c>
      <c r="M1644" s="841">
        <v>448989</v>
      </c>
      <c r="N1644" s="842">
        <v>3591912</v>
      </c>
      <c r="O1644" s="843">
        <v>-24950.887048913515</v>
      </c>
      <c r="P1644" s="843">
        <v>-199607.09639130812</v>
      </c>
      <c r="Q1644" s="844">
        <v>-5.2645678767987789</v>
      </c>
      <c r="S1644" s="845"/>
      <c r="T1644" s="846"/>
      <c r="U1644" s="847"/>
    </row>
    <row r="1645" spans="1:21" ht="23.25" hidden="1">
      <c r="A1645" s="870">
        <v>1616</v>
      </c>
      <c r="B1645" s="836">
        <v>8</v>
      </c>
      <c r="C1645" s="836">
        <v>170</v>
      </c>
      <c r="D1645" s="837">
        <v>22570.701683412091</v>
      </c>
      <c r="E1645" s="838">
        <v>21.25</v>
      </c>
      <c r="F1645" s="839">
        <v>479627.41077250696</v>
      </c>
      <c r="G1645" s="840">
        <v>3837019.2861800557</v>
      </c>
      <c r="H1645" s="897">
        <v>489273.75</v>
      </c>
      <c r="I1645" s="901">
        <v>3914190</v>
      </c>
      <c r="J1645" s="843">
        <v>9646.3392274930375</v>
      </c>
      <c r="K1645" s="843">
        <v>77170.7138199443</v>
      </c>
      <c r="L1645" s="844">
        <v>2.0112151663634705</v>
      </c>
      <c r="M1645" s="841">
        <v>448989</v>
      </c>
      <c r="N1645" s="842">
        <v>3591912</v>
      </c>
      <c r="O1645" s="843">
        <v>-30638.410772506963</v>
      </c>
      <c r="P1645" s="843">
        <v>-245107.2861800557</v>
      </c>
      <c r="Q1645" s="844">
        <v>-6.3879607554454623</v>
      </c>
      <c r="S1645" s="845"/>
      <c r="T1645" s="846"/>
      <c r="U1645" s="847"/>
    </row>
    <row r="1646" spans="1:21" ht="23.25" hidden="1">
      <c r="A1646" s="870">
        <v>1617</v>
      </c>
      <c r="B1646" s="836">
        <v>8</v>
      </c>
      <c r="C1646" s="836">
        <v>170</v>
      </c>
      <c r="D1646" s="837">
        <v>22654</v>
      </c>
      <c r="E1646" s="838">
        <v>21.25</v>
      </c>
      <c r="F1646" s="839">
        <v>481397.5</v>
      </c>
      <c r="G1646" s="840">
        <v>3851180</v>
      </c>
      <c r="H1646" s="897">
        <v>489273.75</v>
      </c>
      <c r="I1646" s="901">
        <v>3914190</v>
      </c>
      <c r="J1646" s="843">
        <v>7876.25</v>
      </c>
      <c r="K1646" s="843">
        <v>63010</v>
      </c>
      <c r="L1646" s="844">
        <v>1.6361219158803237</v>
      </c>
      <c r="M1646" s="841">
        <v>448989</v>
      </c>
      <c r="N1646" s="842">
        <v>3591912</v>
      </c>
      <c r="O1646" s="843">
        <v>-32408.5</v>
      </c>
      <c r="P1646" s="843">
        <v>-259268</v>
      </c>
      <c r="Q1646" s="844">
        <v>-6.7321703997216531</v>
      </c>
      <c r="S1646" s="845"/>
      <c r="T1646" s="846"/>
      <c r="U1646" s="847"/>
    </row>
    <row r="1647" spans="1:21" ht="23.25" hidden="1">
      <c r="A1647" s="870">
        <v>1618</v>
      </c>
      <c r="B1647" s="836">
        <v>8</v>
      </c>
      <c r="C1647" s="836">
        <v>170</v>
      </c>
      <c r="D1647" s="837">
        <v>22654</v>
      </c>
      <c r="E1647" s="838">
        <v>21.25</v>
      </c>
      <c r="F1647" s="839">
        <v>481397.5</v>
      </c>
      <c r="G1647" s="840">
        <v>3851180</v>
      </c>
      <c r="H1647" s="897">
        <v>489273.75</v>
      </c>
      <c r="I1647" s="901">
        <v>3914190</v>
      </c>
      <c r="J1647" s="843">
        <v>7876.25</v>
      </c>
      <c r="K1647" s="843">
        <v>63010</v>
      </c>
      <c r="L1647" s="844">
        <v>1.6361219158803237</v>
      </c>
      <c r="M1647" s="841">
        <v>448989</v>
      </c>
      <c r="N1647" s="842">
        <v>3591912</v>
      </c>
      <c r="O1647" s="843">
        <v>-32408.5</v>
      </c>
      <c r="P1647" s="843">
        <v>-259268</v>
      </c>
      <c r="Q1647" s="844">
        <v>-6.7321703997216531</v>
      </c>
      <c r="S1647" s="845"/>
      <c r="T1647" s="846"/>
      <c r="U1647" s="847"/>
    </row>
    <row r="1648" spans="1:21" ht="23.25" hidden="1">
      <c r="A1648" s="870">
        <v>1619</v>
      </c>
      <c r="B1648" s="836">
        <v>8</v>
      </c>
      <c r="C1648" s="836">
        <v>170</v>
      </c>
      <c r="D1648" s="837">
        <v>22765.87</v>
      </c>
      <c r="E1648" s="838">
        <v>21.25</v>
      </c>
      <c r="F1648" s="839">
        <v>483774.73749999999</v>
      </c>
      <c r="G1648" s="840">
        <v>3870197.9</v>
      </c>
      <c r="H1648" s="897">
        <v>489273.75</v>
      </c>
      <c r="I1648" s="901">
        <v>3914190</v>
      </c>
      <c r="J1648" s="843">
        <v>5499.0125000000116</v>
      </c>
      <c r="K1648" s="843">
        <v>43992.100000000093</v>
      </c>
      <c r="L1648" s="844">
        <v>1.1366886432345069</v>
      </c>
      <c r="M1648" s="841">
        <v>448989</v>
      </c>
      <c r="N1648" s="842">
        <v>3591912</v>
      </c>
      <c r="O1648" s="843">
        <v>-34785.737499999988</v>
      </c>
      <c r="P1648" s="843">
        <v>-278285.89999999991</v>
      </c>
      <c r="Q1648" s="844">
        <v>-7.1904824298519685</v>
      </c>
      <c r="S1648" s="845"/>
      <c r="T1648" s="846"/>
      <c r="U1648" s="847"/>
    </row>
    <row r="1649" spans="1:21" ht="23.25" hidden="1">
      <c r="A1649" s="870">
        <v>1620</v>
      </c>
      <c r="B1649" s="836">
        <v>8</v>
      </c>
      <c r="C1649" s="836">
        <v>170</v>
      </c>
      <c r="D1649" s="837">
        <v>22981</v>
      </c>
      <c r="E1649" s="838">
        <v>21.25</v>
      </c>
      <c r="F1649" s="839">
        <v>488346.25</v>
      </c>
      <c r="G1649" s="840">
        <v>3906770</v>
      </c>
      <c r="H1649" s="897">
        <v>489273.75</v>
      </c>
      <c r="I1649" s="901">
        <v>3914190</v>
      </c>
      <c r="J1649" s="843">
        <v>927.5</v>
      </c>
      <c r="K1649" s="843">
        <v>7420</v>
      </c>
      <c r="L1649" s="844">
        <v>0.18992671695544061</v>
      </c>
      <c r="M1649" s="841">
        <v>448989</v>
      </c>
      <c r="N1649" s="842">
        <v>3591912</v>
      </c>
      <c r="O1649" s="843">
        <v>-39357.25</v>
      </c>
      <c r="P1649" s="843">
        <v>-314858</v>
      </c>
      <c r="Q1649" s="844">
        <v>-8.0592919470560105</v>
      </c>
      <c r="S1649" s="845"/>
      <c r="T1649" s="846"/>
      <c r="U1649" s="847"/>
    </row>
    <row r="1650" spans="1:21" ht="23.25" hidden="1">
      <c r="A1650" s="870">
        <v>1621</v>
      </c>
      <c r="B1650" s="836">
        <v>8</v>
      </c>
      <c r="C1650" s="836">
        <v>170</v>
      </c>
      <c r="D1650" s="837">
        <v>23342</v>
      </c>
      <c r="E1650" s="838">
        <v>21.25</v>
      </c>
      <c r="F1650" s="839">
        <v>496017.5</v>
      </c>
      <c r="G1650" s="840">
        <v>3968140</v>
      </c>
      <c r="H1650" s="897">
        <v>489273.75</v>
      </c>
      <c r="I1650" s="901">
        <v>3914190</v>
      </c>
      <c r="J1650" s="843">
        <v>-6743.75</v>
      </c>
      <c r="K1650" s="843">
        <v>-53950</v>
      </c>
      <c r="L1650" s="844">
        <v>-1.3595790471102305</v>
      </c>
      <c r="M1650" s="841">
        <v>448989</v>
      </c>
      <c r="N1650" s="842">
        <v>3591912</v>
      </c>
      <c r="O1650" s="843">
        <v>-47028.5</v>
      </c>
      <c r="P1650" s="843">
        <v>-376228</v>
      </c>
      <c r="Q1650" s="844">
        <v>-9.4812179005781161</v>
      </c>
      <c r="S1650" s="845"/>
      <c r="T1650" s="846"/>
      <c r="U1650" s="847"/>
    </row>
    <row r="1651" spans="1:21" ht="23.25" hidden="1">
      <c r="A1651" s="870">
        <v>1622</v>
      </c>
      <c r="B1651" s="836">
        <v>8</v>
      </c>
      <c r="C1651" s="836">
        <v>171</v>
      </c>
      <c r="D1651" s="837">
        <v>22281.37003331049</v>
      </c>
      <c r="E1651" s="838">
        <v>21.375</v>
      </c>
      <c r="F1651" s="839">
        <v>476264.28446201171</v>
      </c>
      <c r="G1651" s="840">
        <v>3810114.2756960937</v>
      </c>
      <c r="H1651" s="897">
        <v>492943.125</v>
      </c>
      <c r="I1651" s="901">
        <v>3943545</v>
      </c>
      <c r="J1651" s="843">
        <v>16678.84053798829</v>
      </c>
      <c r="K1651" s="843">
        <v>133430.72430390632</v>
      </c>
      <c r="L1651" s="844">
        <v>3.5020137100619735</v>
      </c>
      <c r="M1651" s="841">
        <v>454489.5</v>
      </c>
      <c r="N1651" s="842">
        <v>3635916</v>
      </c>
      <c r="O1651" s="843">
        <v>-21774.78446201171</v>
      </c>
      <c r="P1651" s="843">
        <v>-174198.27569609368</v>
      </c>
      <c r="Q1651" s="844">
        <v>-4.5719960896518899</v>
      </c>
      <c r="S1651" s="845"/>
      <c r="T1651" s="846"/>
      <c r="U1651" s="847"/>
    </row>
    <row r="1652" spans="1:21" ht="23.25" hidden="1">
      <c r="A1652" s="870">
        <v>1623</v>
      </c>
      <c r="B1652" s="836">
        <v>8</v>
      </c>
      <c r="C1652" s="836">
        <v>171</v>
      </c>
      <c r="D1652" s="837">
        <v>22281.37003331049</v>
      </c>
      <c r="E1652" s="838">
        <v>21.375</v>
      </c>
      <c r="F1652" s="839">
        <v>476264.28446201171</v>
      </c>
      <c r="G1652" s="840">
        <v>3810114.2756960937</v>
      </c>
      <c r="H1652" s="897">
        <v>492943.125</v>
      </c>
      <c r="I1652" s="901">
        <v>3943545</v>
      </c>
      <c r="J1652" s="843">
        <v>16678.84053798829</v>
      </c>
      <c r="K1652" s="843">
        <v>133430.72430390632</v>
      </c>
      <c r="L1652" s="844">
        <v>3.5020137100619735</v>
      </c>
      <c r="M1652" s="841">
        <v>454489.5</v>
      </c>
      <c r="N1652" s="842">
        <v>3635916</v>
      </c>
      <c r="O1652" s="843">
        <v>-21774.78446201171</v>
      </c>
      <c r="P1652" s="843">
        <v>-174198.27569609368</v>
      </c>
      <c r="Q1652" s="844">
        <v>-4.5719960896518899</v>
      </c>
      <c r="S1652" s="845"/>
      <c r="T1652" s="846"/>
      <c r="U1652" s="847"/>
    </row>
    <row r="1653" spans="1:21" ht="23.25" hidden="1">
      <c r="A1653" s="870">
        <v>1624</v>
      </c>
      <c r="B1653" s="836">
        <v>8</v>
      </c>
      <c r="C1653" s="836">
        <v>171</v>
      </c>
      <c r="D1653" s="837">
        <v>22492.128525415734</v>
      </c>
      <c r="E1653" s="838">
        <v>21.375</v>
      </c>
      <c r="F1653" s="839">
        <v>480769.24723076134</v>
      </c>
      <c r="G1653" s="840">
        <v>3846153.9778460907</v>
      </c>
      <c r="H1653" s="897">
        <v>492943.125</v>
      </c>
      <c r="I1653" s="901">
        <v>3943545</v>
      </c>
      <c r="J1653" s="843">
        <v>12173.877769238665</v>
      </c>
      <c r="K1653" s="843">
        <v>97391.022153909318</v>
      </c>
      <c r="L1653" s="844">
        <v>2.5321664893003089</v>
      </c>
      <c r="M1653" s="841">
        <v>454489.5</v>
      </c>
      <c r="N1653" s="842">
        <v>3635916</v>
      </c>
      <c r="O1653" s="843">
        <v>-26279.747230761335</v>
      </c>
      <c r="P1653" s="843">
        <v>-210237.97784609068</v>
      </c>
      <c r="Q1653" s="844">
        <v>-5.4661872368361912</v>
      </c>
      <c r="S1653" s="845"/>
      <c r="T1653" s="846"/>
      <c r="U1653" s="847"/>
    </row>
    <row r="1654" spans="1:21" ht="23.25" hidden="1">
      <c r="A1654" s="870">
        <v>1625</v>
      </c>
      <c r="B1654" s="848">
        <v>8</v>
      </c>
      <c r="C1654" s="848">
        <v>171</v>
      </c>
      <c r="D1654" s="837">
        <v>22742.374786010518</v>
      </c>
      <c r="E1654" s="838">
        <v>21.375</v>
      </c>
      <c r="F1654" s="839">
        <v>486118.26105097483</v>
      </c>
      <c r="G1654" s="840">
        <v>3888946.0884077987</v>
      </c>
      <c r="H1654" s="897">
        <v>492943.125</v>
      </c>
      <c r="I1654" s="901">
        <v>3943545</v>
      </c>
      <c r="J1654" s="843">
        <v>6824.8639490251662</v>
      </c>
      <c r="K1654" s="843">
        <v>54598.91159220133</v>
      </c>
      <c r="L1654" s="844">
        <v>1.403951362425687</v>
      </c>
      <c r="M1654" s="841">
        <v>454489.5</v>
      </c>
      <c r="N1654" s="842">
        <v>3635916</v>
      </c>
      <c r="O1654" s="843">
        <v>-31628.761050974834</v>
      </c>
      <c r="P1654" s="843">
        <v>-253030.08840779867</v>
      </c>
      <c r="Q1654" s="844">
        <v>-6.5063922886982795</v>
      </c>
      <c r="S1654" s="845"/>
      <c r="T1654" s="846"/>
      <c r="U1654" s="847"/>
    </row>
    <row r="1655" spans="1:21" ht="23.25" hidden="1">
      <c r="A1655" s="870">
        <v>1626</v>
      </c>
      <c r="B1655" s="848">
        <v>8</v>
      </c>
      <c r="C1655" s="848">
        <v>171</v>
      </c>
      <c r="D1655" s="837">
        <v>23196.801418411866</v>
      </c>
      <c r="E1655" s="838">
        <v>21.375</v>
      </c>
      <c r="F1655" s="839">
        <v>495831.63031855365</v>
      </c>
      <c r="G1655" s="840">
        <v>3966653.0425484292</v>
      </c>
      <c r="H1655" s="897">
        <v>492943.125</v>
      </c>
      <c r="I1655" s="901">
        <v>3943545</v>
      </c>
      <c r="J1655" s="843">
        <v>-2888.5053185536526</v>
      </c>
      <c r="K1655" s="843">
        <v>-23108.042548429221</v>
      </c>
      <c r="L1655" s="844">
        <v>-0.58255769538097013</v>
      </c>
      <c r="M1655" s="841">
        <v>454489.5</v>
      </c>
      <c r="N1655" s="842">
        <v>3635916</v>
      </c>
      <c r="O1655" s="843">
        <v>-41342.130318553653</v>
      </c>
      <c r="P1655" s="843">
        <v>-330737.04254842922</v>
      </c>
      <c r="Q1655" s="844">
        <v>-8.3379372735847568</v>
      </c>
      <c r="S1655" s="845"/>
      <c r="T1655" s="846"/>
      <c r="U1655" s="847"/>
    </row>
    <row r="1656" spans="1:21" ht="23.25" hidden="1">
      <c r="A1656" s="870">
        <v>1627</v>
      </c>
      <c r="B1656" s="848">
        <v>8</v>
      </c>
      <c r="C1656" s="848">
        <v>171</v>
      </c>
      <c r="D1656" s="837">
        <v>23327</v>
      </c>
      <c r="E1656" s="838">
        <v>21.375</v>
      </c>
      <c r="F1656" s="839">
        <v>498614.625</v>
      </c>
      <c r="G1656" s="840">
        <v>3988917</v>
      </c>
      <c r="H1656" s="897">
        <v>492943.125</v>
      </c>
      <c r="I1656" s="901">
        <v>3943545</v>
      </c>
      <c r="J1656" s="843">
        <v>-5671.5</v>
      </c>
      <c r="K1656" s="843">
        <v>-45372</v>
      </c>
      <c r="L1656" s="844">
        <v>-1.1374515940040908</v>
      </c>
      <c r="M1656" s="841">
        <v>454489.5</v>
      </c>
      <c r="N1656" s="842">
        <v>3635916</v>
      </c>
      <c r="O1656" s="843">
        <v>-44125.125</v>
      </c>
      <c r="P1656" s="843">
        <v>-353001</v>
      </c>
      <c r="Q1656" s="844">
        <v>-8.8495448764664673</v>
      </c>
      <c r="S1656" s="845"/>
      <c r="T1656" s="846"/>
      <c r="U1656" s="847"/>
    </row>
    <row r="1657" spans="1:21" ht="23.25" hidden="1">
      <c r="A1657" s="870">
        <v>1628</v>
      </c>
      <c r="B1657" s="848">
        <v>8</v>
      </c>
      <c r="C1657" s="848">
        <v>171</v>
      </c>
      <c r="D1657" s="837">
        <v>23327</v>
      </c>
      <c r="E1657" s="838">
        <v>21.375</v>
      </c>
      <c r="F1657" s="839">
        <v>498614.625</v>
      </c>
      <c r="G1657" s="840">
        <v>3988917</v>
      </c>
      <c r="H1657" s="897">
        <v>492943.125</v>
      </c>
      <c r="I1657" s="901">
        <v>3943545</v>
      </c>
      <c r="J1657" s="843">
        <v>-5671.5</v>
      </c>
      <c r="K1657" s="843">
        <v>-45372</v>
      </c>
      <c r="L1657" s="844">
        <v>-1.1374515940040908</v>
      </c>
      <c r="M1657" s="841">
        <v>454489.5</v>
      </c>
      <c r="N1657" s="842">
        <v>3635916</v>
      </c>
      <c r="O1657" s="843">
        <v>-44125.125</v>
      </c>
      <c r="P1657" s="843">
        <v>-353001</v>
      </c>
      <c r="Q1657" s="844">
        <v>-8.8495448764664673</v>
      </c>
      <c r="S1657" s="845"/>
      <c r="T1657" s="846"/>
      <c r="U1657" s="847"/>
    </row>
    <row r="1658" spans="1:21" ht="23.25" hidden="1">
      <c r="A1658" s="870">
        <v>1629</v>
      </c>
      <c r="B1658" s="848">
        <v>8</v>
      </c>
      <c r="C1658" s="848">
        <v>171</v>
      </c>
      <c r="D1658" s="837">
        <v>23327</v>
      </c>
      <c r="E1658" s="838">
        <v>21.375</v>
      </c>
      <c r="F1658" s="839">
        <v>498614.625</v>
      </c>
      <c r="G1658" s="840">
        <v>3988917</v>
      </c>
      <c r="H1658" s="897">
        <v>492943.125</v>
      </c>
      <c r="I1658" s="901">
        <v>3943545</v>
      </c>
      <c r="J1658" s="843">
        <v>-5671.5</v>
      </c>
      <c r="K1658" s="843">
        <v>-45372</v>
      </c>
      <c r="L1658" s="844">
        <v>-1.1374515940040908</v>
      </c>
      <c r="M1658" s="841">
        <v>454489.5</v>
      </c>
      <c r="N1658" s="842">
        <v>3635916</v>
      </c>
      <c r="O1658" s="843">
        <v>-44125.125</v>
      </c>
      <c r="P1658" s="843">
        <v>-353001</v>
      </c>
      <c r="Q1658" s="844">
        <v>-8.8495448764664673</v>
      </c>
      <c r="S1658" s="845"/>
      <c r="T1658" s="846"/>
      <c r="U1658" s="847"/>
    </row>
    <row r="1659" spans="1:21" ht="23.25" hidden="1">
      <c r="A1659" s="870">
        <v>1630</v>
      </c>
      <c r="B1659" s="836">
        <v>8</v>
      </c>
      <c r="C1659" s="836">
        <v>172</v>
      </c>
      <c r="D1659" s="837">
        <v>22729.803256551888</v>
      </c>
      <c r="E1659" s="838">
        <v>21.5</v>
      </c>
      <c r="F1659" s="839">
        <v>488690.77001586556</v>
      </c>
      <c r="G1659" s="840">
        <v>3909526.1601269245</v>
      </c>
      <c r="H1659" s="897">
        <v>496612.5</v>
      </c>
      <c r="I1659" s="901">
        <v>3972900</v>
      </c>
      <c r="J1659" s="843">
        <v>7921.7299841344357</v>
      </c>
      <c r="K1659" s="843">
        <v>63373.839873075485</v>
      </c>
      <c r="L1659" s="844">
        <v>1.6210107638982407</v>
      </c>
      <c r="M1659" s="841">
        <v>459990</v>
      </c>
      <c r="N1659" s="842">
        <v>3679920</v>
      </c>
      <c r="O1659" s="843">
        <v>-28700.770015865564</v>
      </c>
      <c r="P1659" s="843">
        <v>-229606.16012692451</v>
      </c>
      <c r="Q1659" s="844">
        <v>-5.8729920384896559</v>
      </c>
      <c r="S1659" s="845"/>
      <c r="T1659" s="846"/>
      <c r="U1659" s="847"/>
    </row>
    <row r="1660" spans="1:21" ht="23.25" hidden="1">
      <c r="A1660" s="870">
        <v>1631</v>
      </c>
      <c r="B1660" s="836">
        <v>8</v>
      </c>
      <c r="C1660" s="836">
        <v>172</v>
      </c>
      <c r="D1660" s="837">
        <v>22730.93</v>
      </c>
      <c r="E1660" s="838">
        <v>21.5</v>
      </c>
      <c r="F1660" s="839">
        <v>488714.995</v>
      </c>
      <c r="G1660" s="840">
        <v>3909719.96</v>
      </c>
      <c r="H1660" s="897">
        <v>496612.5</v>
      </c>
      <c r="I1660" s="901">
        <v>3972900</v>
      </c>
      <c r="J1660" s="843">
        <v>7897.5050000000047</v>
      </c>
      <c r="K1660" s="843">
        <v>63180.040000000037</v>
      </c>
      <c r="L1660" s="844">
        <v>1.61597353893346</v>
      </c>
      <c r="M1660" s="841">
        <v>459990</v>
      </c>
      <c r="N1660" s="842">
        <v>3679920</v>
      </c>
      <c r="O1660" s="843">
        <v>-28724.994999999995</v>
      </c>
      <c r="P1660" s="843">
        <v>-229799.95999999996</v>
      </c>
      <c r="Q1660" s="844">
        <v>-5.8776577952145743</v>
      </c>
      <c r="S1660" s="845"/>
      <c r="T1660" s="846"/>
      <c r="U1660" s="847"/>
    </row>
    <row r="1661" spans="1:21" ht="23.25" hidden="1">
      <c r="A1661" s="870">
        <v>1632</v>
      </c>
      <c r="B1661" s="836">
        <v>8</v>
      </c>
      <c r="C1661" s="836">
        <v>172</v>
      </c>
      <c r="D1661" s="837">
        <v>23030</v>
      </c>
      <c r="E1661" s="838">
        <v>21.5</v>
      </c>
      <c r="F1661" s="839">
        <v>495145</v>
      </c>
      <c r="G1661" s="840">
        <v>3961160</v>
      </c>
      <c r="H1661" s="897">
        <v>496612.5</v>
      </c>
      <c r="I1661" s="901">
        <v>3972900</v>
      </c>
      <c r="J1661" s="843">
        <v>1467.5</v>
      </c>
      <c r="K1661" s="843">
        <v>11740</v>
      </c>
      <c r="L1661" s="844">
        <v>0.29637782871682816</v>
      </c>
      <c r="M1661" s="841">
        <v>459990</v>
      </c>
      <c r="N1661" s="842">
        <v>3679920</v>
      </c>
      <c r="O1661" s="843">
        <v>-35155</v>
      </c>
      <c r="P1661" s="843">
        <v>-281240</v>
      </c>
      <c r="Q1661" s="844">
        <v>-7.0999404214926898</v>
      </c>
      <c r="S1661" s="845"/>
      <c r="T1661" s="846"/>
      <c r="U1661" s="847"/>
    </row>
    <row r="1662" spans="1:21" ht="23.25" hidden="1">
      <c r="A1662" s="870">
        <v>1633</v>
      </c>
      <c r="B1662" s="836">
        <v>8</v>
      </c>
      <c r="C1662" s="836">
        <v>172</v>
      </c>
      <c r="D1662" s="837">
        <v>23183.44215728384</v>
      </c>
      <c r="E1662" s="838">
        <v>21.5</v>
      </c>
      <c r="F1662" s="839">
        <v>498444.00638160255</v>
      </c>
      <c r="G1662" s="840">
        <v>3987552.0510528204</v>
      </c>
      <c r="H1662" s="897">
        <v>496612.5</v>
      </c>
      <c r="I1662" s="901">
        <v>3972900</v>
      </c>
      <c r="J1662" s="843">
        <v>-1831.5063816025504</v>
      </c>
      <c r="K1662" s="843">
        <v>-14652.051052820403</v>
      </c>
      <c r="L1662" s="844">
        <v>-0.36744475972298574</v>
      </c>
      <c r="M1662" s="841">
        <v>459990</v>
      </c>
      <c r="N1662" s="842">
        <v>3679920</v>
      </c>
      <c r="O1662" s="843">
        <v>-38454.00638160255</v>
      </c>
      <c r="P1662" s="843">
        <v>-307632.0510528204</v>
      </c>
      <c r="Q1662" s="844">
        <v>-7.7148096655339486</v>
      </c>
      <c r="S1662" s="845"/>
      <c r="T1662" s="846"/>
      <c r="U1662" s="847"/>
    </row>
    <row r="1663" spans="1:21" ht="23.25" hidden="1">
      <c r="A1663" s="870">
        <v>1634</v>
      </c>
      <c r="B1663" s="836">
        <v>8</v>
      </c>
      <c r="C1663" s="836">
        <v>172</v>
      </c>
      <c r="D1663" s="837">
        <v>23311</v>
      </c>
      <c r="E1663" s="838">
        <v>21.5</v>
      </c>
      <c r="F1663" s="839">
        <v>501186.5</v>
      </c>
      <c r="G1663" s="840">
        <v>4009492</v>
      </c>
      <c r="H1663" s="897">
        <v>496612.5</v>
      </c>
      <c r="I1663" s="901">
        <v>3972900</v>
      </c>
      <c r="J1663" s="843">
        <v>-4574</v>
      </c>
      <c r="K1663" s="843">
        <v>-36592</v>
      </c>
      <c r="L1663" s="844">
        <v>-0.91263431876157597</v>
      </c>
      <c r="M1663" s="841">
        <v>459990</v>
      </c>
      <c r="N1663" s="842">
        <v>3679920</v>
      </c>
      <c r="O1663" s="843">
        <v>-41196.5</v>
      </c>
      <c r="P1663" s="843">
        <v>-329572</v>
      </c>
      <c r="Q1663" s="844">
        <v>-8.2197944278227766</v>
      </c>
      <c r="S1663" s="845"/>
      <c r="T1663" s="846"/>
      <c r="U1663" s="847"/>
    </row>
    <row r="1664" spans="1:21" ht="23.25" hidden="1">
      <c r="A1664" s="870">
        <v>1635</v>
      </c>
      <c r="B1664" s="836">
        <v>8</v>
      </c>
      <c r="C1664" s="836">
        <v>172</v>
      </c>
      <c r="D1664" s="837">
        <v>23311</v>
      </c>
      <c r="E1664" s="838">
        <v>21.5</v>
      </c>
      <c r="F1664" s="839">
        <v>501186.5</v>
      </c>
      <c r="G1664" s="840">
        <v>4009492</v>
      </c>
      <c r="H1664" s="897">
        <v>496612.5</v>
      </c>
      <c r="I1664" s="901">
        <v>3972900</v>
      </c>
      <c r="J1664" s="843">
        <v>-4574</v>
      </c>
      <c r="K1664" s="843">
        <v>-36592</v>
      </c>
      <c r="L1664" s="844">
        <v>-0.91263431876157597</v>
      </c>
      <c r="M1664" s="841">
        <v>459990</v>
      </c>
      <c r="N1664" s="842">
        <v>3679920</v>
      </c>
      <c r="O1664" s="843">
        <v>-41196.5</v>
      </c>
      <c r="P1664" s="843">
        <v>-329572</v>
      </c>
      <c r="Q1664" s="844">
        <v>-8.2197944278227766</v>
      </c>
      <c r="S1664" s="845"/>
      <c r="T1664" s="846"/>
      <c r="U1664" s="847"/>
    </row>
    <row r="1665" spans="1:21" ht="23.25" hidden="1">
      <c r="A1665" s="870">
        <v>1636</v>
      </c>
      <c r="B1665" s="836">
        <v>8</v>
      </c>
      <c r="C1665" s="836">
        <v>173</v>
      </c>
      <c r="D1665" s="837">
        <v>22237.952454048722</v>
      </c>
      <c r="E1665" s="838">
        <v>21.625</v>
      </c>
      <c r="F1665" s="839">
        <v>480895.72181880363</v>
      </c>
      <c r="G1665" s="840">
        <v>3847165.7745504291</v>
      </c>
      <c r="H1665" s="897">
        <v>500281.875</v>
      </c>
      <c r="I1665" s="901">
        <v>4002255</v>
      </c>
      <c r="J1665" s="843">
        <v>19386.153181196365</v>
      </c>
      <c r="K1665" s="843">
        <v>155089.22544957092</v>
      </c>
      <c r="L1665" s="844">
        <v>4.0312592318092726</v>
      </c>
      <c r="M1665" s="841">
        <v>465490.5</v>
      </c>
      <c r="N1665" s="842">
        <v>3723924</v>
      </c>
      <c r="O1665" s="843">
        <v>-15405.221818803635</v>
      </c>
      <c r="P1665" s="843">
        <v>-123241.77455042908</v>
      </c>
      <c r="Q1665" s="844">
        <v>-3.2034433079461166</v>
      </c>
      <c r="S1665" s="845"/>
      <c r="T1665" s="846"/>
      <c r="U1665" s="847"/>
    </row>
    <row r="1666" spans="1:21" ht="23.25" hidden="1">
      <c r="A1666" s="870">
        <v>1637</v>
      </c>
      <c r="B1666" s="836">
        <v>8</v>
      </c>
      <c r="C1666" s="836">
        <v>173</v>
      </c>
      <c r="D1666" s="837">
        <v>22590</v>
      </c>
      <c r="E1666" s="838">
        <v>21.625</v>
      </c>
      <c r="F1666" s="839">
        <v>488508.75</v>
      </c>
      <c r="G1666" s="840">
        <v>3908070</v>
      </c>
      <c r="H1666" s="897">
        <v>500281.875</v>
      </c>
      <c r="I1666" s="901">
        <v>4002255</v>
      </c>
      <c r="J1666" s="843">
        <v>11773.125</v>
      </c>
      <c r="K1666" s="843">
        <v>94185</v>
      </c>
      <c r="L1666" s="844">
        <v>2.4100131266840066</v>
      </c>
      <c r="M1666" s="841">
        <v>465490.5</v>
      </c>
      <c r="N1666" s="842">
        <v>3723924</v>
      </c>
      <c r="O1666" s="843">
        <v>-23018.25</v>
      </c>
      <c r="P1666" s="843">
        <v>-184146</v>
      </c>
      <c r="Q1666" s="844">
        <v>-4.711942211884633</v>
      </c>
      <c r="S1666" s="845"/>
      <c r="T1666" s="846"/>
      <c r="U1666" s="847"/>
    </row>
    <row r="1667" spans="1:21" ht="23.25" hidden="1">
      <c r="A1667" s="870">
        <v>1638</v>
      </c>
      <c r="B1667" s="836">
        <v>8</v>
      </c>
      <c r="C1667" s="836">
        <v>173</v>
      </c>
      <c r="D1667" s="837">
        <v>22993</v>
      </c>
      <c r="E1667" s="838">
        <v>21.625</v>
      </c>
      <c r="F1667" s="839">
        <v>497223.625</v>
      </c>
      <c r="G1667" s="840">
        <v>3977789</v>
      </c>
      <c r="H1667" s="897">
        <v>500281.875</v>
      </c>
      <c r="I1667" s="901">
        <v>4002255</v>
      </c>
      <c r="J1667" s="843">
        <v>3058.25</v>
      </c>
      <c r="K1667" s="843">
        <v>24466</v>
      </c>
      <c r="L1667" s="844">
        <v>0.61506530386603231</v>
      </c>
      <c r="M1667" s="841">
        <v>465490.5</v>
      </c>
      <c r="N1667" s="842">
        <v>3723924</v>
      </c>
      <c r="O1667" s="843">
        <v>-31733.125</v>
      </c>
      <c r="P1667" s="843">
        <v>-253865</v>
      </c>
      <c r="Q1667" s="844">
        <v>-6.3820630003250614</v>
      </c>
      <c r="S1667" s="845"/>
      <c r="T1667" s="846"/>
      <c r="U1667" s="847"/>
    </row>
    <row r="1668" spans="1:21" ht="23.25" hidden="1">
      <c r="A1668" s="870">
        <v>1639</v>
      </c>
      <c r="B1668" s="836">
        <v>8</v>
      </c>
      <c r="C1668" s="836">
        <v>173</v>
      </c>
      <c r="D1668" s="837">
        <v>22993</v>
      </c>
      <c r="E1668" s="838">
        <v>21.625</v>
      </c>
      <c r="F1668" s="839">
        <v>497223.625</v>
      </c>
      <c r="G1668" s="840">
        <v>3977789</v>
      </c>
      <c r="H1668" s="897">
        <v>500281.875</v>
      </c>
      <c r="I1668" s="901">
        <v>4002255</v>
      </c>
      <c r="J1668" s="843">
        <v>3058.25</v>
      </c>
      <c r="K1668" s="843">
        <v>24466</v>
      </c>
      <c r="L1668" s="844">
        <v>0.61506530386603231</v>
      </c>
      <c r="M1668" s="841">
        <v>465490.5</v>
      </c>
      <c r="N1668" s="842">
        <v>3723924</v>
      </c>
      <c r="O1668" s="843">
        <v>-31733.125</v>
      </c>
      <c r="P1668" s="843">
        <v>-253865</v>
      </c>
      <c r="Q1668" s="844">
        <v>-6.3820630003250614</v>
      </c>
      <c r="S1668" s="845"/>
      <c r="T1668" s="846"/>
      <c r="U1668" s="847"/>
    </row>
    <row r="1669" spans="1:21" ht="23.25" hidden="1">
      <c r="A1669" s="870">
        <v>1640</v>
      </c>
      <c r="B1669" s="836">
        <v>8</v>
      </c>
      <c r="C1669" s="836">
        <v>173</v>
      </c>
      <c r="D1669" s="837">
        <v>22993</v>
      </c>
      <c r="E1669" s="838">
        <v>21.625</v>
      </c>
      <c r="F1669" s="839">
        <v>497223.625</v>
      </c>
      <c r="G1669" s="840">
        <v>3977789</v>
      </c>
      <c r="H1669" s="897">
        <v>500281.875</v>
      </c>
      <c r="I1669" s="901">
        <v>4002255</v>
      </c>
      <c r="J1669" s="843">
        <v>3058.25</v>
      </c>
      <c r="K1669" s="843">
        <v>24466</v>
      </c>
      <c r="L1669" s="844">
        <v>0.61506530386603231</v>
      </c>
      <c r="M1669" s="841">
        <v>465490.5</v>
      </c>
      <c r="N1669" s="842">
        <v>3723924</v>
      </c>
      <c r="O1669" s="843">
        <v>-31733.125</v>
      </c>
      <c r="P1669" s="843">
        <v>-253865</v>
      </c>
      <c r="Q1669" s="844">
        <v>-6.3820630003250614</v>
      </c>
      <c r="S1669" s="845"/>
      <c r="T1669" s="846"/>
      <c r="U1669" s="847"/>
    </row>
    <row r="1670" spans="1:21" ht="23.25" hidden="1">
      <c r="A1670" s="870">
        <v>1641</v>
      </c>
      <c r="B1670" s="836">
        <v>8</v>
      </c>
      <c r="C1670" s="836">
        <v>173</v>
      </c>
      <c r="D1670" s="837">
        <v>22993</v>
      </c>
      <c r="E1670" s="838">
        <v>21.625</v>
      </c>
      <c r="F1670" s="839">
        <v>497223.625</v>
      </c>
      <c r="G1670" s="840">
        <v>3977789</v>
      </c>
      <c r="H1670" s="897">
        <v>500281.875</v>
      </c>
      <c r="I1670" s="901">
        <v>4002255</v>
      </c>
      <c r="J1670" s="843">
        <v>3058.25</v>
      </c>
      <c r="K1670" s="843">
        <v>24466</v>
      </c>
      <c r="L1670" s="844">
        <v>0.61506530386603231</v>
      </c>
      <c r="M1670" s="841">
        <v>465490.5</v>
      </c>
      <c r="N1670" s="842">
        <v>3723924</v>
      </c>
      <c r="O1670" s="843">
        <v>-31733.125</v>
      </c>
      <c r="P1670" s="843">
        <v>-253865</v>
      </c>
      <c r="Q1670" s="844">
        <v>-6.3820630003250614</v>
      </c>
      <c r="S1670" s="845"/>
      <c r="T1670" s="846"/>
      <c r="U1670" s="847"/>
    </row>
    <row r="1671" spans="1:21" ht="23.25" hidden="1">
      <c r="A1671" s="870">
        <v>1642</v>
      </c>
      <c r="B1671" s="836">
        <v>8</v>
      </c>
      <c r="C1671" s="836">
        <v>173</v>
      </c>
      <c r="D1671" s="837">
        <v>23170.098274753171</v>
      </c>
      <c r="E1671" s="838">
        <v>21.625</v>
      </c>
      <c r="F1671" s="839">
        <v>501053.37519153731</v>
      </c>
      <c r="G1671" s="840">
        <v>4008427.0015322985</v>
      </c>
      <c r="H1671" s="897">
        <v>500281.875</v>
      </c>
      <c r="I1671" s="901">
        <v>4002255</v>
      </c>
      <c r="J1671" s="843">
        <v>-771.50019153731409</v>
      </c>
      <c r="K1671" s="843">
        <v>-6172.0015322985128</v>
      </c>
      <c r="L1671" s="844">
        <v>-0.15397565004774094</v>
      </c>
      <c r="M1671" s="841">
        <v>465490.5</v>
      </c>
      <c r="N1671" s="842">
        <v>3723924</v>
      </c>
      <c r="O1671" s="843">
        <v>-35562.875191537314</v>
      </c>
      <c r="P1671" s="843">
        <v>-284503.00153229851</v>
      </c>
      <c r="Q1671" s="844">
        <v>-7.0976221201868412</v>
      </c>
      <c r="S1671" s="845"/>
      <c r="T1671" s="846"/>
      <c r="U1671" s="847"/>
    </row>
    <row r="1672" spans="1:21" ht="23.25" hidden="1">
      <c r="A1672" s="870">
        <v>1643</v>
      </c>
      <c r="B1672" s="836">
        <v>8</v>
      </c>
      <c r="C1672" s="836">
        <v>173</v>
      </c>
      <c r="D1672" s="837">
        <v>23170.098274753171</v>
      </c>
      <c r="E1672" s="838">
        <v>21.625</v>
      </c>
      <c r="F1672" s="839">
        <v>501053.37519153731</v>
      </c>
      <c r="G1672" s="840">
        <v>4008427.0015322985</v>
      </c>
      <c r="H1672" s="897">
        <v>500281.875</v>
      </c>
      <c r="I1672" s="901">
        <v>4002255</v>
      </c>
      <c r="J1672" s="843">
        <v>-771.50019153731409</v>
      </c>
      <c r="K1672" s="843">
        <v>-6172.0015322985128</v>
      </c>
      <c r="L1672" s="844">
        <v>-0.15397565004774094</v>
      </c>
      <c r="M1672" s="841">
        <v>465490.5</v>
      </c>
      <c r="N1672" s="842">
        <v>3723924</v>
      </c>
      <c r="O1672" s="843">
        <v>-35562.875191537314</v>
      </c>
      <c r="P1672" s="843">
        <v>-284503.00153229851</v>
      </c>
      <c r="Q1672" s="844">
        <v>-7.0976221201868412</v>
      </c>
      <c r="S1672" s="845"/>
      <c r="T1672" s="846"/>
      <c r="U1672" s="847"/>
    </row>
    <row r="1673" spans="1:21" ht="23.25" hidden="1">
      <c r="A1673" s="870">
        <v>1644</v>
      </c>
      <c r="B1673" s="836">
        <v>8</v>
      </c>
      <c r="C1673" s="836">
        <v>173</v>
      </c>
      <c r="D1673" s="837">
        <v>23296</v>
      </c>
      <c r="E1673" s="838">
        <v>21.625</v>
      </c>
      <c r="F1673" s="839">
        <v>503776</v>
      </c>
      <c r="G1673" s="840">
        <v>4030208</v>
      </c>
      <c r="H1673" s="897">
        <v>500281.875</v>
      </c>
      <c r="I1673" s="901">
        <v>4002255</v>
      </c>
      <c r="J1673" s="843">
        <v>-3494.125</v>
      </c>
      <c r="K1673" s="843">
        <v>-27953</v>
      </c>
      <c r="L1673" s="844">
        <v>-0.69358703074382788</v>
      </c>
      <c r="M1673" s="841">
        <v>465490.5</v>
      </c>
      <c r="N1673" s="842">
        <v>3723924</v>
      </c>
      <c r="O1673" s="843">
        <v>-38285.5</v>
      </c>
      <c r="P1673" s="843">
        <v>-306284</v>
      </c>
      <c r="Q1673" s="844">
        <v>-7.5997070126405504</v>
      </c>
      <c r="S1673" s="845"/>
      <c r="T1673" s="846"/>
      <c r="U1673" s="847"/>
    </row>
    <row r="1674" spans="1:21" ht="23.25" hidden="1">
      <c r="A1674" s="870">
        <v>1645</v>
      </c>
      <c r="B1674" s="836">
        <v>8</v>
      </c>
      <c r="C1674" s="836">
        <v>173</v>
      </c>
      <c r="D1674" s="837">
        <v>23296</v>
      </c>
      <c r="E1674" s="838">
        <v>21.625</v>
      </c>
      <c r="F1674" s="839">
        <v>503776</v>
      </c>
      <c r="G1674" s="840">
        <v>4030208</v>
      </c>
      <c r="H1674" s="897">
        <v>500281.875</v>
      </c>
      <c r="I1674" s="901">
        <v>4002255</v>
      </c>
      <c r="J1674" s="843">
        <v>-3494.125</v>
      </c>
      <c r="K1674" s="843">
        <v>-27953</v>
      </c>
      <c r="L1674" s="844">
        <v>-0.69358703074382788</v>
      </c>
      <c r="M1674" s="841">
        <v>465490.5</v>
      </c>
      <c r="N1674" s="842">
        <v>3723924</v>
      </c>
      <c r="O1674" s="843">
        <v>-38285.5</v>
      </c>
      <c r="P1674" s="843">
        <v>-306284</v>
      </c>
      <c r="Q1674" s="844">
        <v>-7.5997070126405504</v>
      </c>
      <c r="S1674" s="845"/>
      <c r="T1674" s="846"/>
      <c r="U1674" s="847"/>
    </row>
    <row r="1675" spans="1:21" ht="23.25" hidden="1">
      <c r="A1675" s="870">
        <v>1646</v>
      </c>
      <c r="B1675" s="848">
        <v>8</v>
      </c>
      <c r="C1675" s="848">
        <v>174</v>
      </c>
      <c r="D1675" s="837">
        <v>22384</v>
      </c>
      <c r="E1675" s="838">
        <v>21.75</v>
      </c>
      <c r="F1675" s="839">
        <v>486852</v>
      </c>
      <c r="G1675" s="840">
        <v>3894816</v>
      </c>
      <c r="H1675" s="897">
        <v>503951.25</v>
      </c>
      <c r="I1675" s="901">
        <v>4031610</v>
      </c>
      <c r="J1675" s="843">
        <v>17099.25</v>
      </c>
      <c r="K1675" s="843">
        <v>136794</v>
      </c>
      <c r="L1675" s="844">
        <v>3.5122069951443109</v>
      </c>
      <c r="M1675" s="841">
        <v>470991</v>
      </c>
      <c r="N1675" s="842">
        <v>3767928</v>
      </c>
      <c r="O1675" s="843">
        <v>-15861</v>
      </c>
      <c r="P1675" s="843">
        <v>-126888</v>
      </c>
      <c r="Q1675" s="844">
        <v>-3.2578689211505747</v>
      </c>
      <c r="S1675" s="845"/>
      <c r="T1675" s="846"/>
      <c r="U1675" s="847"/>
    </row>
    <row r="1676" spans="1:21" ht="23.25" hidden="1">
      <c r="A1676" s="870">
        <v>1647</v>
      </c>
      <c r="B1676" s="836">
        <v>8</v>
      </c>
      <c r="C1676" s="836">
        <v>174</v>
      </c>
      <c r="D1676" s="837">
        <v>22405.295104562188</v>
      </c>
      <c r="E1676" s="838">
        <v>21.75</v>
      </c>
      <c r="F1676" s="839">
        <v>487315.16852422757</v>
      </c>
      <c r="G1676" s="840">
        <v>3898521.3481938206</v>
      </c>
      <c r="H1676" s="897">
        <v>503951.25</v>
      </c>
      <c r="I1676" s="901">
        <v>4031610</v>
      </c>
      <c r="J1676" s="843">
        <v>16636.081475772429</v>
      </c>
      <c r="K1676" s="843">
        <v>133088.65180617943</v>
      </c>
      <c r="L1676" s="844">
        <v>3.4138238557508203</v>
      </c>
      <c r="M1676" s="841">
        <v>470991</v>
      </c>
      <c r="N1676" s="842">
        <v>3767928</v>
      </c>
      <c r="O1676" s="843">
        <v>-16324.168524227571</v>
      </c>
      <c r="P1676" s="843">
        <v>-130593.34819382057</v>
      </c>
      <c r="Q1676" s="844">
        <v>-3.3498174443580808</v>
      </c>
      <c r="S1676" s="845"/>
      <c r="T1676" s="846"/>
      <c r="U1676" s="847"/>
    </row>
    <row r="1677" spans="1:21" ht="23.25" hidden="1">
      <c r="A1677" s="870">
        <v>1648</v>
      </c>
      <c r="B1677" s="836">
        <v>8</v>
      </c>
      <c r="C1677" s="836">
        <v>174</v>
      </c>
      <c r="D1677" s="837">
        <v>22569</v>
      </c>
      <c r="E1677" s="838">
        <v>21.75</v>
      </c>
      <c r="F1677" s="839">
        <v>490875.75</v>
      </c>
      <c r="G1677" s="840">
        <v>3927006</v>
      </c>
      <c r="H1677" s="897">
        <v>503951.25</v>
      </c>
      <c r="I1677" s="901">
        <v>4031610</v>
      </c>
      <c r="J1677" s="843">
        <v>13075.5</v>
      </c>
      <c r="K1677" s="843">
        <v>104604</v>
      </c>
      <c r="L1677" s="844">
        <v>2.6637086879928376</v>
      </c>
      <c r="M1677" s="841">
        <v>470991</v>
      </c>
      <c r="N1677" s="842">
        <v>3767928</v>
      </c>
      <c r="O1677" s="843">
        <v>-19884.75</v>
      </c>
      <c r="P1677" s="843">
        <v>-159078</v>
      </c>
      <c r="Q1677" s="844">
        <v>-4.0508723439689192</v>
      </c>
      <c r="S1677" s="845"/>
      <c r="T1677" s="846"/>
      <c r="U1677" s="847"/>
    </row>
    <row r="1678" spans="1:21" ht="23.25" hidden="1">
      <c r="A1678" s="870">
        <v>1649</v>
      </c>
      <c r="B1678" s="836">
        <v>8</v>
      </c>
      <c r="C1678" s="836">
        <v>174</v>
      </c>
      <c r="D1678" s="837">
        <v>22696.09</v>
      </c>
      <c r="E1678" s="838">
        <v>21.75</v>
      </c>
      <c r="F1678" s="839">
        <v>493639.95750000002</v>
      </c>
      <c r="G1678" s="840">
        <v>3949119.66</v>
      </c>
      <c r="H1678" s="897">
        <v>503951.25</v>
      </c>
      <c r="I1678" s="901">
        <v>4031610</v>
      </c>
      <c r="J1678" s="843">
        <v>10311.292499999981</v>
      </c>
      <c r="K1678" s="843">
        <v>82490.339999999851</v>
      </c>
      <c r="L1678" s="844">
        <v>2.0888285770505064</v>
      </c>
      <c r="M1678" s="841">
        <v>470991</v>
      </c>
      <c r="N1678" s="842">
        <v>3767928</v>
      </c>
      <c r="O1678" s="843">
        <v>-22648.957500000019</v>
      </c>
      <c r="P1678" s="843">
        <v>-181191.66000000015</v>
      </c>
      <c r="Q1678" s="844">
        <v>-4.5881531986802315</v>
      </c>
      <c r="S1678" s="845"/>
      <c r="T1678" s="846"/>
      <c r="U1678" s="847"/>
    </row>
    <row r="1679" spans="1:21" ht="23.25" hidden="1">
      <c r="A1679" s="870">
        <v>1650</v>
      </c>
      <c r="B1679" s="848">
        <v>8</v>
      </c>
      <c r="C1679" s="848">
        <v>174</v>
      </c>
      <c r="D1679" s="837">
        <v>22696.09</v>
      </c>
      <c r="E1679" s="838">
        <v>21.75</v>
      </c>
      <c r="F1679" s="839">
        <v>493639.95750000002</v>
      </c>
      <c r="G1679" s="840">
        <v>3949119.66</v>
      </c>
      <c r="H1679" s="897">
        <v>503951.25</v>
      </c>
      <c r="I1679" s="901">
        <v>4031610</v>
      </c>
      <c r="J1679" s="843">
        <v>10311.292499999981</v>
      </c>
      <c r="K1679" s="843">
        <v>82490.339999999851</v>
      </c>
      <c r="L1679" s="844">
        <v>2.0888285770505064</v>
      </c>
      <c r="M1679" s="841">
        <v>470991</v>
      </c>
      <c r="N1679" s="842">
        <v>3767928</v>
      </c>
      <c r="O1679" s="843">
        <v>-22648.957500000019</v>
      </c>
      <c r="P1679" s="843">
        <v>-181191.66000000015</v>
      </c>
      <c r="Q1679" s="844">
        <v>-4.5881531986802315</v>
      </c>
      <c r="S1679" s="845"/>
      <c r="T1679" s="846"/>
      <c r="U1679" s="847"/>
    </row>
    <row r="1680" spans="1:21" ht="23.25" hidden="1">
      <c r="A1680" s="870">
        <v>1651</v>
      </c>
      <c r="B1680" s="836">
        <v>8</v>
      </c>
      <c r="C1680" s="836">
        <v>174</v>
      </c>
      <c r="D1680" s="837">
        <v>22704.919044914761</v>
      </c>
      <c r="E1680" s="838">
        <v>21.75</v>
      </c>
      <c r="F1680" s="839">
        <v>493831.98922689602</v>
      </c>
      <c r="G1680" s="840">
        <v>3950655.9138151682</v>
      </c>
      <c r="H1680" s="897">
        <v>503951.25</v>
      </c>
      <c r="I1680" s="901">
        <v>4031610</v>
      </c>
      <c r="J1680" s="843">
        <v>10119.260773103975</v>
      </c>
      <c r="K1680" s="843">
        <v>80954.086184831802</v>
      </c>
      <c r="L1680" s="844">
        <v>2.0491302697797806</v>
      </c>
      <c r="M1680" s="841">
        <v>470991</v>
      </c>
      <c r="N1680" s="842">
        <v>3767928</v>
      </c>
      <c r="O1680" s="843">
        <v>-22840.989226896025</v>
      </c>
      <c r="P1680" s="843">
        <v>-182727.9138151682</v>
      </c>
      <c r="Q1680" s="844">
        <v>-4.6252550918489561</v>
      </c>
      <c r="S1680" s="845"/>
      <c r="T1680" s="846"/>
      <c r="U1680" s="847"/>
    </row>
    <row r="1681" spans="1:21" ht="23.25" hidden="1">
      <c r="A1681" s="870">
        <v>1652</v>
      </c>
      <c r="B1681" s="848">
        <v>8</v>
      </c>
      <c r="C1681" s="848">
        <v>174</v>
      </c>
      <c r="D1681" s="837">
        <v>23156.769744280391</v>
      </c>
      <c r="E1681" s="838">
        <v>21.75</v>
      </c>
      <c r="F1681" s="839">
        <v>503659.74193809851</v>
      </c>
      <c r="G1681" s="840">
        <v>4029277.9355047881</v>
      </c>
      <c r="H1681" s="897">
        <v>503951.25</v>
      </c>
      <c r="I1681" s="901">
        <v>4031610</v>
      </c>
      <c r="J1681" s="843">
        <v>291.5080619014916</v>
      </c>
      <c r="K1681" s="843">
        <v>2332.0644952119328</v>
      </c>
      <c r="L1681" s="844">
        <v>5.7877975472052867E-2</v>
      </c>
      <c r="M1681" s="841">
        <v>470991</v>
      </c>
      <c r="N1681" s="842">
        <v>3767928</v>
      </c>
      <c r="O1681" s="843">
        <v>-32668.741938098508</v>
      </c>
      <c r="P1681" s="843">
        <v>-261349.93550478807</v>
      </c>
      <c r="Q1681" s="844">
        <v>-6.4862722226692568</v>
      </c>
      <c r="S1681" s="845"/>
      <c r="T1681" s="846"/>
      <c r="U1681" s="847"/>
    </row>
    <row r="1682" spans="1:21" ht="23.25" hidden="1">
      <c r="A1682" s="870">
        <v>1653</v>
      </c>
      <c r="B1682" s="848">
        <v>8</v>
      </c>
      <c r="C1682" s="848">
        <v>174</v>
      </c>
      <c r="D1682" s="837">
        <v>23281</v>
      </c>
      <c r="E1682" s="838">
        <v>21.75</v>
      </c>
      <c r="F1682" s="839">
        <v>506361.75</v>
      </c>
      <c r="G1682" s="840">
        <v>4050894</v>
      </c>
      <c r="H1682" s="897">
        <v>503951.25</v>
      </c>
      <c r="I1682" s="901">
        <v>4031610</v>
      </c>
      <c r="J1682" s="843">
        <v>-2410.5</v>
      </c>
      <c r="K1682" s="843">
        <v>-19284</v>
      </c>
      <c r="L1682" s="844">
        <v>-0.47604306604912949</v>
      </c>
      <c r="M1682" s="841">
        <v>470991</v>
      </c>
      <c r="N1682" s="842">
        <v>3767928</v>
      </c>
      <c r="O1682" s="843">
        <v>-35370.75</v>
      </c>
      <c r="P1682" s="843">
        <v>-282966</v>
      </c>
      <c r="Q1682" s="844">
        <v>-6.985272880504894</v>
      </c>
      <c r="S1682" s="845"/>
      <c r="T1682" s="846"/>
      <c r="U1682" s="847"/>
    </row>
    <row r="1683" spans="1:21" ht="23.25" hidden="1">
      <c r="A1683" s="870">
        <v>1654</v>
      </c>
      <c r="B1683" s="836">
        <v>8</v>
      </c>
      <c r="C1683" s="836">
        <v>174</v>
      </c>
      <c r="D1683" s="837">
        <v>23822</v>
      </c>
      <c r="E1683" s="838">
        <v>21.75</v>
      </c>
      <c r="F1683" s="839">
        <v>518128.5</v>
      </c>
      <c r="G1683" s="840">
        <v>4145028</v>
      </c>
      <c r="H1683" s="897">
        <v>503951.25</v>
      </c>
      <c r="I1683" s="901">
        <v>4031610</v>
      </c>
      <c r="J1683" s="843">
        <v>-14177.25</v>
      </c>
      <c r="K1683" s="843">
        <v>-113418</v>
      </c>
      <c r="L1683" s="844">
        <v>-2.7362420712236428</v>
      </c>
      <c r="M1683" s="841">
        <v>470991</v>
      </c>
      <c r="N1683" s="842">
        <v>3767928</v>
      </c>
      <c r="O1683" s="843">
        <v>-47137.5</v>
      </c>
      <c r="P1683" s="843">
        <v>-377100</v>
      </c>
      <c r="Q1683" s="844">
        <v>-9.0976466262712847</v>
      </c>
      <c r="S1683" s="845"/>
      <c r="T1683" s="846"/>
      <c r="U1683" s="847"/>
    </row>
    <row r="1684" spans="1:21" ht="23.25" hidden="1">
      <c r="A1684" s="870">
        <v>1655</v>
      </c>
      <c r="B1684" s="836">
        <v>8</v>
      </c>
      <c r="C1684" s="836">
        <v>175</v>
      </c>
      <c r="D1684" s="837">
        <v>22957</v>
      </c>
      <c r="E1684" s="838">
        <v>21.875</v>
      </c>
      <c r="F1684" s="839">
        <v>502184.375</v>
      </c>
      <c r="G1684" s="840">
        <v>4017475</v>
      </c>
      <c r="H1684" s="897">
        <v>507620.625</v>
      </c>
      <c r="I1684" s="901">
        <v>4060965</v>
      </c>
      <c r="J1684" s="843">
        <v>5436.25</v>
      </c>
      <c r="K1684" s="843">
        <v>43490</v>
      </c>
      <c r="L1684" s="844">
        <v>1.0825207375279291</v>
      </c>
      <c r="M1684" s="841">
        <v>476491.5</v>
      </c>
      <c r="N1684" s="842">
        <v>3811932</v>
      </c>
      <c r="O1684" s="843">
        <v>-25692.875</v>
      </c>
      <c r="P1684" s="843">
        <v>-205543</v>
      </c>
      <c r="Q1684" s="844">
        <v>-5.1162234985905286</v>
      </c>
      <c r="S1684" s="845"/>
      <c r="T1684" s="846"/>
      <c r="U1684" s="847"/>
    </row>
    <row r="1685" spans="1:21" ht="23.25" hidden="1">
      <c r="A1685" s="870">
        <v>1656</v>
      </c>
      <c r="B1685" s="848">
        <v>8</v>
      </c>
      <c r="C1685" s="848">
        <v>175</v>
      </c>
      <c r="D1685" s="837">
        <v>23265</v>
      </c>
      <c r="E1685" s="838">
        <v>21.875</v>
      </c>
      <c r="F1685" s="839">
        <v>508921.875</v>
      </c>
      <c r="G1685" s="840">
        <v>4071375</v>
      </c>
      <c r="H1685" s="897">
        <v>507620.625</v>
      </c>
      <c r="I1685" s="901">
        <v>4060965</v>
      </c>
      <c r="J1685" s="843">
        <v>-1301.25</v>
      </c>
      <c r="K1685" s="843">
        <v>-10410</v>
      </c>
      <c r="L1685" s="844">
        <v>-0.25568757483651439</v>
      </c>
      <c r="M1685" s="841">
        <v>476491.5</v>
      </c>
      <c r="N1685" s="842">
        <v>3811932</v>
      </c>
      <c r="O1685" s="843">
        <v>-32430.375</v>
      </c>
      <c r="P1685" s="843">
        <v>-259443</v>
      </c>
      <c r="Q1685" s="844">
        <v>-6.3723680574744463</v>
      </c>
      <c r="S1685" s="845"/>
      <c r="T1685" s="846"/>
      <c r="U1685" s="847"/>
    </row>
    <row r="1686" spans="1:21" ht="23.25" hidden="1">
      <c r="A1686" s="870">
        <v>1657</v>
      </c>
      <c r="B1686" s="836">
        <v>8</v>
      </c>
      <c r="C1686" s="836">
        <v>176</v>
      </c>
      <c r="D1686" s="837">
        <v>22323.497617257046</v>
      </c>
      <c r="E1686" s="838">
        <v>22</v>
      </c>
      <c r="F1686" s="839">
        <v>491116.94757965498</v>
      </c>
      <c r="G1686" s="840">
        <v>3928935.5806372399</v>
      </c>
      <c r="H1686" s="897">
        <v>511290</v>
      </c>
      <c r="I1686" s="901">
        <v>4090320</v>
      </c>
      <c r="J1686" s="843">
        <v>20173.052420345019</v>
      </c>
      <c r="K1686" s="843">
        <v>161384.41936276015</v>
      </c>
      <c r="L1686" s="844">
        <v>4.1075862927888664</v>
      </c>
      <c r="M1686" s="841">
        <v>481992</v>
      </c>
      <c r="N1686" s="842">
        <v>3855936</v>
      </c>
      <c r="O1686" s="843">
        <v>-9124.9475796549814</v>
      </c>
      <c r="P1686" s="843">
        <v>-72999.580637239851</v>
      </c>
      <c r="Q1686" s="844">
        <v>-1.8579989195292512</v>
      </c>
      <c r="S1686" s="845"/>
      <c r="T1686" s="846"/>
      <c r="U1686" s="847"/>
    </row>
    <row r="1687" spans="1:21" ht="23.25" hidden="1">
      <c r="A1687" s="870">
        <v>1658</v>
      </c>
      <c r="B1687" s="836">
        <v>8</v>
      </c>
      <c r="C1687" s="836">
        <v>176</v>
      </c>
      <c r="D1687" s="837">
        <v>22483</v>
      </c>
      <c r="E1687" s="838">
        <v>22</v>
      </c>
      <c r="F1687" s="839">
        <v>494626</v>
      </c>
      <c r="G1687" s="840">
        <v>3957008</v>
      </c>
      <c r="H1687" s="897">
        <v>511290</v>
      </c>
      <c r="I1687" s="901">
        <v>4090320</v>
      </c>
      <c r="J1687" s="843">
        <v>16664</v>
      </c>
      <c r="K1687" s="843">
        <v>133312</v>
      </c>
      <c r="L1687" s="844">
        <v>3.3690101207781282</v>
      </c>
      <c r="M1687" s="841">
        <v>481992</v>
      </c>
      <c r="N1687" s="842">
        <v>3855936</v>
      </c>
      <c r="O1687" s="843">
        <v>-12634</v>
      </c>
      <c r="P1687" s="843">
        <v>-101072</v>
      </c>
      <c r="Q1687" s="844">
        <v>-2.554253112452642</v>
      </c>
      <c r="S1687" s="845"/>
      <c r="T1687" s="846"/>
      <c r="U1687" s="847"/>
    </row>
    <row r="1688" spans="1:21" ht="23.25" hidden="1">
      <c r="A1688" s="870">
        <v>1659</v>
      </c>
      <c r="B1688" s="848">
        <v>8</v>
      </c>
      <c r="C1688" s="848">
        <v>176</v>
      </c>
      <c r="D1688" s="837">
        <v>22680.372727738759</v>
      </c>
      <c r="E1688" s="838">
        <v>22</v>
      </c>
      <c r="F1688" s="839">
        <v>498968.20001025271</v>
      </c>
      <c r="G1688" s="840">
        <v>3991745.6000820217</v>
      </c>
      <c r="H1688" s="897">
        <v>511290</v>
      </c>
      <c r="I1688" s="901">
        <v>4090320</v>
      </c>
      <c r="J1688" s="843">
        <v>12321.799989747291</v>
      </c>
      <c r="K1688" s="843">
        <v>98574.399917978328</v>
      </c>
      <c r="L1688" s="844">
        <v>2.469455967232804</v>
      </c>
      <c r="M1688" s="841">
        <v>481992</v>
      </c>
      <c r="N1688" s="842">
        <v>3855936</v>
      </c>
      <c r="O1688" s="843">
        <v>-16976.200010252709</v>
      </c>
      <c r="P1688" s="843">
        <v>-135809.60008202167</v>
      </c>
      <c r="Q1688" s="844">
        <v>-3.4022609075896781</v>
      </c>
      <c r="S1688" s="845"/>
      <c r="T1688" s="846"/>
      <c r="U1688" s="847"/>
    </row>
    <row r="1689" spans="1:21" ht="23.25" hidden="1">
      <c r="A1689" s="870">
        <v>1660</v>
      </c>
      <c r="B1689" s="836">
        <v>8</v>
      </c>
      <c r="C1689" s="836">
        <v>176</v>
      </c>
      <c r="D1689" s="837">
        <v>22876</v>
      </c>
      <c r="E1689" s="838">
        <v>22</v>
      </c>
      <c r="F1689" s="839">
        <v>503272</v>
      </c>
      <c r="G1689" s="840">
        <v>4026176</v>
      </c>
      <c r="H1689" s="897">
        <v>511290</v>
      </c>
      <c r="I1689" s="901">
        <v>4090320</v>
      </c>
      <c r="J1689" s="843">
        <v>8018</v>
      </c>
      <c r="K1689" s="843">
        <v>64144</v>
      </c>
      <c r="L1689" s="844">
        <v>1.5931742675928717</v>
      </c>
      <c r="M1689" s="841">
        <v>481992</v>
      </c>
      <c r="N1689" s="842">
        <v>3855936</v>
      </c>
      <c r="O1689" s="843">
        <v>-21280</v>
      </c>
      <c r="P1689" s="843">
        <v>-170240</v>
      </c>
      <c r="Q1689" s="844">
        <v>-4.2283298097251674</v>
      </c>
      <c r="S1689" s="845"/>
      <c r="T1689" s="846"/>
      <c r="U1689" s="847"/>
    </row>
    <row r="1690" spans="1:21" ht="23.25" hidden="1">
      <c r="A1690" s="870">
        <v>1661</v>
      </c>
      <c r="B1690" s="836">
        <v>8</v>
      </c>
      <c r="C1690" s="836">
        <v>176</v>
      </c>
      <c r="D1690" s="837">
        <v>22876</v>
      </c>
      <c r="E1690" s="838">
        <v>22</v>
      </c>
      <c r="F1690" s="839">
        <v>503272</v>
      </c>
      <c r="G1690" s="840">
        <v>4026176</v>
      </c>
      <c r="H1690" s="897">
        <v>511290</v>
      </c>
      <c r="I1690" s="901">
        <v>4090320</v>
      </c>
      <c r="J1690" s="843">
        <v>8018</v>
      </c>
      <c r="K1690" s="843">
        <v>64144</v>
      </c>
      <c r="L1690" s="844">
        <v>1.5931742675928717</v>
      </c>
      <c r="M1690" s="841">
        <v>481992</v>
      </c>
      <c r="N1690" s="842">
        <v>3855936</v>
      </c>
      <c r="O1690" s="843">
        <v>-21280</v>
      </c>
      <c r="P1690" s="843">
        <v>-170240</v>
      </c>
      <c r="Q1690" s="844">
        <v>-4.2283298097251674</v>
      </c>
      <c r="S1690" s="845"/>
      <c r="T1690" s="846"/>
      <c r="U1690" s="847"/>
    </row>
    <row r="1691" spans="1:21" ht="23.25">
      <c r="A1691" s="871" t="s">
        <v>60</v>
      </c>
      <c r="B1691" s="836"/>
      <c r="C1691" s="836"/>
      <c r="D1691" s="837"/>
      <c r="E1691" s="838"/>
      <c r="F1691" s="839"/>
      <c r="G1691" s="840"/>
      <c r="H1691" s="897"/>
      <c r="I1691" s="901"/>
      <c r="J1691" s="843"/>
      <c r="K1691" s="843"/>
      <c r="L1691" s="844"/>
      <c r="M1691" s="841"/>
      <c r="N1691" s="842"/>
      <c r="O1691" s="843"/>
      <c r="P1691" s="843"/>
      <c r="Q1691" s="844"/>
      <c r="S1691" s="845"/>
      <c r="T1691" s="846"/>
      <c r="U1691" s="847"/>
    </row>
    <row r="1692" spans="1:21" ht="23.25" hidden="1">
      <c r="A1692" s="870">
        <v>1662</v>
      </c>
      <c r="B1692" s="848">
        <v>8</v>
      </c>
      <c r="C1692" s="848">
        <v>176</v>
      </c>
      <c r="D1692" s="837">
        <v>22938</v>
      </c>
      <c r="E1692" s="838">
        <v>22</v>
      </c>
      <c r="F1692" s="839">
        <v>504636</v>
      </c>
      <c r="G1692" s="840">
        <v>4037088</v>
      </c>
      <c r="H1692" s="897">
        <v>511290</v>
      </c>
      <c r="I1692" s="901">
        <v>4090320</v>
      </c>
      <c r="J1692" s="843">
        <v>6654</v>
      </c>
      <c r="K1692" s="843">
        <v>53232</v>
      </c>
      <c r="L1692" s="844">
        <v>1.3185741802011819</v>
      </c>
      <c r="M1692" s="841">
        <v>481992</v>
      </c>
      <c r="N1692" s="842">
        <v>3855936</v>
      </c>
      <c r="O1692" s="843">
        <v>-22644</v>
      </c>
      <c r="P1692" s="843">
        <v>-181152</v>
      </c>
      <c r="Q1692" s="844">
        <v>-4.4871947304591941</v>
      </c>
      <c r="S1692" s="845"/>
      <c r="T1692" s="846"/>
      <c r="U1692" s="847"/>
    </row>
    <row r="1693" spans="1:21" ht="23.25">
      <c r="A1693" s="870">
        <v>1663</v>
      </c>
      <c r="B1693" s="848">
        <v>8</v>
      </c>
      <c r="C1693" s="848">
        <v>176</v>
      </c>
      <c r="D1693" s="837">
        <v>22938</v>
      </c>
      <c r="E1693" s="838">
        <v>22</v>
      </c>
      <c r="F1693" s="839">
        <v>504636</v>
      </c>
      <c r="G1693" s="840">
        <v>4037088</v>
      </c>
      <c r="H1693" s="897">
        <v>511290</v>
      </c>
      <c r="I1693" s="901">
        <v>4090320</v>
      </c>
      <c r="J1693" s="843">
        <v>6654</v>
      </c>
      <c r="K1693" s="843">
        <v>53232</v>
      </c>
      <c r="L1693" s="844">
        <v>1.3185741802011819</v>
      </c>
      <c r="M1693" s="841">
        <v>481992</v>
      </c>
      <c r="N1693" s="842">
        <v>3855936</v>
      </c>
      <c r="O1693" s="843">
        <v>-22644</v>
      </c>
      <c r="P1693" s="843">
        <v>-181152</v>
      </c>
      <c r="Q1693" s="844">
        <v>-4.4871947304591941</v>
      </c>
      <c r="S1693" s="845"/>
      <c r="T1693" s="846"/>
      <c r="U1693" s="847"/>
    </row>
    <row r="1694" spans="1:21" ht="23.25">
      <c r="A1694" s="870">
        <v>1664</v>
      </c>
      <c r="B1694" s="836">
        <v>8</v>
      </c>
      <c r="C1694" s="836">
        <v>176</v>
      </c>
      <c r="D1694" s="837">
        <v>23130.158633655548</v>
      </c>
      <c r="E1694" s="838">
        <v>22</v>
      </c>
      <c r="F1694" s="839">
        <v>508863.48994042206</v>
      </c>
      <c r="G1694" s="840">
        <v>4070907.9195233765</v>
      </c>
      <c r="H1694" s="897">
        <v>511290</v>
      </c>
      <c r="I1694" s="901">
        <v>4090320</v>
      </c>
      <c r="J1694" s="843">
        <v>2426.5100595779368</v>
      </c>
      <c r="K1694" s="843">
        <v>19412.080476623494</v>
      </c>
      <c r="L1694" s="844">
        <v>0.47684892069226237</v>
      </c>
      <c r="M1694" s="841">
        <v>481992</v>
      </c>
      <c r="N1694" s="842">
        <v>3855936</v>
      </c>
      <c r="O1694" s="843">
        <v>-26871.489940422063</v>
      </c>
      <c r="P1694" s="843">
        <v>-214971.91952337651</v>
      </c>
      <c r="Q1694" s="844">
        <v>-5.2806873496796101</v>
      </c>
      <c r="S1694" s="845"/>
      <c r="T1694" s="846"/>
      <c r="U1694" s="847"/>
    </row>
    <row r="1695" spans="1:21" ht="23.25">
      <c r="A1695" s="870">
        <v>1665</v>
      </c>
      <c r="B1695" s="836">
        <v>8</v>
      </c>
      <c r="C1695" s="836">
        <v>176</v>
      </c>
      <c r="D1695" s="837">
        <v>23250</v>
      </c>
      <c r="E1695" s="838">
        <v>22</v>
      </c>
      <c r="F1695" s="839">
        <v>511500</v>
      </c>
      <c r="G1695" s="840">
        <v>4092000</v>
      </c>
      <c r="H1695" s="897">
        <v>511290</v>
      </c>
      <c r="I1695" s="901">
        <v>4090320</v>
      </c>
      <c r="J1695" s="843">
        <v>-210</v>
      </c>
      <c r="K1695" s="843">
        <v>-1680</v>
      </c>
      <c r="L1695" s="844">
        <v>-4.1055718475064396E-2</v>
      </c>
      <c r="M1695" s="841">
        <v>481992</v>
      </c>
      <c r="N1695" s="842">
        <v>3855936</v>
      </c>
      <c r="O1695" s="843">
        <v>-29508</v>
      </c>
      <c r="P1695" s="843">
        <v>-236064</v>
      </c>
      <c r="Q1695" s="844">
        <v>-5.7689149560117272</v>
      </c>
      <c r="S1695" s="845"/>
      <c r="T1695" s="846"/>
      <c r="U1695" s="847"/>
    </row>
    <row r="1696" spans="1:21" ht="23.25">
      <c r="A1696" s="870">
        <v>1666</v>
      </c>
      <c r="B1696" s="848">
        <v>8</v>
      </c>
      <c r="C1696" s="848">
        <v>176</v>
      </c>
      <c r="D1696" s="837">
        <v>23785</v>
      </c>
      <c r="E1696" s="838">
        <v>22</v>
      </c>
      <c r="F1696" s="839">
        <v>523270</v>
      </c>
      <c r="G1696" s="840">
        <v>4186160</v>
      </c>
      <c r="H1696" s="897">
        <v>511290</v>
      </c>
      <c r="I1696" s="901">
        <v>4090320</v>
      </c>
      <c r="J1696" s="843">
        <v>-11980</v>
      </c>
      <c r="K1696" s="843">
        <v>-95840</v>
      </c>
      <c r="L1696" s="844">
        <v>-2.2894490416037598</v>
      </c>
      <c r="M1696" s="841">
        <v>481992</v>
      </c>
      <c r="N1696" s="842">
        <v>3855936</v>
      </c>
      <c r="O1696" s="843">
        <v>-41278</v>
      </c>
      <c r="P1696" s="843">
        <v>-330224</v>
      </c>
      <c r="Q1696" s="844">
        <v>-7.8884705792420675</v>
      </c>
      <c r="S1696" s="845"/>
      <c r="T1696" s="846"/>
      <c r="U1696" s="847"/>
    </row>
    <row r="1697" spans="1:21" ht="23.25">
      <c r="A1697" s="870">
        <v>1667</v>
      </c>
      <c r="B1697" s="836">
        <v>8</v>
      </c>
      <c r="C1697" s="836">
        <v>177</v>
      </c>
      <c r="D1697" s="837">
        <v>21939</v>
      </c>
      <c r="E1697" s="838">
        <v>22.125</v>
      </c>
      <c r="F1697" s="839">
        <v>485400.375</v>
      </c>
      <c r="G1697" s="840">
        <v>3883203</v>
      </c>
      <c r="H1697" s="897">
        <v>514959.375</v>
      </c>
      <c r="I1697" s="901">
        <v>4119675</v>
      </c>
      <c r="J1697" s="843">
        <v>29559</v>
      </c>
      <c r="K1697" s="843">
        <v>236472</v>
      </c>
      <c r="L1697" s="844">
        <v>6.089612106294723</v>
      </c>
      <c r="M1697" s="841">
        <v>487492.5</v>
      </c>
      <c r="N1697" s="842">
        <v>3899940</v>
      </c>
      <c r="O1697" s="843">
        <v>2092.125</v>
      </c>
      <c r="P1697" s="843">
        <v>16737</v>
      </c>
      <c r="Q1697" s="844">
        <v>0.43101017381785311</v>
      </c>
      <c r="S1697" s="845"/>
      <c r="T1697" s="846"/>
      <c r="U1697" s="847"/>
    </row>
    <row r="1698" spans="1:21" ht="23.25">
      <c r="A1698" s="870">
        <v>1668</v>
      </c>
      <c r="B1698" s="836">
        <v>8</v>
      </c>
      <c r="C1698" s="836">
        <v>177</v>
      </c>
      <c r="D1698" s="837">
        <v>22151.973950039217</v>
      </c>
      <c r="E1698" s="838">
        <v>22.125</v>
      </c>
      <c r="F1698" s="839">
        <v>490112.42364461767</v>
      </c>
      <c r="G1698" s="840">
        <v>3920899.3891569413</v>
      </c>
      <c r="H1698" s="897">
        <v>514959.375</v>
      </c>
      <c r="I1698" s="901">
        <v>4119675</v>
      </c>
      <c r="J1698" s="843">
        <v>24846.951355382334</v>
      </c>
      <c r="K1698" s="843">
        <v>198775.61084305868</v>
      </c>
      <c r="L1698" s="844">
        <v>5.0696432403433533</v>
      </c>
      <c r="M1698" s="841">
        <v>487492.5</v>
      </c>
      <c r="N1698" s="842">
        <v>3899940</v>
      </c>
      <c r="O1698" s="843">
        <v>-2619.9236446176656</v>
      </c>
      <c r="P1698" s="843">
        <v>-20959.389156941324</v>
      </c>
      <c r="Q1698" s="844">
        <v>-0.53455564850511905</v>
      </c>
      <c r="S1698" s="845"/>
      <c r="T1698" s="846"/>
      <c r="U1698" s="847"/>
    </row>
    <row r="1699" spans="1:21" ht="23.25">
      <c r="A1699" s="870">
        <v>1669</v>
      </c>
      <c r="B1699" s="836">
        <v>8</v>
      </c>
      <c r="C1699" s="836">
        <v>177</v>
      </c>
      <c r="D1699" s="837">
        <v>22151.973950039217</v>
      </c>
      <c r="E1699" s="838">
        <v>22.125</v>
      </c>
      <c r="F1699" s="839">
        <v>490112.42364461767</v>
      </c>
      <c r="G1699" s="840">
        <v>3920899.3891569413</v>
      </c>
      <c r="H1699" s="897">
        <v>514959.375</v>
      </c>
      <c r="I1699" s="901">
        <v>4119675</v>
      </c>
      <c r="J1699" s="843">
        <v>24846.951355382334</v>
      </c>
      <c r="K1699" s="843">
        <v>198775.61084305868</v>
      </c>
      <c r="L1699" s="844">
        <v>5.0696432403433533</v>
      </c>
      <c r="M1699" s="841">
        <v>487492.5</v>
      </c>
      <c r="N1699" s="842">
        <v>3899940</v>
      </c>
      <c r="O1699" s="843">
        <v>-2619.9236446176656</v>
      </c>
      <c r="P1699" s="843">
        <v>-20959.389156941324</v>
      </c>
      <c r="Q1699" s="844">
        <v>-0.53455564850511905</v>
      </c>
      <c r="S1699" s="845"/>
      <c r="T1699" s="846"/>
      <c r="U1699" s="847"/>
    </row>
    <row r="1700" spans="1:21" ht="23.25">
      <c r="A1700" s="870">
        <v>1670</v>
      </c>
      <c r="B1700" s="836">
        <v>8</v>
      </c>
      <c r="C1700" s="836">
        <v>177</v>
      </c>
      <c r="D1700" s="837">
        <v>22282.822435858765</v>
      </c>
      <c r="E1700" s="838">
        <v>22.125</v>
      </c>
      <c r="F1700" s="839">
        <v>493007.44639337517</v>
      </c>
      <c r="G1700" s="840">
        <v>3944059.5711470013</v>
      </c>
      <c r="H1700" s="897">
        <v>514959.375</v>
      </c>
      <c r="I1700" s="901">
        <v>4119675</v>
      </c>
      <c r="J1700" s="843">
        <v>21951.928606624831</v>
      </c>
      <c r="K1700" s="843">
        <v>175615.42885299865</v>
      </c>
      <c r="L1700" s="844">
        <v>4.4526566012776243</v>
      </c>
      <c r="M1700" s="841">
        <v>487492.5</v>
      </c>
      <c r="N1700" s="842">
        <v>3899940</v>
      </c>
      <c r="O1700" s="843">
        <v>-5514.9463933751686</v>
      </c>
      <c r="P1700" s="843">
        <v>-44119.571147001348</v>
      </c>
      <c r="Q1700" s="844">
        <v>-1.118633487936151</v>
      </c>
      <c r="S1700" s="845"/>
      <c r="T1700" s="846"/>
      <c r="U1700" s="847"/>
    </row>
    <row r="1701" spans="1:21" ht="23.25">
      <c r="A1701" s="870">
        <v>1671</v>
      </c>
      <c r="B1701" s="836">
        <v>8</v>
      </c>
      <c r="C1701" s="836">
        <v>177</v>
      </c>
      <c r="D1701" s="837">
        <v>22468</v>
      </c>
      <c r="E1701" s="838">
        <v>22.125</v>
      </c>
      <c r="F1701" s="839">
        <v>497104.5</v>
      </c>
      <c r="G1701" s="840">
        <v>3976836</v>
      </c>
      <c r="H1701" s="897">
        <v>514959.375</v>
      </c>
      <c r="I1701" s="901">
        <v>4119675</v>
      </c>
      <c r="J1701" s="843">
        <v>17854.875</v>
      </c>
      <c r="K1701" s="843">
        <v>142839</v>
      </c>
      <c r="L1701" s="844">
        <v>3.5917749688445753</v>
      </c>
      <c r="M1701" s="841">
        <v>487492.5</v>
      </c>
      <c r="N1701" s="842">
        <v>3899940</v>
      </c>
      <c r="O1701" s="843">
        <v>-9612</v>
      </c>
      <c r="P1701" s="843">
        <v>-76896</v>
      </c>
      <c r="Q1701" s="844">
        <v>-1.9335974629076986</v>
      </c>
      <c r="S1701" s="845"/>
      <c r="T1701" s="846"/>
      <c r="U1701" s="847"/>
    </row>
    <row r="1702" spans="1:21" ht="23.25">
      <c r="A1702" s="870">
        <v>1672</v>
      </c>
      <c r="B1702" s="836">
        <v>8</v>
      </c>
      <c r="C1702" s="836">
        <v>177</v>
      </c>
      <c r="D1702" s="837">
        <v>22859</v>
      </c>
      <c r="E1702" s="838">
        <v>22.125</v>
      </c>
      <c r="F1702" s="839">
        <v>505755.375</v>
      </c>
      <c r="G1702" s="840">
        <v>4046043</v>
      </c>
      <c r="H1702" s="897">
        <v>514959.375</v>
      </c>
      <c r="I1702" s="901">
        <v>4119675</v>
      </c>
      <c r="J1702" s="843">
        <v>9204</v>
      </c>
      <c r="K1702" s="843">
        <v>73632</v>
      </c>
      <c r="L1702" s="844">
        <v>1.819852137013882</v>
      </c>
      <c r="M1702" s="841">
        <v>487492.5</v>
      </c>
      <c r="N1702" s="842">
        <v>3899940</v>
      </c>
      <c r="O1702" s="843">
        <v>-18262.875</v>
      </c>
      <c r="P1702" s="843">
        <v>-146103</v>
      </c>
      <c r="Q1702" s="844">
        <v>-3.6110095715740158</v>
      </c>
      <c r="S1702" s="845"/>
      <c r="T1702" s="846"/>
      <c r="U1702" s="847"/>
    </row>
    <row r="1703" spans="1:21" ht="23.25">
      <c r="A1703" s="870">
        <v>1673</v>
      </c>
      <c r="B1703" s="836">
        <v>8</v>
      </c>
      <c r="C1703" s="836">
        <v>177</v>
      </c>
      <c r="D1703" s="837">
        <v>22859</v>
      </c>
      <c r="E1703" s="838">
        <v>22.125</v>
      </c>
      <c r="F1703" s="839">
        <v>505755.375</v>
      </c>
      <c r="G1703" s="840">
        <v>4046043</v>
      </c>
      <c r="H1703" s="897">
        <v>514959.375</v>
      </c>
      <c r="I1703" s="901">
        <v>4119675</v>
      </c>
      <c r="J1703" s="843">
        <v>9204</v>
      </c>
      <c r="K1703" s="843">
        <v>73632</v>
      </c>
      <c r="L1703" s="844">
        <v>1.819852137013882</v>
      </c>
      <c r="M1703" s="841">
        <v>487492.5</v>
      </c>
      <c r="N1703" s="842">
        <v>3899940</v>
      </c>
      <c r="O1703" s="843">
        <v>-18262.875</v>
      </c>
      <c r="P1703" s="843">
        <v>-146103</v>
      </c>
      <c r="Q1703" s="844">
        <v>-3.6110095715740158</v>
      </c>
      <c r="S1703" s="845"/>
      <c r="T1703" s="846"/>
      <c r="U1703" s="847"/>
    </row>
    <row r="1704" spans="1:21" ht="23.25" hidden="1">
      <c r="A1704" s="870">
        <v>1674</v>
      </c>
      <c r="B1704" s="836">
        <v>8</v>
      </c>
      <c r="C1704" s="836">
        <v>177</v>
      </c>
      <c r="D1704" s="837">
        <v>22920</v>
      </c>
      <c r="E1704" s="838">
        <v>22.125</v>
      </c>
      <c r="F1704" s="839">
        <v>507105</v>
      </c>
      <c r="G1704" s="840">
        <v>4056840</v>
      </c>
      <c r="H1704" s="897">
        <v>514959.375</v>
      </c>
      <c r="I1704" s="901">
        <v>4119675</v>
      </c>
      <c r="J1704" s="843">
        <v>7854.375</v>
      </c>
      <c r="K1704" s="843">
        <v>62835</v>
      </c>
      <c r="L1704" s="844">
        <v>1.5488656195462625</v>
      </c>
      <c r="M1704" s="841">
        <v>487492.5</v>
      </c>
      <c r="N1704" s="842">
        <v>3899940</v>
      </c>
      <c r="O1704" s="843">
        <v>-19612.5</v>
      </c>
      <c r="P1704" s="843">
        <v>-156900</v>
      </c>
      <c r="Q1704" s="844">
        <v>-3.8675422249829836</v>
      </c>
      <c r="S1704" s="845"/>
      <c r="T1704" s="846"/>
      <c r="U1704" s="847"/>
    </row>
    <row r="1705" spans="1:21" ht="23.25" hidden="1">
      <c r="A1705" s="870">
        <v>1675</v>
      </c>
      <c r="B1705" s="836">
        <v>8</v>
      </c>
      <c r="C1705" s="836">
        <v>177</v>
      </c>
      <c r="D1705" s="837">
        <v>23235</v>
      </c>
      <c r="E1705" s="838">
        <v>22.125</v>
      </c>
      <c r="F1705" s="839">
        <v>514074.375</v>
      </c>
      <c r="G1705" s="840">
        <v>4112595</v>
      </c>
      <c r="H1705" s="897">
        <v>514959.375</v>
      </c>
      <c r="I1705" s="901">
        <v>4119675</v>
      </c>
      <c r="J1705" s="843">
        <v>885</v>
      </c>
      <c r="K1705" s="843">
        <v>7080</v>
      </c>
      <c r="L1705" s="844">
        <v>0.17215407789971948</v>
      </c>
      <c r="M1705" s="841">
        <v>487492.5</v>
      </c>
      <c r="N1705" s="842">
        <v>3899940</v>
      </c>
      <c r="O1705" s="843">
        <v>-26581.875</v>
      </c>
      <c r="P1705" s="843">
        <v>-212655</v>
      </c>
      <c r="Q1705" s="844">
        <v>-5.1708228016617284</v>
      </c>
      <c r="S1705" s="845"/>
      <c r="T1705" s="846"/>
      <c r="U1705" s="847"/>
    </row>
    <row r="1706" spans="1:21" ht="23.25" hidden="1">
      <c r="A1706" s="870">
        <v>1676</v>
      </c>
      <c r="B1706" s="836">
        <v>8</v>
      </c>
      <c r="C1706" s="836">
        <v>177</v>
      </c>
      <c r="D1706" s="837">
        <v>23767</v>
      </c>
      <c r="E1706" s="838">
        <v>22.125</v>
      </c>
      <c r="F1706" s="839">
        <v>525844.875</v>
      </c>
      <c r="G1706" s="840">
        <v>4206759</v>
      </c>
      <c r="H1706" s="897">
        <v>514959.375</v>
      </c>
      <c r="I1706" s="901">
        <v>4119675</v>
      </c>
      <c r="J1706" s="843">
        <v>-10885.5</v>
      </c>
      <c r="K1706" s="843">
        <v>-87084</v>
      </c>
      <c r="L1706" s="844">
        <v>-2.0700971935877561</v>
      </c>
      <c r="M1706" s="841">
        <v>487492.5</v>
      </c>
      <c r="N1706" s="842">
        <v>3899940</v>
      </c>
      <c r="O1706" s="843">
        <v>-38352.375</v>
      </c>
      <c r="P1706" s="843">
        <v>-306819</v>
      </c>
      <c r="Q1706" s="844">
        <v>-7.2934769973749383</v>
      </c>
      <c r="S1706" s="845"/>
      <c r="T1706" s="846"/>
      <c r="U1706" s="847"/>
    </row>
    <row r="1707" spans="1:21" ht="23.25" hidden="1">
      <c r="A1707" s="870">
        <v>1677</v>
      </c>
      <c r="B1707" s="836">
        <v>8</v>
      </c>
      <c r="C1707" s="836">
        <v>178</v>
      </c>
      <c r="D1707" s="837">
        <v>22130.583104455403</v>
      </c>
      <c r="E1707" s="838">
        <v>22.25</v>
      </c>
      <c r="F1707" s="839">
        <v>492405.47407413274</v>
      </c>
      <c r="G1707" s="840">
        <v>3939243.7925930619</v>
      </c>
      <c r="H1707" s="897">
        <v>518628.75</v>
      </c>
      <c r="I1707" s="901">
        <v>4149030</v>
      </c>
      <c r="J1707" s="843">
        <v>26223.27592586726</v>
      </c>
      <c r="K1707" s="843">
        <v>209786.20740693808</v>
      </c>
      <c r="L1707" s="844">
        <v>5.3255451668515121</v>
      </c>
      <c r="M1707" s="841">
        <v>492993</v>
      </c>
      <c r="N1707" s="842">
        <v>3943944</v>
      </c>
      <c r="O1707" s="843">
        <v>587.5259258672595</v>
      </c>
      <c r="P1707" s="843">
        <v>4700.207406938076</v>
      </c>
      <c r="Q1707" s="844">
        <v>0.11931750494285609</v>
      </c>
      <c r="S1707" s="845"/>
      <c r="T1707" s="846"/>
      <c r="U1707" s="847"/>
    </row>
    <row r="1708" spans="1:21" ht="23.25">
      <c r="A1708" s="871" t="s">
        <v>60</v>
      </c>
      <c r="B1708" s="836"/>
      <c r="C1708" s="836"/>
      <c r="D1708" s="837"/>
      <c r="E1708" s="838"/>
      <c r="F1708" s="839"/>
      <c r="G1708" s="840"/>
      <c r="H1708" s="897"/>
      <c r="I1708" s="901"/>
      <c r="J1708" s="843"/>
      <c r="K1708" s="843"/>
      <c r="L1708" s="844"/>
      <c r="M1708" s="841"/>
      <c r="N1708" s="842"/>
      <c r="O1708" s="843"/>
      <c r="P1708" s="843"/>
      <c r="Q1708" s="844"/>
      <c r="S1708" s="845"/>
      <c r="T1708" s="846"/>
      <c r="U1708" s="847"/>
    </row>
    <row r="1709" spans="1:21" ht="23.25" hidden="1">
      <c r="A1709" s="870">
        <v>1678</v>
      </c>
      <c r="B1709" s="836">
        <v>8</v>
      </c>
      <c r="C1709" s="836">
        <v>178</v>
      </c>
      <c r="D1709" s="837">
        <v>22242.295211677294</v>
      </c>
      <c r="E1709" s="838">
        <v>22.25</v>
      </c>
      <c r="F1709" s="839">
        <v>494891.06845981977</v>
      </c>
      <c r="G1709" s="840">
        <v>3959128.5476785582</v>
      </c>
      <c r="H1709" s="897">
        <v>518628.75</v>
      </c>
      <c r="I1709" s="901">
        <v>4149030</v>
      </c>
      <c r="J1709" s="843">
        <v>23737.681540180231</v>
      </c>
      <c r="K1709" s="843">
        <v>189901.45232144184</v>
      </c>
      <c r="L1709" s="844">
        <v>4.7965467661511383</v>
      </c>
      <c r="M1709" s="841">
        <v>492993</v>
      </c>
      <c r="N1709" s="842">
        <v>3943944</v>
      </c>
      <c r="O1709" s="843">
        <v>-1898.0684598197695</v>
      </c>
      <c r="P1709" s="843">
        <v>-15184.547678558156</v>
      </c>
      <c r="Q1709" s="844">
        <v>-0.3835325753052814</v>
      </c>
      <c r="S1709" s="845"/>
      <c r="T1709" s="846"/>
      <c r="U1709" s="847"/>
    </row>
    <row r="1710" spans="1:21" ht="23.25" hidden="1">
      <c r="A1710" s="870">
        <v>1679</v>
      </c>
      <c r="B1710" s="836">
        <v>8</v>
      </c>
      <c r="C1710" s="836">
        <v>178</v>
      </c>
      <c r="D1710" s="837">
        <v>22303</v>
      </c>
      <c r="E1710" s="838">
        <v>22.25</v>
      </c>
      <c r="F1710" s="839">
        <v>496241.75</v>
      </c>
      <c r="G1710" s="840">
        <v>3969934</v>
      </c>
      <c r="H1710" s="897">
        <v>518628.75</v>
      </c>
      <c r="I1710" s="901">
        <v>4149030</v>
      </c>
      <c r="J1710" s="843">
        <v>22387</v>
      </c>
      <c r="K1710" s="843">
        <v>179096</v>
      </c>
      <c r="L1710" s="844">
        <v>4.5113092560228978</v>
      </c>
      <c r="M1710" s="841">
        <v>492993</v>
      </c>
      <c r="N1710" s="842">
        <v>3943944</v>
      </c>
      <c r="O1710" s="843">
        <v>-3248.75</v>
      </c>
      <c r="P1710" s="843">
        <v>-25990</v>
      </c>
      <c r="Q1710" s="844">
        <v>-0.65467083331863307</v>
      </c>
      <c r="S1710" s="845"/>
      <c r="T1710" s="846"/>
      <c r="U1710" s="847"/>
    </row>
    <row r="1711" spans="1:21" ht="23.25" hidden="1">
      <c r="A1711" s="870">
        <v>1680</v>
      </c>
      <c r="B1711" s="836">
        <v>8</v>
      </c>
      <c r="C1711" s="836">
        <v>178</v>
      </c>
      <c r="D1711" s="837">
        <v>22303</v>
      </c>
      <c r="E1711" s="838">
        <v>22.25</v>
      </c>
      <c r="F1711" s="839">
        <v>496241.75</v>
      </c>
      <c r="G1711" s="840">
        <v>3969934</v>
      </c>
      <c r="H1711" s="897">
        <v>518628.75</v>
      </c>
      <c r="I1711" s="901">
        <v>4149030</v>
      </c>
      <c r="J1711" s="843">
        <v>22387</v>
      </c>
      <c r="K1711" s="843">
        <v>179096</v>
      </c>
      <c r="L1711" s="844">
        <v>4.5113092560228978</v>
      </c>
      <c r="M1711" s="841">
        <v>492993</v>
      </c>
      <c r="N1711" s="842">
        <v>3943944</v>
      </c>
      <c r="O1711" s="843">
        <v>-3248.75</v>
      </c>
      <c r="P1711" s="843">
        <v>-25990</v>
      </c>
      <c r="Q1711" s="844">
        <v>-0.65467083331863307</v>
      </c>
      <c r="S1711" s="845"/>
      <c r="T1711" s="846"/>
      <c r="U1711" s="847"/>
    </row>
    <row r="1712" spans="1:21" ht="23.25" hidden="1">
      <c r="A1712" s="870">
        <v>1681</v>
      </c>
      <c r="B1712" s="836">
        <v>8</v>
      </c>
      <c r="C1712" s="836">
        <v>178</v>
      </c>
      <c r="D1712" s="837">
        <v>22841</v>
      </c>
      <c r="E1712" s="838">
        <v>22.25</v>
      </c>
      <c r="F1712" s="839">
        <v>508212.25</v>
      </c>
      <c r="G1712" s="840">
        <v>4065698</v>
      </c>
      <c r="H1712" s="897">
        <v>518628.75</v>
      </c>
      <c r="I1712" s="901">
        <v>4149030</v>
      </c>
      <c r="J1712" s="843">
        <v>10416.5</v>
      </c>
      <c r="K1712" s="843">
        <v>83332</v>
      </c>
      <c r="L1712" s="844">
        <v>2.0496357575009228</v>
      </c>
      <c r="M1712" s="841">
        <v>492993</v>
      </c>
      <c r="N1712" s="842">
        <v>3943944</v>
      </c>
      <c r="O1712" s="843">
        <v>-15219.25</v>
      </c>
      <c r="P1712" s="843">
        <v>-121754</v>
      </c>
      <c r="Q1712" s="844">
        <v>-2.9946641388514337</v>
      </c>
      <c r="S1712" s="845"/>
      <c r="T1712" s="846"/>
      <c r="U1712" s="847"/>
    </row>
    <row r="1713" spans="1:21" ht="23.25" hidden="1">
      <c r="A1713" s="870">
        <v>1682</v>
      </c>
      <c r="B1713" s="836">
        <v>8</v>
      </c>
      <c r="C1713" s="836">
        <v>178</v>
      </c>
      <c r="D1713" s="837">
        <v>22884</v>
      </c>
      <c r="E1713" s="838">
        <v>22.25</v>
      </c>
      <c r="F1713" s="839">
        <v>509169</v>
      </c>
      <c r="G1713" s="840">
        <v>4073352</v>
      </c>
      <c r="H1713" s="897">
        <v>518628.75</v>
      </c>
      <c r="I1713" s="901">
        <v>4149030</v>
      </c>
      <c r="J1713" s="843">
        <v>9459.75</v>
      </c>
      <c r="K1713" s="843">
        <v>75678</v>
      </c>
      <c r="L1713" s="844">
        <v>1.8578801930204065</v>
      </c>
      <c r="M1713" s="841">
        <v>492993</v>
      </c>
      <c r="N1713" s="842">
        <v>3943944</v>
      </c>
      <c r="O1713" s="843">
        <v>-16176</v>
      </c>
      <c r="P1713" s="843">
        <v>-129408</v>
      </c>
      <c r="Q1713" s="844">
        <v>-3.1769412513330479</v>
      </c>
      <c r="S1713" s="845"/>
      <c r="T1713" s="846"/>
      <c r="U1713" s="847"/>
    </row>
    <row r="1714" spans="1:21" ht="23.25" hidden="1">
      <c r="A1714" s="870">
        <v>1683</v>
      </c>
      <c r="B1714" s="836">
        <v>8</v>
      </c>
      <c r="C1714" s="836">
        <v>178</v>
      </c>
      <c r="D1714" s="837">
        <v>22884</v>
      </c>
      <c r="E1714" s="838">
        <v>22.25</v>
      </c>
      <c r="F1714" s="839">
        <v>509169</v>
      </c>
      <c r="G1714" s="840">
        <v>4073352</v>
      </c>
      <c r="H1714" s="897">
        <v>518628.75</v>
      </c>
      <c r="I1714" s="901">
        <v>4149030</v>
      </c>
      <c r="J1714" s="843">
        <v>9459.75</v>
      </c>
      <c r="K1714" s="843">
        <v>75678</v>
      </c>
      <c r="L1714" s="844">
        <v>1.8578801930204065</v>
      </c>
      <c r="M1714" s="841">
        <v>492993</v>
      </c>
      <c r="N1714" s="842">
        <v>3943944</v>
      </c>
      <c r="O1714" s="843">
        <v>-16176</v>
      </c>
      <c r="P1714" s="843">
        <v>-129408</v>
      </c>
      <c r="Q1714" s="844">
        <v>-3.1769412513330479</v>
      </c>
      <c r="S1714" s="845"/>
      <c r="T1714" s="846"/>
      <c r="U1714" s="847"/>
    </row>
    <row r="1715" spans="1:21" ht="23.25" hidden="1">
      <c r="A1715" s="870">
        <v>1684</v>
      </c>
      <c r="B1715" s="836">
        <v>8</v>
      </c>
      <c r="C1715" s="836">
        <v>178</v>
      </c>
      <c r="D1715" s="837">
        <v>23748</v>
      </c>
      <c r="E1715" s="838">
        <v>22.25</v>
      </c>
      <c r="F1715" s="839">
        <v>528393</v>
      </c>
      <c r="G1715" s="840">
        <v>4227144</v>
      </c>
      <c r="H1715" s="897">
        <v>518628.75</v>
      </c>
      <c r="I1715" s="901">
        <v>4149030</v>
      </c>
      <c r="J1715" s="843">
        <v>-9764.25</v>
      </c>
      <c r="K1715" s="843">
        <v>-78114</v>
      </c>
      <c r="L1715" s="844">
        <v>-1.8479143364881736</v>
      </c>
      <c r="M1715" s="841">
        <v>492993</v>
      </c>
      <c r="N1715" s="842">
        <v>3943944</v>
      </c>
      <c r="O1715" s="843">
        <v>-35400</v>
      </c>
      <c r="P1715" s="843">
        <v>-283200</v>
      </c>
      <c r="Q1715" s="844">
        <v>-6.6995588510824291</v>
      </c>
      <c r="S1715" s="845"/>
      <c r="T1715" s="846"/>
      <c r="U1715" s="847"/>
    </row>
    <row r="1716" spans="1:21" ht="23.25" hidden="1">
      <c r="A1716" s="870">
        <v>1685</v>
      </c>
      <c r="B1716" s="836">
        <v>8</v>
      </c>
      <c r="C1716" s="836">
        <v>179</v>
      </c>
      <c r="D1716" s="837">
        <v>21891</v>
      </c>
      <c r="E1716" s="838">
        <v>22.375</v>
      </c>
      <c r="F1716" s="839">
        <v>489811.125</v>
      </c>
      <c r="G1716" s="840">
        <v>3918489</v>
      </c>
      <c r="H1716" s="897">
        <v>522298.125</v>
      </c>
      <c r="I1716" s="901">
        <v>4178385</v>
      </c>
      <c r="J1716" s="843">
        <v>32487</v>
      </c>
      <c r="K1716" s="843">
        <v>259896</v>
      </c>
      <c r="L1716" s="844">
        <v>6.6325565798449446</v>
      </c>
      <c r="M1716" s="841">
        <v>498493.5</v>
      </c>
      <c r="N1716" s="842">
        <v>3987948</v>
      </c>
      <c r="O1716" s="843">
        <v>8682.375</v>
      </c>
      <c r="P1716" s="843">
        <v>69459</v>
      </c>
      <c r="Q1716" s="844">
        <v>1.7725965289171484</v>
      </c>
      <c r="S1716" s="845"/>
      <c r="T1716" s="846"/>
      <c r="U1716" s="847"/>
    </row>
    <row r="1717" spans="1:21" ht="23.25" hidden="1">
      <c r="A1717" s="870">
        <v>1686</v>
      </c>
      <c r="B1717" s="836">
        <v>8</v>
      </c>
      <c r="C1717" s="836">
        <v>179</v>
      </c>
      <c r="D1717" s="837">
        <v>22201.915138879907</v>
      </c>
      <c r="E1717" s="838">
        <v>22.375</v>
      </c>
      <c r="F1717" s="839">
        <v>496767.85123243794</v>
      </c>
      <c r="G1717" s="840">
        <v>3974142.8098595035</v>
      </c>
      <c r="H1717" s="897">
        <v>522298.125</v>
      </c>
      <c r="I1717" s="901">
        <v>4178385</v>
      </c>
      <c r="J1717" s="843">
        <v>25530.273767562059</v>
      </c>
      <c r="K1717" s="843">
        <v>204242.19014049647</v>
      </c>
      <c r="L1717" s="844">
        <v>5.1392765663526063</v>
      </c>
      <c r="M1717" s="841">
        <v>498493.5</v>
      </c>
      <c r="N1717" s="842">
        <v>3987948</v>
      </c>
      <c r="O1717" s="843">
        <v>1725.6487675620592</v>
      </c>
      <c r="P1717" s="843">
        <v>13805.190140496474</v>
      </c>
      <c r="Q1717" s="844">
        <v>0.34737529074814688</v>
      </c>
      <c r="S1717" s="845"/>
      <c r="T1717" s="846"/>
      <c r="U1717" s="847"/>
    </row>
    <row r="1718" spans="1:21" ht="23.25" hidden="1">
      <c r="A1718" s="870">
        <v>1687</v>
      </c>
      <c r="B1718" s="836">
        <v>8</v>
      </c>
      <c r="C1718" s="836">
        <v>179</v>
      </c>
      <c r="D1718" s="837">
        <v>22283</v>
      </c>
      <c r="E1718" s="838">
        <v>22.375</v>
      </c>
      <c r="F1718" s="839">
        <v>498582.125</v>
      </c>
      <c r="G1718" s="840">
        <v>3988657</v>
      </c>
      <c r="H1718" s="897">
        <v>522298.125</v>
      </c>
      <c r="I1718" s="901">
        <v>4178385</v>
      </c>
      <c r="J1718" s="843">
        <v>23716</v>
      </c>
      <c r="K1718" s="843">
        <v>189728</v>
      </c>
      <c r="L1718" s="844">
        <v>4.7566887802084779</v>
      </c>
      <c r="M1718" s="841">
        <v>498493.5</v>
      </c>
      <c r="N1718" s="842">
        <v>3987948</v>
      </c>
      <c r="O1718" s="843">
        <v>-88.625</v>
      </c>
      <c r="P1718" s="843">
        <v>-709</v>
      </c>
      <c r="Q1718" s="844">
        <v>-1.777540660928878E-2</v>
      </c>
      <c r="S1718" s="845"/>
      <c r="T1718" s="846"/>
      <c r="U1718" s="847"/>
    </row>
    <row r="1719" spans="1:21" ht="23.25" hidden="1">
      <c r="A1719" s="870">
        <v>1688</v>
      </c>
      <c r="B1719" s="836">
        <v>8</v>
      </c>
      <c r="C1719" s="836">
        <v>179</v>
      </c>
      <c r="D1719" s="837">
        <v>22824</v>
      </c>
      <c r="E1719" s="838">
        <v>22.375</v>
      </c>
      <c r="F1719" s="839">
        <v>510687</v>
      </c>
      <c r="G1719" s="840">
        <v>4085496</v>
      </c>
      <c r="H1719" s="897">
        <v>522298.125</v>
      </c>
      <c r="I1719" s="901">
        <v>4178385</v>
      </c>
      <c r="J1719" s="843">
        <v>11611.125</v>
      </c>
      <c r="K1719" s="843">
        <v>92889</v>
      </c>
      <c r="L1719" s="844">
        <v>2.2736284651851264</v>
      </c>
      <c r="M1719" s="841">
        <v>498493.5</v>
      </c>
      <c r="N1719" s="842">
        <v>3987948</v>
      </c>
      <c r="O1719" s="843">
        <v>-12193.5</v>
      </c>
      <c r="P1719" s="843">
        <v>-97548</v>
      </c>
      <c r="Q1719" s="844">
        <v>-2.3876660263527469</v>
      </c>
      <c r="S1719" s="845"/>
      <c r="T1719" s="846"/>
      <c r="U1719" s="847"/>
    </row>
    <row r="1720" spans="1:21" ht="23.25" hidden="1">
      <c r="A1720" s="870">
        <v>1689</v>
      </c>
      <c r="B1720" s="836">
        <v>8</v>
      </c>
      <c r="C1720" s="836">
        <v>179</v>
      </c>
      <c r="D1720" s="837">
        <v>23090.356448165436</v>
      </c>
      <c r="E1720" s="838">
        <v>22.375</v>
      </c>
      <c r="F1720" s="839">
        <v>516646.72552770161</v>
      </c>
      <c r="G1720" s="840">
        <v>4133173.8042216129</v>
      </c>
      <c r="H1720" s="897">
        <v>522298.125</v>
      </c>
      <c r="I1720" s="901">
        <v>4178385</v>
      </c>
      <c r="J1720" s="843">
        <v>5651.3994722983916</v>
      </c>
      <c r="K1720" s="843">
        <v>45211.195778387133</v>
      </c>
      <c r="L1720" s="844">
        <v>1.0938614711098751</v>
      </c>
      <c r="M1720" s="841">
        <v>498493.5</v>
      </c>
      <c r="N1720" s="842">
        <v>3987948</v>
      </c>
      <c r="O1720" s="843">
        <v>-18153.225527701608</v>
      </c>
      <c r="P1720" s="843">
        <v>-145225.80422161287</v>
      </c>
      <c r="Q1720" s="844">
        <v>-3.5136631339644993</v>
      </c>
      <c r="S1720" s="845"/>
      <c r="T1720" s="846"/>
      <c r="U1720" s="847"/>
    </row>
    <row r="1721" spans="1:21" ht="23.25">
      <c r="A1721" s="870">
        <v>1690</v>
      </c>
      <c r="B1721" s="836">
        <v>8</v>
      </c>
      <c r="C1721" s="836">
        <v>179</v>
      </c>
      <c r="D1721" s="837">
        <v>23204</v>
      </c>
      <c r="E1721" s="838">
        <v>22.375</v>
      </c>
      <c r="F1721" s="839">
        <v>519189.5</v>
      </c>
      <c r="G1721" s="840">
        <v>4153516</v>
      </c>
      <c r="H1721" s="897">
        <v>522298.125</v>
      </c>
      <c r="I1721" s="901">
        <v>4178385</v>
      </c>
      <c r="J1721" s="843">
        <v>3108.625</v>
      </c>
      <c r="K1721" s="843">
        <v>24869</v>
      </c>
      <c r="L1721" s="844">
        <v>0.59874573734637693</v>
      </c>
      <c r="M1721" s="841">
        <v>498493.5</v>
      </c>
      <c r="N1721" s="842">
        <v>3987948</v>
      </c>
      <c r="O1721" s="843">
        <v>-20696</v>
      </c>
      <c r="P1721" s="843">
        <v>-165568</v>
      </c>
      <c r="Q1721" s="844">
        <v>-3.9862131264210916</v>
      </c>
      <c r="S1721" s="845"/>
      <c r="T1721" s="846"/>
      <c r="U1721" s="847"/>
    </row>
    <row r="1722" spans="1:21" ht="23.25">
      <c r="A1722" s="870">
        <v>1691</v>
      </c>
      <c r="B1722" s="836">
        <v>8</v>
      </c>
      <c r="C1722" s="836">
        <v>179</v>
      </c>
      <c r="D1722" s="837">
        <v>23204</v>
      </c>
      <c r="E1722" s="838">
        <v>22.375</v>
      </c>
      <c r="F1722" s="839">
        <v>519189.5</v>
      </c>
      <c r="G1722" s="840">
        <v>4153516</v>
      </c>
      <c r="H1722" s="897">
        <v>522298.125</v>
      </c>
      <c r="I1722" s="901">
        <v>4178385</v>
      </c>
      <c r="J1722" s="843">
        <v>3108.625</v>
      </c>
      <c r="K1722" s="843">
        <v>24869</v>
      </c>
      <c r="L1722" s="844">
        <v>0.59874573734637693</v>
      </c>
      <c r="M1722" s="841">
        <v>498493.5</v>
      </c>
      <c r="N1722" s="842">
        <v>3987948</v>
      </c>
      <c r="O1722" s="843">
        <v>-20696</v>
      </c>
      <c r="P1722" s="843">
        <v>-165568</v>
      </c>
      <c r="Q1722" s="844">
        <v>-3.9862131264210916</v>
      </c>
      <c r="S1722" s="845"/>
      <c r="T1722" s="846"/>
      <c r="U1722" s="847"/>
    </row>
    <row r="1723" spans="1:21" ht="23.25">
      <c r="A1723" s="870">
        <v>1692</v>
      </c>
      <c r="B1723" s="836">
        <v>8</v>
      </c>
      <c r="C1723" s="836">
        <v>180</v>
      </c>
      <c r="D1723" s="837">
        <v>21867</v>
      </c>
      <c r="E1723" s="838">
        <v>22.5</v>
      </c>
      <c r="F1723" s="839">
        <v>492007.5</v>
      </c>
      <c r="G1723" s="840">
        <v>3936060</v>
      </c>
      <c r="H1723" s="897">
        <v>525967.5</v>
      </c>
      <c r="I1723" s="901">
        <v>4207740</v>
      </c>
      <c r="J1723" s="843">
        <v>33960</v>
      </c>
      <c r="K1723" s="843">
        <v>271680</v>
      </c>
      <c r="L1723" s="844">
        <v>6.9023338058870962</v>
      </c>
      <c r="M1723" s="841">
        <v>503994</v>
      </c>
      <c r="N1723" s="842">
        <v>4031952</v>
      </c>
      <c r="O1723" s="843">
        <v>11986.5</v>
      </c>
      <c r="P1723" s="843">
        <v>95892</v>
      </c>
      <c r="Q1723" s="844">
        <v>2.4362433499489384</v>
      </c>
      <c r="S1723" s="845"/>
      <c r="T1723" s="846"/>
      <c r="U1723" s="847"/>
    </row>
    <row r="1724" spans="1:21" ht="23.25">
      <c r="A1724" s="870">
        <v>1693</v>
      </c>
      <c r="B1724" s="836">
        <v>8</v>
      </c>
      <c r="C1724" s="836">
        <v>180</v>
      </c>
      <c r="D1724" s="837">
        <v>21867</v>
      </c>
      <c r="E1724" s="838">
        <v>22.5</v>
      </c>
      <c r="F1724" s="839">
        <v>492007.5</v>
      </c>
      <c r="G1724" s="840">
        <v>3936060</v>
      </c>
      <c r="H1724" s="897">
        <v>525967.5</v>
      </c>
      <c r="I1724" s="901">
        <v>4207740</v>
      </c>
      <c r="J1724" s="843">
        <v>33960</v>
      </c>
      <c r="K1724" s="843">
        <v>271680</v>
      </c>
      <c r="L1724" s="844">
        <v>6.9023338058870962</v>
      </c>
      <c r="M1724" s="841">
        <v>503994</v>
      </c>
      <c r="N1724" s="842">
        <v>4031952</v>
      </c>
      <c r="O1724" s="843">
        <v>11986.5</v>
      </c>
      <c r="P1724" s="843">
        <v>95892</v>
      </c>
      <c r="Q1724" s="844">
        <v>2.4362433499489384</v>
      </c>
      <c r="S1724" s="845"/>
      <c r="T1724" s="846"/>
      <c r="U1724" s="847"/>
    </row>
    <row r="1725" spans="1:21" ht="23.25" hidden="1">
      <c r="A1725" s="870">
        <v>1694</v>
      </c>
      <c r="B1725" s="848">
        <v>8</v>
      </c>
      <c r="C1725" s="848">
        <v>180</v>
      </c>
      <c r="D1725" s="837">
        <v>22088.099601845413</v>
      </c>
      <c r="E1725" s="838">
        <v>22.5</v>
      </c>
      <c r="F1725" s="839">
        <v>496982.24104152177</v>
      </c>
      <c r="G1725" s="840">
        <v>3975857.9283321742</v>
      </c>
      <c r="H1725" s="897">
        <v>525967.5</v>
      </c>
      <c r="I1725" s="901">
        <v>4207740</v>
      </c>
      <c r="J1725" s="843">
        <v>28985.258958478225</v>
      </c>
      <c r="K1725" s="843">
        <v>231882.0716678258</v>
      </c>
      <c r="L1725" s="844">
        <v>5.8322524558893889</v>
      </c>
      <c r="M1725" s="841">
        <v>503994</v>
      </c>
      <c r="N1725" s="842">
        <v>4031952</v>
      </c>
      <c r="O1725" s="843">
        <v>7011.7589584782254</v>
      </c>
      <c r="P1725" s="843">
        <v>56094.071667825803</v>
      </c>
      <c r="Q1725" s="844">
        <v>1.4108671053886752</v>
      </c>
      <c r="S1725" s="845"/>
      <c r="T1725" s="846"/>
      <c r="U1725" s="847"/>
    </row>
    <row r="1726" spans="1:21" ht="23.25" hidden="1">
      <c r="A1726" s="870">
        <v>1695</v>
      </c>
      <c r="B1726" s="836">
        <v>8</v>
      </c>
      <c r="C1726" s="836">
        <v>180</v>
      </c>
      <c r="D1726" s="837">
        <v>22088.099601845413</v>
      </c>
      <c r="E1726" s="838">
        <v>22.5</v>
      </c>
      <c r="F1726" s="839">
        <v>496982.24104152177</v>
      </c>
      <c r="G1726" s="840">
        <v>3975857.9283321742</v>
      </c>
      <c r="H1726" s="897">
        <v>525967.5</v>
      </c>
      <c r="I1726" s="901">
        <v>4207740</v>
      </c>
      <c r="J1726" s="843">
        <v>28985.258958478225</v>
      </c>
      <c r="K1726" s="843">
        <v>231882.0716678258</v>
      </c>
      <c r="L1726" s="844">
        <v>5.8322524558893889</v>
      </c>
      <c r="M1726" s="841">
        <v>503994</v>
      </c>
      <c r="N1726" s="842">
        <v>4031952</v>
      </c>
      <c r="O1726" s="843">
        <v>7011.7589584782254</v>
      </c>
      <c r="P1726" s="843">
        <v>56094.071667825803</v>
      </c>
      <c r="Q1726" s="844">
        <v>1.4108671053886752</v>
      </c>
      <c r="S1726" s="845"/>
      <c r="T1726" s="846"/>
      <c r="U1726" s="847"/>
    </row>
    <row r="1727" spans="1:21" ht="23.25" hidden="1">
      <c r="A1727" s="870">
        <v>1696</v>
      </c>
      <c r="B1727" s="848">
        <v>8</v>
      </c>
      <c r="C1727" s="848">
        <v>180</v>
      </c>
      <c r="D1727" s="837">
        <v>22632.260451057671</v>
      </c>
      <c r="E1727" s="838">
        <v>22.5</v>
      </c>
      <c r="F1727" s="839">
        <v>509225.86014879763</v>
      </c>
      <c r="G1727" s="840">
        <v>4073806.881190381</v>
      </c>
      <c r="H1727" s="897">
        <v>525967.5</v>
      </c>
      <c r="I1727" s="901">
        <v>4207740</v>
      </c>
      <c r="J1727" s="843">
        <v>16741.639851202373</v>
      </c>
      <c r="K1727" s="843">
        <v>133933.11880961899</v>
      </c>
      <c r="L1727" s="844">
        <v>3.2876648971264899</v>
      </c>
      <c r="M1727" s="841">
        <v>503994</v>
      </c>
      <c r="N1727" s="842">
        <v>4031952</v>
      </c>
      <c r="O1727" s="843">
        <v>-5231.8601487976266</v>
      </c>
      <c r="P1727" s="843">
        <v>-41854.881190381013</v>
      </c>
      <c r="Q1727" s="844">
        <v>-1.0274144654139974</v>
      </c>
      <c r="S1727" s="845"/>
      <c r="T1727" s="846"/>
      <c r="U1727" s="847"/>
    </row>
    <row r="1728" spans="1:21" ht="23.25" hidden="1">
      <c r="A1728" s="870">
        <v>1697</v>
      </c>
      <c r="B1728" s="848">
        <v>8</v>
      </c>
      <c r="C1728" s="848">
        <v>180</v>
      </c>
      <c r="D1728" s="837">
        <v>22806</v>
      </c>
      <c r="E1728" s="838">
        <v>22.5</v>
      </c>
      <c r="F1728" s="839">
        <v>513135</v>
      </c>
      <c r="G1728" s="840">
        <v>4105080</v>
      </c>
      <c r="H1728" s="897">
        <v>525967.5</v>
      </c>
      <c r="I1728" s="901">
        <v>4207740</v>
      </c>
      <c r="J1728" s="843">
        <v>12832.5</v>
      </c>
      <c r="K1728" s="843">
        <v>102660</v>
      </c>
      <c r="L1728" s="844">
        <v>2.5008038820193406</v>
      </c>
      <c r="M1728" s="841">
        <v>503994</v>
      </c>
      <c r="N1728" s="842">
        <v>4031952</v>
      </c>
      <c r="O1728" s="843">
        <v>-9141</v>
      </c>
      <c r="P1728" s="843">
        <v>-73128</v>
      </c>
      <c r="Q1728" s="844">
        <v>-1.7814025548832149</v>
      </c>
      <c r="S1728" s="845"/>
      <c r="T1728" s="846"/>
      <c r="U1728" s="847"/>
    </row>
    <row r="1729" spans="1:21" ht="23.25" hidden="1">
      <c r="A1729" s="870">
        <v>1698</v>
      </c>
      <c r="B1729" s="848">
        <v>8</v>
      </c>
      <c r="C1729" s="848">
        <v>180</v>
      </c>
      <c r="D1729" s="837">
        <v>23077.119476116462</v>
      </c>
      <c r="E1729" s="838">
        <v>22.5</v>
      </c>
      <c r="F1729" s="839">
        <v>519235.18821262039</v>
      </c>
      <c r="G1729" s="840">
        <v>4153881.5057009631</v>
      </c>
      <c r="H1729" s="897">
        <v>525967.5</v>
      </c>
      <c r="I1729" s="901">
        <v>4207740</v>
      </c>
      <c r="J1729" s="843">
        <v>6732.3117873796145</v>
      </c>
      <c r="K1729" s="843">
        <v>53858.494299036916</v>
      </c>
      <c r="L1729" s="844">
        <v>1.2965823465382726</v>
      </c>
      <c r="M1729" s="841">
        <v>503994</v>
      </c>
      <c r="N1729" s="842">
        <v>4031952</v>
      </c>
      <c r="O1729" s="843">
        <v>-15241.188212620385</v>
      </c>
      <c r="P1729" s="843">
        <v>-121929.50570096308</v>
      </c>
      <c r="Q1729" s="844">
        <v>-2.9353149706755346</v>
      </c>
      <c r="S1729" s="845"/>
      <c r="T1729" s="846"/>
      <c r="U1729" s="847"/>
    </row>
    <row r="1730" spans="1:21" ht="23.25" hidden="1">
      <c r="A1730" s="870">
        <v>1699</v>
      </c>
      <c r="B1730" s="836">
        <v>8</v>
      </c>
      <c r="C1730" s="836">
        <v>180</v>
      </c>
      <c r="D1730" s="837">
        <v>23711</v>
      </c>
      <c r="E1730" s="838">
        <v>22.5</v>
      </c>
      <c r="F1730" s="839">
        <v>533497.5</v>
      </c>
      <c r="G1730" s="840">
        <v>4267980</v>
      </c>
      <c r="H1730" s="897">
        <v>525967.5</v>
      </c>
      <c r="I1730" s="901">
        <v>4207740</v>
      </c>
      <c r="J1730" s="843">
        <v>-7530</v>
      </c>
      <c r="K1730" s="843">
        <v>-60240</v>
      </c>
      <c r="L1730" s="844">
        <v>-1.4114405409584805</v>
      </c>
      <c r="M1730" s="841">
        <v>503994</v>
      </c>
      <c r="N1730" s="842">
        <v>4031952</v>
      </c>
      <c r="O1730" s="843">
        <v>-29503.5</v>
      </c>
      <c r="P1730" s="843">
        <v>-236028</v>
      </c>
      <c r="Q1730" s="844">
        <v>-5.5302039840861426</v>
      </c>
      <c r="S1730" s="845"/>
      <c r="T1730" s="846"/>
      <c r="U1730" s="847"/>
    </row>
    <row r="1731" spans="1:21" ht="23.25" hidden="1">
      <c r="A1731" s="870">
        <v>1700</v>
      </c>
      <c r="B1731" s="848">
        <v>8</v>
      </c>
      <c r="C1731" s="848">
        <v>181</v>
      </c>
      <c r="D1731" s="837">
        <v>22079.874105593939</v>
      </c>
      <c r="E1731" s="838">
        <v>22.625</v>
      </c>
      <c r="F1731" s="839">
        <v>499557.15163906285</v>
      </c>
      <c r="G1731" s="840">
        <v>3996457.2131125028</v>
      </c>
      <c r="H1731" s="897">
        <v>529636.875</v>
      </c>
      <c r="I1731" s="901">
        <v>4237095</v>
      </c>
      <c r="J1731" s="843">
        <v>30079.723360937147</v>
      </c>
      <c r="K1731" s="843">
        <v>240637.78688749718</v>
      </c>
      <c r="L1731" s="844">
        <v>6.0212776981061467</v>
      </c>
      <c r="M1731" s="841">
        <v>509494.5</v>
      </c>
      <c r="N1731" s="842">
        <v>4075956</v>
      </c>
      <c r="O1731" s="843">
        <v>9937.3483609371469</v>
      </c>
      <c r="P1731" s="843">
        <v>79498.786887497175</v>
      </c>
      <c r="Q1731" s="844">
        <v>1.9892315280308566</v>
      </c>
      <c r="S1731" s="845"/>
      <c r="T1731" s="846"/>
      <c r="U1731" s="847"/>
    </row>
    <row r="1732" spans="1:21" ht="23.25" hidden="1">
      <c r="A1732" s="870">
        <v>1701</v>
      </c>
      <c r="B1732" s="848">
        <v>8</v>
      </c>
      <c r="C1732" s="848">
        <v>181</v>
      </c>
      <c r="D1732" s="837">
        <v>22592.22</v>
      </c>
      <c r="E1732" s="838">
        <v>22.625</v>
      </c>
      <c r="F1732" s="839">
        <v>511148.97750000004</v>
      </c>
      <c r="G1732" s="840">
        <v>4089191.8200000003</v>
      </c>
      <c r="H1732" s="897">
        <v>529636.875</v>
      </c>
      <c r="I1732" s="901">
        <v>4237095</v>
      </c>
      <c r="J1732" s="843">
        <v>18487.897499999963</v>
      </c>
      <c r="K1732" s="843">
        <v>147903.1799999997</v>
      </c>
      <c r="L1732" s="844">
        <v>3.6169293716331339</v>
      </c>
      <c r="M1732" s="841">
        <v>509494.5</v>
      </c>
      <c r="N1732" s="842">
        <v>4075956</v>
      </c>
      <c r="O1732" s="843">
        <v>-1654.4775000000373</v>
      </c>
      <c r="P1732" s="843">
        <v>-13235.820000000298</v>
      </c>
      <c r="Q1732" s="844">
        <v>-0.32367813941289114</v>
      </c>
      <c r="S1732" s="845"/>
      <c r="T1732" s="846"/>
      <c r="U1732" s="847"/>
    </row>
    <row r="1733" spans="1:21" ht="23.25" hidden="1">
      <c r="A1733" s="870">
        <v>1702</v>
      </c>
      <c r="B1733" s="836">
        <v>8</v>
      </c>
      <c r="C1733" s="836">
        <v>181</v>
      </c>
      <c r="D1733" s="837">
        <v>22620.430791922521</v>
      </c>
      <c r="E1733" s="838">
        <v>22.625</v>
      </c>
      <c r="F1733" s="839">
        <v>511787.24666724703</v>
      </c>
      <c r="G1733" s="840">
        <v>4094297.9733379763</v>
      </c>
      <c r="H1733" s="897">
        <v>529636.875</v>
      </c>
      <c r="I1733" s="901">
        <v>4237095</v>
      </c>
      <c r="J1733" s="843">
        <v>17849.628332752967</v>
      </c>
      <c r="K1733" s="843">
        <v>142797.02666202374</v>
      </c>
      <c r="L1733" s="844">
        <v>3.4877047931517495</v>
      </c>
      <c r="M1733" s="841">
        <v>509494.5</v>
      </c>
      <c r="N1733" s="842">
        <v>4075956</v>
      </c>
      <c r="O1733" s="843">
        <v>-2292.7466672470327</v>
      </c>
      <c r="P1733" s="843">
        <v>-18341.973337976262</v>
      </c>
      <c r="Q1733" s="844">
        <v>-0.44798823772521246</v>
      </c>
      <c r="S1733" s="845"/>
      <c r="T1733" s="846"/>
      <c r="U1733" s="847"/>
    </row>
    <row r="1734" spans="1:21" ht="23.25" hidden="1">
      <c r="A1734" s="870">
        <v>1703</v>
      </c>
      <c r="B1734" s="836">
        <v>8</v>
      </c>
      <c r="C1734" s="836">
        <v>181</v>
      </c>
      <c r="D1734" s="837">
        <v>23693</v>
      </c>
      <c r="E1734" s="838">
        <v>22.625</v>
      </c>
      <c r="F1734" s="839">
        <v>536054.125</v>
      </c>
      <c r="G1734" s="840">
        <v>4288433</v>
      </c>
      <c r="H1734" s="897">
        <v>529636.875</v>
      </c>
      <c r="I1734" s="901">
        <v>4237095</v>
      </c>
      <c r="J1734" s="843">
        <v>-6417.25</v>
      </c>
      <c r="K1734" s="843">
        <v>-51338</v>
      </c>
      <c r="L1734" s="844">
        <v>-1.1971272490441152</v>
      </c>
      <c r="M1734" s="841">
        <v>509494.5</v>
      </c>
      <c r="N1734" s="842">
        <v>4075956</v>
      </c>
      <c r="O1734" s="843">
        <v>-26559.625</v>
      </c>
      <c r="P1734" s="843">
        <v>-212477</v>
      </c>
      <c r="Q1734" s="844">
        <v>-4.9546535995782222</v>
      </c>
      <c r="S1734" s="845"/>
      <c r="T1734" s="846"/>
      <c r="U1734" s="847"/>
    </row>
    <row r="1735" spans="1:21" ht="23.25" hidden="1">
      <c r="A1735" s="870">
        <v>1704</v>
      </c>
      <c r="B1735" s="836">
        <v>8</v>
      </c>
      <c r="C1735" s="836">
        <v>181</v>
      </c>
      <c r="D1735" s="837">
        <v>23693</v>
      </c>
      <c r="E1735" s="838">
        <v>22.625</v>
      </c>
      <c r="F1735" s="839">
        <v>536054.125</v>
      </c>
      <c r="G1735" s="840">
        <v>4288433</v>
      </c>
      <c r="H1735" s="897">
        <v>529636.875</v>
      </c>
      <c r="I1735" s="901">
        <v>4237095</v>
      </c>
      <c r="J1735" s="843">
        <v>-6417.25</v>
      </c>
      <c r="K1735" s="843">
        <v>-51338</v>
      </c>
      <c r="L1735" s="844">
        <v>-1.1971272490441152</v>
      </c>
      <c r="M1735" s="841">
        <v>509494.5</v>
      </c>
      <c r="N1735" s="842">
        <v>4075956</v>
      </c>
      <c r="O1735" s="843">
        <v>-26559.625</v>
      </c>
      <c r="P1735" s="843">
        <v>-212477</v>
      </c>
      <c r="Q1735" s="844">
        <v>-4.9546535995782222</v>
      </c>
      <c r="S1735" s="845"/>
      <c r="T1735" s="846"/>
      <c r="U1735" s="847"/>
    </row>
    <row r="1736" spans="1:21" ht="23.25" hidden="1">
      <c r="A1736" s="870">
        <v>1705</v>
      </c>
      <c r="B1736" s="836">
        <v>8</v>
      </c>
      <c r="C1736" s="836">
        <v>181</v>
      </c>
      <c r="D1736" s="837">
        <v>23693</v>
      </c>
      <c r="E1736" s="838">
        <v>22.625</v>
      </c>
      <c r="F1736" s="839">
        <v>536054.125</v>
      </c>
      <c r="G1736" s="840">
        <v>4288433</v>
      </c>
      <c r="H1736" s="897">
        <v>529636.875</v>
      </c>
      <c r="I1736" s="901">
        <v>4237095</v>
      </c>
      <c r="J1736" s="843">
        <v>-6417.25</v>
      </c>
      <c r="K1736" s="843">
        <v>-51338</v>
      </c>
      <c r="L1736" s="844">
        <v>-1.1971272490441152</v>
      </c>
      <c r="M1736" s="841">
        <v>509494.5</v>
      </c>
      <c r="N1736" s="842">
        <v>4075956</v>
      </c>
      <c r="O1736" s="843">
        <v>-26559.625</v>
      </c>
      <c r="P1736" s="843">
        <v>-212477</v>
      </c>
      <c r="Q1736" s="844">
        <v>-4.9546535995782222</v>
      </c>
      <c r="S1736" s="845"/>
      <c r="T1736" s="846"/>
      <c r="U1736" s="847"/>
    </row>
    <row r="1737" spans="1:21" ht="23.25" hidden="1">
      <c r="A1737" s="870">
        <v>1706</v>
      </c>
      <c r="B1737" s="836">
        <v>8</v>
      </c>
      <c r="C1737" s="836">
        <v>182</v>
      </c>
      <c r="D1737" s="837">
        <v>22401</v>
      </c>
      <c r="E1737" s="838">
        <v>22.75</v>
      </c>
      <c r="F1737" s="839">
        <v>509622.75</v>
      </c>
      <c r="G1737" s="840">
        <v>4076982</v>
      </c>
      <c r="H1737" s="897">
        <v>533306.25</v>
      </c>
      <c r="I1737" s="901">
        <v>4266450</v>
      </c>
      <c r="J1737" s="843">
        <v>23683.5</v>
      </c>
      <c r="K1737" s="843">
        <v>189468</v>
      </c>
      <c r="L1737" s="844">
        <v>4.6472611358107514</v>
      </c>
      <c r="M1737" s="841">
        <v>514995</v>
      </c>
      <c r="N1737" s="842">
        <v>4119960</v>
      </c>
      <c r="O1737" s="843">
        <v>5372.25</v>
      </c>
      <c r="P1737" s="843">
        <v>42978</v>
      </c>
      <c r="Q1737" s="844">
        <v>1.054162122864426</v>
      </c>
      <c r="S1737" s="845"/>
      <c r="T1737" s="846"/>
      <c r="U1737" s="847"/>
    </row>
    <row r="1738" spans="1:21" ht="23.25" hidden="1">
      <c r="A1738" s="870">
        <v>1707</v>
      </c>
      <c r="B1738" s="836">
        <v>8</v>
      </c>
      <c r="C1738" s="836">
        <v>182</v>
      </c>
      <c r="D1738" s="837">
        <v>22608.678568408359</v>
      </c>
      <c r="E1738" s="838">
        <v>22.75</v>
      </c>
      <c r="F1738" s="839">
        <v>514347.43743129016</v>
      </c>
      <c r="G1738" s="840">
        <v>4114779.4994503213</v>
      </c>
      <c r="H1738" s="897">
        <v>533306.25</v>
      </c>
      <c r="I1738" s="901">
        <v>4266450</v>
      </c>
      <c r="J1738" s="843">
        <v>18958.812568709836</v>
      </c>
      <c r="K1738" s="843">
        <v>151670.50054967869</v>
      </c>
      <c r="L1738" s="844">
        <v>3.685993394541299</v>
      </c>
      <c r="M1738" s="841">
        <v>514995</v>
      </c>
      <c r="N1738" s="842">
        <v>4119960</v>
      </c>
      <c r="O1738" s="843">
        <v>647.56256870983634</v>
      </c>
      <c r="P1738" s="843">
        <v>5180.5005496786907</v>
      </c>
      <c r="Q1738" s="844">
        <v>0.12589983376680891</v>
      </c>
      <c r="S1738" s="845"/>
      <c r="T1738" s="846"/>
      <c r="U1738" s="847"/>
    </row>
    <row r="1739" spans="1:21" ht="23.25" hidden="1">
      <c r="A1739" s="870">
        <v>1708</v>
      </c>
      <c r="B1739" s="848">
        <v>8</v>
      </c>
      <c r="C1739" s="848">
        <v>182</v>
      </c>
      <c r="D1739" s="837">
        <v>22772</v>
      </c>
      <c r="E1739" s="838">
        <v>22.75</v>
      </c>
      <c r="F1739" s="839">
        <v>518063</v>
      </c>
      <c r="G1739" s="840">
        <v>4144504</v>
      </c>
      <c r="H1739" s="897">
        <v>533306.25</v>
      </c>
      <c r="I1739" s="901">
        <v>4266450</v>
      </c>
      <c r="J1739" s="843">
        <v>15243.25</v>
      </c>
      <c r="K1739" s="843">
        <v>121946</v>
      </c>
      <c r="L1739" s="844">
        <v>2.9423545012865304</v>
      </c>
      <c r="M1739" s="841">
        <v>514995</v>
      </c>
      <c r="N1739" s="842">
        <v>4119960</v>
      </c>
      <c r="O1739" s="843">
        <v>-3068</v>
      </c>
      <c r="P1739" s="843">
        <v>-24544</v>
      </c>
      <c r="Q1739" s="844">
        <v>-0.59220596722792607</v>
      </c>
      <c r="S1739" s="845"/>
      <c r="T1739" s="846"/>
      <c r="U1739" s="847"/>
    </row>
    <row r="1740" spans="1:21" ht="23.25" hidden="1">
      <c r="A1740" s="870">
        <v>1709</v>
      </c>
      <c r="B1740" s="836">
        <v>8</v>
      </c>
      <c r="C1740" s="836">
        <v>182</v>
      </c>
      <c r="D1740" s="837">
        <v>22812</v>
      </c>
      <c r="E1740" s="838">
        <v>22.75</v>
      </c>
      <c r="F1740" s="839">
        <v>518973</v>
      </c>
      <c r="G1740" s="840">
        <v>4151784</v>
      </c>
      <c r="H1740" s="897">
        <v>533306.25</v>
      </c>
      <c r="I1740" s="901">
        <v>4266450</v>
      </c>
      <c r="J1740" s="843">
        <v>14333.25</v>
      </c>
      <c r="K1740" s="843">
        <v>114666</v>
      </c>
      <c r="L1740" s="844">
        <v>2.7618488823117957</v>
      </c>
      <c r="M1740" s="841">
        <v>514995</v>
      </c>
      <c r="N1740" s="842">
        <v>4119960</v>
      </c>
      <c r="O1740" s="843">
        <v>-3978</v>
      </c>
      <c r="P1740" s="843">
        <v>-31824</v>
      </c>
      <c r="Q1740" s="844">
        <v>-0.76651386488315154</v>
      </c>
      <c r="S1740" s="845"/>
      <c r="T1740" s="846"/>
      <c r="U1740" s="847"/>
    </row>
    <row r="1741" spans="1:21" ht="23.25" hidden="1">
      <c r="A1741" s="870">
        <v>1710</v>
      </c>
      <c r="B1741" s="836">
        <v>8</v>
      </c>
      <c r="C1741" s="836">
        <v>182</v>
      </c>
      <c r="D1741" s="837">
        <v>23050.691009904385</v>
      </c>
      <c r="E1741" s="838">
        <v>22.75</v>
      </c>
      <c r="F1741" s="839">
        <v>524403.22047532478</v>
      </c>
      <c r="G1741" s="840">
        <v>4195225.7638025982</v>
      </c>
      <c r="H1741" s="897">
        <v>533306.25</v>
      </c>
      <c r="I1741" s="901">
        <v>4266450</v>
      </c>
      <c r="J1741" s="843">
        <v>8903.0295246752212</v>
      </c>
      <c r="K1741" s="843">
        <v>71224.236197401769</v>
      </c>
      <c r="L1741" s="844">
        <v>1.6977450131990821</v>
      </c>
      <c r="M1741" s="841">
        <v>514995</v>
      </c>
      <c r="N1741" s="842">
        <v>4119960</v>
      </c>
      <c r="O1741" s="843">
        <v>-9408.2204753247788</v>
      </c>
      <c r="P1741" s="843">
        <v>-75265.763802598231</v>
      </c>
      <c r="Q1741" s="844">
        <v>-1.794081368683635</v>
      </c>
      <c r="S1741" s="845"/>
      <c r="T1741" s="846"/>
      <c r="U1741" s="847"/>
    </row>
    <row r="1742" spans="1:21" ht="23.25" hidden="1">
      <c r="A1742" s="870">
        <v>1711</v>
      </c>
      <c r="B1742" s="836">
        <v>8</v>
      </c>
      <c r="C1742" s="836">
        <v>182</v>
      </c>
      <c r="D1742" s="837">
        <v>23050.691009904385</v>
      </c>
      <c r="E1742" s="838">
        <v>22.75</v>
      </c>
      <c r="F1742" s="839">
        <v>524403.22047532478</v>
      </c>
      <c r="G1742" s="840">
        <v>4195225.7638025982</v>
      </c>
      <c r="H1742" s="897">
        <v>533306.25</v>
      </c>
      <c r="I1742" s="901">
        <v>4266450</v>
      </c>
      <c r="J1742" s="843">
        <v>8903.0295246752212</v>
      </c>
      <c r="K1742" s="843">
        <v>71224.236197401769</v>
      </c>
      <c r="L1742" s="844">
        <v>1.6977450131990821</v>
      </c>
      <c r="M1742" s="841">
        <v>514995</v>
      </c>
      <c r="N1742" s="842">
        <v>4119960</v>
      </c>
      <c r="O1742" s="843">
        <v>-9408.2204753247788</v>
      </c>
      <c r="P1742" s="843">
        <v>-75265.763802598231</v>
      </c>
      <c r="Q1742" s="844">
        <v>-1.794081368683635</v>
      </c>
      <c r="S1742" s="845"/>
      <c r="T1742" s="846"/>
      <c r="U1742" s="847"/>
    </row>
    <row r="1743" spans="1:21" ht="23.25" hidden="1">
      <c r="A1743" s="870">
        <v>1712</v>
      </c>
      <c r="B1743" s="836">
        <v>8</v>
      </c>
      <c r="C1743" s="836">
        <v>182</v>
      </c>
      <c r="D1743" s="837">
        <v>23050.691009904385</v>
      </c>
      <c r="E1743" s="838">
        <v>22.75</v>
      </c>
      <c r="F1743" s="839">
        <v>524403.22047532478</v>
      </c>
      <c r="G1743" s="840">
        <v>4195225.7638025982</v>
      </c>
      <c r="H1743" s="897">
        <v>533306.25</v>
      </c>
      <c r="I1743" s="901">
        <v>4266450</v>
      </c>
      <c r="J1743" s="843">
        <v>8903.0295246752212</v>
      </c>
      <c r="K1743" s="843">
        <v>71224.236197401769</v>
      </c>
      <c r="L1743" s="844">
        <v>1.6977450131990821</v>
      </c>
      <c r="M1743" s="841">
        <v>514995</v>
      </c>
      <c r="N1743" s="842">
        <v>4119960</v>
      </c>
      <c r="O1743" s="843">
        <v>-9408.2204753247788</v>
      </c>
      <c r="P1743" s="843">
        <v>-75265.763802598231</v>
      </c>
      <c r="Q1743" s="844">
        <v>-1.794081368683635</v>
      </c>
      <c r="S1743" s="845"/>
      <c r="T1743" s="846"/>
      <c r="U1743" s="847"/>
    </row>
    <row r="1744" spans="1:21" ht="23.25" hidden="1">
      <c r="A1744" s="870">
        <v>1713</v>
      </c>
      <c r="B1744" s="848">
        <v>8</v>
      </c>
      <c r="C1744" s="848">
        <v>182</v>
      </c>
      <c r="D1744" s="837">
        <v>23158</v>
      </c>
      <c r="E1744" s="838">
        <v>22.75</v>
      </c>
      <c r="F1744" s="839">
        <v>526844.5</v>
      </c>
      <c r="G1744" s="840">
        <v>4214756</v>
      </c>
      <c r="H1744" s="897">
        <v>533306.25</v>
      </c>
      <c r="I1744" s="901">
        <v>4266450</v>
      </c>
      <c r="J1744" s="843">
        <v>6461.75</v>
      </c>
      <c r="K1744" s="843">
        <v>51694</v>
      </c>
      <c r="L1744" s="844">
        <v>1.2265004190040969</v>
      </c>
      <c r="M1744" s="841">
        <v>514995</v>
      </c>
      <c r="N1744" s="842">
        <v>4119960</v>
      </c>
      <c r="O1744" s="843">
        <v>-11849.5</v>
      </c>
      <c r="P1744" s="843">
        <v>-94796</v>
      </c>
      <c r="Q1744" s="844">
        <v>-2.2491456207666545</v>
      </c>
      <c r="S1744" s="845"/>
      <c r="T1744" s="846"/>
      <c r="U1744" s="847"/>
    </row>
    <row r="1745" spans="1:21" ht="23.25" hidden="1">
      <c r="A1745" s="870">
        <v>1714</v>
      </c>
      <c r="B1745" s="836">
        <v>8</v>
      </c>
      <c r="C1745" s="836">
        <v>182</v>
      </c>
      <c r="D1745" s="837">
        <v>23158</v>
      </c>
      <c r="E1745" s="838">
        <v>22.75</v>
      </c>
      <c r="F1745" s="839">
        <v>526844.5</v>
      </c>
      <c r="G1745" s="840">
        <v>4214756</v>
      </c>
      <c r="H1745" s="897">
        <v>533306.25</v>
      </c>
      <c r="I1745" s="901">
        <v>4266450</v>
      </c>
      <c r="J1745" s="843">
        <v>6461.75</v>
      </c>
      <c r="K1745" s="843">
        <v>51694</v>
      </c>
      <c r="L1745" s="844">
        <v>1.2265004190040969</v>
      </c>
      <c r="M1745" s="841">
        <v>514995</v>
      </c>
      <c r="N1745" s="842">
        <v>4119960</v>
      </c>
      <c r="O1745" s="843">
        <v>-11849.5</v>
      </c>
      <c r="P1745" s="843">
        <v>-94796</v>
      </c>
      <c r="Q1745" s="844">
        <v>-2.2491456207666545</v>
      </c>
      <c r="S1745" s="845"/>
      <c r="T1745" s="846"/>
      <c r="U1745" s="847"/>
    </row>
    <row r="1746" spans="1:21" ht="23.25" hidden="1">
      <c r="A1746" s="870">
        <v>1715</v>
      </c>
      <c r="B1746" s="836">
        <v>8</v>
      </c>
      <c r="C1746" s="836">
        <v>182</v>
      </c>
      <c r="D1746" s="837">
        <v>23674</v>
      </c>
      <c r="E1746" s="838">
        <v>22.75</v>
      </c>
      <c r="F1746" s="839">
        <v>538583.5</v>
      </c>
      <c r="G1746" s="840">
        <v>4308668</v>
      </c>
      <c r="H1746" s="897">
        <v>533306.25</v>
      </c>
      <c r="I1746" s="901">
        <v>4266450</v>
      </c>
      <c r="J1746" s="843">
        <v>-5277.25</v>
      </c>
      <c r="K1746" s="843">
        <v>-42218</v>
      </c>
      <c r="L1746" s="844">
        <v>-0.97983878080187026</v>
      </c>
      <c r="M1746" s="841">
        <v>514995</v>
      </c>
      <c r="N1746" s="842">
        <v>4119960</v>
      </c>
      <c r="O1746" s="843">
        <v>-23588.5</v>
      </c>
      <c r="P1746" s="843">
        <v>-188708</v>
      </c>
      <c r="Q1746" s="844">
        <v>-4.3797294198578385</v>
      </c>
      <c r="S1746" s="845"/>
      <c r="T1746" s="846"/>
      <c r="U1746" s="847"/>
    </row>
    <row r="1747" spans="1:21" ht="23.25" hidden="1">
      <c r="A1747" s="870">
        <v>1716</v>
      </c>
      <c r="B1747" s="848">
        <v>8</v>
      </c>
      <c r="C1747" s="848">
        <v>183</v>
      </c>
      <c r="D1747" s="837">
        <v>21796</v>
      </c>
      <c r="E1747" s="838">
        <v>22.875</v>
      </c>
      <c r="F1747" s="839">
        <v>498583.5</v>
      </c>
      <c r="G1747" s="840">
        <v>3988668</v>
      </c>
      <c r="H1747" s="897">
        <v>536975.625</v>
      </c>
      <c r="I1747" s="901">
        <v>4295805</v>
      </c>
      <c r="J1747" s="843">
        <v>38392.125</v>
      </c>
      <c r="K1747" s="843">
        <v>307137</v>
      </c>
      <c r="L1747" s="844">
        <v>7.7002397792947477</v>
      </c>
      <c r="M1747" s="841">
        <v>520495.5</v>
      </c>
      <c r="N1747" s="842">
        <v>4163964</v>
      </c>
      <c r="O1747" s="843">
        <v>21912</v>
      </c>
      <c r="P1747" s="843">
        <v>175296</v>
      </c>
      <c r="Q1747" s="844">
        <v>4.3948506117831698</v>
      </c>
      <c r="S1747" s="845"/>
      <c r="T1747" s="846"/>
      <c r="U1747" s="847"/>
    </row>
    <row r="1748" spans="1:21" ht="23.25" hidden="1">
      <c r="A1748" s="870">
        <v>1717</v>
      </c>
      <c r="B1748" s="836">
        <v>8</v>
      </c>
      <c r="C1748" s="836">
        <v>183</v>
      </c>
      <c r="D1748" s="837">
        <v>22041.850448214209</v>
      </c>
      <c r="E1748" s="838">
        <v>22.875</v>
      </c>
      <c r="F1748" s="839">
        <v>504207.32900290005</v>
      </c>
      <c r="G1748" s="840">
        <v>4033658.6320232004</v>
      </c>
      <c r="H1748" s="897">
        <v>536975.625</v>
      </c>
      <c r="I1748" s="901">
        <v>4295805</v>
      </c>
      <c r="J1748" s="843">
        <v>32768.295997099951</v>
      </c>
      <c r="K1748" s="843">
        <v>262146.36797679961</v>
      </c>
      <c r="L1748" s="844">
        <v>6.4989725678722579</v>
      </c>
      <c r="M1748" s="841">
        <v>520495.5</v>
      </c>
      <c r="N1748" s="842">
        <v>4163964</v>
      </c>
      <c r="O1748" s="843">
        <v>16288.170997099951</v>
      </c>
      <c r="P1748" s="843">
        <v>130305.36797679961</v>
      </c>
      <c r="Q1748" s="844">
        <v>3.2304510585577475</v>
      </c>
      <c r="S1748" s="845"/>
      <c r="T1748" s="846"/>
      <c r="U1748" s="847"/>
    </row>
    <row r="1749" spans="1:21" ht="23.25" hidden="1">
      <c r="A1749" s="870">
        <v>1718</v>
      </c>
      <c r="B1749" s="836">
        <v>8</v>
      </c>
      <c r="C1749" s="836">
        <v>183</v>
      </c>
      <c r="D1749" s="837">
        <v>22368</v>
      </c>
      <c r="E1749" s="838">
        <v>22.875</v>
      </c>
      <c r="F1749" s="839">
        <v>511668</v>
      </c>
      <c r="G1749" s="840">
        <v>4093344</v>
      </c>
      <c r="H1749" s="897">
        <v>536975.625</v>
      </c>
      <c r="I1749" s="901">
        <v>4295805</v>
      </c>
      <c r="J1749" s="843">
        <v>25307.625</v>
      </c>
      <c r="K1749" s="843">
        <v>202461</v>
      </c>
      <c r="L1749" s="844">
        <v>4.9461027463120644</v>
      </c>
      <c r="M1749" s="841">
        <v>520495.5</v>
      </c>
      <c r="N1749" s="842">
        <v>4163964</v>
      </c>
      <c r="O1749" s="843">
        <v>8827.5</v>
      </c>
      <c r="P1749" s="843">
        <v>70620</v>
      </c>
      <c r="Q1749" s="844">
        <v>1.7252398039353807</v>
      </c>
      <c r="S1749" s="845"/>
      <c r="T1749" s="846"/>
      <c r="U1749" s="847"/>
    </row>
    <row r="1750" spans="1:21" ht="23.25" hidden="1">
      <c r="A1750" s="870">
        <v>1719</v>
      </c>
      <c r="B1750" s="836">
        <v>8</v>
      </c>
      <c r="C1750" s="836">
        <v>183</v>
      </c>
      <c r="D1750" s="837">
        <v>23143</v>
      </c>
      <c r="E1750" s="838">
        <v>22.875</v>
      </c>
      <c r="F1750" s="839">
        <v>529396.125</v>
      </c>
      <c r="G1750" s="840">
        <v>4235169</v>
      </c>
      <c r="H1750" s="897">
        <v>536975.625</v>
      </c>
      <c r="I1750" s="901">
        <v>4295805</v>
      </c>
      <c r="J1750" s="843">
        <v>7579.5</v>
      </c>
      <c r="K1750" s="843">
        <v>60636</v>
      </c>
      <c r="L1750" s="844">
        <v>1.4317256288946254</v>
      </c>
      <c r="M1750" s="841">
        <v>520495.5</v>
      </c>
      <c r="N1750" s="842">
        <v>4163964</v>
      </c>
      <c r="O1750" s="843">
        <v>-8900.625</v>
      </c>
      <c r="P1750" s="843">
        <v>-71205</v>
      </c>
      <c r="Q1750" s="844">
        <v>-1.681278834445564</v>
      </c>
      <c r="S1750" s="845"/>
      <c r="T1750" s="846"/>
      <c r="U1750" s="847"/>
    </row>
    <row r="1751" spans="1:21" ht="23.25" hidden="1">
      <c r="A1751" s="870">
        <v>1720</v>
      </c>
      <c r="B1751" s="836">
        <v>8</v>
      </c>
      <c r="C1751" s="836">
        <v>183</v>
      </c>
      <c r="D1751" s="837">
        <v>23656</v>
      </c>
      <c r="E1751" s="838">
        <v>22.875</v>
      </c>
      <c r="F1751" s="839">
        <v>541131</v>
      </c>
      <c r="G1751" s="840">
        <v>4329048</v>
      </c>
      <c r="H1751" s="897">
        <v>536975.625</v>
      </c>
      <c r="I1751" s="901">
        <v>4295805</v>
      </c>
      <c r="J1751" s="843">
        <v>-4155.375</v>
      </c>
      <c r="K1751" s="843">
        <v>-33243</v>
      </c>
      <c r="L1751" s="844">
        <v>-0.7679055533687773</v>
      </c>
      <c r="M1751" s="841">
        <v>520495.5</v>
      </c>
      <c r="N1751" s="842">
        <v>4163964</v>
      </c>
      <c r="O1751" s="843">
        <v>-20635.5</v>
      </c>
      <c r="P1751" s="843">
        <v>-165084</v>
      </c>
      <c r="Q1751" s="844">
        <v>-3.8134019304013265</v>
      </c>
      <c r="S1751" s="845"/>
      <c r="T1751" s="846"/>
      <c r="U1751" s="847"/>
    </row>
    <row r="1752" spans="1:21" ht="23.25" hidden="1">
      <c r="A1752" s="870">
        <v>1721</v>
      </c>
      <c r="B1752" s="836">
        <v>8</v>
      </c>
      <c r="C1752" s="836">
        <v>184</v>
      </c>
      <c r="D1752" s="837">
        <v>21963.434967275956</v>
      </c>
      <c r="E1752" s="838">
        <v>23</v>
      </c>
      <c r="F1752" s="839">
        <v>505159.00424734701</v>
      </c>
      <c r="G1752" s="840">
        <v>4041272.0339787761</v>
      </c>
      <c r="H1752" s="897">
        <v>540645</v>
      </c>
      <c r="I1752" s="901">
        <v>4325160</v>
      </c>
      <c r="J1752" s="843">
        <v>35485.995752652991</v>
      </c>
      <c r="K1752" s="843">
        <v>283887.96602122393</v>
      </c>
      <c r="L1752" s="844">
        <v>7.0247180500176682</v>
      </c>
      <c r="M1752" s="841">
        <v>525996</v>
      </c>
      <c r="N1752" s="842">
        <v>4207968</v>
      </c>
      <c r="O1752" s="843">
        <v>20836.995752652991</v>
      </c>
      <c r="P1752" s="843">
        <v>166695.96602122393</v>
      </c>
      <c r="Q1752" s="844">
        <v>4.1248390264167796</v>
      </c>
      <c r="S1752" s="845"/>
      <c r="T1752" s="846"/>
      <c r="U1752" s="847"/>
    </row>
    <row r="1753" spans="1:21" ht="23.25" hidden="1">
      <c r="A1753" s="870">
        <v>1722</v>
      </c>
      <c r="B1753" s="836">
        <v>8</v>
      </c>
      <c r="C1753" s="836">
        <v>184</v>
      </c>
      <c r="D1753" s="837">
        <v>22002.194247452302</v>
      </c>
      <c r="E1753" s="838">
        <v>23</v>
      </c>
      <c r="F1753" s="839">
        <v>506050.46769140294</v>
      </c>
      <c r="G1753" s="840">
        <v>4048403.7415312235</v>
      </c>
      <c r="H1753" s="897">
        <v>540645</v>
      </c>
      <c r="I1753" s="901">
        <v>4325160</v>
      </c>
      <c r="J1753" s="843">
        <v>34594.532308597059</v>
      </c>
      <c r="K1753" s="843">
        <v>276756.25846877648</v>
      </c>
      <c r="L1753" s="844">
        <v>6.8361822619030335</v>
      </c>
      <c r="M1753" s="841">
        <v>525996</v>
      </c>
      <c r="N1753" s="842">
        <v>4207968</v>
      </c>
      <c r="O1753" s="843">
        <v>19945.532308597059</v>
      </c>
      <c r="P1753" s="843">
        <v>159564.25846877648</v>
      </c>
      <c r="Q1753" s="844">
        <v>3.9414116934993331</v>
      </c>
      <c r="S1753" s="845"/>
      <c r="T1753" s="846"/>
      <c r="U1753" s="847"/>
    </row>
    <row r="1754" spans="1:21" ht="23.25" hidden="1">
      <c r="A1754" s="870">
        <v>1723</v>
      </c>
      <c r="B1754" s="836">
        <v>8</v>
      </c>
      <c r="C1754" s="836">
        <v>184</v>
      </c>
      <c r="D1754" s="837">
        <v>22187</v>
      </c>
      <c r="E1754" s="838">
        <v>23</v>
      </c>
      <c r="F1754" s="839">
        <v>510301</v>
      </c>
      <c r="G1754" s="840">
        <v>4082408</v>
      </c>
      <c r="H1754" s="897">
        <v>540645</v>
      </c>
      <c r="I1754" s="901">
        <v>4325160</v>
      </c>
      <c r="J1754" s="843">
        <v>30344</v>
      </c>
      <c r="K1754" s="843">
        <v>242752</v>
      </c>
      <c r="L1754" s="844">
        <v>5.9462944419078241</v>
      </c>
      <c r="M1754" s="841">
        <v>525996</v>
      </c>
      <c r="N1754" s="842">
        <v>4207968</v>
      </c>
      <c r="O1754" s="843">
        <v>15695</v>
      </c>
      <c r="P1754" s="843">
        <v>125560</v>
      </c>
      <c r="Q1754" s="844">
        <v>3.0756357522325146</v>
      </c>
      <c r="S1754" s="845"/>
      <c r="T1754" s="846"/>
      <c r="U1754" s="847"/>
    </row>
    <row r="1755" spans="1:21" ht="23.25" hidden="1">
      <c r="A1755" s="870">
        <v>1724</v>
      </c>
      <c r="B1755" s="836">
        <v>8</v>
      </c>
      <c r="C1755" s="836">
        <v>184</v>
      </c>
      <c r="D1755" s="837">
        <v>22359</v>
      </c>
      <c r="E1755" s="838">
        <v>23</v>
      </c>
      <c r="F1755" s="839">
        <v>514257</v>
      </c>
      <c r="G1755" s="840">
        <v>4114056</v>
      </c>
      <c r="H1755" s="897">
        <v>540645</v>
      </c>
      <c r="I1755" s="901">
        <v>4325160</v>
      </c>
      <c r="J1755" s="843">
        <v>26388</v>
      </c>
      <c r="K1755" s="843">
        <v>211104</v>
      </c>
      <c r="L1755" s="844">
        <v>5.1312864968294178</v>
      </c>
      <c r="M1755" s="841">
        <v>525996</v>
      </c>
      <c r="N1755" s="842">
        <v>4207968</v>
      </c>
      <c r="O1755" s="843">
        <v>11739</v>
      </c>
      <c r="P1755" s="843">
        <v>93912</v>
      </c>
      <c r="Q1755" s="844">
        <v>2.2827107846854773</v>
      </c>
      <c r="S1755" s="845"/>
      <c r="T1755" s="846"/>
      <c r="U1755" s="847"/>
    </row>
    <row r="1756" spans="1:21" ht="23.25" hidden="1">
      <c r="A1756" s="870">
        <v>1725</v>
      </c>
      <c r="B1756" s="836">
        <v>8</v>
      </c>
      <c r="C1756" s="836">
        <v>184</v>
      </c>
      <c r="D1756" s="837">
        <v>22557.81</v>
      </c>
      <c r="E1756" s="838">
        <v>23</v>
      </c>
      <c r="F1756" s="839">
        <v>518829.63</v>
      </c>
      <c r="G1756" s="840">
        <v>4150637.04</v>
      </c>
      <c r="H1756" s="897">
        <v>540645</v>
      </c>
      <c r="I1756" s="901">
        <v>4325160</v>
      </c>
      <c r="J1756" s="843">
        <v>21815.369999999995</v>
      </c>
      <c r="K1756" s="843">
        <v>174522.95999999996</v>
      </c>
      <c r="L1756" s="844">
        <v>4.2047270893144457</v>
      </c>
      <c r="M1756" s="841">
        <v>525996</v>
      </c>
      <c r="N1756" s="842">
        <v>4207968</v>
      </c>
      <c r="O1756" s="843">
        <v>7166.3699999999953</v>
      </c>
      <c r="P1756" s="843">
        <v>57330.959999999963</v>
      </c>
      <c r="Q1756" s="844">
        <v>1.3812568877378908</v>
      </c>
      <c r="S1756" s="845"/>
      <c r="T1756" s="846"/>
      <c r="U1756" s="847"/>
    </row>
    <row r="1757" spans="1:21" ht="23.25" hidden="1">
      <c r="A1757" s="870">
        <v>1726</v>
      </c>
      <c r="B1757" s="836">
        <v>8</v>
      </c>
      <c r="C1757" s="836">
        <v>184</v>
      </c>
      <c r="D1757" s="837">
        <v>22585.402706645509</v>
      </c>
      <c r="E1757" s="838">
        <v>23</v>
      </c>
      <c r="F1757" s="839">
        <v>519464.26225284673</v>
      </c>
      <c r="G1757" s="840">
        <v>4155714.0980227739</v>
      </c>
      <c r="H1757" s="897">
        <v>540645</v>
      </c>
      <c r="I1757" s="901">
        <v>4325160</v>
      </c>
      <c r="J1757" s="843">
        <v>21180.737747153267</v>
      </c>
      <c r="K1757" s="843">
        <v>169445.90197722614</v>
      </c>
      <c r="L1757" s="844">
        <v>4.0774196198397163</v>
      </c>
      <c r="M1757" s="841">
        <v>525996</v>
      </c>
      <c r="N1757" s="842">
        <v>4207968</v>
      </c>
      <c r="O1757" s="843">
        <v>6531.7377471532673</v>
      </c>
      <c r="P1757" s="843">
        <v>52253.901977226138</v>
      </c>
      <c r="Q1757" s="844">
        <v>1.2573988668298313</v>
      </c>
      <c r="S1757" s="845"/>
      <c r="T1757" s="846"/>
      <c r="U1757" s="847"/>
    </row>
    <row r="1758" spans="1:21" ht="23.25" hidden="1">
      <c r="A1758" s="870">
        <v>1727</v>
      </c>
      <c r="B1758" s="836">
        <v>8</v>
      </c>
      <c r="C1758" s="836">
        <v>184</v>
      </c>
      <c r="D1758" s="837">
        <v>23024.323007464194</v>
      </c>
      <c r="E1758" s="838">
        <v>23</v>
      </c>
      <c r="F1758" s="839">
        <v>529559.42917167651</v>
      </c>
      <c r="G1758" s="840">
        <v>4236475.4333734121</v>
      </c>
      <c r="H1758" s="897">
        <v>540645</v>
      </c>
      <c r="I1758" s="901">
        <v>4325160</v>
      </c>
      <c r="J1758" s="843">
        <v>11085.570828323485</v>
      </c>
      <c r="K1758" s="843">
        <v>88684.566626587883</v>
      </c>
      <c r="L1758" s="844">
        <v>2.0933572735478094</v>
      </c>
      <c r="M1758" s="841">
        <v>525996</v>
      </c>
      <c r="N1758" s="842">
        <v>4207968</v>
      </c>
      <c r="O1758" s="843">
        <v>-3563.4291716765147</v>
      </c>
      <c r="P1758" s="843">
        <v>-28507.433373412117</v>
      </c>
      <c r="Q1758" s="844">
        <v>-0.67290448916193668</v>
      </c>
      <c r="S1758" s="845"/>
      <c r="T1758" s="846"/>
      <c r="U1758" s="847"/>
    </row>
    <row r="1759" spans="1:21" ht="23.25" hidden="1">
      <c r="A1759" s="870">
        <v>1728</v>
      </c>
      <c r="B1759" s="836">
        <v>8</v>
      </c>
      <c r="C1759" s="836">
        <v>184</v>
      </c>
      <c r="D1759" s="837">
        <v>23128</v>
      </c>
      <c r="E1759" s="838">
        <v>23</v>
      </c>
      <c r="F1759" s="839">
        <v>531944</v>
      </c>
      <c r="G1759" s="840">
        <v>4255552</v>
      </c>
      <c r="H1759" s="897">
        <v>540645</v>
      </c>
      <c r="I1759" s="901">
        <v>4325160</v>
      </c>
      <c r="J1759" s="843">
        <v>8701</v>
      </c>
      <c r="K1759" s="843">
        <v>69608</v>
      </c>
      <c r="L1759" s="844">
        <v>1.6356984945783921</v>
      </c>
      <c r="M1759" s="841">
        <v>525996</v>
      </c>
      <c r="N1759" s="842">
        <v>4207968</v>
      </c>
      <c r="O1759" s="843">
        <v>-5948</v>
      </c>
      <c r="P1759" s="843">
        <v>-47584</v>
      </c>
      <c r="Q1759" s="844">
        <v>-1.1181628141308124</v>
      </c>
      <c r="S1759" s="845"/>
      <c r="T1759" s="846"/>
      <c r="U1759" s="847"/>
    </row>
    <row r="1760" spans="1:21" ht="23.25" hidden="1">
      <c r="A1760" s="870">
        <v>1729</v>
      </c>
      <c r="B1760" s="836">
        <v>8</v>
      </c>
      <c r="C1760" s="836">
        <v>184</v>
      </c>
      <c r="D1760" s="837">
        <v>23128</v>
      </c>
      <c r="E1760" s="838">
        <v>23</v>
      </c>
      <c r="F1760" s="839">
        <v>531944</v>
      </c>
      <c r="G1760" s="840">
        <v>4255552</v>
      </c>
      <c r="H1760" s="897">
        <v>540645</v>
      </c>
      <c r="I1760" s="901">
        <v>4325160</v>
      </c>
      <c r="J1760" s="843">
        <v>8701</v>
      </c>
      <c r="K1760" s="843">
        <v>69608</v>
      </c>
      <c r="L1760" s="844">
        <v>1.6356984945783921</v>
      </c>
      <c r="M1760" s="841">
        <v>525996</v>
      </c>
      <c r="N1760" s="842">
        <v>4207968</v>
      </c>
      <c r="O1760" s="843">
        <v>-5948</v>
      </c>
      <c r="P1760" s="843">
        <v>-47584</v>
      </c>
      <c r="Q1760" s="844">
        <v>-1.1181628141308124</v>
      </c>
      <c r="S1760" s="845"/>
      <c r="T1760" s="846"/>
      <c r="U1760" s="847"/>
    </row>
    <row r="1761" spans="1:21" ht="23.25" hidden="1">
      <c r="A1761" s="870">
        <v>1730</v>
      </c>
      <c r="B1761" s="836">
        <v>8</v>
      </c>
      <c r="C1761" s="836">
        <v>184</v>
      </c>
      <c r="D1761" s="837">
        <v>23638</v>
      </c>
      <c r="E1761" s="838">
        <v>23</v>
      </c>
      <c r="F1761" s="839">
        <v>543674</v>
      </c>
      <c r="G1761" s="840">
        <v>4349392</v>
      </c>
      <c r="H1761" s="897">
        <v>540645</v>
      </c>
      <c r="I1761" s="901">
        <v>4325160</v>
      </c>
      <c r="J1761" s="843">
        <v>-3029</v>
      </c>
      <c r="K1761" s="843">
        <v>-24232</v>
      </c>
      <c r="L1761" s="844">
        <v>-0.5571353421351688</v>
      </c>
      <c r="M1761" s="841">
        <v>525996</v>
      </c>
      <c r="N1761" s="842">
        <v>4207968</v>
      </c>
      <c r="O1761" s="843">
        <v>-17678</v>
      </c>
      <c r="P1761" s="843">
        <v>-141424</v>
      </c>
      <c r="Q1761" s="844">
        <v>-3.2515809106192393</v>
      </c>
      <c r="S1761" s="845"/>
      <c r="T1761" s="846"/>
      <c r="U1761" s="847"/>
    </row>
    <row r="1762" spans="1:21" ht="23.25" hidden="1">
      <c r="A1762" s="870">
        <v>1731</v>
      </c>
      <c r="B1762" s="848">
        <v>8</v>
      </c>
      <c r="C1762" s="848">
        <v>185</v>
      </c>
      <c r="D1762" s="837">
        <v>21962.680483914792</v>
      </c>
      <c r="E1762" s="838">
        <v>23.125</v>
      </c>
      <c r="F1762" s="839">
        <v>507886.98619052954</v>
      </c>
      <c r="G1762" s="840">
        <v>4063095.8895242363</v>
      </c>
      <c r="H1762" s="897">
        <v>544314.375</v>
      </c>
      <c r="I1762" s="901">
        <v>4354515</v>
      </c>
      <c r="J1762" s="843">
        <v>36427.38880947046</v>
      </c>
      <c r="K1762" s="843">
        <v>291419.11047576368</v>
      </c>
      <c r="L1762" s="844">
        <v>7.1723414460170858</v>
      </c>
      <c r="M1762" s="841">
        <v>531496.5</v>
      </c>
      <c r="N1762" s="842">
        <v>4251972</v>
      </c>
      <c r="O1762" s="843">
        <v>23609.51380947046</v>
      </c>
      <c r="P1762" s="843">
        <v>188876.11047576368</v>
      </c>
      <c r="Q1762" s="844">
        <v>4.6485762485384043</v>
      </c>
      <c r="S1762" s="845"/>
      <c r="T1762" s="846"/>
      <c r="U1762" s="847"/>
    </row>
    <row r="1763" spans="1:21" ht="23.25" hidden="1">
      <c r="A1763" s="870">
        <v>1732</v>
      </c>
      <c r="B1763" s="836">
        <v>8</v>
      </c>
      <c r="C1763" s="836">
        <v>185</v>
      </c>
      <c r="D1763" s="837">
        <v>22169</v>
      </c>
      <c r="E1763" s="838">
        <v>23.125</v>
      </c>
      <c r="F1763" s="839">
        <v>512658.125</v>
      </c>
      <c r="G1763" s="840">
        <v>4101265</v>
      </c>
      <c r="H1763" s="897">
        <v>544314.375</v>
      </c>
      <c r="I1763" s="901">
        <v>4354515</v>
      </c>
      <c r="J1763" s="843">
        <v>31656.25</v>
      </c>
      <c r="K1763" s="843">
        <v>253250</v>
      </c>
      <c r="L1763" s="844">
        <v>6.1749240783026664</v>
      </c>
      <c r="M1763" s="841">
        <v>531496.5</v>
      </c>
      <c r="N1763" s="842">
        <v>4251972</v>
      </c>
      <c r="O1763" s="843">
        <v>18838.375</v>
      </c>
      <c r="P1763" s="843">
        <v>150707</v>
      </c>
      <c r="Q1763" s="844">
        <v>3.6746467248519536</v>
      </c>
      <c r="S1763" s="845"/>
      <c r="T1763" s="846"/>
      <c r="U1763" s="847"/>
    </row>
    <row r="1764" spans="1:21" ht="23.25" hidden="1">
      <c r="A1764" s="870">
        <v>1733</v>
      </c>
      <c r="B1764" s="836">
        <v>8</v>
      </c>
      <c r="C1764" s="836">
        <v>185</v>
      </c>
      <c r="D1764" s="837">
        <v>22169</v>
      </c>
      <c r="E1764" s="838">
        <v>23.125</v>
      </c>
      <c r="F1764" s="839">
        <v>512658.125</v>
      </c>
      <c r="G1764" s="840">
        <v>4101265</v>
      </c>
      <c r="H1764" s="897">
        <v>544314.375</v>
      </c>
      <c r="I1764" s="901">
        <v>4354515</v>
      </c>
      <c r="J1764" s="843">
        <v>31656.25</v>
      </c>
      <c r="K1764" s="843">
        <v>253250</v>
      </c>
      <c r="L1764" s="844">
        <v>6.1749240783026664</v>
      </c>
      <c r="M1764" s="841">
        <v>531496.5</v>
      </c>
      <c r="N1764" s="842">
        <v>4251972</v>
      </c>
      <c r="O1764" s="843">
        <v>18838.375</v>
      </c>
      <c r="P1764" s="843">
        <v>150707</v>
      </c>
      <c r="Q1764" s="844">
        <v>3.6746467248519536</v>
      </c>
      <c r="S1764" s="845"/>
      <c r="T1764" s="846"/>
      <c r="U1764" s="847"/>
    </row>
    <row r="1765" spans="1:21" ht="23.25" hidden="1">
      <c r="A1765" s="870">
        <v>1734</v>
      </c>
      <c r="B1765" s="848">
        <v>8</v>
      </c>
      <c r="C1765" s="848">
        <v>185</v>
      </c>
      <c r="D1765" s="837">
        <v>22573.877248104553</v>
      </c>
      <c r="E1765" s="838">
        <v>23.125</v>
      </c>
      <c r="F1765" s="839">
        <v>522020.9113624178</v>
      </c>
      <c r="G1765" s="840">
        <v>4176167.2908993424</v>
      </c>
      <c r="H1765" s="897">
        <v>544314.375</v>
      </c>
      <c r="I1765" s="901">
        <v>4354515</v>
      </c>
      <c r="J1765" s="843">
        <v>22293.463637582201</v>
      </c>
      <c r="K1765" s="843">
        <v>178347.70910065761</v>
      </c>
      <c r="L1765" s="844">
        <v>4.2706073937533802</v>
      </c>
      <c r="M1765" s="841">
        <v>531496.5</v>
      </c>
      <c r="N1765" s="842">
        <v>4251972</v>
      </c>
      <c r="O1765" s="843">
        <v>9475.588637582201</v>
      </c>
      <c r="P1765" s="843">
        <v>75804.709100657608</v>
      </c>
      <c r="Q1765" s="844">
        <v>1.8151741494132807</v>
      </c>
      <c r="S1765" s="845"/>
      <c r="T1765" s="846"/>
      <c r="U1765" s="847"/>
    </row>
    <row r="1766" spans="1:21" ht="23.25" hidden="1">
      <c r="A1766" s="870">
        <v>1735</v>
      </c>
      <c r="B1766" s="848">
        <v>8</v>
      </c>
      <c r="C1766" s="848">
        <v>185</v>
      </c>
      <c r="D1766" s="837">
        <v>22573.877248104553</v>
      </c>
      <c r="E1766" s="838">
        <v>23.125</v>
      </c>
      <c r="F1766" s="839">
        <v>522020.9113624178</v>
      </c>
      <c r="G1766" s="840">
        <v>4176167.2908993424</v>
      </c>
      <c r="H1766" s="897">
        <v>544314.375</v>
      </c>
      <c r="I1766" s="901">
        <v>4354515</v>
      </c>
      <c r="J1766" s="843">
        <v>22293.463637582201</v>
      </c>
      <c r="K1766" s="843">
        <v>178347.70910065761</v>
      </c>
      <c r="L1766" s="844">
        <v>4.2706073937533802</v>
      </c>
      <c r="M1766" s="841">
        <v>531496.5</v>
      </c>
      <c r="N1766" s="842">
        <v>4251972</v>
      </c>
      <c r="O1766" s="843">
        <v>9475.588637582201</v>
      </c>
      <c r="P1766" s="843">
        <v>75804.709100657608</v>
      </c>
      <c r="Q1766" s="844">
        <v>1.8151741494132807</v>
      </c>
      <c r="S1766" s="845"/>
      <c r="T1766" s="846"/>
      <c r="U1766" s="847"/>
    </row>
    <row r="1767" spans="1:21" ht="23.25" hidden="1">
      <c r="A1767" s="870">
        <v>1736</v>
      </c>
      <c r="B1767" s="848">
        <v>8</v>
      </c>
      <c r="C1767" s="848">
        <v>185</v>
      </c>
      <c r="D1767" s="837">
        <v>22573.877248104553</v>
      </c>
      <c r="E1767" s="838">
        <v>23.125</v>
      </c>
      <c r="F1767" s="839">
        <v>522020.9113624178</v>
      </c>
      <c r="G1767" s="840">
        <v>4176167.2908993424</v>
      </c>
      <c r="H1767" s="897">
        <v>544314.375</v>
      </c>
      <c r="I1767" s="901">
        <v>4354515</v>
      </c>
      <c r="J1767" s="843">
        <v>22293.463637582201</v>
      </c>
      <c r="K1767" s="843">
        <v>178347.70910065761</v>
      </c>
      <c r="L1767" s="844">
        <v>4.2706073937533802</v>
      </c>
      <c r="M1767" s="841">
        <v>531496.5</v>
      </c>
      <c r="N1767" s="842">
        <v>4251972</v>
      </c>
      <c r="O1767" s="843">
        <v>9475.588637582201</v>
      </c>
      <c r="P1767" s="843">
        <v>75804.709100657608</v>
      </c>
      <c r="Q1767" s="844">
        <v>1.8151741494132807</v>
      </c>
      <c r="S1767" s="845"/>
      <c r="T1767" s="846"/>
      <c r="U1767" s="847"/>
    </row>
    <row r="1768" spans="1:21" ht="23.25" hidden="1">
      <c r="A1768" s="870">
        <v>1737</v>
      </c>
      <c r="B1768" s="848">
        <v>8</v>
      </c>
      <c r="C1768" s="848">
        <v>186</v>
      </c>
      <c r="D1768" s="837">
        <v>21725</v>
      </c>
      <c r="E1768" s="838">
        <v>23.25</v>
      </c>
      <c r="F1768" s="839">
        <v>505106.25</v>
      </c>
      <c r="G1768" s="840">
        <v>4040850</v>
      </c>
      <c r="H1768" s="897">
        <v>547983.75</v>
      </c>
      <c r="I1768" s="901">
        <v>4383870</v>
      </c>
      <c r="J1768" s="843">
        <v>42877.5</v>
      </c>
      <c r="K1768" s="843">
        <v>343020</v>
      </c>
      <c r="L1768" s="844">
        <v>8.4888080478117161</v>
      </c>
      <c r="M1768" s="841">
        <v>536997</v>
      </c>
      <c r="N1768" s="842">
        <v>4295976</v>
      </c>
      <c r="O1768" s="843">
        <v>31890.75</v>
      </c>
      <c r="P1768" s="843">
        <v>255126</v>
      </c>
      <c r="Q1768" s="844">
        <v>6.3136716284940064</v>
      </c>
      <c r="S1768" s="845"/>
      <c r="T1768" s="846"/>
      <c r="U1768" s="847"/>
    </row>
    <row r="1769" spans="1:21" ht="23.25" hidden="1">
      <c r="A1769" s="870">
        <v>1738</v>
      </c>
      <c r="B1769" s="836">
        <v>8</v>
      </c>
      <c r="C1769" s="836">
        <v>186</v>
      </c>
      <c r="D1769" s="837">
        <v>21887.525945413436</v>
      </c>
      <c r="E1769" s="838">
        <v>23.25</v>
      </c>
      <c r="F1769" s="839">
        <v>508884.97823086235</v>
      </c>
      <c r="G1769" s="840">
        <v>4071079.8258468988</v>
      </c>
      <c r="H1769" s="897">
        <v>547983.75</v>
      </c>
      <c r="I1769" s="901">
        <v>4383870</v>
      </c>
      <c r="J1769" s="843">
        <v>39098.771769137646</v>
      </c>
      <c r="K1769" s="843">
        <v>312790.17415310116</v>
      </c>
      <c r="L1769" s="844">
        <v>7.6832238013911223</v>
      </c>
      <c r="M1769" s="841">
        <v>536997</v>
      </c>
      <c r="N1769" s="842">
        <v>4295976</v>
      </c>
      <c r="O1769" s="843">
        <v>28112.021769137646</v>
      </c>
      <c r="P1769" s="843">
        <v>224896.17415310116</v>
      </c>
      <c r="Q1769" s="844">
        <v>5.5242388696300253</v>
      </c>
      <c r="S1769" s="845"/>
      <c r="T1769" s="846"/>
      <c r="U1769" s="847"/>
    </row>
    <row r="1770" spans="1:21" ht="23.25" hidden="1">
      <c r="A1770" s="870">
        <v>1739</v>
      </c>
      <c r="B1770" s="836">
        <v>8</v>
      </c>
      <c r="C1770" s="836">
        <v>186</v>
      </c>
      <c r="D1770" s="837">
        <v>22149</v>
      </c>
      <c r="E1770" s="838">
        <v>23.25</v>
      </c>
      <c r="F1770" s="839">
        <v>514964.25</v>
      </c>
      <c r="G1770" s="840">
        <v>4119714</v>
      </c>
      <c r="H1770" s="897">
        <v>547983.75</v>
      </c>
      <c r="I1770" s="901">
        <v>4383870</v>
      </c>
      <c r="J1770" s="843">
        <v>33019.5</v>
      </c>
      <c r="K1770" s="843">
        <v>264156</v>
      </c>
      <c r="L1770" s="844">
        <v>6.4119985028086859</v>
      </c>
      <c r="M1770" s="841">
        <v>536997</v>
      </c>
      <c r="N1770" s="842">
        <v>4295976</v>
      </c>
      <c r="O1770" s="843">
        <v>22032.75</v>
      </c>
      <c r="P1770" s="843">
        <v>176262</v>
      </c>
      <c r="Q1770" s="844">
        <v>4.278500886226567</v>
      </c>
      <c r="S1770" s="845"/>
      <c r="T1770" s="846"/>
      <c r="U1770" s="847"/>
    </row>
    <row r="1771" spans="1:21" ht="23.25" hidden="1">
      <c r="A1771" s="870">
        <v>1740</v>
      </c>
      <c r="B1771" s="836">
        <v>8</v>
      </c>
      <c r="C1771" s="836">
        <v>186</v>
      </c>
      <c r="D1771" s="837">
        <v>22318</v>
      </c>
      <c r="E1771" s="838">
        <v>23.25</v>
      </c>
      <c r="F1771" s="839">
        <v>518893.5</v>
      </c>
      <c r="G1771" s="840">
        <v>4151148</v>
      </c>
      <c r="H1771" s="897">
        <v>547983.75</v>
      </c>
      <c r="I1771" s="901">
        <v>4383870</v>
      </c>
      <c r="J1771" s="843">
        <v>29090.25</v>
      </c>
      <c r="K1771" s="843">
        <v>232722</v>
      </c>
      <c r="L1771" s="844">
        <v>5.6062082103553053</v>
      </c>
      <c r="M1771" s="841">
        <v>536997</v>
      </c>
      <c r="N1771" s="842">
        <v>4295976</v>
      </c>
      <c r="O1771" s="843">
        <v>18103.5</v>
      </c>
      <c r="P1771" s="843">
        <v>144828</v>
      </c>
      <c r="Q1771" s="844">
        <v>3.488866212430878</v>
      </c>
      <c r="S1771" s="845"/>
      <c r="T1771" s="846"/>
      <c r="U1771" s="847"/>
    </row>
    <row r="1772" spans="1:21" ht="23.25" hidden="1">
      <c r="A1772" s="870">
        <v>1741</v>
      </c>
      <c r="B1772" s="836">
        <v>8</v>
      </c>
      <c r="C1772" s="836">
        <v>186</v>
      </c>
      <c r="D1772" s="837">
        <v>22318</v>
      </c>
      <c r="E1772" s="838">
        <v>23.25</v>
      </c>
      <c r="F1772" s="839">
        <v>518893.5</v>
      </c>
      <c r="G1772" s="840">
        <v>4151148</v>
      </c>
      <c r="H1772" s="897">
        <v>547983.75</v>
      </c>
      <c r="I1772" s="901">
        <v>4383870</v>
      </c>
      <c r="J1772" s="843">
        <v>29090.25</v>
      </c>
      <c r="K1772" s="843">
        <v>232722</v>
      </c>
      <c r="L1772" s="844">
        <v>5.6062082103553053</v>
      </c>
      <c r="M1772" s="841">
        <v>536997</v>
      </c>
      <c r="N1772" s="842">
        <v>4295976</v>
      </c>
      <c r="O1772" s="843">
        <v>18103.5</v>
      </c>
      <c r="P1772" s="843">
        <v>144828</v>
      </c>
      <c r="Q1772" s="844">
        <v>3.488866212430878</v>
      </c>
      <c r="S1772" s="845"/>
      <c r="T1772" s="846"/>
      <c r="U1772" s="847"/>
    </row>
    <row r="1773" spans="1:21" ht="23.25" hidden="1">
      <c r="A1773" s="870">
        <v>1742</v>
      </c>
      <c r="B1773" s="836">
        <v>8</v>
      </c>
      <c r="C1773" s="836">
        <v>186</v>
      </c>
      <c r="D1773" s="837">
        <v>22318</v>
      </c>
      <c r="E1773" s="838">
        <v>23.25</v>
      </c>
      <c r="F1773" s="839">
        <v>518893.5</v>
      </c>
      <c r="G1773" s="840">
        <v>4151148</v>
      </c>
      <c r="H1773" s="897">
        <v>547983.75</v>
      </c>
      <c r="I1773" s="901">
        <v>4383870</v>
      </c>
      <c r="J1773" s="843">
        <v>29090.25</v>
      </c>
      <c r="K1773" s="843">
        <v>232722</v>
      </c>
      <c r="L1773" s="844">
        <v>5.6062082103553053</v>
      </c>
      <c r="M1773" s="841">
        <v>536997</v>
      </c>
      <c r="N1773" s="842">
        <v>4295976</v>
      </c>
      <c r="O1773" s="843">
        <v>18103.5</v>
      </c>
      <c r="P1773" s="843">
        <v>144828</v>
      </c>
      <c r="Q1773" s="844">
        <v>3.488866212430878</v>
      </c>
      <c r="S1773" s="845"/>
      <c r="T1773" s="846"/>
      <c r="U1773" s="847"/>
    </row>
    <row r="1774" spans="1:21" ht="23.25" hidden="1">
      <c r="A1774" s="870">
        <v>1743</v>
      </c>
      <c r="B1774" s="848">
        <v>8</v>
      </c>
      <c r="C1774" s="848">
        <v>186</v>
      </c>
      <c r="D1774" s="837">
        <v>22723</v>
      </c>
      <c r="E1774" s="838">
        <v>23.25</v>
      </c>
      <c r="F1774" s="839">
        <v>528309.75</v>
      </c>
      <c r="G1774" s="840">
        <v>4226478</v>
      </c>
      <c r="H1774" s="897">
        <v>547983.75</v>
      </c>
      <c r="I1774" s="901">
        <v>4383870</v>
      </c>
      <c r="J1774" s="843">
        <v>19674</v>
      </c>
      <c r="K1774" s="843">
        <v>157392</v>
      </c>
      <c r="L1774" s="844">
        <v>3.7239517158258053</v>
      </c>
      <c r="M1774" s="841">
        <v>536997</v>
      </c>
      <c r="N1774" s="842">
        <v>4295976</v>
      </c>
      <c r="O1774" s="843">
        <v>8687.25</v>
      </c>
      <c r="P1774" s="843">
        <v>69498</v>
      </c>
      <c r="Q1774" s="844">
        <v>1.6443478470726518</v>
      </c>
      <c r="S1774" s="845"/>
      <c r="T1774" s="846"/>
      <c r="U1774" s="847"/>
    </row>
    <row r="1775" spans="1:21" ht="23.25" hidden="1">
      <c r="A1775" s="870">
        <v>1744</v>
      </c>
      <c r="B1775" s="848">
        <v>8</v>
      </c>
      <c r="C1775" s="848">
        <v>186</v>
      </c>
      <c r="D1775" s="837">
        <v>22723</v>
      </c>
      <c r="E1775" s="838">
        <v>23.25</v>
      </c>
      <c r="F1775" s="839">
        <v>528309.75</v>
      </c>
      <c r="G1775" s="840">
        <v>4226478</v>
      </c>
      <c r="H1775" s="897">
        <v>547983.75</v>
      </c>
      <c r="I1775" s="901">
        <v>4383870</v>
      </c>
      <c r="J1775" s="843">
        <v>19674</v>
      </c>
      <c r="K1775" s="843">
        <v>157392</v>
      </c>
      <c r="L1775" s="844">
        <v>3.7239517158258053</v>
      </c>
      <c r="M1775" s="841">
        <v>536997</v>
      </c>
      <c r="N1775" s="842">
        <v>4295976</v>
      </c>
      <c r="O1775" s="843">
        <v>8687.25</v>
      </c>
      <c r="P1775" s="843">
        <v>69498</v>
      </c>
      <c r="Q1775" s="844">
        <v>1.6443478470726518</v>
      </c>
      <c r="S1775" s="845"/>
      <c r="T1775" s="846"/>
      <c r="U1775" s="847"/>
    </row>
    <row r="1776" spans="1:21" ht="23.25" hidden="1">
      <c r="A1776" s="870">
        <v>1745</v>
      </c>
      <c r="B1776" s="836">
        <v>8</v>
      </c>
      <c r="C1776" s="836">
        <v>186</v>
      </c>
      <c r="D1776" s="837">
        <v>23098</v>
      </c>
      <c r="E1776" s="838">
        <v>23.25</v>
      </c>
      <c r="F1776" s="839">
        <v>537028.5</v>
      </c>
      <c r="G1776" s="840">
        <v>4296228</v>
      </c>
      <c r="H1776" s="897">
        <v>547983.75</v>
      </c>
      <c r="I1776" s="901">
        <v>4383870</v>
      </c>
      <c r="J1776" s="843">
        <v>10955.25</v>
      </c>
      <c r="K1776" s="843">
        <v>87642</v>
      </c>
      <c r="L1776" s="844">
        <v>2.0399755320248403</v>
      </c>
      <c r="M1776" s="841">
        <v>536997</v>
      </c>
      <c r="N1776" s="842">
        <v>4295976</v>
      </c>
      <c r="O1776" s="843">
        <v>-31.5</v>
      </c>
      <c r="P1776" s="843">
        <v>-252</v>
      </c>
      <c r="Q1776" s="844">
        <v>-5.8656104843635148E-3</v>
      </c>
      <c r="S1776" s="845"/>
      <c r="T1776" s="846"/>
      <c r="U1776" s="847"/>
    </row>
    <row r="1777" spans="1:21" ht="23.25" hidden="1">
      <c r="A1777" s="870">
        <v>1746</v>
      </c>
      <c r="B1777" s="836">
        <v>8</v>
      </c>
      <c r="C1777" s="836">
        <v>186</v>
      </c>
      <c r="D1777" s="837">
        <v>23098</v>
      </c>
      <c r="E1777" s="838">
        <v>23.25</v>
      </c>
      <c r="F1777" s="839">
        <v>537028.5</v>
      </c>
      <c r="G1777" s="840">
        <v>4296228</v>
      </c>
      <c r="H1777" s="897">
        <v>547983.75</v>
      </c>
      <c r="I1777" s="901">
        <v>4383870</v>
      </c>
      <c r="J1777" s="843">
        <v>10955.25</v>
      </c>
      <c r="K1777" s="843">
        <v>87642</v>
      </c>
      <c r="L1777" s="844">
        <v>2.0399755320248403</v>
      </c>
      <c r="M1777" s="841">
        <v>536997</v>
      </c>
      <c r="N1777" s="842">
        <v>4295976</v>
      </c>
      <c r="O1777" s="843">
        <v>-31.5</v>
      </c>
      <c r="P1777" s="843">
        <v>-252</v>
      </c>
      <c r="Q1777" s="844">
        <v>-5.8656104843635148E-3</v>
      </c>
      <c r="S1777" s="845"/>
      <c r="T1777" s="846"/>
      <c r="U1777" s="847"/>
    </row>
    <row r="1778" spans="1:21" ht="23.25" hidden="1">
      <c r="A1778" s="870">
        <v>1747</v>
      </c>
      <c r="B1778" s="848">
        <v>8</v>
      </c>
      <c r="C1778" s="848">
        <v>187</v>
      </c>
      <c r="D1778" s="837">
        <v>21702</v>
      </c>
      <c r="E1778" s="838">
        <v>23.375</v>
      </c>
      <c r="F1778" s="839">
        <v>507284.25</v>
      </c>
      <c r="G1778" s="840">
        <v>4058274</v>
      </c>
      <c r="H1778" s="897">
        <v>551653.125</v>
      </c>
      <c r="I1778" s="901">
        <v>4413225</v>
      </c>
      <c r="J1778" s="843">
        <v>44368.875</v>
      </c>
      <c r="K1778" s="843">
        <v>354951</v>
      </c>
      <c r="L1778" s="844">
        <v>8.7463537454592739</v>
      </c>
      <c r="M1778" s="841">
        <v>542497.5</v>
      </c>
      <c r="N1778" s="842">
        <v>4339980</v>
      </c>
      <c r="O1778" s="843">
        <v>35213.25</v>
      </c>
      <c r="P1778" s="843">
        <v>281706</v>
      </c>
      <c r="Q1778" s="844">
        <v>6.9415224304716787</v>
      </c>
      <c r="S1778" s="845"/>
      <c r="T1778" s="846"/>
      <c r="U1778" s="847"/>
    </row>
    <row r="1779" spans="1:21" ht="23.25" hidden="1">
      <c r="A1779" s="870">
        <v>1748</v>
      </c>
      <c r="B1779" s="848">
        <v>8</v>
      </c>
      <c r="C1779" s="848">
        <v>187</v>
      </c>
      <c r="D1779" s="837">
        <v>21940.941514364411</v>
      </c>
      <c r="E1779" s="838">
        <v>23.375</v>
      </c>
      <c r="F1779" s="839">
        <v>512869.50789826812</v>
      </c>
      <c r="G1779" s="840">
        <v>4102956.0631861449</v>
      </c>
      <c r="H1779" s="897">
        <v>551653.125</v>
      </c>
      <c r="I1779" s="901">
        <v>4413225</v>
      </c>
      <c r="J1779" s="843">
        <v>38783.617101731885</v>
      </c>
      <c r="K1779" s="843">
        <v>310268.93681385508</v>
      </c>
      <c r="L1779" s="844">
        <v>7.5620828504050905</v>
      </c>
      <c r="M1779" s="841">
        <v>542497.5</v>
      </c>
      <c r="N1779" s="842">
        <v>4339980</v>
      </c>
      <c r="O1779" s="843">
        <v>29627.992101731885</v>
      </c>
      <c r="P1779" s="843">
        <v>237023.93681385508</v>
      </c>
      <c r="Q1779" s="844">
        <v>5.7769065318675246</v>
      </c>
      <c r="S1779" s="845"/>
      <c r="T1779" s="846"/>
      <c r="U1779" s="847"/>
    </row>
    <row r="1780" spans="1:21" ht="23.25" hidden="1">
      <c r="A1780" s="870">
        <v>1749</v>
      </c>
      <c r="B1780" s="836">
        <v>8</v>
      </c>
      <c r="C1780" s="836">
        <v>187</v>
      </c>
      <c r="D1780" s="837">
        <v>22298</v>
      </c>
      <c r="E1780" s="838">
        <v>23.375</v>
      </c>
      <c r="F1780" s="839">
        <v>521215.75</v>
      </c>
      <c r="G1780" s="840">
        <v>4169726</v>
      </c>
      <c r="H1780" s="897">
        <v>551653.125</v>
      </c>
      <c r="I1780" s="901">
        <v>4413225</v>
      </c>
      <c r="J1780" s="843">
        <v>30437.375</v>
      </c>
      <c r="K1780" s="843">
        <v>243499</v>
      </c>
      <c r="L1780" s="844">
        <v>5.8396882672866184</v>
      </c>
      <c r="M1780" s="841">
        <v>542497.5</v>
      </c>
      <c r="N1780" s="842">
        <v>4339980</v>
      </c>
      <c r="O1780" s="843">
        <v>21281.75</v>
      </c>
      <c r="P1780" s="843">
        <v>170254</v>
      </c>
      <c r="Q1780" s="844">
        <v>4.0830980261053185</v>
      </c>
      <c r="S1780" s="845"/>
      <c r="T1780" s="846"/>
      <c r="U1780" s="847"/>
    </row>
    <row r="1781" spans="1:21" ht="23.25" hidden="1">
      <c r="A1781" s="870">
        <v>1750</v>
      </c>
      <c r="B1781" s="848">
        <v>8</v>
      </c>
      <c r="C1781" s="848">
        <v>187</v>
      </c>
      <c r="D1781" s="837">
        <v>22298</v>
      </c>
      <c r="E1781" s="838">
        <v>23.375</v>
      </c>
      <c r="F1781" s="839">
        <v>521215.75</v>
      </c>
      <c r="G1781" s="840">
        <v>4169726</v>
      </c>
      <c r="H1781" s="897">
        <v>551653.125</v>
      </c>
      <c r="I1781" s="901">
        <v>4413225</v>
      </c>
      <c r="J1781" s="843">
        <v>30437.375</v>
      </c>
      <c r="K1781" s="843">
        <v>243499</v>
      </c>
      <c r="L1781" s="844">
        <v>5.8396882672866184</v>
      </c>
      <c r="M1781" s="841">
        <v>542497.5</v>
      </c>
      <c r="N1781" s="842">
        <v>4339980</v>
      </c>
      <c r="O1781" s="843">
        <v>21281.75</v>
      </c>
      <c r="P1781" s="843">
        <v>170254</v>
      </c>
      <c r="Q1781" s="844">
        <v>4.0830980261053185</v>
      </c>
      <c r="S1781" s="845"/>
      <c r="T1781" s="846"/>
      <c r="U1781" s="847"/>
    </row>
    <row r="1782" spans="1:21" ht="23.25">
      <c r="A1782" s="871" t="s">
        <v>60</v>
      </c>
      <c r="B1782" s="848"/>
      <c r="C1782" s="848"/>
      <c r="D1782" s="837"/>
      <c r="E1782" s="838"/>
      <c r="F1782" s="839"/>
      <c r="G1782" s="840"/>
      <c r="H1782" s="897"/>
      <c r="I1782" s="901"/>
      <c r="J1782" s="843"/>
      <c r="K1782" s="843"/>
      <c r="L1782" s="844"/>
      <c r="M1782" s="841"/>
      <c r="N1782" s="842"/>
      <c r="O1782" s="843"/>
      <c r="P1782" s="843"/>
      <c r="Q1782" s="844"/>
      <c r="S1782" s="845"/>
      <c r="T1782" s="846"/>
      <c r="U1782" s="847"/>
    </row>
    <row r="1783" spans="1:21" ht="23.25">
      <c r="A1783" s="870">
        <v>1751</v>
      </c>
      <c r="B1783" s="836">
        <v>8</v>
      </c>
      <c r="C1783" s="836">
        <v>187</v>
      </c>
      <c r="D1783" s="837">
        <v>22703</v>
      </c>
      <c r="E1783" s="838">
        <v>23.375</v>
      </c>
      <c r="F1783" s="839">
        <v>530682.625</v>
      </c>
      <c r="G1783" s="840">
        <v>4245461</v>
      </c>
      <c r="H1783" s="897">
        <v>551653.125</v>
      </c>
      <c r="I1783" s="901">
        <v>4413225</v>
      </c>
      <c r="J1783" s="843">
        <v>20970.5</v>
      </c>
      <c r="K1783" s="843">
        <v>167764</v>
      </c>
      <c r="L1783" s="844">
        <v>3.9516085532289651</v>
      </c>
      <c r="M1783" s="841">
        <v>542497.5</v>
      </c>
      <c r="N1783" s="842">
        <v>4339980</v>
      </c>
      <c r="O1783" s="843">
        <v>11814.875</v>
      </c>
      <c r="P1783" s="843">
        <v>94519</v>
      </c>
      <c r="Q1783" s="844">
        <v>2.2263542168918775</v>
      </c>
      <c r="S1783" s="845"/>
      <c r="T1783" s="846"/>
      <c r="U1783" s="847"/>
    </row>
    <row r="1784" spans="1:21" ht="23.25">
      <c r="A1784" s="870">
        <v>1752</v>
      </c>
      <c r="B1784" s="836">
        <v>8</v>
      </c>
      <c r="C1784" s="836">
        <v>187</v>
      </c>
      <c r="D1784" s="837">
        <v>23083</v>
      </c>
      <c r="E1784" s="838">
        <v>23.375</v>
      </c>
      <c r="F1784" s="839">
        <v>539565.125</v>
      </c>
      <c r="G1784" s="840">
        <v>4316521</v>
      </c>
      <c r="H1784" s="897">
        <v>551653.125</v>
      </c>
      <c r="I1784" s="901">
        <v>4413225</v>
      </c>
      <c r="J1784" s="843">
        <v>12088</v>
      </c>
      <c r="K1784" s="843">
        <v>96704</v>
      </c>
      <c r="L1784" s="844">
        <v>2.2403227043260188</v>
      </c>
      <c r="M1784" s="841">
        <v>542497.5</v>
      </c>
      <c r="N1784" s="842">
        <v>4339980</v>
      </c>
      <c r="O1784" s="843">
        <v>2932.375</v>
      </c>
      <c r="P1784" s="843">
        <v>23459</v>
      </c>
      <c r="Q1784" s="844">
        <v>0.5434700769439047</v>
      </c>
      <c r="S1784" s="845"/>
      <c r="T1784" s="846"/>
      <c r="U1784" s="847"/>
    </row>
    <row r="1785" spans="1:21" ht="23.25">
      <c r="A1785" s="870">
        <v>1753</v>
      </c>
      <c r="B1785" s="836">
        <v>8</v>
      </c>
      <c r="C1785" s="836">
        <v>188</v>
      </c>
      <c r="D1785" s="837">
        <v>21844.986183678098</v>
      </c>
      <c r="E1785" s="838">
        <v>23.5</v>
      </c>
      <c r="F1785" s="839">
        <v>513357.17531643528</v>
      </c>
      <c r="G1785" s="840">
        <v>4106857.4025314823</v>
      </c>
      <c r="H1785" s="897">
        <v>555322.5</v>
      </c>
      <c r="I1785" s="901">
        <v>4442580</v>
      </c>
      <c r="J1785" s="843">
        <v>41965.324683564715</v>
      </c>
      <c r="K1785" s="843">
        <v>335722.59746851772</v>
      </c>
      <c r="L1785" s="844">
        <v>8.1746835734198413</v>
      </c>
      <c r="M1785" s="841">
        <v>547998</v>
      </c>
      <c r="N1785" s="842">
        <v>4383984</v>
      </c>
      <c r="O1785" s="843">
        <v>34640.824683564715</v>
      </c>
      <c r="P1785" s="843">
        <v>277126.59746851772</v>
      </c>
      <c r="Q1785" s="844">
        <v>6.7478991916713795</v>
      </c>
      <c r="S1785" s="845"/>
      <c r="T1785" s="846"/>
      <c r="U1785" s="847"/>
    </row>
    <row r="1786" spans="1:21" ht="23.25">
      <c r="A1786" s="870">
        <v>1754</v>
      </c>
      <c r="B1786" s="836">
        <v>8</v>
      </c>
      <c r="C1786" s="836">
        <v>188</v>
      </c>
      <c r="D1786" s="837">
        <v>21844.986183678098</v>
      </c>
      <c r="E1786" s="838">
        <v>23.5</v>
      </c>
      <c r="F1786" s="839">
        <v>513357.17531643528</v>
      </c>
      <c r="G1786" s="840">
        <v>4106857.4025314823</v>
      </c>
      <c r="H1786" s="897">
        <v>555322.5</v>
      </c>
      <c r="I1786" s="901">
        <v>4442580</v>
      </c>
      <c r="J1786" s="843">
        <v>41965.324683564715</v>
      </c>
      <c r="K1786" s="843">
        <v>335722.59746851772</v>
      </c>
      <c r="L1786" s="844">
        <v>8.1746835734198413</v>
      </c>
      <c r="M1786" s="841">
        <v>547998</v>
      </c>
      <c r="N1786" s="842">
        <v>4383984</v>
      </c>
      <c r="O1786" s="843">
        <v>34640.824683564715</v>
      </c>
      <c r="P1786" s="843">
        <v>277126.59746851772</v>
      </c>
      <c r="Q1786" s="844">
        <v>6.7478991916713795</v>
      </c>
      <c r="S1786" s="845"/>
      <c r="T1786" s="846"/>
      <c r="U1786" s="847"/>
    </row>
    <row r="1787" spans="1:21" ht="23.25">
      <c r="A1787" s="870">
        <v>1755</v>
      </c>
      <c r="B1787" s="836">
        <v>8</v>
      </c>
      <c r="C1787" s="836">
        <v>188</v>
      </c>
      <c r="D1787" s="837">
        <v>22277</v>
      </c>
      <c r="E1787" s="838">
        <v>23.5</v>
      </c>
      <c r="F1787" s="839">
        <v>523509.5</v>
      </c>
      <c r="G1787" s="840">
        <v>4188076</v>
      </c>
      <c r="H1787" s="897">
        <v>555322.5</v>
      </c>
      <c r="I1787" s="901">
        <v>4442580</v>
      </c>
      <c r="J1787" s="843">
        <v>31813</v>
      </c>
      <c r="K1787" s="843">
        <v>254504</v>
      </c>
      <c r="L1787" s="844">
        <v>6.0768715753964244</v>
      </c>
      <c r="M1787" s="841">
        <v>547998</v>
      </c>
      <c r="N1787" s="842">
        <v>4383984</v>
      </c>
      <c r="O1787" s="843">
        <v>24488.5</v>
      </c>
      <c r="P1787" s="843">
        <v>195908</v>
      </c>
      <c r="Q1787" s="844">
        <v>4.6777565641120304</v>
      </c>
      <c r="S1787" s="845"/>
      <c r="T1787" s="846"/>
      <c r="U1787" s="847"/>
    </row>
    <row r="1788" spans="1:21" ht="23.25">
      <c r="A1788" s="870">
        <v>1756</v>
      </c>
      <c r="B1788" s="836">
        <v>8</v>
      </c>
      <c r="C1788" s="836">
        <v>188</v>
      </c>
      <c r="D1788" s="837">
        <v>22284</v>
      </c>
      <c r="E1788" s="838">
        <v>23.5</v>
      </c>
      <c r="F1788" s="839">
        <v>523674</v>
      </c>
      <c r="G1788" s="840">
        <v>4189392</v>
      </c>
      <c r="H1788" s="897">
        <v>555322.5</v>
      </c>
      <c r="I1788" s="901">
        <v>4442580</v>
      </c>
      <c r="J1788" s="843">
        <v>31648.5</v>
      </c>
      <c r="K1788" s="843">
        <v>253188</v>
      </c>
      <c r="L1788" s="844">
        <v>6.0435499948441134</v>
      </c>
      <c r="M1788" s="841">
        <v>547998</v>
      </c>
      <c r="N1788" s="842">
        <v>4383984</v>
      </c>
      <c r="O1788" s="843">
        <v>24324</v>
      </c>
      <c r="P1788" s="843">
        <v>194592</v>
      </c>
      <c r="Q1788" s="844">
        <v>4.6448744829798727</v>
      </c>
      <c r="S1788" s="845"/>
      <c r="T1788" s="846"/>
      <c r="U1788" s="847"/>
    </row>
    <row r="1789" spans="1:21" ht="23.25">
      <c r="A1789" s="870">
        <v>1757</v>
      </c>
      <c r="B1789" s="836">
        <v>8</v>
      </c>
      <c r="C1789" s="836">
        <v>188</v>
      </c>
      <c r="D1789" s="837">
        <v>22670</v>
      </c>
      <c r="E1789" s="838">
        <v>23.5</v>
      </c>
      <c r="F1789" s="839">
        <v>532745</v>
      </c>
      <c r="G1789" s="840">
        <v>4261960</v>
      </c>
      <c r="H1789" s="897">
        <v>555322.5</v>
      </c>
      <c r="I1789" s="901">
        <v>4442580</v>
      </c>
      <c r="J1789" s="843">
        <v>22577.5</v>
      </c>
      <c r="K1789" s="843">
        <v>180620</v>
      </c>
      <c r="L1789" s="844">
        <v>4.2379562454833035</v>
      </c>
      <c r="M1789" s="841">
        <v>547998</v>
      </c>
      <c r="N1789" s="842">
        <v>4383984</v>
      </c>
      <c r="O1789" s="843">
        <v>15253</v>
      </c>
      <c r="P1789" s="843">
        <v>122024</v>
      </c>
      <c r="Q1789" s="844">
        <v>2.8630958526124175</v>
      </c>
      <c r="S1789" s="845"/>
      <c r="T1789" s="846"/>
      <c r="U1789" s="847"/>
    </row>
    <row r="1790" spans="1:21" ht="23.25">
      <c r="A1790" s="870">
        <v>1758</v>
      </c>
      <c r="B1790" s="836">
        <v>8</v>
      </c>
      <c r="C1790" s="836">
        <v>188</v>
      </c>
      <c r="D1790" s="837">
        <v>22685</v>
      </c>
      <c r="E1790" s="838">
        <v>23.5</v>
      </c>
      <c r="F1790" s="839">
        <v>533097.5</v>
      </c>
      <c r="G1790" s="840">
        <v>4264780</v>
      </c>
      <c r="H1790" s="897">
        <v>555322.5</v>
      </c>
      <c r="I1790" s="901">
        <v>4442580</v>
      </c>
      <c r="J1790" s="843">
        <v>22225</v>
      </c>
      <c r="K1790" s="843">
        <v>177800</v>
      </c>
      <c r="L1790" s="844">
        <v>4.1690309933923828</v>
      </c>
      <c r="M1790" s="841">
        <v>547998</v>
      </c>
      <c r="N1790" s="842">
        <v>4383984</v>
      </c>
      <c r="O1790" s="843">
        <v>14900.5</v>
      </c>
      <c r="P1790" s="843">
        <v>119204</v>
      </c>
      <c r="Q1790" s="844">
        <v>2.795079699304523</v>
      </c>
      <c r="S1790" s="845"/>
      <c r="T1790" s="846"/>
      <c r="U1790" s="847"/>
    </row>
    <row r="1791" spans="1:21" ht="23.25">
      <c r="A1791" s="870">
        <v>1759</v>
      </c>
      <c r="B1791" s="836">
        <v>8</v>
      </c>
      <c r="C1791" s="836">
        <v>188</v>
      </c>
      <c r="D1791" s="837">
        <v>22685</v>
      </c>
      <c r="E1791" s="838">
        <v>23.5</v>
      </c>
      <c r="F1791" s="839">
        <v>533097.5</v>
      </c>
      <c r="G1791" s="840">
        <v>4264780</v>
      </c>
      <c r="H1791" s="897">
        <v>555322.5</v>
      </c>
      <c r="I1791" s="901">
        <v>4442580</v>
      </c>
      <c r="J1791" s="843">
        <v>22225</v>
      </c>
      <c r="K1791" s="843">
        <v>177800</v>
      </c>
      <c r="L1791" s="844">
        <v>4.1690309933923828</v>
      </c>
      <c r="M1791" s="841">
        <v>547998</v>
      </c>
      <c r="N1791" s="842">
        <v>4383984</v>
      </c>
      <c r="O1791" s="843">
        <v>14900.5</v>
      </c>
      <c r="P1791" s="843">
        <v>119204</v>
      </c>
      <c r="Q1791" s="844">
        <v>2.795079699304523</v>
      </c>
      <c r="S1791" s="845"/>
      <c r="T1791" s="846"/>
      <c r="U1791" s="847"/>
    </row>
    <row r="1792" spans="1:21" ht="23.25">
      <c r="A1792" s="870">
        <v>1760</v>
      </c>
      <c r="B1792" s="836">
        <v>8</v>
      </c>
      <c r="C1792" s="836">
        <v>189</v>
      </c>
      <c r="D1792" s="837">
        <v>21806.03456328818</v>
      </c>
      <c r="E1792" s="838">
        <v>23.625</v>
      </c>
      <c r="F1792" s="839">
        <v>515167.56655768323</v>
      </c>
      <c r="G1792" s="840">
        <v>4121340.5324614658</v>
      </c>
      <c r="H1792" s="897">
        <v>558991.875</v>
      </c>
      <c r="I1792" s="901">
        <v>4471935</v>
      </c>
      <c r="J1792" s="843">
        <v>43824.308442316775</v>
      </c>
      <c r="K1792" s="843">
        <v>350594.4675385342</v>
      </c>
      <c r="L1792" s="844">
        <v>8.5068065785173417</v>
      </c>
      <c r="M1792" s="841">
        <v>553498.5</v>
      </c>
      <c r="N1792" s="842">
        <v>4427988</v>
      </c>
      <c r="O1792" s="843">
        <v>38330.933442316775</v>
      </c>
      <c r="P1792" s="843">
        <v>306647.4675385342</v>
      </c>
      <c r="Q1792" s="844">
        <v>7.4404787743998781</v>
      </c>
      <c r="S1792" s="845"/>
      <c r="T1792" s="846"/>
      <c r="U1792" s="847"/>
    </row>
    <row r="1793" spans="1:21" ht="23.25">
      <c r="A1793" s="870">
        <v>1761</v>
      </c>
      <c r="B1793" s="836">
        <v>8</v>
      </c>
      <c r="C1793" s="836">
        <v>189</v>
      </c>
      <c r="D1793" s="837">
        <v>22257</v>
      </c>
      <c r="E1793" s="838">
        <v>23.625</v>
      </c>
      <c r="F1793" s="839">
        <v>525821.625</v>
      </c>
      <c r="G1793" s="840">
        <v>4206573</v>
      </c>
      <c r="H1793" s="897">
        <v>558991.875</v>
      </c>
      <c r="I1793" s="901">
        <v>4471935</v>
      </c>
      <c r="J1793" s="843">
        <v>33170.25</v>
      </c>
      <c r="K1793" s="843">
        <v>265362</v>
      </c>
      <c r="L1793" s="844">
        <v>6.3082704139450385</v>
      </c>
      <c r="M1793" s="841">
        <v>553498.5</v>
      </c>
      <c r="N1793" s="842">
        <v>4427988</v>
      </c>
      <c r="O1793" s="843">
        <v>27676.875</v>
      </c>
      <c r="P1793" s="843">
        <v>221415</v>
      </c>
      <c r="Q1793" s="844">
        <v>5.263548261256858</v>
      </c>
      <c r="S1793" s="845"/>
      <c r="T1793" s="846"/>
      <c r="U1793" s="847"/>
    </row>
    <row r="1794" spans="1:21" ht="23.25" hidden="1">
      <c r="A1794" s="870">
        <v>1762</v>
      </c>
      <c r="B1794" s="836">
        <v>8</v>
      </c>
      <c r="C1794" s="836">
        <v>189</v>
      </c>
      <c r="D1794" s="837">
        <v>22652</v>
      </c>
      <c r="E1794" s="838">
        <v>23.625</v>
      </c>
      <c r="F1794" s="839">
        <v>535153.5</v>
      </c>
      <c r="G1794" s="840">
        <v>4281228</v>
      </c>
      <c r="H1794" s="897">
        <v>558991.875</v>
      </c>
      <c r="I1794" s="901">
        <v>4471935</v>
      </c>
      <c r="J1794" s="843">
        <v>23838.375</v>
      </c>
      <c r="K1794" s="843">
        <v>190707</v>
      </c>
      <c r="L1794" s="844">
        <v>4.4544929632339034</v>
      </c>
      <c r="M1794" s="841">
        <v>553498.5</v>
      </c>
      <c r="N1794" s="842">
        <v>4427988</v>
      </c>
      <c r="O1794" s="843">
        <v>18345</v>
      </c>
      <c r="P1794" s="843">
        <v>146760</v>
      </c>
      <c r="Q1794" s="844">
        <v>3.4279884182762572</v>
      </c>
      <c r="S1794" s="845"/>
      <c r="T1794" s="846"/>
      <c r="U1794" s="847"/>
    </row>
    <row r="1795" spans="1:21" ht="23.25" hidden="1">
      <c r="A1795" s="870">
        <v>1763</v>
      </c>
      <c r="B1795" s="836">
        <v>8</v>
      </c>
      <c r="C1795" s="836">
        <v>189</v>
      </c>
      <c r="D1795" s="837">
        <v>22958.666172556157</v>
      </c>
      <c r="E1795" s="838">
        <v>23.625</v>
      </c>
      <c r="F1795" s="839">
        <v>542398.48832663917</v>
      </c>
      <c r="G1795" s="840">
        <v>4339187.9066131134</v>
      </c>
      <c r="H1795" s="897">
        <v>558991.875</v>
      </c>
      <c r="I1795" s="901">
        <v>4471935</v>
      </c>
      <c r="J1795" s="843">
        <v>16593.38667336083</v>
      </c>
      <c r="K1795" s="843">
        <v>132747.09338688664</v>
      </c>
      <c r="L1795" s="844">
        <v>3.0592612314524104</v>
      </c>
      <c r="M1795" s="841">
        <v>553498.5</v>
      </c>
      <c r="N1795" s="842">
        <v>4427988</v>
      </c>
      <c r="O1795" s="843">
        <v>11100.01167336083</v>
      </c>
      <c r="P1795" s="843">
        <v>88800.093386886641</v>
      </c>
      <c r="Q1795" s="844">
        <v>2.046468032683066</v>
      </c>
      <c r="S1795" s="845"/>
      <c r="T1795" s="846"/>
      <c r="U1795" s="847"/>
    </row>
    <row r="1796" spans="1:21" ht="23.25" hidden="1">
      <c r="A1796" s="870">
        <v>1764</v>
      </c>
      <c r="B1796" s="836">
        <v>8</v>
      </c>
      <c r="C1796" s="836">
        <v>189</v>
      </c>
      <c r="D1796" s="837">
        <v>23052</v>
      </c>
      <c r="E1796" s="838">
        <v>23.625</v>
      </c>
      <c r="F1796" s="839">
        <v>544603.5</v>
      </c>
      <c r="G1796" s="840">
        <v>4356828</v>
      </c>
      <c r="H1796" s="897">
        <v>558991.875</v>
      </c>
      <c r="I1796" s="901">
        <v>4471935</v>
      </c>
      <c r="J1796" s="843">
        <v>14388.375</v>
      </c>
      <c r="K1796" s="843">
        <v>115107</v>
      </c>
      <c r="L1796" s="844">
        <v>2.6419909163272024</v>
      </c>
      <c r="M1796" s="841">
        <v>553498.5</v>
      </c>
      <c r="N1796" s="842">
        <v>4427988</v>
      </c>
      <c r="O1796" s="843">
        <v>8895</v>
      </c>
      <c r="P1796" s="843">
        <v>71160</v>
      </c>
      <c r="Q1796" s="844">
        <v>1.6332983537564587</v>
      </c>
      <c r="S1796" s="845"/>
      <c r="T1796" s="846"/>
      <c r="U1796" s="847"/>
    </row>
    <row r="1797" spans="1:21" ht="23.25" hidden="1">
      <c r="A1797" s="870">
        <v>1765</v>
      </c>
      <c r="B1797" s="836">
        <v>8</v>
      </c>
      <c r="C1797" s="836">
        <v>190</v>
      </c>
      <c r="D1797" s="837">
        <v>21767.221604298655</v>
      </c>
      <c r="E1797" s="838">
        <v>23.75</v>
      </c>
      <c r="F1797" s="839">
        <v>516971.51310209307</v>
      </c>
      <c r="G1797" s="840">
        <v>4135772.1048167446</v>
      </c>
      <c r="H1797" s="897">
        <v>562661.25</v>
      </c>
      <c r="I1797" s="901">
        <v>4501290</v>
      </c>
      <c r="J1797" s="843">
        <v>45689.736897906929</v>
      </c>
      <c r="K1797" s="843">
        <v>365517.89518325543</v>
      </c>
      <c r="L1797" s="844">
        <v>8.8379602627899629</v>
      </c>
      <c r="M1797" s="841">
        <v>558999</v>
      </c>
      <c r="N1797" s="842">
        <v>4471992</v>
      </c>
      <c r="O1797" s="843">
        <v>42027.486897906929</v>
      </c>
      <c r="P1797" s="843">
        <v>336219.89518325543</v>
      </c>
      <c r="Q1797" s="844">
        <v>8.1295556588254954</v>
      </c>
      <c r="S1797" s="845"/>
      <c r="T1797" s="846"/>
      <c r="U1797" s="847"/>
    </row>
    <row r="1798" spans="1:21" ht="23.25" hidden="1">
      <c r="A1798" s="870">
        <v>1766</v>
      </c>
      <c r="B1798" s="836">
        <v>8</v>
      </c>
      <c r="C1798" s="836">
        <v>190</v>
      </c>
      <c r="D1798" s="837">
        <v>22517.339666083491</v>
      </c>
      <c r="E1798" s="838">
        <v>23.75</v>
      </c>
      <c r="F1798" s="839">
        <v>534786.81706948287</v>
      </c>
      <c r="G1798" s="840">
        <v>4278294.536555863</v>
      </c>
      <c r="H1798" s="897">
        <v>562661.25</v>
      </c>
      <c r="I1798" s="901">
        <v>4501290</v>
      </c>
      <c r="J1798" s="843">
        <v>27874.432930517127</v>
      </c>
      <c r="K1798" s="843">
        <v>222995.46344413701</v>
      </c>
      <c r="L1798" s="844">
        <v>5.2122513197432596</v>
      </c>
      <c r="M1798" s="841">
        <v>558999</v>
      </c>
      <c r="N1798" s="842">
        <v>4471992</v>
      </c>
      <c r="O1798" s="843">
        <v>24212.182930517127</v>
      </c>
      <c r="P1798" s="843">
        <v>193697.46344413701</v>
      </c>
      <c r="Q1798" s="844">
        <v>4.527445733085699</v>
      </c>
      <c r="S1798" s="845"/>
      <c r="T1798" s="846"/>
      <c r="U1798" s="847"/>
    </row>
    <row r="1799" spans="1:21" ht="23.25" hidden="1">
      <c r="A1799" s="870">
        <v>1767</v>
      </c>
      <c r="B1799" s="836">
        <v>8</v>
      </c>
      <c r="C1799" s="836">
        <v>190</v>
      </c>
      <c r="D1799" s="837">
        <v>22634</v>
      </c>
      <c r="E1799" s="838">
        <v>23.75</v>
      </c>
      <c r="F1799" s="839">
        <v>537557.5</v>
      </c>
      <c r="G1799" s="840">
        <v>4300460</v>
      </c>
      <c r="H1799" s="897">
        <v>562661.25</v>
      </c>
      <c r="I1799" s="901">
        <v>4501290</v>
      </c>
      <c r="J1799" s="843">
        <v>25103.75</v>
      </c>
      <c r="K1799" s="843">
        <v>200830</v>
      </c>
      <c r="L1799" s="844">
        <v>4.6699655385702812</v>
      </c>
      <c r="M1799" s="841">
        <v>558999</v>
      </c>
      <c r="N1799" s="842">
        <v>4471992</v>
      </c>
      <c r="O1799" s="843">
        <v>21441.5</v>
      </c>
      <c r="P1799" s="843">
        <v>171532</v>
      </c>
      <c r="Q1799" s="844">
        <v>3.9886895820446995</v>
      </c>
      <c r="S1799" s="845"/>
      <c r="T1799" s="846"/>
      <c r="U1799" s="847"/>
    </row>
    <row r="1800" spans="1:21" ht="23.25" hidden="1">
      <c r="A1800" s="870">
        <v>1768</v>
      </c>
      <c r="B1800" s="836">
        <v>8</v>
      </c>
      <c r="C1800" s="836">
        <v>190</v>
      </c>
      <c r="D1800" s="837">
        <v>22634</v>
      </c>
      <c r="E1800" s="838">
        <v>23.75</v>
      </c>
      <c r="F1800" s="839">
        <v>537557.5</v>
      </c>
      <c r="G1800" s="840">
        <v>4300460</v>
      </c>
      <c r="H1800" s="897">
        <v>562661.25</v>
      </c>
      <c r="I1800" s="901">
        <v>4501290</v>
      </c>
      <c r="J1800" s="843">
        <v>25103.75</v>
      </c>
      <c r="K1800" s="843">
        <v>200830</v>
      </c>
      <c r="L1800" s="844">
        <v>4.6699655385702812</v>
      </c>
      <c r="M1800" s="841">
        <v>558999</v>
      </c>
      <c r="N1800" s="842">
        <v>4471992</v>
      </c>
      <c r="O1800" s="843">
        <v>21441.5</v>
      </c>
      <c r="P1800" s="843">
        <v>171532</v>
      </c>
      <c r="Q1800" s="844">
        <v>3.9886895820446995</v>
      </c>
      <c r="S1800" s="845"/>
      <c r="T1800" s="846"/>
      <c r="U1800" s="847"/>
    </row>
    <row r="1801" spans="1:21" ht="23.25" hidden="1">
      <c r="A1801" s="870">
        <v>1769</v>
      </c>
      <c r="B1801" s="836">
        <v>8</v>
      </c>
      <c r="C1801" s="836">
        <v>190</v>
      </c>
      <c r="D1801" s="837">
        <v>22634</v>
      </c>
      <c r="E1801" s="838">
        <v>23.75</v>
      </c>
      <c r="F1801" s="839">
        <v>537557.5</v>
      </c>
      <c r="G1801" s="840">
        <v>4300460</v>
      </c>
      <c r="H1801" s="897">
        <v>562661.25</v>
      </c>
      <c r="I1801" s="901">
        <v>4501290</v>
      </c>
      <c r="J1801" s="843">
        <v>25103.75</v>
      </c>
      <c r="K1801" s="843">
        <v>200830</v>
      </c>
      <c r="L1801" s="844">
        <v>4.6699655385702812</v>
      </c>
      <c r="M1801" s="841">
        <v>558999</v>
      </c>
      <c r="N1801" s="842">
        <v>4471992</v>
      </c>
      <c r="O1801" s="843">
        <v>21441.5</v>
      </c>
      <c r="P1801" s="843">
        <v>171532</v>
      </c>
      <c r="Q1801" s="844">
        <v>3.9886895820446995</v>
      </c>
      <c r="S1801" s="845"/>
      <c r="T1801" s="846"/>
      <c r="U1801" s="847"/>
    </row>
    <row r="1802" spans="1:21" ht="23.25" hidden="1">
      <c r="A1802" s="870">
        <v>1770</v>
      </c>
      <c r="B1802" s="836">
        <v>8</v>
      </c>
      <c r="C1802" s="836">
        <v>190</v>
      </c>
      <c r="D1802" s="837">
        <v>22945.579714911146</v>
      </c>
      <c r="E1802" s="838">
        <v>23.75</v>
      </c>
      <c r="F1802" s="839">
        <v>544957.51822913974</v>
      </c>
      <c r="G1802" s="840">
        <v>4359660.1458331179</v>
      </c>
      <c r="H1802" s="897">
        <v>562661.25</v>
      </c>
      <c r="I1802" s="901">
        <v>4501290</v>
      </c>
      <c r="J1802" s="843">
        <v>17703.731770860264</v>
      </c>
      <c r="K1802" s="843">
        <v>141629.85416688211</v>
      </c>
      <c r="L1802" s="844">
        <v>3.2486443766092492</v>
      </c>
      <c r="M1802" s="841">
        <v>558999</v>
      </c>
      <c r="N1802" s="842">
        <v>4471992</v>
      </c>
      <c r="O1802" s="843">
        <v>14041.481770860264</v>
      </c>
      <c r="P1802" s="843">
        <v>112331.85416688211</v>
      </c>
      <c r="Q1802" s="844">
        <v>2.5766195164145245</v>
      </c>
      <c r="S1802" s="845"/>
      <c r="T1802" s="846"/>
      <c r="U1802" s="847"/>
    </row>
    <row r="1803" spans="1:21" ht="23.25" hidden="1">
      <c r="A1803" s="870">
        <v>1771</v>
      </c>
      <c r="B1803" s="836">
        <v>8</v>
      </c>
      <c r="C1803" s="836">
        <v>190</v>
      </c>
      <c r="D1803" s="837">
        <v>23037</v>
      </c>
      <c r="E1803" s="838">
        <v>23.75</v>
      </c>
      <c r="F1803" s="839">
        <v>547128.75</v>
      </c>
      <c r="G1803" s="840">
        <v>4377030</v>
      </c>
      <c r="H1803" s="897">
        <v>562661.25</v>
      </c>
      <c r="I1803" s="901">
        <v>4501290</v>
      </c>
      <c r="J1803" s="843">
        <v>15532.5</v>
      </c>
      <c r="K1803" s="843">
        <v>124260</v>
      </c>
      <c r="L1803" s="844">
        <v>2.8389113165776791</v>
      </c>
      <c r="M1803" s="841">
        <v>558999</v>
      </c>
      <c r="N1803" s="842">
        <v>4471992</v>
      </c>
      <c r="O1803" s="843">
        <v>11870.25</v>
      </c>
      <c r="P1803" s="843">
        <v>94962</v>
      </c>
      <c r="Q1803" s="844">
        <v>2.1695533272561534</v>
      </c>
      <c r="S1803" s="845"/>
      <c r="T1803" s="846"/>
      <c r="U1803" s="847"/>
    </row>
    <row r="1804" spans="1:21" ht="23.25" hidden="1">
      <c r="A1804" s="870">
        <v>1772</v>
      </c>
      <c r="B1804" s="836">
        <v>8</v>
      </c>
      <c r="C1804" s="836">
        <v>190</v>
      </c>
      <c r="D1804" s="837">
        <v>23037</v>
      </c>
      <c r="E1804" s="838">
        <v>23.75</v>
      </c>
      <c r="F1804" s="839">
        <v>547128.75</v>
      </c>
      <c r="G1804" s="840">
        <v>4377030</v>
      </c>
      <c r="H1804" s="897">
        <v>562661.25</v>
      </c>
      <c r="I1804" s="901">
        <v>4501290</v>
      </c>
      <c r="J1804" s="843">
        <v>15532.5</v>
      </c>
      <c r="K1804" s="843">
        <v>124260</v>
      </c>
      <c r="L1804" s="844">
        <v>2.8389113165776791</v>
      </c>
      <c r="M1804" s="841">
        <v>558999</v>
      </c>
      <c r="N1804" s="842">
        <v>4471992</v>
      </c>
      <c r="O1804" s="843">
        <v>11870.25</v>
      </c>
      <c r="P1804" s="843">
        <v>94962</v>
      </c>
      <c r="Q1804" s="844">
        <v>2.1695533272561534</v>
      </c>
      <c r="S1804" s="845"/>
      <c r="T1804" s="846"/>
      <c r="U1804" s="847"/>
    </row>
    <row r="1805" spans="1:21" ht="23.25" hidden="1">
      <c r="A1805" s="870">
        <v>1773</v>
      </c>
      <c r="B1805" s="836">
        <v>8</v>
      </c>
      <c r="C1805" s="836">
        <v>191</v>
      </c>
      <c r="D1805" s="837">
        <v>21609</v>
      </c>
      <c r="E1805" s="838">
        <v>23.875</v>
      </c>
      <c r="F1805" s="839">
        <v>515914.875</v>
      </c>
      <c r="G1805" s="840">
        <v>4127319</v>
      </c>
      <c r="H1805" s="897">
        <v>566330.625</v>
      </c>
      <c r="I1805" s="901">
        <v>4530645</v>
      </c>
      <c r="J1805" s="843">
        <v>50415.75</v>
      </c>
      <c r="K1805" s="843">
        <v>403326</v>
      </c>
      <c r="L1805" s="844">
        <v>9.7721062995130836</v>
      </c>
      <c r="M1805" s="841">
        <v>564499.5</v>
      </c>
      <c r="N1805" s="842">
        <v>4515996</v>
      </c>
      <c r="O1805" s="843">
        <v>48584.625</v>
      </c>
      <c r="P1805" s="843">
        <v>388677</v>
      </c>
      <c r="Q1805" s="844">
        <v>9.4171785607073133</v>
      </c>
      <c r="S1805" s="845"/>
      <c r="T1805" s="846"/>
      <c r="U1805" s="847"/>
    </row>
    <row r="1806" spans="1:21" ht="23.25" hidden="1">
      <c r="A1806" s="870">
        <v>1774</v>
      </c>
      <c r="B1806" s="836">
        <v>8</v>
      </c>
      <c r="C1806" s="836">
        <v>191</v>
      </c>
      <c r="D1806" s="837">
        <v>22058</v>
      </c>
      <c r="E1806" s="838">
        <v>23.875</v>
      </c>
      <c r="F1806" s="839">
        <v>526634.75</v>
      </c>
      <c r="G1806" s="840">
        <v>4213078</v>
      </c>
      <c r="H1806" s="897">
        <v>566330.625</v>
      </c>
      <c r="I1806" s="901">
        <v>4530645</v>
      </c>
      <c r="J1806" s="843">
        <v>39695.875</v>
      </c>
      <c r="K1806" s="843">
        <v>317567</v>
      </c>
      <c r="L1806" s="844">
        <v>7.5376482467212753</v>
      </c>
      <c r="M1806" s="841">
        <v>564499.5</v>
      </c>
      <c r="N1806" s="842">
        <v>4515996</v>
      </c>
      <c r="O1806" s="843">
        <v>37864.75</v>
      </c>
      <c r="P1806" s="843">
        <v>302918</v>
      </c>
      <c r="Q1806" s="844">
        <v>7.1899452134520203</v>
      </c>
      <c r="S1806" s="845"/>
      <c r="T1806" s="846"/>
      <c r="U1806" s="847"/>
    </row>
    <row r="1807" spans="1:21" ht="23.25" hidden="1">
      <c r="A1807" s="870">
        <v>1775</v>
      </c>
      <c r="B1807" s="836">
        <v>8</v>
      </c>
      <c r="C1807" s="836">
        <v>191</v>
      </c>
      <c r="D1807" s="837">
        <v>22058</v>
      </c>
      <c r="E1807" s="838">
        <v>23.875</v>
      </c>
      <c r="F1807" s="839">
        <v>526634.75</v>
      </c>
      <c r="G1807" s="840">
        <v>4213078</v>
      </c>
      <c r="H1807" s="897">
        <v>566330.625</v>
      </c>
      <c r="I1807" s="901">
        <v>4530645</v>
      </c>
      <c r="J1807" s="843">
        <v>39695.875</v>
      </c>
      <c r="K1807" s="843">
        <v>317567</v>
      </c>
      <c r="L1807" s="844">
        <v>7.5376482467212753</v>
      </c>
      <c r="M1807" s="841">
        <v>564499.5</v>
      </c>
      <c r="N1807" s="842">
        <v>4515996</v>
      </c>
      <c r="O1807" s="843">
        <v>37864.75</v>
      </c>
      <c r="P1807" s="843">
        <v>302918</v>
      </c>
      <c r="Q1807" s="844">
        <v>7.1899452134520203</v>
      </c>
      <c r="S1807" s="845"/>
      <c r="T1807" s="846"/>
      <c r="U1807" s="847"/>
    </row>
    <row r="1808" spans="1:21" ht="23.25" hidden="1">
      <c r="A1808" s="870">
        <v>1776</v>
      </c>
      <c r="B1808" s="836">
        <v>8</v>
      </c>
      <c r="C1808" s="836">
        <v>191</v>
      </c>
      <c r="D1808" s="837">
        <v>22455.19</v>
      </c>
      <c r="E1808" s="838">
        <v>23.875</v>
      </c>
      <c r="F1808" s="839">
        <v>536117.66125</v>
      </c>
      <c r="G1808" s="840">
        <v>4288941.29</v>
      </c>
      <c r="H1808" s="897">
        <v>566330.625</v>
      </c>
      <c r="I1808" s="901">
        <v>4530645</v>
      </c>
      <c r="J1808" s="843">
        <v>30212.963749999995</v>
      </c>
      <c r="K1808" s="843">
        <v>241703.70999999996</v>
      </c>
      <c r="L1808" s="844">
        <v>5.635509876611053</v>
      </c>
      <c r="M1808" s="841">
        <v>564499.5</v>
      </c>
      <c r="N1808" s="842">
        <v>4515996</v>
      </c>
      <c r="O1808" s="843">
        <v>28381.838749999995</v>
      </c>
      <c r="P1808" s="843">
        <v>227054.70999999996</v>
      </c>
      <c r="Q1808" s="844">
        <v>5.2939570548423234</v>
      </c>
      <c r="S1808" s="845"/>
      <c r="T1808" s="846"/>
      <c r="U1808" s="847"/>
    </row>
    <row r="1809" spans="1:21" ht="23.25" hidden="1">
      <c r="A1809" s="870">
        <v>1777</v>
      </c>
      <c r="B1809" s="836">
        <v>8</v>
      </c>
      <c r="C1809" s="836">
        <v>191</v>
      </c>
      <c r="D1809" s="837">
        <v>22617</v>
      </c>
      <c r="E1809" s="838">
        <v>23.875</v>
      </c>
      <c r="F1809" s="839">
        <v>539980.875</v>
      </c>
      <c r="G1809" s="840">
        <v>4319847</v>
      </c>
      <c r="H1809" s="897">
        <v>566330.625</v>
      </c>
      <c r="I1809" s="901">
        <v>4530645</v>
      </c>
      <c r="J1809" s="843">
        <v>26349.75</v>
      </c>
      <c r="K1809" s="843">
        <v>210798</v>
      </c>
      <c r="L1809" s="844">
        <v>4.8797561580306024</v>
      </c>
      <c r="M1809" s="841">
        <v>564499.5</v>
      </c>
      <c r="N1809" s="842">
        <v>4515996</v>
      </c>
      <c r="O1809" s="843">
        <v>24518.625</v>
      </c>
      <c r="P1809" s="843">
        <v>196149</v>
      </c>
      <c r="Q1809" s="844">
        <v>4.5406469256897424</v>
      </c>
      <c r="S1809" s="845"/>
      <c r="T1809" s="846"/>
      <c r="U1809" s="847"/>
    </row>
    <row r="1810" spans="1:21" ht="23.25" hidden="1">
      <c r="A1810" s="870">
        <v>1778</v>
      </c>
      <c r="B1810" s="836">
        <v>8</v>
      </c>
      <c r="C1810" s="836">
        <v>191</v>
      </c>
      <c r="D1810" s="837">
        <v>22634</v>
      </c>
      <c r="E1810" s="838">
        <v>23.875</v>
      </c>
      <c r="F1810" s="839">
        <v>540386.75</v>
      </c>
      <c r="G1810" s="840">
        <v>4323094</v>
      </c>
      <c r="H1810" s="897">
        <v>566330.625</v>
      </c>
      <c r="I1810" s="901">
        <v>4530645</v>
      </c>
      <c r="J1810" s="843">
        <v>25943.875</v>
      </c>
      <c r="K1810" s="843">
        <v>207551</v>
      </c>
      <c r="L1810" s="844">
        <v>4.8009828146230404</v>
      </c>
      <c r="M1810" s="841">
        <v>564499.5</v>
      </c>
      <c r="N1810" s="842">
        <v>4515996</v>
      </c>
      <c r="O1810" s="843">
        <v>24112.75</v>
      </c>
      <c r="P1810" s="843">
        <v>192902</v>
      </c>
      <c r="Q1810" s="844">
        <v>4.4621282812726122</v>
      </c>
      <c r="S1810" s="845"/>
      <c r="T1810" s="846"/>
      <c r="U1810" s="847"/>
    </row>
    <row r="1811" spans="1:21" ht="23.25" hidden="1">
      <c r="A1811" s="870">
        <v>1779</v>
      </c>
      <c r="B1811" s="836">
        <v>8</v>
      </c>
      <c r="C1811" s="836">
        <v>192</v>
      </c>
      <c r="D1811" s="837">
        <v>21667.604560987955</v>
      </c>
      <c r="E1811" s="838">
        <v>24</v>
      </c>
      <c r="F1811" s="839">
        <v>520022.50946371094</v>
      </c>
      <c r="G1811" s="840">
        <v>4160180.0757096875</v>
      </c>
      <c r="H1811" s="897">
        <v>570000</v>
      </c>
      <c r="I1811" s="901">
        <v>4560000</v>
      </c>
      <c r="J1811" s="843">
        <v>49977.490536289057</v>
      </c>
      <c r="K1811" s="843">
        <v>399819.92429031245</v>
      </c>
      <c r="L1811" s="844">
        <v>9.610639852461361</v>
      </c>
      <c r="M1811" s="841">
        <v>570000</v>
      </c>
      <c r="N1811" s="842">
        <v>4560000</v>
      </c>
      <c r="O1811" s="843">
        <v>49977.490536289057</v>
      </c>
      <c r="P1811" s="843">
        <v>399819.92429031245</v>
      </c>
      <c r="Q1811" s="844">
        <v>9.610639852461361</v>
      </c>
      <c r="S1811" s="845"/>
      <c r="T1811" s="846"/>
      <c r="U1811" s="847"/>
    </row>
    <row r="1812" spans="1:21" ht="23.25" hidden="1">
      <c r="A1812" s="870">
        <v>1780</v>
      </c>
      <c r="B1812" s="848">
        <v>8</v>
      </c>
      <c r="C1812" s="848">
        <v>192</v>
      </c>
      <c r="D1812" s="837">
        <v>22042</v>
      </c>
      <c r="E1812" s="838">
        <v>24</v>
      </c>
      <c r="F1812" s="839">
        <v>529008</v>
      </c>
      <c r="G1812" s="840">
        <v>4232064</v>
      </c>
      <c r="H1812" s="897">
        <v>570000</v>
      </c>
      <c r="I1812" s="901">
        <v>4560000</v>
      </c>
      <c r="J1812" s="843">
        <v>40992</v>
      </c>
      <c r="K1812" s="843">
        <v>327936</v>
      </c>
      <c r="L1812" s="844">
        <v>7.7488431176844301</v>
      </c>
      <c r="M1812" s="841">
        <v>570000</v>
      </c>
      <c r="N1812" s="842">
        <v>4560000</v>
      </c>
      <c r="O1812" s="843">
        <v>40992</v>
      </c>
      <c r="P1812" s="843">
        <v>327936</v>
      </c>
      <c r="Q1812" s="844">
        <v>7.7488431176844301</v>
      </c>
      <c r="S1812" s="845"/>
      <c r="T1812" s="846"/>
      <c r="U1812" s="847"/>
    </row>
    <row r="1813" spans="1:21" ht="23.25" hidden="1">
      <c r="A1813" s="870">
        <v>1781</v>
      </c>
      <c r="B1813" s="836">
        <v>8</v>
      </c>
      <c r="C1813" s="836">
        <v>192</v>
      </c>
      <c r="D1813" s="837">
        <v>22218</v>
      </c>
      <c r="E1813" s="838">
        <v>24</v>
      </c>
      <c r="F1813" s="839">
        <v>533232</v>
      </c>
      <c r="G1813" s="840">
        <v>4265856</v>
      </c>
      <c r="H1813" s="897">
        <v>570000</v>
      </c>
      <c r="I1813" s="901">
        <v>4560000</v>
      </c>
      <c r="J1813" s="843">
        <v>36768</v>
      </c>
      <c r="K1813" s="843">
        <v>294144</v>
      </c>
      <c r="L1813" s="844">
        <v>6.8953101089207109</v>
      </c>
      <c r="M1813" s="841">
        <v>570000</v>
      </c>
      <c r="N1813" s="842">
        <v>4560000</v>
      </c>
      <c r="O1813" s="843">
        <v>36768</v>
      </c>
      <c r="P1813" s="843">
        <v>294144</v>
      </c>
      <c r="Q1813" s="844">
        <v>6.8953101089207109</v>
      </c>
      <c r="S1813" s="845"/>
      <c r="T1813" s="846"/>
      <c r="U1813" s="847"/>
    </row>
    <row r="1814" spans="1:21" ht="23.25" hidden="1">
      <c r="A1814" s="870">
        <v>1782</v>
      </c>
      <c r="B1814" s="848">
        <v>8</v>
      </c>
      <c r="C1814" s="848">
        <v>192</v>
      </c>
      <c r="D1814" s="837">
        <v>22919.451504404053</v>
      </c>
      <c r="E1814" s="838">
        <v>24</v>
      </c>
      <c r="F1814" s="839">
        <v>550066.83610569732</v>
      </c>
      <c r="G1814" s="840">
        <v>4400534.6888455786</v>
      </c>
      <c r="H1814" s="897">
        <v>570000</v>
      </c>
      <c r="I1814" s="901">
        <v>4560000</v>
      </c>
      <c r="J1814" s="843">
        <v>19933.163894302677</v>
      </c>
      <c r="K1814" s="843">
        <v>159465.31115442142</v>
      </c>
      <c r="L1814" s="844">
        <v>3.6237712557665418</v>
      </c>
      <c r="M1814" s="841">
        <v>570000</v>
      </c>
      <c r="N1814" s="842">
        <v>4560000</v>
      </c>
      <c r="O1814" s="843">
        <v>19933.163894302677</v>
      </c>
      <c r="P1814" s="843">
        <v>159465.31115442142</v>
      </c>
      <c r="Q1814" s="844">
        <v>3.6237712557665418</v>
      </c>
      <c r="S1814" s="845"/>
      <c r="T1814" s="846"/>
      <c r="U1814" s="847"/>
    </row>
    <row r="1815" spans="1:21" ht="23.25" hidden="1">
      <c r="A1815" s="870">
        <v>1783</v>
      </c>
      <c r="B1815" s="836">
        <v>8</v>
      </c>
      <c r="C1815" s="836">
        <v>193</v>
      </c>
      <c r="D1815" s="837">
        <v>21562</v>
      </c>
      <c r="E1815" s="838">
        <v>24.125</v>
      </c>
      <c r="F1815" s="839">
        <v>520183.25</v>
      </c>
      <c r="G1815" s="840">
        <v>4161466</v>
      </c>
      <c r="H1815" s="897">
        <v>572974.3833017078</v>
      </c>
      <c r="I1815" s="901">
        <v>4583795.0664136624</v>
      </c>
      <c r="J1815" s="843">
        <v>52791.1333017078</v>
      </c>
      <c r="K1815" s="843">
        <v>422329.0664136624</v>
      </c>
      <c r="L1815" s="844">
        <v>10.148564626351913</v>
      </c>
      <c r="M1815" s="841">
        <v>572974.3833017078</v>
      </c>
      <c r="N1815" s="842">
        <v>4583795.0664136624</v>
      </c>
      <c r="O1815" s="843">
        <v>52791.1333017078</v>
      </c>
      <c r="P1815" s="843">
        <v>422329.0664136624</v>
      </c>
      <c r="Q1815" s="844">
        <v>10.148564626351913</v>
      </c>
      <c r="S1815" s="845"/>
      <c r="T1815" s="846"/>
      <c r="U1815" s="847"/>
    </row>
    <row r="1816" spans="1:21" ht="23.25" hidden="1">
      <c r="A1816" s="870">
        <v>1784</v>
      </c>
      <c r="B1816" s="836">
        <v>8</v>
      </c>
      <c r="C1816" s="836">
        <v>193</v>
      </c>
      <c r="D1816" s="837">
        <v>22203</v>
      </c>
      <c r="E1816" s="838">
        <v>24.125</v>
      </c>
      <c r="F1816" s="839">
        <v>535647.375</v>
      </c>
      <c r="G1816" s="840">
        <v>4285179</v>
      </c>
      <c r="H1816" s="897">
        <v>572974.3833017078</v>
      </c>
      <c r="I1816" s="901">
        <v>4583795.0664136624</v>
      </c>
      <c r="J1816" s="843">
        <v>37327.0083017078</v>
      </c>
      <c r="K1816" s="843">
        <v>298616.0664136624</v>
      </c>
      <c r="L1816" s="844">
        <v>6.9685785917849046</v>
      </c>
      <c r="M1816" s="841">
        <v>572974.3833017078</v>
      </c>
      <c r="N1816" s="842">
        <v>4583795.0664136624</v>
      </c>
      <c r="O1816" s="843">
        <v>37327.0083017078</v>
      </c>
      <c r="P1816" s="843">
        <v>298616.0664136624</v>
      </c>
      <c r="Q1816" s="844">
        <v>6.9685785917849046</v>
      </c>
      <c r="S1816" s="845"/>
      <c r="T1816" s="846"/>
      <c r="U1816" s="847"/>
    </row>
    <row r="1817" spans="1:21" ht="23.25" hidden="1">
      <c r="A1817" s="870">
        <v>1785</v>
      </c>
      <c r="B1817" s="836">
        <v>8</v>
      </c>
      <c r="C1817" s="836">
        <v>193</v>
      </c>
      <c r="D1817" s="837">
        <v>22564</v>
      </c>
      <c r="E1817" s="838">
        <v>24.125</v>
      </c>
      <c r="F1817" s="839">
        <v>544356.5</v>
      </c>
      <c r="G1817" s="840">
        <v>4354852</v>
      </c>
      <c r="H1817" s="897">
        <v>572974.3833017078</v>
      </c>
      <c r="I1817" s="901">
        <v>4583795.0664136624</v>
      </c>
      <c r="J1817" s="843">
        <v>28617.8833017078</v>
      </c>
      <c r="K1817" s="843">
        <v>228943.0664136624</v>
      </c>
      <c r="L1817" s="844">
        <v>5.25719511050346</v>
      </c>
      <c r="M1817" s="841">
        <v>572974.3833017078</v>
      </c>
      <c r="N1817" s="842">
        <v>4583795.0664136624</v>
      </c>
      <c r="O1817" s="843">
        <v>28617.8833017078</v>
      </c>
      <c r="P1817" s="843">
        <v>228943.0664136624</v>
      </c>
      <c r="Q1817" s="844">
        <v>5.25719511050346</v>
      </c>
      <c r="S1817" s="845"/>
      <c r="T1817" s="846"/>
      <c r="U1817" s="847"/>
    </row>
    <row r="1818" spans="1:21" ht="23.25" hidden="1">
      <c r="A1818" s="870">
        <v>1786</v>
      </c>
      <c r="B1818" s="836">
        <v>8</v>
      </c>
      <c r="C1818" s="836">
        <v>193</v>
      </c>
      <c r="D1818" s="837">
        <v>22564</v>
      </c>
      <c r="E1818" s="838">
        <v>24.125</v>
      </c>
      <c r="F1818" s="839">
        <v>544356.5</v>
      </c>
      <c r="G1818" s="840">
        <v>4354852</v>
      </c>
      <c r="H1818" s="897">
        <v>572974.3833017078</v>
      </c>
      <c r="I1818" s="901">
        <v>4583795.0664136624</v>
      </c>
      <c r="J1818" s="843">
        <v>28617.8833017078</v>
      </c>
      <c r="K1818" s="843">
        <v>228943.0664136624</v>
      </c>
      <c r="L1818" s="844">
        <v>5.25719511050346</v>
      </c>
      <c r="M1818" s="841">
        <v>572974.3833017078</v>
      </c>
      <c r="N1818" s="842">
        <v>4583795.0664136624</v>
      </c>
      <c r="O1818" s="843">
        <v>28617.8833017078</v>
      </c>
      <c r="P1818" s="843">
        <v>228943.0664136624</v>
      </c>
      <c r="Q1818" s="844">
        <v>5.25719511050346</v>
      </c>
      <c r="S1818" s="845"/>
      <c r="T1818" s="846"/>
      <c r="U1818" s="847"/>
    </row>
    <row r="1819" spans="1:21" ht="23.25" hidden="1">
      <c r="A1819" s="870">
        <v>1787</v>
      </c>
      <c r="B1819" s="848">
        <v>8</v>
      </c>
      <c r="C1819" s="848">
        <v>193</v>
      </c>
      <c r="D1819" s="837">
        <v>22564</v>
      </c>
      <c r="E1819" s="838">
        <v>24.125</v>
      </c>
      <c r="F1819" s="839">
        <v>544356.5</v>
      </c>
      <c r="G1819" s="840">
        <v>4354852</v>
      </c>
      <c r="H1819" s="897">
        <v>572974.3833017078</v>
      </c>
      <c r="I1819" s="901">
        <v>4583795.0664136624</v>
      </c>
      <c r="J1819" s="843">
        <v>28617.8833017078</v>
      </c>
      <c r="K1819" s="843">
        <v>228943.0664136624</v>
      </c>
      <c r="L1819" s="844">
        <v>5.25719511050346</v>
      </c>
      <c r="M1819" s="841">
        <v>572974.3833017078</v>
      </c>
      <c r="N1819" s="842">
        <v>4583795.0664136624</v>
      </c>
      <c r="O1819" s="843">
        <v>28617.8833017078</v>
      </c>
      <c r="P1819" s="843">
        <v>228943.0664136624</v>
      </c>
      <c r="Q1819" s="844">
        <v>5.25719511050346</v>
      </c>
      <c r="S1819" s="845"/>
      <c r="T1819" s="846"/>
      <c r="U1819" s="847"/>
    </row>
    <row r="1820" spans="1:21" ht="23.25" hidden="1">
      <c r="A1820" s="870">
        <v>1788</v>
      </c>
      <c r="B1820" s="836">
        <v>8</v>
      </c>
      <c r="C1820" s="836">
        <v>193</v>
      </c>
      <c r="D1820" s="837">
        <v>22617</v>
      </c>
      <c r="E1820" s="838">
        <v>24.125</v>
      </c>
      <c r="F1820" s="839">
        <v>545635.125</v>
      </c>
      <c r="G1820" s="840">
        <v>4365081</v>
      </c>
      <c r="H1820" s="897">
        <v>572974.3833017078</v>
      </c>
      <c r="I1820" s="901">
        <v>4583795.0664136624</v>
      </c>
      <c r="J1820" s="843">
        <v>27339.2583017078</v>
      </c>
      <c r="K1820" s="843">
        <v>218714.0664136624</v>
      </c>
      <c r="L1820" s="844">
        <v>5.0105385538931131</v>
      </c>
      <c r="M1820" s="841">
        <v>572974.3833017078</v>
      </c>
      <c r="N1820" s="842">
        <v>4583795.0664136624</v>
      </c>
      <c r="O1820" s="843">
        <v>27339.2583017078</v>
      </c>
      <c r="P1820" s="843">
        <v>218714.0664136624</v>
      </c>
      <c r="Q1820" s="844">
        <v>5.0105385538931131</v>
      </c>
      <c r="S1820" s="845"/>
      <c r="T1820" s="846"/>
      <c r="U1820" s="847"/>
    </row>
    <row r="1821" spans="1:21" ht="23.25" hidden="1">
      <c r="A1821" s="870">
        <v>1789</v>
      </c>
      <c r="B1821" s="836">
        <v>8</v>
      </c>
      <c r="C1821" s="836">
        <v>193</v>
      </c>
      <c r="D1821" s="837">
        <v>22906.409700665452</v>
      </c>
      <c r="E1821" s="838">
        <v>24.125</v>
      </c>
      <c r="F1821" s="839">
        <v>552617.13402855408</v>
      </c>
      <c r="G1821" s="840">
        <v>4420937.0722284326</v>
      </c>
      <c r="H1821" s="897">
        <v>572974.3833017078</v>
      </c>
      <c r="I1821" s="901">
        <v>4583795.0664136624</v>
      </c>
      <c r="J1821" s="843">
        <v>20357.24927315372</v>
      </c>
      <c r="K1821" s="843">
        <v>162857.99418522976</v>
      </c>
      <c r="L1821" s="844">
        <v>3.6837890140593856</v>
      </c>
      <c r="M1821" s="841">
        <v>572974.3833017078</v>
      </c>
      <c r="N1821" s="842">
        <v>4583795.0664136624</v>
      </c>
      <c r="O1821" s="843">
        <v>20357.24927315372</v>
      </c>
      <c r="P1821" s="843">
        <v>162857.99418522976</v>
      </c>
      <c r="Q1821" s="844">
        <v>3.6837890140593856</v>
      </c>
      <c r="S1821" s="845"/>
      <c r="T1821" s="846"/>
      <c r="U1821" s="847"/>
    </row>
    <row r="1822" spans="1:21" ht="23.25" hidden="1">
      <c r="A1822" s="870">
        <v>1790</v>
      </c>
      <c r="B1822" s="836">
        <v>8</v>
      </c>
      <c r="C1822" s="836">
        <v>193</v>
      </c>
      <c r="D1822" s="837">
        <v>22992</v>
      </c>
      <c r="E1822" s="838">
        <v>24.125</v>
      </c>
      <c r="F1822" s="839">
        <v>554682</v>
      </c>
      <c r="G1822" s="840">
        <v>4437456</v>
      </c>
      <c r="H1822" s="897">
        <v>572974.3833017078</v>
      </c>
      <c r="I1822" s="901">
        <v>4583795.0664136624</v>
      </c>
      <c r="J1822" s="843">
        <v>18292.3833017078</v>
      </c>
      <c r="K1822" s="843">
        <v>146339.0664136624</v>
      </c>
      <c r="L1822" s="844">
        <v>3.2978144777922864</v>
      </c>
      <c r="M1822" s="841">
        <v>572974.3833017078</v>
      </c>
      <c r="N1822" s="842">
        <v>4583795.0664136624</v>
      </c>
      <c r="O1822" s="843">
        <v>18292.3833017078</v>
      </c>
      <c r="P1822" s="843">
        <v>146339.0664136624</v>
      </c>
      <c r="Q1822" s="844">
        <v>3.2978144777922864</v>
      </c>
      <c r="S1822" s="845"/>
      <c r="T1822" s="846"/>
      <c r="U1822" s="847"/>
    </row>
    <row r="1823" spans="1:21" ht="23.25" hidden="1">
      <c r="A1823" s="870">
        <v>1791</v>
      </c>
      <c r="B1823" s="836">
        <v>8</v>
      </c>
      <c r="C1823" s="836">
        <v>194</v>
      </c>
      <c r="D1823" s="837">
        <v>21796.241005932381</v>
      </c>
      <c r="E1823" s="838">
        <v>24.25</v>
      </c>
      <c r="F1823" s="839">
        <v>528558.8443938602</v>
      </c>
      <c r="G1823" s="840">
        <v>4228470.7551508816</v>
      </c>
      <c r="H1823" s="897">
        <v>575948.7666034156</v>
      </c>
      <c r="I1823" s="901">
        <v>4607590.1328273248</v>
      </c>
      <c r="J1823" s="843">
        <v>47389.9222095554</v>
      </c>
      <c r="K1823" s="843">
        <v>379119.3776764432</v>
      </c>
      <c r="L1823" s="844">
        <v>8.9658744172375293</v>
      </c>
      <c r="M1823" s="841">
        <v>575948.7666034156</v>
      </c>
      <c r="N1823" s="842">
        <v>4607590.1328273248</v>
      </c>
      <c r="O1823" s="843">
        <v>47389.9222095554</v>
      </c>
      <c r="P1823" s="843">
        <v>379119.3776764432</v>
      </c>
      <c r="Q1823" s="844">
        <v>8.9658744172375293</v>
      </c>
      <c r="S1823" s="845"/>
      <c r="T1823" s="846"/>
      <c r="U1823" s="847"/>
    </row>
    <row r="1824" spans="1:21" ht="23.25" hidden="1">
      <c r="A1824" s="870">
        <v>1792</v>
      </c>
      <c r="B1824" s="836">
        <v>8</v>
      </c>
      <c r="C1824" s="836">
        <v>194</v>
      </c>
      <c r="D1824" s="837">
        <v>22893.382730782243</v>
      </c>
      <c r="E1824" s="838">
        <v>24.25</v>
      </c>
      <c r="F1824" s="839">
        <v>555164.5312214694</v>
      </c>
      <c r="G1824" s="840">
        <v>4441316.2497717552</v>
      </c>
      <c r="H1824" s="897">
        <v>575948.7666034156</v>
      </c>
      <c r="I1824" s="901">
        <v>4607590.1328273248</v>
      </c>
      <c r="J1824" s="843">
        <v>20784.235381946201</v>
      </c>
      <c r="K1824" s="843">
        <v>166273.8830555696</v>
      </c>
      <c r="L1824" s="844">
        <v>3.7437974173560491</v>
      </c>
      <c r="M1824" s="841">
        <v>575948.7666034156</v>
      </c>
      <c r="N1824" s="842">
        <v>4607590.1328273248</v>
      </c>
      <c r="O1824" s="843">
        <v>20784.235381946201</v>
      </c>
      <c r="P1824" s="843">
        <v>166273.8830555696</v>
      </c>
      <c r="Q1824" s="844">
        <v>3.7437974173560491</v>
      </c>
      <c r="S1824" s="845"/>
      <c r="T1824" s="846"/>
      <c r="U1824" s="847"/>
    </row>
    <row r="1825" spans="1:21" ht="23.25" hidden="1">
      <c r="A1825" s="870">
        <v>1793</v>
      </c>
      <c r="B1825" s="836">
        <v>8</v>
      </c>
      <c r="C1825" s="836">
        <v>195</v>
      </c>
      <c r="D1825" s="837">
        <v>21594.627097633631</v>
      </c>
      <c r="E1825" s="838">
        <v>24.375</v>
      </c>
      <c r="F1825" s="839">
        <v>526369.03550481971</v>
      </c>
      <c r="G1825" s="840">
        <v>4210952.2840385577</v>
      </c>
      <c r="H1825" s="897">
        <v>578923.14990512328</v>
      </c>
      <c r="I1825" s="901">
        <v>4631385.1992409863</v>
      </c>
      <c r="J1825" s="843">
        <v>52554.114400303573</v>
      </c>
      <c r="K1825" s="843">
        <v>420432.91520242859</v>
      </c>
      <c r="L1825" s="844">
        <v>9.9842716526630397</v>
      </c>
      <c r="M1825" s="841">
        <v>578923.14990512328</v>
      </c>
      <c r="N1825" s="842">
        <v>4631385.1992409863</v>
      </c>
      <c r="O1825" s="843">
        <v>52554.114400303573</v>
      </c>
      <c r="P1825" s="843">
        <v>420432.91520242859</v>
      </c>
      <c r="Q1825" s="844">
        <v>9.9842716526630397</v>
      </c>
      <c r="S1825" s="845"/>
      <c r="T1825" s="846"/>
      <c r="U1825" s="847"/>
    </row>
    <row r="1826" spans="1:21" ht="23.25" hidden="1">
      <c r="A1826" s="870">
        <v>1794</v>
      </c>
      <c r="B1826" s="836">
        <v>8</v>
      </c>
      <c r="C1826" s="836">
        <v>195</v>
      </c>
      <c r="D1826" s="837">
        <v>21594.627097633631</v>
      </c>
      <c r="E1826" s="838">
        <v>24.375</v>
      </c>
      <c r="F1826" s="839">
        <v>526369.03550481971</v>
      </c>
      <c r="G1826" s="840">
        <v>4210952.2840385577</v>
      </c>
      <c r="H1826" s="897">
        <v>578923.14990512328</v>
      </c>
      <c r="I1826" s="901">
        <v>4631385.1992409863</v>
      </c>
      <c r="J1826" s="843">
        <v>52554.114400303573</v>
      </c>
      <c r="K1826" s="843">
        <v>420432.91520242859</v>
      </c>
      <c r="L1826" s="844">
        <v>9.9842716526630397</v>
      </c>
      <c r="M1826" s="841">
        <v>578923.14990512328</v>
      </c>
      <c r="N1826" s="842">
        <v>4631385.1992409863</v>
      </c>
      <c r="O1826" s="843">
        <v>52554.114400303573</v>
      </c>
      <c r="P1826" s="843">
        <v>420432.91520242859</v>
      </c>
      <c r="Q1826" s="844">
        <v>9.9842716526630397</v>
      </c>
      <c r="S1826" s="845"/>
      <c r="T1826" s="846"/>
      <c r="U1826" s="847"/>
    </row>
    <row r="1827" spans="1:21" ht="23.25" hidden="1">
      <c r="A1827" s="870">
        <v>1795</v>
      </c>
      <c r="B1827" s="836">
        <v>8</v>
      </c>
      <c r="C1827" s="836">
        <v>195</v>
      </c>
      <c r="D1827" s="837">
        <v>22880.370569460585</v>
      </c>
      <c r="E1827" s="838">
        <v>24.375</v>
      </c>
      <c r="F1827" s="839">
        <v>557709.03263060178</v>
      </c>
      <c r="G1827" s="840">
        <v>4461672.2610448143</v>
      </c>
      <c r="H1827" s="897">
        <v>578923.14990512328</v>
      </c>
      <c r="I1827" s="901">
        <v>4631385.1992409863</v>
      </c>
      <c r="J1827" s="843">
        <v>21214.117274521501</v>
      </c>
      <c r="K1827" s="843">
        <v>169712.93819617201</v>
      </c>
      <c r="L1827" s="844">
        <v>3.803796609579507</v>
      </c>
      <c r="M1827" s="841">
        <v>578923.14990512328</v>
      </c>
      <c r="N1827" s="842">
        <v>4631385.1992409863</v>
      </c>
      <c r="O1827" s="843">
        <v>21214.117274521501</v>
      </c>
      <c r="P1827" s="843">
        <v>169712.93819617201</v>
      </c>
      <c r="Q1827" s="844">
        <v>3.803796609579507</v>
      </c>
      <c r="S1827" s="845"/>
      <c r="T1827" s="846"/>
      <c r="U1827" s="847"/>
    </row>
    <row r="1828" spans="1:21" ht="23.25" hidden="1">
      <c r="A1828" s="870">
        <v>1796</v>
      </c>
      <c r="B1828" s="836">
        <v>8</v>
      </c>
      <c r="C1828" s="836">
        <v>195</v>
      </c>
      <c r="D1828" s="837">
        <v>22880.370569460585</v>
      </c>
      <c r="E1828" s="838">
        <v>24.375</v>
      </c>
      <c r="F1828" s="839">
        <v>557709.03263060178</v>
      </c>
      <c r="G1828" s="840">
        <v>4461672.2610448143</v>
      </c>
      <c r="H1828" s="897">
        <v>578923.14990512328</v>
      </c>
      <c r="I1828" s="901">
        <v>4631385.1992409863</v>
      </c>
      <c r="J1828" s="843">
        <v>21214.117274521501</v>
      </c>
      <c r="K1828" s="843">
        <v>169712.93819617201</v>
      </c>
      <c r="L1828" s="844">
        <v>3.803796609579507</v>
      </c>
      <c r="M1828" s="841">
        <v>578923.14990512328</v>
      </c>
      <c r="N1828" s="842">
        <v>4631385.1992409863</v>
      </c>
      <c r="O1828" s="843">
        <v>21214.117274521501</v>
      </c>
      <c r="P1828" s="843">
        <v>169712.93819617201</v>
      </c>
      <c r="Q1828" s="844">
        <v>3.803796609579507</v>
      </c>
      <c r="S1828" s="845"/>
      <c r="T1828" s="846"/>
      <c r="U1828" s="847"/>
    </row>
    <row r="1829" spans="1:21" ht="23.25" hidden="1">
      <c r="A1829" s="870">
        <v>1797</v>
      </c>
      <c r="B1829" s="836">
        <v>8</v>
      </c>
      <c r="C1829" s="836">
        <v>195</v>
      </c>
      <c r="D1829" s="837">
        <v>22880.370569460585</v>
      </c>
      <c r="E1829" s="838">
        <v>24.375</v>
      </c>
      <c r="F1829" s="839">
        <v>557709.03263060178</v>
      </c>
      <c r="G1829" s="840">
        <v>4461672.2610448143</v>
      </c>
      <c r="H1829" s="897">
        <v>578923.14990512328</v>
      </c>
      <c r="I1829" s="901">
        <v>4631385.1992409863</v>
      </c>
      <c r="J1829" s="843">
        <v>21214.117274521501</v>
      </c>
      <c r="K1829" s="843">
        <v>169712.93819617201</v>
      </c>
      <c r="L1829" s="844">
        <v>3.803796609579507</v>
      </c>
      <c r="M1829" s="841">
        <v>578923.14990512328</v>
      </c>
      <c r="N1829" s="842">
        <v>4631385.1992409863</v>
      </c>
      <c r="O1829" s="843">
        <v>21214.117274521501</v>
      </c>
      <c r="P1829" s="843">
        <v>169712.93819617201</v>
      </c>
      <c r="Q1829" s="844">
        <v>3.803796609579507</v>
      </c>
      <c r="S1829" s="845"/>
      <c r="T1829" s="846"/>
      <c r="U1829" s="847"/>
    </row>
    <row r="1830" spans="1:21" ht="23.25" hidden="1">
      <c r="A1830" s="870">
        <v>1798</v>
      </c>
      <c r="B1830" s="836">
        <v>8</v>
      </c>
      <c r="C1830" s="836">
        <v>195</v>
      </c>
      <c r="D1830" s="837">
        <v>22962</v>
      </c>
      <c r="E1830" s="838">
        <v>24.375</v>
      </c>
      <c r="F1830" s="839">
        <v>559698.75</v>
      </c>
      <c r="G1830" s="840">
        <v>4477590</v>
      </c>
      <c r="H1830" s="897">
        <v>578923.14990512328</v>
      </c>
      <c r="I1830" s="901">
        <v>4631385.1992409863</v>
      </c>
      <c r="J1830" s="843">
        <v>19224.399905123282</v>
      </c>
      <c r="K1830" s="843">
        <v>153795.19924098626</v>
      </c>
      <c r="L1830" s="844">
        <v>3.4347762801191237</v>
      </c>
      <c r="M1830" s="841">
        <v>578923.14990512328</v>
      </c>
      <c r="N1830" s="842">
        <v>4631385.1992409863</v>
      </c>
      <c r="O1830" s="843">
        <v>19224.399905123282</v>
      </c>
      <c r="P1830" s="843">
        <v>153795.19924098626</v>
      </c>
      <c r="Q1830" s="844">
        <v>3.4347762801191237</v>
      </c>
      <c r="S1830" s="845"/>
      <c r="T1830" s="846"/>
      <c r="U1830" s="847"/>
    </row>
    <row r="1831" spans="1:21" ht="23.25" hidden="1">
      <c r="A1831" s="870">
        <v>1799</v>
      </c>
      <c r="B1831" s="836">
        <v>8</v>
      </c>
      <c r="C1831" s="836">
        <v>196</v>
      </c>
      <c r="D1831" s="837">
        <v>21755.538091644037</v>
      </c>
      <c r="E1831" s="838">
        <v>24.5</v>
      </c>
      <c r="F1831" s="839">
        <v>533010.68324527889</v>
      </c>
      <c r="G1831" s="840">
        <v>4264085.4659622312</v>
      </c>
      <c r="H1831" s="897">
        <v>581897.53320683108</v>
      </c>
      <c r="I1831" s="901">
        <v>4655180.2656546487</v>
      </c>
      <c r="J1831" s="843">
        <v>48886.849961552187</v>
      </c>
      <c r="K1831" s="843">
        <v>391094.79969241749</v>
      </c>
      <c r="L1831" s="844">
        <v>9.1718330416757539</v>
      </c>
      <c r="M1831" s="841">
        <v>581897.53320683108</v>
      </c>
      <c r="N1831" s="842">
        <v>4655180.2656546487</v>
      </c>
      <c r="O1831" s="843">
        <v>48886.849961552187</v>
      </c>
      <c r="P1831" s="843">
        <v>391094.79969241749</v>
      </c>
      <c r="Q1831" s="844">
        <v>9.1718330416757539</v>
      </c>
      <c r="S1831" s="845"/>
      <c r="T1831" s="846"/>
      <c r="U1831" s="847"/>
    </row>
    <row r="1832" spans="1:21" ht="23.25" hidden="1">
      <c r="A1832" s="870">
        <v>1800</v>
      </c>
      <c r="B1832" s="848">
        <v>8</v>
      </c>
      <c r="C1832" s="848">
        <v>196</v>
      </c>
      <c r="D1832" s="837">
        <v>21971</v>
      </c>
      <c r="E1832" s="838">
        <v>24.5</v>
      </c>
      <c r="F1832" s="839">
        <v>538289.5</v>
      </c>
      <c r="G1832" s="840">
        <v>4306316</v>
      </c>
      <c r="H1832" s="897">
        <v>581897.53320683108</v>
      </c>
      <c r="I1832" s="901">
        <v>4655180.2656546487</v>
      </c>
      <c r="J1832" s="843">
        <v>43608.033206831082</v>
      </c>
      <c r="K1832" s="843">
        <v>348864.26565464865</v>
      </c>
      <c r="L1832" s="844">
        <v>8.1012230791852886</v>
      </c>
      <c r="M1832" s="841">
        <v>581897.53320683108</v>
      </c>
      <c r="N1832" s="842">
        <v>4655180.2656546487</v>
      </c>
      <c r="O1832" s="843">
        <v>43608.033206831082</v>
      </c>
      <c r="P1832" s="843">
        <v>348864.26565464865</v>
      </c>
      <c r="Q1832" s="844">
        <v>8.1012230791852886</v>
      </c>
      <c r="S1832" s="845"/>
      <c r="T1832" s="846"/>
      <c r="U1832" s="847"/>
    </row>
    <row r="1833" spans="1:21" ht="23.25" hidden="1">
      <c r="A1833" s="870">
        <v>1801</v>
      </c>
      <c r="B1833" s="836">
        <v>8</v>
      </c>
      <c r="C1833" s="836">
        <v>196</v>
      </c>
      <c r="D1833" s="837">
        <v>22451.783075101761</v>
      </c>
      <c r="E1833" s="838">
        <v>24.5</v>
      </c>
      <c r="F1833" s="839">
        <v>550068.6853399931</v>
      </c>
      <c r="G1833" s="840">
        <v>4400549.4827199448</v>
      </c>
      <c r="H1833" s="897">
        <v>581897.53320683108</v>
      </c>
      <c r="I1833" s="901">
        <v>4655180.2656546487</v>
      </c>
      <c r="J1833" s="843">
        <v>31828.847866837983</v>
      </c>
      <c r="K1833" s="843">
        <v>254630.78293470386</v>
      </c>
      <c r="L1833" s="844">
        <v>5.7863406361997818</v>
      </c>
      <c r="M1833" s="841">
        <v>581897.53320683108</v>
      </c>
      <c r="N1833" s="842">
        <v>4655180.2656546487</v>
      </c>
      <c r="O1833" s="843">
        <v>31828.847866837983</v>
      </c>
      <c r="P1833" s="843">
        <v>254630.78293470386</v>
      </c>
      <c r="Q1833" s="844">
        <v>5.7863406361997818</v>
      </c>
      <c r="S1833" s="845"/>
      <c r="T1833" s="846"/>
      <c r="U1833" s="847"/>
    </row>
    <row r="1834" spans="1:21" ht="23.25" hidden="1">
      <c r="A1834" s="870">
        <v>1802</v>
      </c>
      <c r="B1834" s="836">
        <v>8</v>
      </c>
      <c r="C1834" s="836">
        <v>196</v>
      </c>
      <c r="D1834" s="837">
        <v>22867.373191464114</v>
      </c>
      <c r="E1834" s="838">
        <v>24.5</v>
      </c>
      <c r="F1834" s="839">
        <v>560250.64319087076</v>
      </c>
      <c r="G1834" s="840">
        <v>4482005.1455269661</v>
      </c>
      <c r="H1834" s="897">
        <v>581897.53320683108</v>
      </c>
      <c r="I1834" s="901">
        <v>4655180.2656546487</v>
      </c>
      <c r="J1834" s="843">
        <v>21646.890015960322</v>
      </c>
      <c r="K1834" s="843">
        <v>173175.12012768257</v>
      </c>
      <c r="L1834" s="844">
        <v>3.8637867317156349</v>
      </c>
      <c r="M1834" s="841">
        <v>581897.53320683108</v>
      </c>
      <c r="N1834" s="842">
        <v>4655180.2656546487</v>
      </c>
      <c r="O1834" s="843">
        <v>21646.890015960322</v>
      </c>
      <c r="P1834" s="843">
        <v>173175.12012768257</v>
      </c>
      <c r="Q1834" s="844">
        <v>3.8637867317156349</v>
      </c>
      <c r="S1834" s="845"/>
      <c r="T1834" s="846"/>
      <c r="U1834" s="847"/>
    </row>
    <row r="1835" spans="1:21" ht="23.25" hidden="1">
      <c r="A1835" s="870">
        <v>1803</v>
      </c>
      <c r="B1835" s="848">
        <v>8</v>
      </c>
      <c r="C1835" s="848">
        <v>196</v>
      </c>
      <c r="D1835" s="837">
        <v>22947</v>
      </c>
      <c r="E1835" s="838">
        <v>24.5</v>
      </c>
      <c r="F1835" s="839">
        <v>562201.5</v>
      </c>
      <c r="G1835" s="840">
        <v>4497612</v>
      </c>
      <c r="H1835" s="897">
        <v>581897.53320683108</v>
      </c>
      <c r="I1835" s="901">
        <v>4655180.2656546487</v>
      </c>
      <c r="J1835" s="843">
        <v>19696.033206831082</v>
      </c>
      <c r="K1835" s="843">
        <v>157568.26565464865</v>
      </c>
      <c r="L1835" s="844">
        <v>3.5033761394857663</v>
      </c>
      <c r="M1835" s="841">
        <v>581897.53320683108</v>
      </c>
      <c r="N1835" s="842">
        <v>4655180.2656546487</v>
      </c>
      <c r="O1835" s="843">
        <v>19696.033206831082</v>
      </c>
      <c r="P1835" s="843">
        <v>157568.26565464865</v>
      </c>
      <c r="Q1835" s="844">
        <v>3.5033761394857663</v>
      </c>
      <c r="S1835" s="845"/>
      <c r="T1835" s="846"/>
      <c r="U1835" s="847"/>
    </row>
    <row r="1836" spans="1:21" ht="23.25" hidden="1">
      <c r="A1836" s="870">
        <v>1804</v>
      </c>
      <c r="B1836" s="836">
        <v>8</v>
      </c>
      <c r="C1836" s="836">
        <v>196</v>
      </c>
      <c r="D1836" s="837">
        <v>22947</v>
      </c>
      <c r="E1836" s="838">
        <v>24.5</v>
      </c>
      <c r="F1836" s="839">
        <v>562201.5</v>
      </c>
      <c r="G1836" s="840">
        <v>4497612</v>
      </c>
      <c r="H1836" s="897">
        <v>581897.53320683108</v>
      </c>
      <c r="I1836" s="901">
        <v>4655180.2656546487</v>
      </c>
      <c r="J1836" s="843">
        <v>19696.033206831082</v>
      </c>
      <c r="K1836" s="843">
        <v>157568.26565464865</v>
      </c>
      <c r="L1836" s="844">
        <v>3.5033761394857663</v>
      </c>
      <c r="M1836" s="841">
        <v>581897.53320683108</v>
      </c>
      <c r="N1836" s="842">
        <v>4655180.2656546487</v>
      </c>
      <c r="O1836" s="843">
        <v>19696.033206831082</v>
      </c>
      <c r="P1836" s="843">
        <v>157568.26565464865</v>
      </c>
      <c r="Q1836" s="844">
        <v>3.5033761394857663</v>
      </c>
      <c r="S1836" s="845"/>
      <c r="T1836" s="846"/>
      <c r="U1836" s="847"/>
    </row>
    <row r="1837" spans="1:21" ht="23.25" hidden="1">
      <c r="A1837" s="870">
        <v>1805</v>
      </c>
      <c r="B1837" s="848">
        <v>8</v>
      </c>
      <c r="C1837" s="848">
        <v>197</v>
      </c>
      <c r="D1837" s="837">
        <v>22137</v>
      </c>
      <c r="E1837" s="838">
        <v>24.625</v>
      </c>
      <c r="F1837" s="839">
        <v>545123.625</v>
      </c>
      <c r="G1837" s="840">
        <v>4360989</v>
      </c>
      <c r="H1837" s="897">
        <v>584871.91650853888</v>
      </c>
      <c r="I1837" s="901">
        <v>4678975.3320683111</v>
      </c>
      <c r="J1837" s="843">
        <v>39748.291508538881</v>
      </c>
      <c r="K1837" s="843">
        <v>317986.33206831105</v>
      </c>
      <c r="L1837" s="844">
        <v>7.2916105055140292</v>
      </c>
      <c r="M1837" s="841">
        <v>584871.91650853888</v>
      </c>
      <c r="N1837" s="842">
        <v>4678975.3320683111</v>
      </c>
      <c r="O1837" s="843">
        <v>39748.291508538881</v>
      </c>
      <c r="P1837" s="843">
        <v>317986.33206831105</v>
      </c>
      <c r="Q1837" s="844">
        <v>7.2916105055140292</v>
      </c>
      <c r="S1837" s="845"/>
      <c r="T1837" s="846"/>
      <c r="U1837" s="847"/>
    </row>
    <row r="1838" spans="1:21" ht="23.25" hidden="1">
      <c r="A1838" s="870">
        <v>1806</v>
      </c>
      <c r="B1838" s="848">
        <v>8</v>
      </c>
      <c r="C1838" s="848">
        <v>197</v>
      </c>
      <c r="D1838" s="837">
        <v>22137</v>
      </c>
      <c r="E1838" s="838">
        <v>24.625</v>
      </c>
      <c r="F1838" s="839">
        <v>545123.625</v>
      </c>
      <c r="G1838" s="840">
        <v>4360989</v>
      </c>
      <c r="H1838" s="897">
        <v>584871.91650853888</v>
      </c>
      <c r="I1838" s="901">
        <v>4678975.3320683111</v>
      </c>
      <c r="J1838" s="843">
        <v>39748.291508538881</v>
      </c>
      <c r="K1838" s="843">
        <v>317986.33206831105</v>
      </c>
      <c r="L1838" s="844">
        <v>7.2916105055140292</v>
      </c>
      <c r="M1838" s="841">
        <v>584871.91650853888</v>
      </c>
      <c r="N1838" s="842">
        <v>4678975.3320683111</v>
      </c>
      <c r="O1838" s="843">
        <v>39748.291508538881</v>
      </c>
      <c r="P1838" s="843">
        <v>317986.33206831105</v>
      </c>
      <c r="Q1838" s="844">
        <v>7.2916105055140292</v>
      </c>
      <c r="S1838" s="845"/>
      <c r="T1838" s="846"/>
      <c r="U1838" s="847"/>
    </row>
    <row r="1839" spans="1:21" ht="23.25" hidden="1">
      <c r="A1839" s="870">
        <v>1807</v>
      </c>
      <c r="B1839" s="836">
        <v>8</v>
      </c>
      <c r="C1839" s="836">
        <v>197</v>
      </c>
      <c r="D1839" s="837">
        <v>22477</v>
      </c>
      <c r="E1839" s="838">
        <v>24.625</v>
      </c>
      <c r="F1839" s="839">
        <v>553496.125</v>
      </c>
      <c r="G1839" s="840">
        <v>4427969</v>
      </c>
      <c r="H1839" s="897">
        <v>584871.91650853888</v>
      </c>
      <c r="I1839" s="901">
        <v>4678975.3320683111</v>
      </c>
      <c r="J1839" s="843">
        <v>31375.791508538881</v>
      </c>
      <c r="K1839" s="843">
        <v>251006.33206831105</v>
      </c>
      <c r="L1839" s="844">
        <v>5.6686560377525552</v>
      </c>
      <c r="M1839" s="841">
        <v>584871.91650853888</v>
      </c>
      <c r="N1839" s="842">
        <v>4678975.3320683111</v>
      </c>
      <c r="O1839" s="843">
        <v>31375.791508538881</v>
      </c>
      <c r="P1839" s="843">
        <v>251006.33206831105</v>
      </c>
      <c r="Q1839" s="844">
        <v>5.6686560377525552</v>
      </c>
      <c r="S1839" s="845"/>
      <c r="T1839" s="846"/>
      <c r="U1839" s="847"/>
    </row>
    <row r="1840" spans="1:21" ht="23.25" hidden="1">
      <c r="A1840" s="870">
        <v>1808</v>
      </c>
      <c r="B1840" s="836">
        <v>8</v>
      </c>
      <c r="C1840" s="836">
        <v>198</v>
      </c>
      <c r="D1840" s="837">
        <v>21937</v>
      </c>
      <c r="E1840" s="838">
        <v>24.75</v>
      </c>
      <c r="F1840" s="839">
        <v>542940.75</v>
      </c>
      <c r="G1840" s="840">
        <v>4343526</v>
      </c>
      <c r="H1840" s="897">
        <v>587846.29981024668</v>
      </c>
      <c r="I1840" s="901">
        <v>4702770.3984819734</v>
      </c>
      <c r="J1840" s="843">
        <v>44905.549810246681</v>
      </c>
      <c r="K1840" s="843">
        <v>359244.39848197345</v>
      </c>
      <c r="L1840" s="844">
        <v>8.2708011528415852</v>
      </c>
      <c r="M1840" s="841">
        <v>587846.29981024668</v>
      </c>
      <c r="N1840" s="842">
        <v>4702770.3984819734</v>
      </c>
      <c r="O1840" s="843">
        <v>44905.549810246681</v>
      </c>
      <c r="P1840" s="843">
        <v>359244.39848197345</v>
      </c>
      <c r="Q1840" s="844">
        <v>8.2708011528415852</v>
      </c>
      <c r="S1840" s="845"/>
      <c r="T1840" s="846"/>
      <c r="U1840" s="847"/>
    </row>
    <row r="1841" spans="1:21" ht="23.25" hidden="1">
      <c r="A1841" s="870">
        <v>1809</v>
      </c>
      <c r="B1841" s="836">
        <v>8</v>
      </c>
      <c r="C1841" s="836">
        <v>198</v>
      </c>
      <c r="D1841" s="837">
        <v>22370.39</v>
      </c>
      <c r="E1841" s="838">
        <v>24.75</v>
      </c>
      <c r="F1841" s="839">
        <v>553667.15249999997</v>
      </c>
      <c r="G1841" s="840">
        <v>4429337.22</v>
      </c>
      <c r="H1841" s="897">
        <v>587846.29981024668</v>
      </c>
      <c r="I1841" s="901">
        <v>4702770.3984819734</v>
      </c>
      <c r="J1841" s="843">
        <v>34179.147310246713</v>
      </c>
      <c r="K1841" s="843">
        <v>273433.17848197371</v>
      </c>
      <c r="L1841" s="844">
        <v>6.1732300996936402</v>
      </c>
      <c r="M1841" s="841">
        <v>587846.29981024668</v>
      </c>
      <c r="N1841" s="842">
        <v>4702770.3984819734</v>
      </c>
      <c r="O1841" s="843">
        <v>34179.147310246713</v>
      </c>
      <c r="P1841" s="843">
        <v>273433.17848197371</v>
      </c>
      <c r="Q1841" s="844">
        <v>6.1732300996936402</v>
      </c>
      <c r="S1841" s="845"/>
      <c r="T1841" s="846"/>
      <c r="U1841" s="847"/>
    </row>
    <row r="1842" spans="1:21" ht="23.25" hidden="1">
      <c r="A1842" s="870">
        <v>1810</v>
      </c>
      <c r="B1842" s="836">
        <v>8</v>
      </c>
      <c r="C1842" s="836">
        <v>198</v>
      </c>
      <c r="D1842" s="837">
        <v>22841.422684787653</v>
      </c>
      <c r="E1842" s="838">
        <v>24.75</v>
      </c>
      <c r="F1842" s="839">
        <v>565325.21144849434</v>
      </c>
      <c r="G1842" s="840">
        <v>4522601.6915879548</v>
      </c>
      <c r="H1842" s="897">
        <v>587846.29981024668</v>
      </c>
      <c r="I1842" s="901">
        <v>4702770.3984819734</v>
      </c>
      <c r="J1842" s="843">
        <v>22521.088361752336</v>
      </c>
      <c r="K1842" s="843">
        <v>180168.70689401869</v>
      </c>
      <c r="L1842" s="844">
        <v>3.9837403154280082</v>
      </c>
      <c r="M1842" s="841">
        <v>587846.29981024668</v>
      </c>
      <c r="N1842" s="842">
        <v>4702770.3984819734</v>
      </c>
      <c r="O1842" s="843">
        <v>22521.088361752336</v>
      </c>
      <c r="P1842" s="843">
        <v>180168.70689401869</v>
      </c>
      <c r="Q1842" s="844">
        <v>3.9837403154280082</v>
      </c>
      <c r="S1842" s="845"/>
      <c r="T1842" s="846"/>
      <c r="U1842" s="847"/>
    </row>
    <row r="1843" spans="1:21" ht="23.25" hidden="1">
      <c r="A1843" s="870">
        <v>1811</v>
      </c>
      <c r="B1843" s="848">
        <v>8</v>
      </c>
      <c r="C1843" s="848">
        <v>198</v>
      </c>
      <c r="D1843" s="837">
        <v>22918</v>
      </c>
      <c r="E1843" s="838">
        <v>24.75</v>
      </c>
      <c r="F1843" s="839">
        <v>567220.5</v>
      </c>
      <c r="G1843" s="840">
        <v>4537764</v>
      </c>
      <c r="H1843" s="897">
        <v>587846.29981024668</v>
      </c>
      <c r="I1843" s="901">
        <v>4702770.3984819734</v>
      </c>
      <c r="J1843" s="843">
        <v>20625.799810246681</v>
      </c>
      <c r="K1843" s="843">
        <v>165006.39848197345</v>
      </c>
      <c r="L1843" s="844">
        <v>3.6362930835974083</v>
      </c>
      <c r="M1843" s="841">
        <v>587846.29981024668</v>
      </c>
      <c r="N1843" s="842">
        <v>4702770.3984819734</v>
      </c>
      <c r="O1843" s="843">
        <v>20625.799810246681</v>
      </c>
      <c r="P1843" s="843">
        <v>165006.39848197345</v>
      </c>
      <c r="Q1843" s="844">
        <v>3.6362930835974083</v>
      </c>
      <c r="S1843" s="845"/>
      <c r="T1843" s="846"/>
      <c r="U1843" s="847"/>
    </row>
    <row r="1844" spans="1:21" ht="23.25" hidden="1">
      <c r="A1844" s="870">
        <v>1812</v>
      </c>
      <c r="B1844" s="836">
        <v>8</v>
      </c>
      <c r="C1844" s="836">
        <v>199</v>
      </c>
      <c r="D1844" s="837">
        <v>21424</v>
      </c>
      <c r="E1844" s="838">
        <v>24.875</v>
      </c>
      <c r="F1844" s="839">
        <v>532922</v>
      </c>
      <c r="G1844" s="840">
        <v>4263376</v>
      </c>
      <c r="H1844" s="897">
        <v>590820.68311195448</v>
      </c>
      <c r="I1844" s="901">
        <v>4726565.4648956358</v>
      </c>
      <c r="J1844" s="843">
        <v>57898.68311195448</v>
      </c>
      <c r="K1844" s="843">
        <v>463189.46489563584</v>
      </c>
      <c r="L1844" s="844">
        <v>10.864382238292762</v>
      </c>
      <c r="M1844" s="841">
        <v>590820.68311195448</v>
      </c>
      <c r="N1844" s="842">
        <v>4726565.4648956358</v>
      </c>
      <c r="O1844" s="843">
        <v>57898.68311195448</v>
      </c>
      <c r="P1844" s="843">
        <v>463189.46489563584</v>
      </c>
      <c r="Q1844" s="844">
        <v>10.864382238292762</v>
      </c>
      <c r="S1844" s="845"/>
      <c r="T1844" s="846"/>
      <c r="U1844" s="847"/>
    </row>
    <row r="1845" spans="1:21" ht="23.25" hidden="1">
      <c r="A1845" s="870">
        <v>1813</v>
      </c>
      <c r="B1845" s="836">
        <v>8</v>
      </c>
      <c r="C1845" s="836">
        <v>199</v>
      </c>
      <c r="D1845" s="837">
        <v>21514.569921688653</v>
      </c>
      <c r="E1845" s="838">
        <v>24.875</v>
      </c>
      <c r="F1845" s="839">
        <v>535174.92680200527</v>
      </c>
      <c r="G1845" s="840">
        <v>4281399.4144160422</v>
      </c>
      <c r="H1845" s="897">
        <v>590820.68311195448</v>
      </c>
      <c r="I1845" s="901">
        <v>4726565.4648956358</v>
      </c>
      <c r="J1845" s="843">
        <v>55645.756309949211</v>
      </c>
      <c r="K1845" s="843">
        <v>445166.05047959369</v>
      </c>
      <c r="L1845" s="844">
        <v>10.397676259324456</v>
      </c>
      <c r="M1845" s="841">
        <v>590820.68311195448</v>
      </c>
      <c r="N1845" s="842">
        <v>4726565.4648956358</v>
      </c>
      <c r="O1845" s="843">
        <v>55645.756309949211</v>
      </c>
      <c r="P1845" s="843">
        <v>445166.05047959369</v>
      </c>
      <c r="Q1845" s="844">
        <v>10.397676259324456</v>
      </c>
      <c r="S1845" s="845"/>
      <c r="T1845" s="846"/>
      <c r="U1845" s="847"/>
    </row>
    <row r="1846" spans="1:21" ht="23.25" hidden="1">
      <c r="A1846" s="870">
        <v>1814</v>
      </c>
      <c r="B1846" s="848">
        <v>8</v>
      </c>
      <c r="C1846" s="848">
        <v>199</v>
      </c>
      <c r="D1846" s="837">
        <v>22055</v>
      </c>
      <c r="E1846" s="838">
        <v>24.875</v>
      </c>
      <c r="F1846" s="839">
        <v>548618.125</v>
      </c>
      <c r="G1846" s="840">
        <v>4388945</v>
      </c>
      <c r="H1846" s="897">
        <v>590820.68311195448</v>
      </c>
      <c r="I1846" s="901">
        <v>4726565.4648956358</v>
      </c>
      <c r="J1846" s="843">
        <v>42202.55811195448</v>
      </c>
      <c r="K1846" s="843">
        <v>337620.46489563584</v>
      </c>
      <c r="L1846" s="844">
        <v>7.6925198400899433</v>
      </c>
      <c r="M1846" s="841">
        <v>590820.68311195448</v>
      </c>
      <c r="N1846" s="842">
        <v>4726565.4648956358</v>
      </c>
      <c r="O1846" s="843">
        <v>42202.55811195448</v>
      </c>
      <c r="P1846" s="843">
        <v>337620.46489563584</v>
      </c>
      <c r="Q1846" s="844">
        <v>7.6925198400899433</v>
      </c>
      <c r="S1846" s="845"/>
      <c r="T1846" s="846"/>
      <c r="U1846" s="847"/>
    </row>
    <row r="1847" spans="1:21" ht="23.25" hidden="1">
      <c r="A1847" s="870">
        <v>1815</v>
      </c>
      <c r="B1847" s="848">
        <v>8</v>
      </c>
      <c r="C1847" s="848">
        <v>199</v>
      </c>
      <c r="D1847" s="837">
        <v>22105</v>
      </c>
      <c r="E1847" s="838">
        <v>24.875</v>
      </c>
      <c r="F1847" s="839">
        <v>549861.875</v>
      </c>
      <c r="G1847" s="840">
        <v>4398895</v>
      </c>
      <c r="H1847" s="897">
        <v>590820.68311195448</v>
      </c>
      <c r="I1847" s="901">
        <v>4726565.4648956358</v>
      </c>
      <c r="J1847" s="843">
        <v>40958.80811195448</v>
      </c>
      <c r="K1847" s="843">
        <v>327670.46489563584</v>
      </c>
      <c r="L1847" s="844">
        <v>7.4489267167239888</v>
      </c>
      <c r="M1847" s="841">
        <v>590820.68311195448</v>
      </c>
      <c r="N1847" s="842">
        <v>4726565.4648956358</v>
      </c>
      <c r="O1847" s="843">
        <v>40958.80811195448</v>
      </c>
      <c r="P1847" s="843">
        <v>327670.46489563584</v>
      </c>
      <c r="Q1847" s="844">
        <v>7.4489267167239888</v>
      </c>
      <c r="S1847" s="845"/>
      <c r="T1847" s="846"/>
      <c r="U1847" s="847"/>
    </row>
    <row r="1848" spans="1:21" ht="23.25" hidden="1">
      <c r="A1848" s="870">
        <v>1816</v>
      </c>
      <c r="B1848" s="848">
        <v>8</v>
      </c>
      <c r="C1848" s="848">
        <v>199</v>
      </c>
      <c r="D1848" s="837">
        <v>22105</v>
      </c>
      <c r="E1848" s="838">
        <v>24.875</v>
      </c>
      <c r="F1848" s="839">
        <v>549861.875</v>
      </c>
      <c r="G1848" s="840">
        <v>4398895</v>
      </c>
      <c r="H1848" s="897">
        <v>590820.68311195448</v>
      </c>
      <c r="I1848" s="901">
        <v>4726565.4648956358</v>
      </c>
      <c r="J1848" s="843">
        <v>40958.80811195448</v>
      </c>
      <c r="K1848" s="843">
        <v>327670.46489563584</v>
      </c>
      <c r="L1848" s="844">
        <v>7.4489267167239888</v>
      </c>
      <c r="M1848" s="841">
        <v>590820.68311195448</v>
      </c>
      <c r="N1848" s="842">
        <v>4726565.4648956358</v>
      </c>
      <c r="O1848" s="843">
        <v>40958.80811195448</v>
      </c>
      <c r="P1848" s="843">
        <v>327670.46489563584</v>
      </c>
      <c r="Q1848" s="844">
        <v>7.4489267167239888</v>
      </c>
      <c r="S1848" s="845"/>
      <c r="T1848" s="846"/>
      <c r="U1848" s="847"/>
    </row>
    <row r="1849" spans="1:21" ht="23.25" hidden="1">
      <c r="A1849" s="870">
        <v>1817</v>
      </c>
      <c r="B1849" s="836">
        <v>8</v>
      </c>
      <c r="C1849" s="836">
        <v>199</v>
      </c>
      <c r="D1849" s="837">
        <v>22353.51</v>
      </c>
      <c r="E1849" s="838">
        <v>24.875</v>
      </c>
      <c r="F1849" s="839">
        <v>556043.56124999991</v>
      </c>
      <c r="G1849" s="840">
        <v>4448348.4899999993</v>
      </c>
      <c r="H1849" s="897">
        <v>590820.68311195448</v>
      </c>
      <c r="I1849" s="901">
        <v>4726565.4648956358</v>
      </c>
      <c r="J1849" s="843">
        <v>34777.121861954569</v>
      </c>
      <c r="K1849" s="843">
        <v>278216.97489563655</v>
      </c>
      <c r="L1849" s="844">
        <v>6.2543880166105623</v>
      </c>
      <c r="M1849" s="841">
        <v>590820.68311195448</v>
      </c>
      <c r="N1849" s="842">
        <v>4726565.4648956358</v>
      </c>
      <c r="O1849" s="843">
        <v>34777.121861954569</v>
      </c>
      <c r="P1849" s="843">
        <v>278216.97489563655</v>
      </c>
      <c r="Q1849" s="844">
        <v>6.2543880166105623</v>
      </c>
      <c r="S1849" s="845"/>
      <c r="T1849" s="846"/>
      <c r="U1849" s="847"/>
    </row>
    <row r="1850" spans="1:21" ht="23.25" hidden="1">
      <c r="A1850" s="870">
        <v>1818</v>
      </c>
      <c r="B1850" s="836">
        <v>8</v>
      </c>
      <c r="C1850" s="836">
        <v>200</v>
      </c>
      <c r="D1850" s="837">
        <v>21402</v>
      </c>
      <c r="E1850" s="838">
        <v>25</v>
      </c>
      <c r="F1850" s="839">
        <v>535050</v>
      </c>
      <c r="G1850" s="840">
        <v>4280400</v>
      </c>
      <c r="H1850" s="897">
        <v>593795.06641366228</v>
      </c>
      <c r="I1850" s="901">
        <v>4750360.5313092982</v>
      </c>
      <c r="J1850" s="843">
        <v>58745.06641366228</v>
      </c>
      <c r="K1850" s="843">
        <v>469960.53130929824</v>
      </c>
      <c r="L1850" s="844">
        <v>10.979360137120324</v>
      </c>
      <c r="M1850" s="841">
        <v>593795.06641366228</v>
      </c>
      <c r="N1850" s="842">
        <v>4750360.5313092982</v>
      </c>
      <c r="O1850" s="843">
        <v>58745.06641366228</v>
      </c>
      <c r="P1850" s="843">
        <v>469960.53130929824</v>
      </c>
      <c r="Q1850" s="844">
        <v>10.979360137120324</v>
      </c>
      <c r="S1850" s="845"/>
      <c r="T1850" s="846"/>
      <c r="U1850" s="847"/>
    </row>
    <row r="1851" spans="1:21" ht="23.25" hidden="1">
      <c r="A1851" s="870">
        <v>1819</v>
      </c>
      <c r="B1851" s="848">
        <v>8</v>
      </c>
      <c r="C1851" s="848">
        <v>200</v>
      </c>
      <c r="D1851" s="837">
        <v>22089</v>
      </c>
      <c r="E1851" s="838">
        <v>25</v>
      </c>
      <c r="F1851" s="839">
        <v>552225</v>
      </c>
      <c r="G1851" s="840">
        <v>4417800</v>
      </c>
      <c r="H1851" s="897">
        <v>593795.06641366228</v>
      </c>
      <c r="I1851" s="901">
        <v>4750360.5313092982</v>
      </c>
      <c r="J1851" s="843">
        <v>41570.06641366228</v>
      </c>
      <c r="K1851" s="843">
        <v>332560.53130929824</v>
      </c>
      <c r="L1851" s="844">
        <v>7.5277407603173003</v>
      </c>
      <c r="M1851" s="841">
        <v>593795.06641366228</v>
      </c>
      <c r="N1851" s="842">
        <v>4750360.5313092982</v>
      </c>
      <c r="O1851" s="843">
        <v>41570.06641366228</v>
      </c>
      <c r="P1851" s="843">
        <v>332560.53130929824</v>
      </c>
      <c r="Q1851" s="844">
        <v>7.5277407603173003</v>
      </c>
      <c r="S1851" s="845"/>
      <c r="T1851" s="846"/>
      <c r="U1851" s="847"/>
    </row>
    <row r="1852" spans="1:21" ht="23.25" hidden="1">
      <c r="A1852" s="870">
        <v>1820</v>
      </c>
      <c r="B1852" s="836">
        <v>8</v>
      </c>
      <c r="C1852" s="836">
        <v>200</v>
      </c>
      <c r="D1852" s="837">
        <v>22336.65</v>
      </c>
      <c r="E1852" s="838">
        <v>25</v>
      </c>
      <c r="F1852" s="839">
        <v>558416.25</v>
      </c>
      <c r="G1852" s="840">
        <v>4467330</v>
      </c>
      <c r="H1852" s="897">
        <v>593795.06641366228</v>
      </c>
      <c r="I1852" s="901">
        <v>4750360.5313092982</v>
      </c>
      <c r="J1852" s="843">
        <v>35378.81641366228</v>
      </c>
      <c r="K1852" s="843">
        <v>283030.53130929824</v>
      </c>
      <c r="L1852" s="844">
        <v>6.335563553829644</v>
      </c>
      <c r="M1852" s="841">
        <v>593795.06641366228</v>
      </c>
      <c r="N1852" s="842">
        <v>4750360.5313092982</v>
      </c>
      <c r="O1852" s="843">
        <v>35378.81641366228</v>
      </c>
      <c r="P1852" s="843">
        <v>283030.53130929824</v>
      </c>
      <c r="Q1852" s="844">
        <v>6.335563553829644</v>
      </c>
      <c r="S1852" s="845"/>
      <c r="T1852" s="846"/>
      <c r="U1852" s="847"/>
    </row>
    <row r="1853" spans="1:21" ht="23.25" hidden="1">
      <c r="A1853" s="870">
        <v>1821</v>
      </c>
      <c r="B1853" s="848">
        <v>8</v>
      </c>
      <c r="C1853" s="848">
        <v>200</v>
      </c>
      <c r="D1853" s="837">
        <v>22815.531010005205</v>
      </c>
      <c r="E1853" s="838">
        <v>25</v>
      </c>
      <c r="F1853" s="839">
        <v>570388.2752501301</v>
      </c>
      <c r="G1853" s="840">
        <v>4563106.2020010408</v>
      </c>
      <c r="H1853" s="897">
        <v>593795.06641366228</v>
      </c>
      <c r="I1853" s="901">
        <v>4750360.5313092982</v>
      </c>
      <c r="J1853" s="843">
        <v>23406.79116353218</v>
      </c>
      <c r="K1853" s="843">
        <v>187254.32930825744</v>
      </c>
      <c r="L1853" s="844">
        <v>4.1036592404126253</v>
      </c>
      <c r="M1853" s="841">
        <v>593795.06641366228</v>
      </c>
      <c r="N1853" s="842">
        <v>4750360.5313092982</v>
      </c>
      <c r="O1853" s="843">
        <v>23406.79116353218</v>
      </c>
      <c r="P1853" s="843">
        <v>187254.32930825744</v>
      </c>
      <c r="Q1853" s="844">
        <v>4.1036592404126253</v>
      </c>
      <c r="S1853" s="845"/>
      <c r="T1853" s="846"/>
      <c r="U1853" s="847"/>
    </row>
    <row r="1854" spans="1:21" ht="23.25" hidden="1">
      <c r="A1854" s="870">
        <v>1822</v>
      </c>
      <c r="B1854" s="848">
        <v>8</v>
      </c>
      <c r="C1854" s="848">
        <v>201</v>
      </c>
      <c r="D1854" s="837">
        <v>22015</v>
      </c>
      <c r="E1854" s="838">
        <v>25.125</v>
      </c>
      <c r="F1854" s="839">
        <v>553126.875</v>
      </c>
      <c r="G1854" s="840">
        <v>4425015</v>
      </c>
      <c r="H1854" s="897">
        <v>596769.44971537008</v>
      </c>
      <c r="I1854" s="901">
        <v>4774155.5977229606</v>
      </c>
      <c r="J1854" s="843">
        <v>43642.57471537008</v>
      </c>
      <c r="K1854" s="843">
        <v>349140.59772296064</v>
      </c>
      <c r="L1854" s="844">
        <v>7.8901562530965492</v>
      </c>
      <c r="M1854" s="841">
        <v>596769.44971537008</v>
      </c>
      <c r="N1854" s="842">
        <v>4774155.5977229606</v>
      </c>
      <c r="O1854" s="843">
        <v>43642.57471537008</v>
      </c>
      <c r="P1854" s="843">
        <v>349140.59772296064</v>
      </c>
      <c r="Q1854" s="844">
        <v>7.8901562530965492</v>
      </c>
      <c r="S1854" s="845"/>
      <c r="T1854" s="846"/>
      <c r="U1854" s="847"/>
    </row>
    <row r="1855" spans="1:21" ht="23.25" hidden="1">
      <c r="A1855" s="870">
        <v>1823</v>
      </c>
      <c r="B1855" s="848">
        <v>8</v>
      </c>
      <c r="C1855" s="848">
        <v>201</v>
      </c>
      <c r="D1855" s="837">
        <v>22015</v>
      </c>
      <c r="E1855" s="838">
        <v>25.125</v>
      </c>
      <c r="F1855" s="839">
        <v>553126.875</v>
      </c>
      <c r="G1855" s="840">
        <v>4425015</v>
      </c>
      <c r="H1855" s="897">
        <v>596769.44971537008</v>
      </c>
      <c r="I1855" s="901">
        <v>4774155.5977229606</v>
      </c>
      <c r="J1855" s="843">
        <v>43642.57471537008</v>
      </c>
      <c r="K1855" s="843">
        <v>349140.59772296064</v>
      </c>
      <c r="L1855" s="844">
        <v>7.8901562530965492</v>
      </c>
      <c r="M1855" s="841">
        <v>596769.44971537008</v>
      </c>
      <c r="N1855" s="842">
        <v>4774155.5977229606</v>
      </c>
      <c r="O1855" s="843">
        <v>43642.57471537008</v>
      </c>
      <c r="P1855" s="843">
        <v>349140.59772296064</v>
      </c>
      <c r="Q1855" s="844">
        <v>7.8901562530965492</v>
      </c>
      <c r="S1855" s="845"/>
      <c r="T1855" s="846"/>
      <c r="U1855" s="847"/>
    </row>
    <row r="1856" spans="1:21" ht="23.25" hidden="1">
      <c r="A1856" s="870">
        <v>1824</v>
      </c>
      <c r="B1856" s="836">
        <v>8</v>
      </c>
      <c r="C1856" s="836">
        <v>201</v>
      </c>
      <c r="D1856" s="837">
        <v>22319.82</v>
      </c>
      <c r="E1856" s="838">
        <v>25.125</v>
      </c>
      <c r="F1856" s="839">
        <v>560785.47750000004</v>
      </c>
      <c r="G1856" s="840">
        <v>4486283.82</v>
      </c>
      <c r="H1856" s="897">
        <v>596769.44971537008</v>
      </c>
      <c r="I1856" s="901">
        <v>4774155.5977229606</v>
      </c>
      <c r="J1856" s="843">
        <v>35983.972215370042</v>
      </c>
      <c r="K1856" s="843">
        <v>287871.77772296034</v>
      </c>
      <c r="L1856" s="844">
        <v>6.4167090017715367</v>
      </c>
      <c r="M1856" s="841">
        <v>596769.44971537008</v>
      </c>
      <c r="N1856" s="842">
        <v>4774155.5977229606</v>
      </c>
      <c r="O1856" s="843">
        <v>35983.972215370042</v>
      </c>
      <c r="P1856" s="843">
        <v>287871.77772296034</v>
      </c>
      <c r="Q1856" s="844">
        <v>6.4167090017715367</v>
      </c>
      <c r="S1856" s="845"/>
      <c r="T1856" s="846"/>
      <c r="U1856" s="847"/>
    </row>
    <row r="1857" spans="1:21" ht="23.25" hidden="1">
      <c r="A1857" s="870">
        <v>1825</v>
      </c>
      <c r="B1857" s="836">
        <v>8</v>
      </c>
      <c r="C1857" s="836">
        <v>202</v>
      </c>
      <c r="D1857" s="837">
        <v>21356</v>
      </c>
      <c r="E1857" s="838">
        <v>25.25</v>
      </c>
      <c r="F1857" s="839">
        <v>539239</v>
      </c>
      <c r="G1857" s="840">
        <v>4313912</v>
      </c>
      <c r="H1857" s="897">
        <v>599743.83301707776</v>
      </c>
      <c r="I1857" s="901">
        <v>4797950.6641366221</v>
      </c>
      <c r="J1857" s="843">
        <v>60504.833017077763</v>
      </c>
      <c r="K1857" s="843">
        <v>484038.6641366221</v>
      </c>
      <c r="L1857" s="844">
        <v>11.220411175207602</v>
      </c>
      <c r="M1857" s="841">
        <v>599743.83301707776</v>
      </c>
      <c r="N1857" s="842">
        <v>4797950.6641366221</v>
      </c>
      <c r="O1857" s="843">
        <v>60504.833017077763</v>
      </c>
      <c r="P1857" s="843">
        <v>484038.6641366221</v>
      </c>
      <c r="Q1857" s="844">
        <v>11.220411175207602</v>
      </c>
      <c r="S1857" s="845"/>
      <c r="T1857" s="846"/>
      <c r="U1857" s="847"/>
    </row>
    <row r="1858" spans="1:21" ht="23.25" hidden="1">
      <c r="A1858" s="870">
        <v>1826</v>
      </c>
      <c r="B1858" s="836">
        <v>8</v>
      </c>
      <c r="C1858" s="836">
        <v>202</v>
      </c>
      <c r="D1858" s="837">
        <v>21454.915501491148</v>
      </c>
      <c r="E1858" s="838">
        <v>25.25</v>
      </c>
      <c r="F1858" s="839">
        <v>541736.61641265149</v>
      </c>
      <c r="G1858" s="840">
        <v>4333892.9313012119</v>
      </c>
      <c r="H1858" s="897">
        <v>599743.83301707776</v>
      </c>
      <c r="I1858" s="901">
        <v>4797950.6641366221</v>
      </c>
      <c r="J1858" s="843">
        <v>58007.21660442627</v>
      </c>
      <c r="K1858" s="843">
        <v>464057.73283541016</v>
      </c>
      <c r="L1858" s="844">
        <v>10.707641840521447</v>
      </c>
      <c r="M1858" s="841">
        <v>599743.83301707776</v>
      </c>
      <c r="N1858" s="842">
        <v>4797950.6641366221</v>
      </c>
      <c r="O1858" s="843">
        <v>58007.21660442627</v>
      </c>
      <c r="P1858" s="843">
        <v>464057.73283541016</v>
      </c>
      <c r="Q1858" s="844">
        <v>10.707641840521447</v>
      </c>
      <c r="S1858" s="845"/>
      <c r="T1858" s="846"/>
      <c r="U1858" s="847"/>
    </row>
    <row r="1859" spans="1:21" ht="23.25" hidden="1">
      <c r="A1859" s="870">
        <v>1827</v>
      </c>
      <c r="B1859" s="836">
        <v>8</v>
      </c>
      <c r="C1859" s="836">
        <v>202</v>
      </c>
      <c r="D1859" s="837">
        <v>21454.915501491148</v>
      </c>
      <c r="E1859" s="838">
        <v>25.25</v>
      </c>
      <c r="F1859" s="839">
        <v>541736.61641265149</v>
      </c>
      <c r="G1859" s="840">
        <v>4333892.9313012119</v>
      </c>
      <c r="H1859" s="897">
        <v>599743.83301707776</v>
      </c>
      <c r="I1859" s="901">
        <v>4797950.6641366221</v>
      </c>
      <c r="J1859" s="843">
        <v>58007.21660442627</v>
      </c>
      <c r="K1859" s="843">
        <v>464057.73283541016</v>
      </c>
      <c r="L1859" s="844">
        <v>10.707641840521447</v>
      </c>
      <c r="M1859" s="841">
        <v>599743.83301707776</v>
      </c>
      <c r="N1859" s="842">
        <v>4797950.6641366221</v>
      </c>
      <c r="O1859" s="843">
        <v>58007.21660442627</v>
      </c>
      <c r="P1859" s="843">
        <v>464057.73283541016</v>
      </c>
      <c r="Q1859" s="844">
        <v>10.707641840521447</v>
      </c>
      <c r="S1859" s="845"/>
      <c r="T1859" s="846"/>
      <c r="U1859" s="847"/>
    </row>
    <row r="1860" spans="1:21" ht="23.25" hidden="1">
      <c r="A1860" s="870">
        <v>1828</v>
      </c>
      <c r="B1860" s="848">
        <v>8</v>
      </c>
      <c r="C1860" s="848">
        <v>202</v>
      </c>
      <c r="D1860" s="837">
        <v>21634.168987929435</v>
      </c>
      <c r="E1860" s="838">
        <v>25.25</v>
      </c>
      <c r="F1860" s="839">
        <v>546262.7669452182</v>
      </c>
      <c r="G1860" s="840">
        <v>4370102.1355617456</v>
      </c>
      <c r="H1860" s="897">
        <v>599743.83301707776</v>
      </c>
      <c r="I1860" s="901">
        <v>4797950.6641366221</v>
      </c>
      <c r="J1860" s="843">
        <v>53481.066071859561</v>
      </c>
      <c r="K1860" s="843">
        <v>427848.52857487649</v>
      </c>
      <c r="L1860" s="844">
        <v>9.7903553579046871</v>
      </c>
      <c r="M1860" s="841">
        <v>599743.83301707776</v>
      </c>
      <c r="N1860" s="842">
        <v>4797950.6641366221</v>
      </c>
      <c r="O1860" s="843">
        <v>53481.066071859561</v>
      </c>
      <c r="P1860" s="843">
        <v>427848.52857487649</v>
      </c>
      <c r="Q1860" s="844">
        <v>9.7903553579046871</v>
      </c>
      <c r="S1860" s="845"/>
      <c r="T1860" s="846"/>
      <c r="U1860" s="847"/>
    </row>
    <row r="1861" spans="1:21" ht="23.25" hidden="1">
      <c r="A1861" s="870">
        <v>1829</v>
      </c>
      <c r="B1861" s="848">
        <v>8</v>
      </c>
      <c r="C1861" s="848">
        <v>202</v>
      </c>
      <c r="D1861" s="837">
        <v>22388.566970074273</v>
      </c>
      <c r="E1861" s="838">
        <v>25.25</v>
      </c>
      <c r="F1861" s="839">
        <v>565311.31599437539</v>
      </c>
      <c r="G1861" s="840">
        <v>4522490.5279550031</v>
      </c>
      <c r="H1861" s="897">
        <v>599743.83301707776</v>
      </c>
      <c r="I1861" s="901">
        <v>4797950.6641366221</v>
      </c>
      <c r="J1861" s="843">
        <v>34432.517022702377</v>
      </c>
      <c r="K1861" s="843">
        <v>275460.13618161902</v>
      </c>
      <c r="L1861" s="844">
        <v>6.0908947067751456</v>
      </c>
      <c r="M1861" s="841">
        <v>599743.83301707776</v>
      </c>
      <c r="N1861" s="842">
        <v>4797950.6641366221</v>
      </c>
      <c r="O1861" s="843">
        <v>34432.517022702377</v>
      </c>
      <c r="P1861" s="843">
        <v>275460.13618161902</v>
      </c>
      <c r="Q1861" s="844">
        <v>6.0908947067751456</v>
      </c>
      <c r="S1861" s="845"/>
      <c r="T1861" s="846"/>
      <c r="U1861" s="847"/>
    </row>
    <row r="1862" spans="1:21" ht="23.25" hidden="1">
      <c r="A1862" s="870">
        <v>1830</v>
      </c>
      <c r="B1862" s="836">
        <v>8</v>
      </c>
      <c r="C1862" s="836">
        <v>202</v>
      </c>
      <c r="D1862" s="837">
        <v>22789.69796727832</v>
      </c>
      <c r="E1862" s="838">
        <v>25.25</v>
      </c>
      <c r="F1862" s="839">
        <v>575439.87367377756</v>
      </c>
      <c r="G1862" s="840">
        <v>4603518.9893902205</v>
      </c>
      <c r="H1862" s="897">
        <v>599743.83301707776</v>
      </c>
      <c r="I1862" s="901">
        <v>4797950.6641366221</v>
      </c>
      <c r="J1862" s="843">
        <v>24303.959343300201</v>
      </c>
      <c r="K1862" s="843">
        <v>194431.67474640161</v>
      </c>
      <c r="L1862" s="844">
        <v>4.2235445361366004</v>
      </c>
      <c r="M1862" s="841">
        <v>599743.83301707776</v>
      </c>
      <c r="N1862" s="842">
        <v>4797950.6641366221</v>
      </c>
      <c r="O1862" s="843">
        <v>24303.959343300201</v>
      </c>
      <c r="P1862" s="843">
        <v>194431.67474640161</v>
      </c>
      <c r="Q1862" s="844">
        <v>4.2235445361366004</v>
      </c>
      <c r="S1862" s="845"/>
      <c r="T1862" s="846"/>
      <c r="U1862" s="847"/>
    </row>
    <row r="1863" spans="1:21" ht="23.25" hidden="1">
      <c r="A1863" s="870">
        <v>1831</v>
      </c>
      <c r="B1863" s="848">
        <v>8</v>
      </c>
      <c r="C1863" s="848">
        <v>203</v>
      </c>
      <c r="D1863" s="837">
        <v>21333</v>
      </c>
      <c r="E1863" s="838">
        <v>25.375</v>
      </c>
      <c r="F1863" s="839">
        <v>541324.875</v>
      </c>
      <c r="G1863" s="840">
        <v>4330599</v>
      </c>
      <c r="H1863" s="897">
        <v>602718.21631878556</v>
      </c>
      <c r="I1863" s="901">
        <v>4821745.7305502845</v>
      </c>
      <c r="J1863" s="843">
        <v>61393.341318785562</v>
      </c>
      <c r="K1863" s="843">
        <v>491146.7305502845</v>
      </c>
      <c r="L1863" s="844">
        <v>11.341311688066355</v>
      </c>
      <c r="M1863" s="841">
        <v>602718.21631878556</v>
      </c>
      <c r="N1863" s="842">
        <v>4821745.7305502845</v>
      </c>
      <c r="O1863" s="843">
        <v>61393.341318785562</v>
      </c>
      <c r="P1863" s="843">
        <v>491146.7305502845</v>
      </c>
      <c r="Q1863" s="844">
        <v>11.341311688066355</v>
      </c>
      <c r="S1863" s="845"/>
      <c r="T1863" s="846"/>
      <c r="U1863" s="847"/>
    </row>
    <row r="1864" spans="1:21" ht="23.25" hidden="1">
      <c r="A1864" s="870">
        <v>1832</v>
      </c>
      <c r="B1864" s="836">
        <v>8</v>
      </c>
      <c r="C1864" s="836">
        <v>203</v>
      </c>
      <c r="D1864" s="837">
        <v>21333</v>
      </c>
      <c r="E1864" s="838">
        <v>25.375</v>
      </c>
      <c r="F1864" s="839">
        <v>541324.875</v>
      </c>
      <c r="G1864" s="840">
        <v>4330599</v>
      </c>
      <c r="H1864" s="897">
        <v>602718.21631878556</v>
      </c>
      <c r="I1864" s="901">
        <v>4821745.7305502845</v>
      </c>
      <c r="J1864" s="843">
        <v>61393.341318785562</v>
      </c>
      <c r="K1864" s="843">
        <v>491146.7305502845</v>
      </c>
      <c r="L1864" s="844">
        <v>11.341311688066355</v>
      </c>
      <c r="M1864" s="841">
        <v>602718.21631878556</v>
      </c>
      <c r="N1864" s="842">
        <v>4821745.7305502845</v>
      </c>
      <c r="O1864" s="843">
        <v>61393.341318785562</v>
      </c>
      <c r="P1864" s="843">
        <v>491146.7305502845</v>
      </c>
      <c r="Q1864" s="844">
        <v>11.341311688066355</v>
      </c>
      <c r="S1864" s="845"/>
      <c r="T1864" s="846"/>
      <c r="U1864" s="847"/>
    </row>
    <row r="1865" spans="1:21" ht="23.25" hidden="1">
      <c r="A1865" s="870">
        <v>1833</v>
      </c>
      <c r="B1865" s="836">
        <v>8</v>
      </c>
      <c r="C1865" s="836">
        <v>203</v>
      </c>
      <c r="D1865" s="837">
        <v>22355</v>
      </c>
      <c r="E1865" s="838">
        <v>25.375</v>
      </c>
      <c r="F1865" s="839">
        <v>567258.125</v>
      </c>
      <c r="G1865" s="840">
        <v>4538065</v>
      </c>
      <c r="H1865" s="897">
        <v>602718.21631878556</v>
      </c>
      <c r="I1865" s="901">
        <v>4821745.7305502845</v>
      </c>
      <c r="J1865" s="843">
        <v>35460.091318785562</v>
      </c>
      <c r="K1865" s="843">
        <v>283680.7305502845</v>
      </c>
      <c r="L1865" s="844">
        <v>6.2511385480438264</v>
      </c>
      <c r="M1865" s="841">
        <v>602718.21631878556</v>
      </c>
      <c r="N1865" s="842">
        <v>4821745.7305502845</v>
      </c>
      <c r="O1865" s="843">
        <v>35460.091318785562</v>
      </c>
      <c r="P1865" s="843">
        <v>283680.7305502845</v>
      </c>
      <c r="Q1865" s="844">
        <v>6.2511385480438264</v>
      </c>
      <c r="S1865" s="845"/>
      <c r="T1865" s="846"/>
      <c r="U1865" s="847"/>
    </row>
    <row r="1866" spans="1:21" ht="23.25" hidden="1">
      <c r="A1866" s="870">
        <v>1834</v>
      </c>
      <c r="B1866" s="836">
        <v>8</v>
      </c>
      <c r="C1866" s="836">
        <v>203</v>
      </c>
      <c r="D1866" s="837">
        <v>22378.247729172326</v>
      </c>
      <c r="E1866" s="838">
        <v>25.375</v>
      </c>
      <c r="F1866" s="839">
        <v>567848.03612774774</v>
      </c>
      <c r="G1866" s="840">
        <v>4542784.2890219819</v>
      </c>
      <c r="H1866" s="897">
        <v>602718.21631878556</v>
      </c>
      <c r="I1866" s="901">
        <v>4821745.7305502845</v>
      </c>
      <c r="J1866" s="843">
        <v>34870.180191037827</v>
      </c>
      <c r="K1866" s="843">
        <v>278961.44152830262</v>
      </c>
      <c r="L1866" s="844">
        <v>6.1407591419745842</v>
      </c>
      <c r="M1866" s="841">
        <v>602718.21631878556</v>
      </c>
      <c r="N1866" s="842">
        <v>4821745.7305502845</v>
      </c>
      <c r="O1866" s="843">
        <v>34870.180191037827</v>
      </c>
      <c r="P1866" s="843">
        <v>278961.44152830262</v>
      </c>
      <c r="Q1866" s="844">
        <v>6.1407591419745842</v>
      </c>
      <c r="S1866" s="845"/>
      <c r="T1866" s="846"/>
      <c r="U1866" s="847"/>
    </row>
    <row r="1867" spans="1:21" ht="23.25" hidden="1">
      <c r="A1867" s="870">
        <v>1835</v>
      </c>
      <c r="B1867" s="836">
        <v>8</v>
      </c>
      <c r="C1867" s="836">
        <v>203</v>
      </c>
      <c r="D1867" s="837">
        <v>22378.247729172326</v>
      </c>
      <c r="E1867" s="838">
        <v>25.375</v>
      </c>
      <c r="F1867" s="839">
        <v>567848.03612774774</v>
      </c>
      <c r="G1867" s="840">
        <v>4542784.2890219819</v>
      </c>
      <c r="H1867" s="897">
        <v>602718.21631878556</v>
      </c>
      <c r="I1867" s="901">
        <v>4821745.7305502845</v>
      </c>
      <c r="J1867" s="843">
        <v>34870.180191037827</v>
      </c>
      <c r="K1867" s="843">
        <v>278961.44152830262</v>
      </c>
      <c r="L1867" s="844">
        <v>6.1407591419745842</v>
      </c>
      <c r="M1867" s="841">
        <v>602718.21631878556</v>
      </c>
      <c r="N1867" s="842">
        <v>4821745.7305502845</v>
      </c>
      <c r="O1867" s="843">
        <v>34870.180191037827</v>
      </c>
      <c r="P1867" s="843">
        <v>278961.44152830262</v>
      </c>
      <c r="Q1867" s="844">
        <v>6.1407591419745842</v>
      </c>
      <c r="S1867" s="845"/>
      <c r="T1867" s="846"/>
      <c r="U1867" s="847"/>
    </row>
    <row r="1868" spans="1:21" ht="23.25" hidden="1">
      <c r="A1868" s="870">
        <v>1836</v>
      </c>
      <c r="B1868" s="836">
        <v>8</v>
      </c>
      <c r="C1868" s="836">
        <v>203</v>
      </c>
      <c r="D1868" s="837">
        <v>22776.803370733538</v>
      </c>
      <c r="E1868" s="838">
        <v>25.375</v>
      </c>
      <c r="F1868" s="839">
        <v>577961.38553236355</v>
      </c>
      <c r="G1868" s="840">
        <v>4623691.0842589084</v>
      </c>
      <c r="H1868" s="897">
        <v>602718.21631878556</v>
      </c>
      <c r="I1868" s="901">
        <v>4821745.7305502845</v>
      </c>
      <c r="J1868" s="843">
        <v>24756.830786422011</v>
      </c>
      <c r="K1868" s="843">
        <v>198054.64629137609</v>
      </c>
      <c r="L1868" s="844">
        <v>4.2834748836409346</v>
      </c>
      <c r="M1868" s="841">
        <v>602718.21631878556</v>
      </c>
      <c r="N1868" s="842">
        <v>4821745.7305502845</v>
      </c>
      <c r="O1868" s="843">
        <v>24756.830786422011</v>
      </c>
      <c r="P1868" s="843">
        <v>198054.64629137609</v>
      </c>
      <c r="Q1868" s="844">
        <v>4.2834748836409346</v>
      </c>
      <c r="S1868" s="845"/>
      <c r="T1868" s="846"/>
      <c r="U1868" s="847"/>
    </row>
    <row r="1869" spans="1:21" ht="23.25" hidden="1">
      <c r="A1869" s="870">
        <v>1837</v>
      </c>
      <c r="B1869" s="836">
        <v>8</v>
      </c>
      <c r="C1869" s="836">
        <v>203</v>
      </c>
      <c r="D1869" s="837">
        <v>22776.803370733538</v>
      </c>
      <c r="E1869" s="838">
        <v>25.375</v>
      </c>
      <c r="F1869" s="839">
        <v>577961.38553236355</v>
      </c>
      <c r="G1869" s="840">
        <v>4623691.0842589084</v>
      </c>
      <c r="H1869" s="897">
        <v>602718.21631878556</v>
      </c>
      <c r="I1869" s="901">
        <v>4821745.7305502845</v>
      </c>
      <c r="J1869" s="843">
        <v>24756.830786422011</v>
      </c>
      <c r="K1869" s="843">
        <v>198054.64629137609</v>
      </c>
      <c r="L1869" s="844">
        <v>4.2834748836409346</v>
      </c>
      <c r="M1869" s="841">
        <v>602718.21631878556</v>
      </c>
      <c r="N1869" s="842">
        <v>4821745.7305502845</v>
      </c>
      <c r="O1869" s="843">
        <v>24756.830786422011</v>
      </c>
      <c r="P1869" s="843">
        <v>198054.64629137609</v>
      </c>
      <c r="Q1869" s="844">
        <v>4.2834748836409346</v>
      </c>
      <c r="S1869" s="845"/>
      <c r="T1869" s="846"/>
      <c r="U1869" s="847"/>
    </row>
    <row r="1870" spans="1:21" ht="23.25" hidden="1">
      <c r="A1870" s="870">
        <v>1838</v>
      </c>
      <c r="B1870" s="836">
        <v>8</v>
      </c>
      <c r="C1870" s="836">
        <v>204</v>
      </c>
      <c r="D1870" s="837">
        <v>22367.988635542992</v>
      </c>
      <c r="E1870" s="838">
        <v>25.5</v>
      </c>
      <c r="F1870" s="839">
        <v>570383.71020634624</v>
      </c>
      <c r="G1870" s="840">
        <v>4563069.6816507699</v>
      </c>
      <c r="H1870" s="897">
        <v>605692.59962049336</v>
      </c>
      <c r="I1870" s="901">
        <v>4845540.7969639469</v>
      </c>
      <c r="J1870" s="843">
        <v>35308.889414147125</v>
      </c>
      <c r="K1870" s="843">
        <v>282471.115313177</v>
      </c>
      <c r="L1870" s="844">
        <v>6.1903747919753016</v>
      </c>
      <c r="M1870" s="841">
        <v>605692.59962049336</v>
      </c>
      <c r="N1870" s="842">
        <v>4845540.7969639469</v>
      </c>
      <c r="O1870" s="843">
        <v>35308.889414147125</v>
      </c>
      <c r="P1870" s="843">
        <v>282471.115313177</v>
      </c>
      <c r="Q1870" s="844">
        <v>6.1903747919753016</v>
      </c>
      <c r="S1870" s="845"/>
      <c r="T1870" s="846"/>
      <c r="U1870" s="847"/>
    </row>
    <row r="1871" spans="1:21" ht="23.25" hidden="1">
      <c r="A1871" s="870">
        <v>1839</v>
      </c>
      <c r="B1871" s="836">
        <v>8</v>
      </c>
      <c r="C1871" s="836">
        <v>205</v>
      </c>
      <c r="D1871" s="837">
        <v>21395.59097958271</v>
      </c>
      <c r="E1871" s="838">
        <v>25.625</v>
      </c>
      <c r="F1871" s="839">
        <v>548262.01885180699</v>
      </c>
      <c r="G1871" s="840">
        <v>4386096.1508144559</v>
      </c>
      <c r="H1871" s="897">
        <v>608666.98292220116</v>
      </c>
      <c r="I1871" s="901">
        <v>4869335.8633776093</v>
      </c>
      <c r="J1871" s="843">
        <v>60404.96407039417</v>
      </c>
      <c r="K1871" s="843">
        <v>483239.71256315336</v>
      </c>
      <c r="L1871" s="844">
        <v>11.017535775485015</v>
      </c>
      <c r="M1871" s="841">
        <v>608666.98292220116</v>
      </c>
      <c r="N1871" s="842">
        <v>4869335.8633776093</v>
      </c>
      <c r="O1871" s="843">
        <v>60404.96407039417</v>
      </c>
      <c r="P1871" s="843">
        <v>483239.71256315336</v>
      </c>
      <c r="Q1871" s="844">
        <v>11.017535775485015</v>
      </c>
      <c r="S1871" s="845"/>
      <c r="T1871" s="846"/>
      <c r="U1871" s="847"/>
    </row>
    <row r="1872" spans="1:21" ht="23.25" hidden="1">
      <c r="A1872" s="870">
        <v>1840</v>
      </c>
      <c r="B1872" s="848">
        <v>8</v>
      </c>
      <c r="C1872" s="848">
        <v>205</v>
      </c>
      <c r="D1872" s="837">
        <v>21822</v>
      </c>
      <c r="E1872" s="838">
        <v>25.625</v>
      </c>
      <c r="F1872" s="839">
        <v>559188.75</v>
      </c>
      <c r="G1872" s="840">
        <v>4473510</v>
      </c>
      <c r="H1872" s="897">
        <v>608666.98292220116</v>
      </c>
      <c r="I1872" s="901">
        <v>4869335.8633776093</v>
      </c>
      <c r="J1872" s="843">
        <v>49478.232922201161</v>
      </c>
      <c r="K1872" s="843">
        <v>395825.86337760929</v>
      </c>
      <c r="L1872" s="844">
        <v>8.8482168001772408</v>
      </c>
      <c r="M1872" s="841">
        <v>608666.98292220116</v>
      </c>
      <c r="N1872" s="842">
        <v>4869335.8633776093</v>
      </c>
      <c r="O1872" s="843">
        <v>49478.232922201161</v>
      </c>
      <c r="P1872" s="843">
        <v>395825.86337760929</v>
      </c>
      <c r="Q1872" s="844">
        <v>8.8482168001772408</v>
      </c>
      <c r="S1872" s="845"/>
      <c r="T1872" s="846"/>
      <c r="U1872" s="847"/>
    </row>
    <row r="1873" spans="1:21" ht="23.25" hidden="1">
      <c r="A1873" s="870">
        <v>1841</v>
      </c>
      <c r="B1873" s="836">
        <v>8</v>
      </c>
      <c r="C1873" s="836">
        <v>205</v>
      </c>
      <c r="D1873" s="837">
        <v>21995</v>
      </c>
      <c r="E1873" s="838">
        <v>25.625</v>
      </c>
      <c r="F1873" s="839">
        <v>563621.875</v>
      </c>
      <c r="G1873" s="840">
        <v>4508975</v>
      </c>
      <c r="H1873" s="897">
        <v>608666.98292220116</v>
      </c>
      <c r="I1873" s="901">
        <v>4869335.8633776093</v>
      </c>
      <c r="J1873" s="843">
        <v>45045.107922201161</v>
      </c>
      <c r="K1873" s="843">
        <v>360360.86337760929</v>
      </c>
      <c r="L1873" s="844">
        <v>7.9920794277548595</v>
      </c>
      <c r="M1873" s="841">
        <v>608666.98292220116</v>
      </c>
      <c r="N1873" s="842">
        <v>4869335.8633776093</v>
      </c>
      <c r="O1873" s="843">
        <v>45045.107922201161</v>
      </c>
      <c r="P1873" s="843">
        <v>360360.86337760929</v>
      </c>
      <c r="Q1873" s="844">
        <v>7.9920794277548595</v>
      </c>
      <c r="S1873" s="845"/>
      <c r="T1873" s="846"/>
      <c r="U1873" s="847"/>
    </row>
    <row r="1874" spans="1:21" ht="23.25" hidden="1">
      <c r="A1874" s="870">
        <v>1842</v>
      </c>
      <c r="B1874" s="836">
        <v>8</v>
      </c>
      <c r="C1874" s="836">
        <v>205</v>
      </c>
      <c r="D1874" s="837">
        <v>22357.789042056811</v>
      </c>
      <c r="E1874" s="838">
        <v>25.625</v>
      </c>
      <c r="F1874" s="839">
        <v>572918.34420270578</v>
      </c>
      <c r="G1874" s="840">
        <v>4583346.7536216462</v>
      </c>
      <c r="H1874" s="897">
        <v>608666.98292220116</v>
      </c>
      <c r="I1874" s="901">
        <v>4869335.8633776093</v>
      </c>
      <c r="J1874" s="843">
        <v>35748.638719495386</v>
      </c>
      <c r="K1874" s="843">
        <v>285989.10975596309</v>
      </c>
      <c r="L1874" s="844">
        <v>6.2397441243122529</v>
      </c>
      <c r="M1874" s="841">
        <v>608666.98292220116</v>
      </c>
      <c r="N1874" s="842">
        <v>4869335.8633776093</v>
      </c>
      <c r="O1874" s="843">
        <v>35748.638719495386</v>
      </c>
      <c r="P1874" s="843">
        <v>285989.10975596309</v>
      </c>
      <c r="Q1874" s="844">
        <v>6.2397441243122529</v>
      </c>
      <c r="S1874" s="845"/>
      <c r="T1874" s="846"/>
      <c r="U1874" s="847"/>
    </row>
    <row r="1875" spans="1:21" ht="23.25" hidden="1">
      <c r="A1875" s="870">
        <v>1843</v>
      </c>
      <c r="B1875" s="836">
        <v>8</v>
      </c>
      <c r="C1875" s="836">
        <v>205</v>
      </c>
      <c r="D1875" s="837">
        <v>22814</v>
      </c>
      <c r="E1875" s="838">
        <v>25.625</v>
      </c>
      <c r="F1875" s="839">
        <v>584608.75</v>
      </c>
      <c r="G1875" s="840">
        <v>4676870</v>
      </c>
      <c r="H1875" s="897">
        <v>608666.98292220116</v>
      </c>
      <c r="I1875" s="901">
        <v>4869335.8633776093</v>
      </c>
      <c r="J1875" s="843">
        <v>24058.232922201161</v>
      </c>
      <c r="K1875" s="843">
        <v>192465.86337760929</v>
      </c>
      <c r="L1875" s="844">
        <v>4.1152707553900143</v>
      </c>
      <c r="M1875" s="841">
        <v>608666.98292220116</v>
      </c>
      <c r="N1875" s="842">
        <v>4869335.8633776093</v>
      </c>
      <c r="O1875" s="843">
        <v>24058.232922201161</v>
      </c>
      <c r="P1875" s="843">
        <v>192465.86337760929</v>
      </c>
      <c r="Q1875" s="844">
        <v>4.1152707553900143</v>
      </c>
      <c r="S1875" s="845"/>
      <c r="T1875" s="846"/>
      <c r="U1875" s="847"/>
    </row>
    <row r="1876" spans="1:21" ht="23.25" hidden="1">
      <c r="A1876" s="870">
        <v>1844</v>
      </c>
      <c r="B1876" s="848">
        <v>8</v>
      </c>
      <c r="C1876" s="848">
        <v>206</v>
      </c>
      <c r="D1876" s="837">
        <v>21979</v>
      </c>
      <c r="E1876" s="838">
        <v>25.75</v>
      </c>
      <c r="F1876" s="839">
        <v>565959.25</v>
      </c>
      <c r="G1876" s="840">
        <v>4527674</v>
      </c>
      <c r="H1876" s="897">
        <v>611641.36622390896</v>
      </c>
      <c r="I1876" s="901">
        <v>4893130.9297912717</v>
      </c>
      <c r="J1876" s="843">
        <v>45682.116223908961</v>
      </c>
      <c r="K1876" s="843">
        <v>365456.92979127169</v>
      </c>
      <c r="L1876" s="844">
        <v>8.0716263978208644</v>
      </c>
      <c r="M1876" s="841">
        <v>611641.36622390896</v>
      </c>
      <c r="N1876" s="842">
        <v>4893130.9297912717</v>
      </c>
      <c r="O1876" s="843">
        <v>45682.116223908961</v>
      </c>
      <c r="P1876" s="843">
        <v>365456.92979127169</v>
      </c>
      <c r="Q1876" s="844">
        <v>8.0716263978208644</v>
      </c>
      <c r="S1876" s="845"/>
      <c r="T1876" s="846"/>
      <c r="U1876" s="847"/>
    </row>
    <row r="1877" spans="1:21" ht="23.25" hidden="1">
      <c r="A1877" s="870">
        <v>1845</v>
      </c>
      <c r="B1877" s="836">
        <v>8</v>
      </c>
      <c r="C1877" s="836">
        <v>206</v>
      </c>
      <c r="D1877" s="837">
        <v>22287</v>
      </c>
      <c r="E1877" s="838">
        <v>25.75</v>
      </c>
      <c r="F1877" s="839">
        <v>573890.25</v>
      </c>
      <c r="G1877" s="840">
        <v>4591122</v>
      </c>
      <c r="H1877" s="897">
        <v>611641.36622390896</v>
      </c>
      <c r="I1877" s="901">
        <v>4893130.9297912717</v>
      </c>
      <c r="J1877" s="843">
        <v>37751.116223908961</v>
      </c>
      <c r="K1877" s="843">
        <v>302008.92979127169</v>
      </c>
      <c r="L1877" s="844">
        <v>6.5781072642215008</v>
      </c>
      <c r="M1877" s="841">
        <v>611641.36622390896</v>
      </c>
      <c r="N1877" s="842">
        <v>4893130.9297912717</v>
      </c>
      <c r="O1877" s="843">
        <v>37751.116223908961</v>
      </c>
      <c r="P1877" s="843">
        <v>302008.92979127169</v>
      </c>
      <c r="Q1877" s="844">
        <v>6.5781072642215008</v>
      </c>
      <c r="S1877" s="845"/>
      <c r="T1877" s="846"/>
      <c r="U1877" s="847"/>
    </row>
    <row r="1878" spans="1:21" ht="23.25" hidden="1">
      <c r="A1878" s="870">
        <v>1846</v>
      </c>
      <c r="B1878" s="836">
        <v>8</v>
      </c>
      <c r="C1878" s="836">
        <v>208</v>
      </c>
      <c r="D1878" s="837">
        <v>21221</v>
      </c>
      <c r="E1878" s="838">
        <v>26</v>
      </c>
      <c r="F1878" s="839">
        <v>551746</v>
      </c>
      <c r="G1878" s="840">
        <v>4413968</v>
      </c>
      <c r="H1878" s="897">
        <v>617590.13282732444</v>
      </c>
      <c r="I1878" s="901">
        <v>4940721.0626185955</v>
      </c>
      <c r="J1878" s="843">
        <v>65844.132827324443</v>
      </c>
      <c r="K1878" s="843">
        <v>526753.06261859555</v>
      </c>
      <c r="L1878" s="844">
        <v>11.933776199070678</v>
      </c>
      <c r="M1878" s="841">
        <v>617590.13282732444</v>
      </c>
      <c r="N1878" s="842">
        <v>4940721.0626185955</v>
      </c>
      <c r="O1878" s="843">
        <v>65844.132827324443</v>
      </c>
      <c r="P1878" s="843">
        <v>526753.06261859555</v>
      </c>
      <c r="Q1878" s="844">
        <v>11.933776199070678</v>
      </c>
      <c r="S1878" s="845"/>
      <c r="T1878" s="846"/>
      <c r="U1878" s="847"/>
    </row>
    <row r="1879" spans="1:21" ht="23.25" hidden="1">
      <c r="A1879" s="870">
        <v>1847</v>
      </c>
      <c r="B1879" s="836">
        <v>8</v>
      </c>
      <c r="C1879" s="836">
        <v>208</v>
      </c>
      <c r="D1879" s="837">
        <v>21776</v>
      </c>
      <c r="E1879" s="838">
        <v>26</v>
      </c>
      <c r="F1879" s="839">
        <v>566176</v>
      </c>
      <c r="G1879" s="840">
        <v>4529408</v>
      </c>
      <c r="H1879" s="897">
        <v>617590.13282732444</v>
      </c>
      <c r="I1879" s="901">
        <v>4940721.0626185955</v>
      </c>
      <c r="J1879" s="843">
        <v>51414.132827324443</v>
      </c>
      <c r="K1879" s="843">
        <v>411313.06261859555</v>
      </c>
      <c r="L1879" s="844">
        <v>9.08094529392352</v>
      </c>
      <c r="M1879" s="841">
        <v>617590.13282732444</v>
      </c>
      <c r="N1879" s="842">
        <v>4940721.0626185955</v>
      </c>
      <c r="O1879" s="843">
        <v>51414.132827324443</v>
      </c>
      <c r="P1879" s="843">
        <v>411313.06261859555</v>
      </c>
      <c r="Q1879" s="844">
        <v>9.08094529392352</v>
      </c>
      <c r="S1879" s="845"/>
      <c r="T1879" s="846"/>
      <c r="U1879" s="847"/>
    </row>
    <row r="1880" spans="1:21" ht="23.25" hidden="1">
      <c r="A1880" s="870">
        <v>1848</v>
      </c>
      <c r="B1880" s="836">
        <v>8</v>
      </c>
      <c r="C1880" s="836">
        <v>208</v>
      </c>
      <c r="D1880" s="837">
        <v>21878</v>
      </c>
      <c r="E1880" s="838">
        <v>26</v>
      </c>
      <c r="F1880" s="839">
        <v>568828</v>
      </c>
      <c r="G1880" s="840">
        <v>4550624</v>
      </c>
      <c r="H1880" s="897">
        <v>617590.13282732444</v>
      </c>
      <c r="I1880" s="901">
        <v>4940721.0626185955</v>
      </c>
      <c r="J1880" s="843">
        <v>48762.132827324443</v>
      </c>
      <c r="K1880" s="843">
        <v>390097.06261859555</v>
      </c>
      <c r="L1880" s="844">
        <v>8.572386174260842</v>
      </c>
      <c r="M1880" s="841">
        <v>617590.13282732444</v>
      </c>
      <c r="N1880" s="842">
        <v>4940721.0626185955</v>
      </c>
      <c r="O1880" s="843">
        <v>48762.132827324443</v>
      </c>
      <c r="P1880" s="843">
        <v>390097.06261859555</v>
      </c>
      <c r="Q1880" s="844">
        <v>8.572386174260842</v>
      </c>
      <c r="S1880" s="845"/>
      <c r="T1880" s="846"/>
      <c r="U1880" s="847"/>
    </row>
    <row r="1881" spans="1:21" ht="23.25" hidden="1">
      <c r="A1881" s="870">
        <v>1849</v>
      </c>
      <c r="B1881" s="848">
        <v>8</v>
      </c>
      <c r="C1881" s="848">
        <v>208</v>
      </c>
      <c r="D1881" s="837">
        <v>21948</v>
      </c>
      <c r="E1881" s="838">
        <v>26</v>
      </c>
      <c r="F1881" s="839">
        <v>570648</v>
      </c>
      <c r="G1881" s="840">
        <v>4565184</v>
      </c>
      <c r="H1881" s="897">
        <v>617590.13282732444</v>
      </c>
      <c r="I1881" s="901">
        <v>4940721.0626185955</v>
      </c>
      <c r="J1881" s="843">
        <v>46942.132827324443</v>
      </c>
      <c r="K1881" s="843">
        <v>375537.06261859555</v>
      </c>
      <c r="L1881" s="844">
        <v>8.2261101111936767</v>
      </c>
      <c r="M1881" s="841">
        <v>617590.13282732444</v>
      </c>
      <c r="N1881" s="842">
        <v>4940721.0626185955</v>
      </c>
      <c r="O1881" s="843">
        <v>46942.132827324443</v>
      </c>
      <c r="P1881" s="843">
        <v>375537.06261859555</v>
      </c>
      <c r="Q1881" s="844">
        <v>8.2261101111936767</v>
      </c>
      <c r="S1881" s="845"/>
      <c r="T1881" s="846"/>
      <c r="U1881" s="847"/>
    </row>
    <row r="1882" spans="1:21" ht="23.25" hidden="1">
      <c r="A1882" s="870">
        <v>1850</v>
      </c>
      <c r="B1882" s="836">
        <v>8</v>
      </c>
      <c r="C1882" s="836">
        <v>209</v>
      </c>
      <c r="D1882" s="837">
        <v>21759</v>
      </c>
      <c r="E1882" s="838">
        <v>26.125</v>
      </c>
      <c r="F1882" s="839">
        <v>568453.875</v>
      </c>
      <c r="G1882" s="840">
        <v>4547631</v>
      </c>
      <c r="H1882" s="897">
        <v>620564.51612903224</v>
      </c>
      <c r="I1882" s="901">
        <v>4964516.1290322579</v>
      </c>
      <c r="J1882" s="843">
        <v>52110.641129032243</v>
      </c>
      <c r="K1882" s="843">
        <v>416885.12903225794</v>
      </c>
      <c r="L1882" s="844">
        <v>9.1670834558093617</v>
      </c>
      <c r="M1882" s="841">
        <v>617590.13282732444</v>
      </c>
      <c r="N1882" s="842">
        <v>4940721.0626185955</v>
      </c>
      <c r="O1882" s="843">
        <v>49136.257827324443</v>
      </c>
      <c r="P1882" s="843">
        <v>393090.06261859555</v>
      </c>
      <c r="Q1882" s="844">
        <v>8.6438425329274935</v>
      </c>
      <c r="S1882" s="845"/>
      <c r="T1882" s="846"/>
      <c r="U1882" s="847"/>
    </row>
    <row r="1883" spans="1:21" ht="23.25" hidden="1">
      <c r="A1883" s="870">
        <v>1851</v>
      </c>
      <c r="B1883" s="836">
        <v>8</v>
      </c>
      <c r="C1883" s="836">
        <v>209</v>
      </c>
      <c r="D1883" s="837">
        <v>22219.35</v>
      </c>
      <c r="E1883" s="838">
        <v>26.125</v>
      </c>
      <c r="F1883" s="839">
        <v>580480.51874999993</v>
      </c>
      <c r="G1883" s="840">
        <v>4643844.1499999994</v>
      </c>
      <c r="H1883" s="897">
        <v>620564.51612903224</v>
      </c>
      <c r="I1883" s="901">
        <v>4964516.1290322579</v>
      </c>
      <c r="J1883" s="843">
        <v>40083.997379032313</v>
      </c>
      <c r="K1883" s="843">
        <v>320671.9790322585</v>
      </c>
      <c r="L1883" s="844">
        <v>6.9053131128928698</v>
      </c>
      <c r="M1883" s="841">
        <v>617590.13282732444</v>
      </c>
      <c r="N1883" s="842">
        <v>4940721.0626185955</v>
      </c>
      <c r="O1883" s="843">
        <v>37109.614077324513</v>
      </c>
      <c r="P1883" s="843">
        <v>296876.91261859611</v>
      </c>
      <c r="Q1883" s="844">
        <v>6.3929129193234502</v>
      </c>
      <c r="S1883" s="845"/>
      <c r="T1883" s="846"/>
      <c r="U1883" s="847"/>
    </row>
    <row r="1884" spans="1:21" ht="23.25" hidden="1">
      <c r="A1884" s="870">
        <v>1852</v>
      </c>
      <c r="B1884" s="836">
        <v>8</v>
      </c>
      <c r="C1884" s="836">
        <v>209</v>
      </c>
      <c r="D1884" s="837">
        <v>23189</v>
      </c>
      <c r="E1884" s="838">
        <v>26.125</v>
      </c>
      <c r="F1884" s="839">
        <v>605812.625</v>
      </c>
      <c r="G1884" s="840">
        <v>4846501</v>
      </c>
      <c r="H1884" s="897">
        <v>620564.51612903224</v>
      </c>
      <c r="I1884" s="901">
        <v>4964516.1290322579</v>
      </c>
      <c r="J1884" s="843">
        <v>14751.891129032243</v>
      </c>
      <c r="K1884" s="843">
        <v>118015.12903225794</v>
      </c>
      <c r="L1884" s="844">
        <v>2.4350583860863253</v>
      </c>
      <c r="M1884" s="841">
        <v>617590.13282732444</v>
      </c>
      <c r="N1884" s="842">
        <v>4940721.0626185955</v>
      </c>
      <c r="O1884" s="843">
        <v>11777.507827324443</v>
      </c>
      <c r="P1884" s="843">
        <v>94220.062618595548</v>
      </c>
      <c r="Q1884" s="844">
        <v>1.9440842500310112</v>
      </c>
      <c r="S1884" s="845"/>
      <c r="T1884" s="846"/>
      <c r="U1884" s="847"/>
    </row>
    <row r="1885" spans="1:21" ht="23.25" hidden="1">
      <c r="A1885" s="870">
        <v>1853</v>
      </c>
      <c r="B1885" s="836">
        <v>8</v>
      </c>
      <c r="C1885" s="836">
        <v>210</v>
      </c>
      <c r="D1885" s="837">
        <v>21916</v>
      </c>
      <c r="E1885" s="838">
        <v>26.25</v>
      </c>
      <c r="F1885" s="839">
        <v>575295</v>
      </c>
      <c r="G1885" s="840">
        <v>4602360</v>
      </c>
      <c r="H1885" s="897">
        <v>623538.89943074004</v>
      </c>
      <c r="I1885" s="901">
        <v>4988311.1954459203</v>
      </c>
      <c r="J1885" s="843">
        <v>48243.899430740043</v>
      </c>
      <c r="K1885" s="843">
        <v>385951.19544592034</v>
      </c>
      <c r="L1885" s="844">
        <v>8.3859410269061954</v>
      </c>
      <c r="M1885" s="841">
        <v>617590.13282732444</v>
      </c>
      <c r="N1885" s="842">
        <v>4940721.0626185955</v>
      </c>
      <c r="O1885" s="843">
        <v>42295.132827324443</v>
      </c>
      <c r="P1885" s="843">
        <v>338361.06261859555</v>
      </c>
      <c r="Q1885" s="844">
        <v>7.3519034282106333</v>
      </c>
      <c r="S1885" s="845"/>
      <c r="T1885" s="846"/>
      <c r="U1885" s="847"/>
    </row>
    <row r="1886" spans="1:21" ht="23.25" hidden="1">
      <c r="A1886" s="870">
        <v>1854</v>
      </c>
      <c r="B1886" s="836">
        <v>8</v>
      </c>
      <c r="C1886" s="836">
        <v>210</v>
      </c>
      <c r="D1886" s="837">
        <v>22686.948151692042</v>
      </c>
      <c r="E1886" s="838">
        <v>26.25</v>
      </c>
      <c r="F1886" s="839">
        <v>595532.38898191613</v>
      </c>
      <c r="G1886" s="840">
        <v>4764259.111855329</v>
      </c>
      <c r="H1886" s="897">
        <v>623538.89943074004</v>
      </c>
      <c r="I1886" s="901">
        <v>4988311.1954459203</v>
      </c>
      <c r="J1886" s="843">
        <v>28006.510448823916</v>
      </c>
      <c r="K1886" s="843">
        <v>224052.08359059133</v>
      </c>
      <c r="L1886" s="844">
        <v>4.7027686431466975</v>
      </c>
      <c r="M1886" s="841">
        <v>617590.13282732444</v>
      </c>
      <c r="N1886" s="842">
        <v>4940721.0626185955</v>
      </c>
      <c r="O1886" s="843">
        <v>22057.743845408317</v>
      </c>
      <c r="P1886" s="843">
        <v>176461.95076326653</v>
      </c>
      <c r="Q1886" s="844">
        <v>3.7038697228738187</v>
      </c>
      <c r="S1886" s="845"/>
      <c r="T1886" s="846"/>
      <c r="U1886" s="847"/>
    </row>
    <row r="1887" spans="1:21" ht="23.25" hidden="1">
      <c r="A1887" s="870">
        <v>1855</v>
      </c>
      <c r="B1887" s="836">
        <v>8</v>
      </c>
      <c r="C1887" s="836">
        <v>212</v>
      </c>
      <c r="D1887" s="837">
        <v>22661.405303129879</v>
      </c>
      <c r="E1887" s="838">
        <v>26.5</v>
      </c>
      <c r="F1887" s="839">
        <v>600527.24053294177</v>
      </c>
      <c r="G1887" s="840">
        <v>4804217.9242635341</v>
      </c>
      <c r="H1887" s="897">
        <v>629487.66603415564</v>
      </c>
      <c r="I1887" s="901">
        <v>5035901.3282732451</v>
      </c>
      <c r="J1887" s="843">
        <v>28960.425501213875</v>
      </c>
      <c r="K1887" s="843">
        <v>231683.404009711</v>
      </c>
      <c r="L1887" s="844">
        <v>4.8224998878506824</v>
      </c>
      <c r="M1887" s="841">
        <v>617590.13282732444</v>
      </c>
      <c r="N1887" s="842">
        <v>4940721.0626185955</v>
      </c>
      <c r="O1887" s="843">
        <v>17062.892294382676</v>
      </c>
      <c r="P1887" s="843">
        <v>136503.13835506141</v>
      </c>
      <c r="Q1887" s="844">
        <v>2.8413186184926644</v>
      </c>
      <c r="S1887" s="845"/>
      <c r="T1887" s="846"/>
      <c r="U1887" s="847"/>
    </row>
    <row r="1888" spans="1:21" ht="23.25">
      <c r="A1888" s="871" t="s">
        <v>60</v>
      </c>
      <c r="B1888" s="836"/>
      <c r="C1888" s="836"/>
      <c r="D1888" s="837"/>
      <c r="E1888" s="838"/>
      <c r="F1888" s="839"/>
      <c r="G1888" s="840"/>
      <c r="H1888" s="897"/>
      <c r="I1888" s="901"/>
      <c r="J1888" s="843"/>
      <c r="K1888" s="843"/>
      <c r="L1888" s="844"/>
      <c r="M1888" s="841"/>
      <c r="N1888" s="842"/>
      <c r="O1888" s="843"/>
      <c r="P1888" s="843"/>
      <c r="Q1888" s="844"/>
      <c r="S1888" s="845"/>
      <c r="T1888" s="846"/>
      <c r="U1888" s="847"/>
    </row>
    <row r="1889" spans="1:23" ht="23.25">
      <c r="A1889" s="870">
        <v>1856</v>
      </c>
      <c r="B1889" s="836">
        <v>8</v>
      </c>
      <c r="C1889" s="836">
        <v>213</v>
      </c>
      <c r="D1889" s="837">
        <v>21109</v>
      </c>
      <c r="E1889" s="838">
        <v>26.625</v>
      </c>
      <c r="F1889" s="839">
        <v>562027.125</v>
      </c>
      <c r="G1889" s="840">
        <v>4496217</v>
      </c>
      <c r="H1889" s="897">
        <v>632462.04933586344</v>
      </c>
      <c r="I1889" s="901">
        <v>5059696.3946869075</v>
      </c>
      <c r="J1889" s="843">
        <v>70434.924335863441</v>
      </c>
      <c r="K1889" s="843">
        <v>563479.39468690753</v>
      </c>
      <c r="L1889" s="844">
        <v>12.53229981308526</v>
      </c>
      <c r="M1889" s="841">
        <v>617590.13282732444</v>
      </c>
      <c r="N1889" s="842">
        <v>4940721.0626185955</v>
      </c>
      <c r="O1889" s="843">
        <v>55563.007827324443</v>
      </c>
      <c r="P1889" s="843">
        <v>444504.06261859555</v>
      </c>
      <c r="Q1889" s="844">
        <v>9.8861790393701057</v>
      </c>
      <c r="S1889" s="845"/>
      <c r="T1889" s="846"/>
      <c r="U1889" s="847"/>
    </row>
    <row r="1890" spans="1:23" ht="23.25">
      <c r="A1890" s="870">
        <v>1857</v>
      </c>
      <c r="B1890" s="836">
        <v>8</v>
      </c>
      <c r="C1890" s="836">
        <v>214</v>
      </c>
      <c r="D1890" s="837">
        <v>21219.569662891932</v>
      </c>
      <c r="E1890" s="838">
        <v>26.75</v>
      </c>
      <c r="F1890" s="839">
        <v>567623.48848235921</v>
      </c>
      <c r="G1890" s="840">
        <v>4540987.9078588737</v>
      </c>
      <c r="H1890" s="897">
        <v>635436.43263757112</v>
      </c>
      <c r="I1890" s="901">
        <v>5083491.461100569</v>
      </c>
      <c r="J1890" s="843">
        <v>67812.94415521191</v>
      </c>
      <c r="K1890" s="843">
        <v>542503.55324169528</v>
      </c>
      <c r="L1890" s="844">
        <v>11.946817834568762</v>
      </c>
      <c r="M1890" s="841">
        <v>617590.13282732444</v>
      </c>
      <c r="N1890" s="842">
        <v>4940721.0626185955</v>
      </c>
      <c r="O1890" s="843">
        <v>49966.644344965229</v>
      </c>
      <c r="P1890" s="843">
        <v>399733.15475972183</v>
      </c>
      <c r="Q1890" s="844">
        <v>8.8027795464489742</v>
      </c>
      <c r="S1890" s="845"/>
      <c r="T1890" s="846"/>
      <c r="U1890" s="847"/>
    </row>
    <row r="1891" spans="1:23" ht="23.25">
      <c r="A1891" s="870">
        <v>1858</v>
      </c>
      <c r="B1891" s="836">
        <v>8</v>
      </c>
      <c r="C1891" s="836">
        <v>214</v>
      </c>
      <c r="D1891" s="837">
        <v>21852</v>
      </c>
      <c r="E1891" s="838">
        <v>26.75</v>
      </c>
      <c r="F1891" s="839">
        <v>584541</v>
      </c>
      <c r="G1891" s="840">
        <v>4676328</v>
      </c>
      <c r="H1891" s="897">
        <v>635436.43263757112</v>
      </c>
      <c r="I1891" s="901">
        <v>5083491.461100569</v>
      </c>
      <c r="J1891" s="843">
        <v>50895.432637571124</v>
      </c>
      <c r="K1891" s="843">
        <v>407163.46110056899</v>
      </c>
      <c r="L1891" s="844">
        <v>8.7069055271693685</v>
      </c>
      <c r="M1891" s="841">
        <v>617590.13282732444</v>
      </c>
      <c r="N1891" s="842">
        <v>4940721.0626185955</v>
      </c>
      <c r="O1891" s="843">
        <v>33049.132827324443</v>
      </c>
      <c r="P1891" s="843">
        <v>264393.06261859555</v>
      </c>
      <c r="Q1891" s="844">
        <v>5.6538605208744031</v>
      </c>
      <c r="S1891" s="845"/>
      <c r="T1891" s="846"/>
      <c r="U1891" s="847"/>
    </row>
    <row r="1892" spans="1:23" ht="23.25">
      <c r="A1892" s="870">
        <v>1859</v>
      </c>
      <c r="B1892" s="836">
        <v>8</v>
      </c>
      <c r="C1892" s="836">
        <v>219</v>
      </c>
      <c r="D1892" s="837">
        <v>22572.456497873602</v>
      </c>
      <c r="E1892" s="838">
        <v>27.375</v>
      </c>
      <c r="F1892" s="839">
        <v>617920.99662928982</v>
      </c>
      <c r="G1892" s="840">
        <v>4943367.9730343185</v>
      </c>
      <c r="H1892" s="897">
        <v>650308.34914611001</v>
      </c>
      <c r="I1892" s="901">
        <v>5202466.79316888</v>
      </c>
      <c r="J1892" s="843">
        <v>32387.352516820189</v>
      </c>
      <c r="K1892" s="843">
        <v>259098.82013456151</v>
      </c>
      <c r="L1892" s="844">
        <v>5.2413419666090988</v>
      </c>
      <c r="M1892" s="841">
        <v>617590.13282732444</v>
      </c>
      <c r="N1892" s="842">
        <v>4940721.0626185955</v>
      </c>
      <c r="O1892" s="843">
        <v>-330.86380196537357</v>
      </c>
      <c r="P1892" s="843">
        <v>-2646.9104157229885</v>
      </c>
      <c r="Q1892" s="844">
        <v>-5.3544677033173116E-2</v>
      </c>
      <c r="S1892" s="845"/>
      <c r="T1892" s="846"/>
      <c r="U1892" s="847"/>
    </row>
    <row r="1893" spans="1:23" ht="23.25">
      <c r="A1893" s="870">
        <v>1860</v>
      </c>
      <c r="B1893" s="836">
        <v>8</v>
      </c>
      <c r="C1893" s="836">
        <v>220</v>
      </c>
      <c r="D1893" s="837">
        <v>21103.822370086426</v>
      </c>
      <c r="E1893" s="838">
        <v>27.5</v>
      </c>
      <c r="F1893" s="839">
        <v>580355.11517737666</v>
      </c>
      <c r="G1893" s="840">
        <v>4642840.9214190133</v>
      </c>
      <c r="H1893" s="897">
        <v>653282.73244781781</v>
      </c>
      <c r="I1893" s="901">
        <v>5226261.8595825424</v>
      </c>
      <c r="J1893" s="843">
        <v>72927.617270441144</v>
      </c>
      <c r="K1893" s="843">
        <v>583420.93816352915</v>
      </c>
      <c r="L1893" s="844">
        <v>12.566033341181452</v>
      </c>
      <c r="M1893" s="841">
        <v>617590.13282732444</v>
      </c>
      <c r="N1893" s="842">
        <v>4940721.0626185955</v>
      </c>
      <c r="O1893" s="843">
        <v>37235.017649947782</v>
      </c>
      <c r="P1893" s="843">
        <v>297880.14119958226</v>
      </c>
      <c r="Q1893" s="844">
        <v>6.4159023804877506</v>
      </c>
      <c r="S1893" s="845"/>
      <c r="T1893" s="846"/>
      <c r="U1893" s="847"/>
    </row>
    <row r="1894" spans="1:23" ht="23.25">
      <c r="A1894" s="870">
        <v>1861</v>
      </c>
      <c r="B1894" s="836">
        <v>8</v>
      </c>
      <c r="C1894" s="836">
        <v>220</v>
      </c>
      <c r="D1894" s="837">
        <v>21759</v>
      </c>
      <c r="E1894" s="838">
        <v>27.5</v>
      </c>
      <c r="F1894" s="839">
        <v>598372.5</v>
      </c>
      <c r="G1894" s="840">
        <v>4786980</v>
      </c>
      <c r="H1894" s="897">
        <v>653282.73244781781</v>
      </c>
      <c r="I1894" s="901">
        <v>5226261.8595825424</v>
      </c>
      <c r="J1894" s="843">
        <v>54910.232447817805</v>
      </c>
      <c r="K1894" s="843">
        <v>439281.85958254244</v>
      </c>
      <c r="L1894" s="844">
        <v>9.1765969271344829</v>
      </c>
      <c r="M1894" s="841">
        <v>617590.13282732444</v>
      </c>
      <c r="N1894" s="842">
        <v>4940721.0626185955</v>
      </c>
      <c r="O1894" s="843">
        <v>19217.632827324443</v>
      </c>
      <c r="P1894" s="843">
        <v>153741.06261859555</v>
      </c>
      <c r="Q1894" s="844">
        <v>3.2116504062811089</v>
      </c>
      <c r="S1894" s="845"/>
      <c r="T1894" s="846"/>
      <c r="U1894" s="847"/>
    </row>
    <row r="1895" spans="1:23" ht="23.25">
      <c r="A1895" s="870">
        <v>1862</v>
      </c>
      <c r="B1895" s="836">
        <v>8</v>
      </c>
      <c r="C1895" s="836">
        <v>221</v>
      </c>
      <c r="D1895" s="837">
        <v>21105.982136093848</v>
      </c>
      <c r="E1895" s="838">
        <v>27.625</v>
      </c>
      <c r="F1895" s="839">
        <v>583052.75650959252</v>
      </c>
      <c r="G1895" s="840">
        <v>4664422.0520767402</v>
      </c>
      <c r="H1895" s="897">
        <v>656257.1157495256</v>
      </c>
      <c r="I1895" s="901">
        <v>5250056.9259962048</v>
      </c>
      <c r="J1895" s="843">
        <v>73204.359239933081</v>
      </c>
      <c r="K1895" s="843">
        <v>585634.87391946465</v>
      </c>
      <c r="L1895" s="844">
        <v>12.555357713796994</v>
      </c>
      <c r="M1895" s="841">
        <v>617590.13282732444</v>
      </c>
      <c r="N1895" s="842">
        <v>4940721.0626185955</v>
      </c>
      <c r="O1895" s="843">
        <v>34537.37631773192</v>
      </c>
      <c r="P1895" s="843">
        <v>276299.01054185536</v>
      </c>
      <c r="Q1895" s="844">
        <v>5.9235422407549692</v>
      </c>
      <c r="S1895" s="845"/>
      <c r="T1895" s="846"/>
      <c r="U1895" s="847"/>
    </row>
    <row r="1896" spans="1:23" ht="23.25">
      <c r="A1896" s="870">
        <v>1863</v>
      </c>
      <c r="B1896" s="836">
        <v>8</v>
      </c>
      <c r="C1896" s="836">
        <v>221</v>
      </c>
      <c r="D1896" s="837">
        <v>21743</v>
      </c>
      <c r="E1896" s="838">
        <v>27.625</v>
      </c>
      <c r="F1896" s="839">
        <v>600650.375</v>
      </c>
      <c r="G1896" s="840">
        <v>4805203</v>
      </c>
      <c r="H1896" s="897">
        <v>656257.1157495256</v>
      </c>
      <c r="I1896" s="901">
        <v>5250056.9259962048</v>
      </c>
      <c r="J1896" s="843">
        <v>55606.740749525605</v>
      </c>
      <c r="K1896" s="843">
        <v>444853.92599620484</v>
      </c>
      <c r="L1896" s="844">
        <v>9.2577551041278525</v>
      </c>
      <c r="M1896" s="841">
        <v>617590.13282732444</v>
      </c>
      <c r="N1896" s="842">
        <v>4940721.0626185955</v>
      </c>
      <c r="O1896" s="843">
        <v>16939.757827324443</v>
      </c>
      <c r="P1896" s="843">
        <v>135518.06261859555</v>
      </c>
      <c r="Q1896" s="844">
        <v>2.8202359529575745</v>
      </c>
      <c r="S1896" s="845"/>
      <c r="T1896" s="846"/>
      <c r="U1896" s="847"/>
    </row>
    <row r="1897" spans="1:23" ht="23.25">
      <c r="A1897" s="870">
        <v>1864</v>
      </c>
      <c r="B1897" s="836">
        <v>8</v>
      </c>
      <c r="C1897" s="836">
        <v>222</v>
      </c>
      <c r="D1897" s="837">
        <v>21609</v>
      </c>
      <c r="E1897" s="838">
        <v>27.75</v>
      </c>
      <c r="F1897" s="839">
        <v>599649.75</v>
      </c>
      <c r="G1897" s="840">
        <v>4797198</v>
      </c>
      <c r="H1897" s="897">
        <v>659231.4990512334</v>
      </c>
      <c r="I1897" s="901">
        <v>5273851.9924098672</v>
      </c>
      <c r="J1897" s="843">
        <v>59581.749051233404</v>
      </c>
      <c r="K1897" s="843">
        <v>476653.99240986723</v>
      </c>
      <c r="L1897" s="844">
        <v>9.9360917020699873</v>
      </c>
      <c r="M1897" s="841">
        <v>617590.13282732444</v>
      </c>
      <c r="N1897" s="842">
        <v>4940721.0626185955</v>
      </c>
      <c r="O1897" s="843">
        <v>17940.382827324443</v>
      </c>
      <c r="P1897" s="843">
        <v>143523.06261859555</v>
      </c>
      <c r="Q1897" s="844">
        <v>2.9918102738014056</v>
      </c>
      <c r="S1897" s="845"/>
      <c r="T1897" s="846"/>
      <c r="U1897" s="847"/>
    </row>
    <row r="1898" spans="1:23" ht="23.25">
      <c r="A1898" s="870">
        <v>1865</v>
      </c>
      <c r="B1898" s="836">
        <v>8</v>
      </c>
      <c r="C1898" s="836">
        <v>223</v>
      </c>
      <c r="D1898" s="837">
        <v>21088.818981017168</v>
      </c>
      <c r="E1898" s="838">
        <v>27.875</v>
      </c>
      <c r="F1898" s="839">
        <v>587850.82909585361</v>
      </c>
      <c r="G1898" s="840">
        <v>4702806.6327668289</v>
      </c>
      <c r="H1898" s="897">
        <v>662205.8823529412</v>
      </c>
      <c r="I1898" s="901">
        <v>5297647.0588235296</v>
      </c>
      <c r="J1898" s="843">
        <v>74355.053257087595</v>
      </c>
      <c r="K1898" s="843">
        <v>594840.42605670076</v>
      </c>
      <c r="L1898" s="844">
        <v>12.64862607601485</v>
      </c>
      <c r="M1898" s="841">
        <v>617590.13282732444</v>
      </c>
      <c r="N1898" s="842">
        <v>4940721.0626185955</v>
      </c>
      <c r="O1898" s="843">
        <v>29739.303731470834</v>
      </c>
      <c r="P1898" s="843">
        <v>237914.42985176668</v>
      </c>
      <c r="Q1898" s="844">
        <v>5.0589881411261359</v>
      </c>
      <c r="S1898" s="845"/>
      <c r="T1898" s="846"/>
      <c r="U1898" s="847"/>
    </row>
    <row r="1899" spans="1:23" ht="23.25">
      <c r="A1899" s="870">
        <v>1866</v>
      </c>
      <c r="B1899" s="836">
        <v>8</v>
      </c>
      <c r="C1899" s="836">
        <v>224</v>
      </c>
      <c r="D1899" s="837">
        <v>21916</v>
      </c>
      <c r="E1899" s="838">
        <v>28</v>
      </c>
      <c r="F1899" s="839">
        <v>613648</v>
      </c>
      <c r="G1899" s="840">
        <v>4909184</v>
      </c>
      <c r="H1899" s="897">
        <v>665180.265654649</v>
      </c>
      <c r="I1899" s="901">
        <v>5321442.125237192</v>
      </c>
      <c r="J1899" s="843">
        <v>51532.265654649003</v>
      </c>
      <c r="K1899" s="843">
        <v>412258.12523719203</v>
      </c>
      <c r="L1899" s="844">
        <v>8.3976914541641179</v>
      </c>
      <c r="M1899" s="841">
        <v>617590.13282732444</v>
      </c>
      <c r="N1899" s="842">
        <v>4940721.0626185955</v>
      </c>
      <c r="O1899" s="843">
        <v>3942.1328273244435</v>
      </c>
      <c r="P1899" s="843">
        <v>31537.062618595548</v>
      </c>
      <c r="Q1899" s="844">
        <v>0.64240946394748732</v>
      </c>
      <c r="S1899" s="845"/>
      <c r="T1899" s="846"/>
      <c r="U1899" s="847"/>
    </row>
    <row r="1900" spans="1:23" ht="23.25">
      <c r="A1900" s="870">
        <v>1867</v>
      </c>
      <c r="B1900" s="836">
        <v>8</v>
      </c>
      <c r="C1900" s="836">
        <v>225</v>
      </c>
      <c r="D1900" s="837">
        <v>22523</v>
      </c>
      <c r="E1900" s="838">
        <v>28.125</v>
      </c>
      <c r="F1900" s="839">
        <v>633459.375</v>
      </c>
      <c r="G1900" s="840">
        <v>5067675</v>
      </c>
      <c r="H1900" s="897">
        <v>665180.265654649</v>
      </c>
      <c r="I1900" s="901">
        <v>5321442.125237192</v>
      </c>
      <c r="J1900" s="843">
        <v>31720.890654649003</v>
      </c>
      <c r="K1900" s="843">
        <v>253767.12523719203</v>
      </c>
      <c r="L1900" s="844">
        <v>5.0075651109668939</v>
      </c>
      <c r="M1900" s="841">
        <v>617590.13282732444</v>
      </c>
      <c r="N1900" s="842">
        <v>4940721.0626185955</v>
      </c>
      <c r="O1900" s="843">
        <v>-15869.242172675557</v>
      </c>
      <c r="P1900" s="843">
        <v>-126953.93738140445</v>
      </c>
      <c r="Q1900" s="844">
        <v>-2.5051712546957816</v>
      </c>
      <c r="S1900" s="845"/>
      <c r="T1900" s="846"/>
      <c r="U1900" s="847"/>
    </row>
    <row r="1901" spans="1:23" ht="23.25">
      <c r="A1901" s="870">
        <v>1868</v>
      </c>
      <c r="B1901" s="836">
        <v>8</v>
      </c>
      <c r="C1901" s="836">
        <v>226</v>
      </c>
      <c r="D1901" s="837">
        <v>22484.203232556505</v>
      </c>
      <c r="E1901" s="838">
        <v>28.25</v>
      </c>
      <c r="F1901" s="839">
        <v>635178.74131972122</v>
      </c>
      <c r="G1901" s="840">
        <v>5081429.9305577697</v>
      </c>
      <c r="H1901" s="897">
        <v>665180.265654649</v>
      </c>
      <c r="I1901" s="901">
        <v>5321442.125237192</v>
      </c>
      <c r="J1901" s="843">
        <v>30001.524334927788</v>
      </c>
      <c r="K1901" s="843">
        <v>240012.1946794223</v>
      </c>
      <c r="L1901" s="844">
        <v>4.723319970154094</v>
      </c>
      <c r="M1901" s="841">
        <v>617590.13282732444</v>
      </c>
      <c r="N1901" s="842">
        <v>4940721.0626185955</v>
      </c>
      <c r="O1901" s="843">
        <v>-17588.608492396772</v>
      </c>
      <c r="P1901" s="843">
        <v>-140708.86793917418</v>
      </c>
      <c r="Q1901" s="844">
        <v>-2.7690801577919046</v>
      </c>
      <c r="S1901" s="845"/>
      <c r="T1901" s="846"/>
      <c r="U1901" s="847"/>
    </row>
    <row r="1902" spans="1:23" ht="24" thickBot="1">
      <c r="A1902" s="870">
        <v>1869</v>
      </c>
      <c r="B1902" s="836">
        <v>8</v>
      </c>
      <c r="C1902" s="836">
        <v>229</v>
      </c>
      <c r="D1902" s="837">
        <v>22465</v>
      </c>
      <c r="E1902" s="838">
        <v>28.625</v>
      </c>
      <c r="F1902" s="839">
        <v>643060.625</v>
      </c>
      <c r="G1902" s="840">
        <v>5144485</v>
      </c>
      <c r="H1902" s="897">
        <v>665180.265654649</v>
      </c>
      <c r="I1902" s="902">
        <v>5321442.125237192</v>
      </c>
      <c r="J1902" s="857">
        <v>22119.640654649003</v>
      </c>
      <c r="K1902" s="857">
        <v>176957.12523719203</v>
      </c>
      <c r="L1902" s="858">
        <v>3.4397442161303076</v>
      </c>
      <c r="M1902" s="841">
        <v>617590.13282732444</v>
      </c>
      <c r="N1902" s="842">
        <v>4940721.0626185955</v>
      </c>
      <c r="O1902" s="843">
        <v>-25470.492172675557</v>
      </c>
      <c r="P1902" s="843">
        <v>-203763.93738140445</v>
      </c>
      <c r="Q1902" s="844">
        <v>-3.9608228497391735</v>
      </c>
      <c r="S1902" s="845"/>
      <c r="T1902" s="846"/>
      <c r="U1902" s="847"/>
    </row>
    <row r="1903" spans="1:23" ht="27" thickBot="1">
      <c r="A1903" s="893" t="s">
        <v>63</v>
      </c>
      <c r="B1903" s="894"/>
      <c r="C1903" s="894"/>
      <c r="D1903" s="894"/>
      <c r="E1903" s="894"/>
      <c r="F1903" s="894"/>
      <c r="G1903" s="894"/>
      <c r="H1903" s="894"/>
      <c r="I1903" s="894"/>
      <c r="J1903" s="894"/>
      <c r="K1903" s="894"/>
      <c r="L1903" s="895"/>
      <c r="M1903" s="894"/>
      <c r="N1903" s="894"/>
      <c r="O1903" s="894"/>
      <c r="P1903" s="894"/>
      <c r="Q1903" s="895"/>
      <c r="R1903" s="830"/>
      <c r="S1903" s="830"/>
      <c r="T1903" s="830"/>
      <c r="U1903" s="830"/>
      <c r="V1903" s="830"/>
      <c r="W1903" s="830"/>
    </row>
    <row r="1904" spans="1:23" ht="23.25">
      <c r="A1904" s="883">
        <v>1870</v>
      </c>
      <c r="B1904" s="903">
        <v>9</v>
      </c>
      <c r="C1904" s="903">
        <v>171</v>
      </c>
      <c r="D1904" s="885">
        <v>22492.128525415734</v>
      </c>
      <c r="E1904" s="886">
        <v>19</v>
      </c>
      <c r="F1904" s="887">
        <v>427350.44198289898</v>
      </c>
      <c r="G1904" s="888">
        <v>3846153.9778460907</v>
      </c>
      <c r="H1904" s="896">
        <v>393669</v>
      </c>
      <c r="I1904" s="898">
        <v>3543021</v>
      </c>
      <c r="J1904" s="899">
        <v>-33681.441982898978</v>
      </c>
      <c r="K1904" s="899">
        <v>-303132.97784609068</v>
      </c>
      <c r="L1904" s="900">
        <v>-7.8814571541373937</v>
      </c>
      <c r="M1904" s="889">
        <v>327000</v>
      </c>
      <c r="N1904" s="890">
        <v>2943000</v>
      </c>
      <c r="O1904" s="891">
        <v>-100350.44198289898</v>
      </c>
      <c r="P1904" s="891">
        <v>-903153.97784609068</v>
      </c>
      <c r="Q1904" s="892">
        <v>-23.482002619974978</v>
      </c>
      <c r="S1904" s="845"/>
      <c r="T1904" s="846"/>
      <c r="U1904" s="847"/>
    </row>
    <row r="1905" spans="1:21" ht="23.25">
      <c r="A1905" s="870">
        <v>1871</v>
      </c>
      <c r="B1905" s="848">
        <v>9</v>
      </c>
      <c r="C1905" s="848">
        <v>171</v>
      </c>
      <c r="D1905" s="837">
        <v>23878</v>
      </c>
      <c r="E1905" s="838">
        <v>19</v>
      </c>
      <c r="F1905" s="839">
        <v>453682</v>
      </c>
      <c r="G1905" s="840">
        <v>4083138</v>
      </c>
      <c r="H1905" s="897">
        <v>393669</v>
      </c>
      <c r="I1905" s="901">
        <v>3543021</v>
      </c>
      <c r="J1905" s="843">
        <v>-60013</v>
      </c>
      <c r="K1905" s="843">
        <v>-540117</v>
      </c>
      <c r="L1905" s="844">
        <v>-13.22798788578784</v>
      </c>
      <c r="M1905" s="841">
        <v>327000</v>
      </c>
      <c r="N1905" s="842">
        <v>2943000</v>
      </c>
      <c r="O1905" s="843">
        <v>-126682</v>
      </c>
      <c r="P1905" s="843">
        <v>-1140138</v>
      </c>
      <c r="Q1905" s="844">
        <v>-27.923082687873887</v>
      </c>
      <c r="S1905" s="845"/>
      <c r="T1905" s="846"/>
      <c r="U1905" s="847"/>
    </row>
    <row r="1906" spans="1:21" ht="23.25">
      <c r="A1906" s="870">
        <v>1872</v>
      </c>
      <c r="B1906" s="836">
        <v>9</v>
      </c>
      <c r="C1906" s="836">
        <v>176</v>
      </c>
      <c r="D1906" s="837">
        <v>23250</v>
      </c>
      <c r="E1906" s="838">
        <v>19.555555555555557</v>
      </c>
      <c r="F1906" s="839">
        <v>454666.66666666669</v>
      </c>
      <c r="G1906" s="840">
        <v>4092000</v>
      </c>
      <c r="H1906" s="897">
        <v>408483.55555555562</v>
      </c>
      <c r="I1906" s="901">
        <v>3676352.0000000005</v>
      </c>
      <c r="J1906" s="843">
        <v>-46183.111111111066</v>
      </c>
      <c r="K1906" s="843">
        <v>-415647.99999999953</v>
      </c>
      <c r="L1906" s="844">
        <v>-10.157575757575742</v>
      </c>
      <c r="M1906" s="841">
        <v>349222.22222222225</v>
      </c>
      <c r="N1906" s="842">
        <v>3143000</v>
      </c>
      <c r="O1906" s="843">
        <v>-105444.44444444444</v>
      </c>
      <c r="P1906" s="843">
        <v>-949000</v>
      </c>
      <c r="Q1906" s="844">
        <v>-23.191593352883672</v>
      </c>
      <c r="S1906" s="845"/>
      <c r="T1906" s="846"/>
      <c r="U1906" s="847"/>
    </row>
    <row r="1907" spans="1:21" ht="23.25">
      <c r="A1907" s="870">
        <v>1873</v>
      </c>
      <c r="B1907" s="848">
        <v>9</v>
      </c>
      <c r="C1907" s="848">
        <v>179</v>
      </c>
      <c r="D1907" s="837">
        <v>22283</v>
      </c>
      <c r="E1907" s="838">
        <v>19.888888888888889</v>
      </c>
      <c r="F1907" s="839">
        <v>443184.11111111112</v>
      </c>
      <c r="G1907" s="840">
        <v>3988657</v>
      </c>
      <c r="H1907" s="897">
        <v>417372.2888888889</v>
      </c>
      <c r="I1907" s="901">
        <v>3756350.6</v>
      </c>
      <c r="J1907" s="843">
        <v>-25811.822222222225</v>
      </c>
      <c r="K1907" s="843">
        <v>-232306.39999999991</v>
      </c>
      <c r="L1907" s="844">
        <v>-5.8241759068277901</v>
      </c>
      <c r="M1907" s="841">
        <v>362555.55555555556</v>
      </c>
      <c r="N1907" s="842">
        <v>3263000</v>
      </c>
      <c r="O1907" s="843">
        <v>-80628.555555555562</v>
      </c>
      <c r="P1907" s="843">
        <v>-725657</v>
      </c>
      <c r="Q1907" s="844">
        <v>-18.193015844681554</v>
      </c>
      <c r="S1907" s="845"/>
      <c r="T1907" s="846"/>
      <c r="U1907" s="847"/>
    </row>
    <row r="1908" spans="1:21" ht="23.25">
      <c r="A1908" s="870">
        <v>1874</v>
      </c>
      <c r="B1908" s="836">
        <v>9</v>
      </c>
      <c r="C1908" s="836">
        <v>182</v>
      </c>
      <c r="D1908" s="837">
        <v>22040.71068491022</v>
      </c>
      <c r="E1908" s="838">
        <v>20.222222222222221</v>
      </c>
      <c r="F1908" s="839">
        <v>445712.14940596221</v>
      </c>
      <c r="G1908" s="840">
        <v>4011409.34465366</v>
      </c>
      <c r="H1908" s="897">
        <v>426261.02222222218</v>
      </c>
      <c r="I1908" s="901">
        <v>3836349.1999999997</v>
      </c>
      <c r="J1908" s="843">
        <v>-19451.127183740027</v>
      </c>
      <c r="K1908" s="843">
        <v>-175060.14465366025</v>
      </c>
      <c r="L1908" s="844">
        <v>-4.3640558619871967</v>
      </c>
      <c r="M1908" s="841">
        <v>375888.88888888888</v>
      </c>
      <c r="N1908" s="842">
        <v>3383000</v>
      </c>
      <c r="O1908" s="843">
        <v>-69823.26051707333</v>
      </c>
      <c r="P1908" s="843">
        <v>-628409.34465365997</v>
      </c>
      <c r="Q1908" s="844">
        <v>-15.665550200983432</v>
      </c>
      <c r="S1908" s="845"/>
      <c r="T1908" s="846"/>
      <c r="U1908" s="847"/>
    </row>
    <row r="1909" spans="1:21" ht="23.25" hidden="1">
      <c r="A1909" s="870">
        <v>1875</v>
      </c>
      <c r="B1909" s="836">
        <v>9</v>
      </c>
      <c r="C1909" s="836">
        <v>182</v>
      </c>
      <c r="D1909" s="837">
        <v>22081.649857766963</v>
      </c>
      <c r="E1909" s="838">
        <v>20.222222222222221</v>
      </c>
      <c r="F1909" s="839">
        <v>446540.03045706521</v>
      </c>
      <c r="G1909" s="840">
        <v>4018860.2741135871</v>
      </c>
      <c r="H1909" s="897">
        <v>426261.02222222218</v>
      </c>
      <c r="I1909" s="901">
        <v>3836349.1999999997</v>
      </c>
      <c r="J1909" s="843">
        <v>-20279.00823484303</v>
      </c>
      <c r="K1909" s="843">
        <v>-182511.07411358738</v>
      </c>
      <c r="L1909" s="844">
        <v>-4.541364010318631</v>
      </c>
      <c r="M1909" s="841">
        <v>375888.88888888888</v>
      </c>
      <c r="N1909" s="842">
        <v>3383000</v>
      </c>
      <c r="O1909" s="843">
        <v>-70651.141568176332</v>
      </c>
      <c r="P1909" s="843">
        <v>-635860.2741135871</v>
      </c>
      <c r="Q1909" s="844">
        <v>-15.821905484231706</v>
      </c>
      <c r="S1909" s="845"/>
      <c r="T1909" s="846"/>
      <c r="U1909" s="847"/>
    </row>
    <row r="1910" spans="1:21" ht="23.25" hidden="1">
      <c r="A1910" s="870">
        <v>1876</v>
      </c>
      <c r="B1910" s="836">
        <v>9</v>
      </c>
      <c r="C1910" s="836">
        <v>182</v>
      </c>
      <c r="D1910" s="837">
        <v>22383</v>
      </c>
      <c r="E1910" s="838">
        <v>20.222222222222221</v>
      </c>
      <c r="F1910" s="839">
        <v>452634</v>
      </c>
      <c r="G1910" s="840">
        <v>4073706</v>
      </c>
      <c r="H1910" s="897">
        <v>426261.02222222218</v>
      </c>
      <c r="I1910" s="901">
        <v>3836349.1999999997</v>
      </c>
      <c r="J1910" s="843">
        <v>-26372.977777777822</v>
      </c>
      <c r="K1910" s="843">
        <v>-237356.80000000028</v>
      </c>
      <c r="L1910" s="844">
        <v>-5.8265569483904898</v>
      </c>
      <c r="M1910" s="841">
        <v>375888.88888888888</v>
      </c>
      <c r="N1910" s="842">
        <v>3383000</v>
      </c>
      <c r="O1910" s="843">
        <v>-76745.111111111124</v>
      </c>
      <c r="P1910" s="843">
        <v>-690706</v>
      </c>
      <c r="Q1910" s="844">
        <v>-16.955224554742045</v>
      </c>
      <c r="S1910" s="845"/>
      <c r="T1910" s="846"/>
      <c r="U1910" s="847"/>
    </row>
    <row r="1911" spans="1:21" ht="23.25" hidden="1">
      <c r="A1911" s="870">
        <v>1877</v>
      </c>
      <c r="B1911" s="836">
        <v>9</v>
      </c>
      <c r="C1911" s="836">
        <v>182</v>
      </c>
      <c r="D1911" s="837">
        <v>22772</v>
      </c>
      <c r="E1911" s="838">
        <v>20.222222222222221</v>
      </c>
      <c r="F1911" s="839">
        <v>460500.44444444444</v>
      </c>
      <c r="G1911" s="840">
        <v>4144504</v>
      </c>
      <c r="H1911" s="897">
        <v>426261.02222222218</v>
      </c>
      <c r="I1911" s="901">
        <v>3836349.1999999997</v>
      </c>
      <c r="J1911" s="843">
        <v>-34239.42222222226</v>
      </c>
      <c r="K1911" s="843">
        <v>-308154.80000000028</v>
      </c>
      <c r="L1911" s="844">
        <v>-7.435263664843859</v>
      </c>
      <c r="M1911" s="841">
        <v>375888.88888888888</v>
      </c>
      <c r="N1911" s="842">
        <v>3383000</v>
      </c>
      <c r="O1911" s="843">
        <v>-84611.555555555562</v>
      </c>
      <c r="P1911" s="843">
        <v>-761504</v>
      </c>
      <c r="Q1911" s="844">
        <v>-18.373827121411878</v>
      </c>
      <c r="S1911" s="845"/>
      <c r="T1911" s="846"/>
      <c r="U1911" s="847"/>
    </row>
    <row r="1912" spans="1:21" ht="23.25" hidden="1">
      <c r="A1912" s="870">
        <v>1878</v>
      </c>
      <c r="B1912" s="836">
        <v>9</v>
      </c>
      <c r="C1912" s="836">
        <v>183</v>
      </c>
      <c r="D1912" s="837">
        <v>22754</v>
      </c>
      <c r="E1912" s="838">
        <v>20.333333333333332</v>
      </c>
      <c r="F1912" s="839">
        <v>462664.66666666669</v>
      </c>
      <c r="G1912" s="840">
        <v>4163982</v>
      </c>
      <c r="H1912" s="897">
        <v>429223.93333333329</v>
      </c>
      <c r="I1912" s="901">
        <v>3863015.3999999994</v>
      </c>
      <c r="J1912" s="843">
        <v>-33440.733333333395</v>
      </c>
      <c r="K1912" s="843">
        <v>-300966.60000000056</v>
      </c>
      <c r="L1912" s="844">
        <v>-7.2278554518247375</v>
      </c>
      <c r="M1912" s="841">
        <v>380333.33333333326</v>
      </c>
      <c r="N1912" s="842">
        <v>3422999.9999999991</v>
      </c>
      <c r="O1912" s="843">
        <v>-82331.33333333343</v>
      </c>
      <c r="P1912" s="843">
        <v>-740982.00000000093</v>
      </c>
      <c r="Q1912" s="844">
        <v>-17.795033696111091</v>
      </c>
      <c r="S1912" s="845"/>
      <c r="T1912" s="846"/>
      <c r="U1912" s="847"/>
    </row>
    <row r="1913" spans="1:21" ht="23.25" hidden="1">
      <c r="A1913" s="870">
        <v>1879</v>
      </c>
      <c r="B1913" s="836">
        <v>9</v>
      </c>
      <c r="C1913" s="836">
        <v>184</v>
      </c>
      <c r="D1913" s="837">
        <v>22585.402706645509</v>
      </c>
      <c r="E1913" s="838">
        <v>20.444444444444443</v>
      </c>
      <c r="F1913" s="839">
        <v>461746.01089141931</v>
      </c>
      <c r="G1913" s="840">
        <v>4155714.0980227739</v>
      </c>
      <c r="H1913" s="897">
        <v>432186.8444444444</v>
      </c>
      <c r="I1913" s="901">
        <v>3889681.5999999996</v>
      </c>
      <c r="J1913" s="843">
        <v>-29559.166446974908</v>
      </c>
      <c r="K1913" s="843">
        <v>-266032.49802277423</v>
      </c>
      <c r="L1913" s="844">
        <v>-6.4016073230193626</v>
      </c>
      <c r="M1913" s="841">
        <v>384777.77777777775</v>
      </c>
      <c r="N1913" s="842">
        <v>3463000</v>
      </c>
      <c r="O1913" s="843">
        <v>-76968.23311364156</v>
      </c>
      <c r="P1913" s="843">
        <v>-692714.09802277386</v>
      </c>
      <c r="Q1913" s="844">
        <v>-16.668954641330032</v>
      </c>
      <c r="S1913" s="845"/>
      <c r="T1913" s="846"/>
      <c r="U1913" s="847"/>
    </row>
    <row r="1914" spans="1:21" ht="23.25" hidden="1">
      <c r="A1914" s="870">
        <v>1880</v>
      </c>
      <c r="B1914" s="836">
        <v>9</v>
      </c>
      <c r="C1914" s="836">
        <v>184</v>
      </c>
      <c r="D1914" s="837">
        <v>23024.323007464194</v>
      </c>
      <c r="E1914" s="838">
        <v>20.444444444444443</v>
      </c>
      <c r="F1914" s="839">
        <v>470719.49259704578</v>
      </c>
      <c r="G1914" s="840">
        <v>4236475.4333734121</v>
      </c>
      <c r="H1914" s="897">
        <v>432186.8444444444</v>
      </c>
      <c r="I1914" s="901">
        <v>3889681.5999999996</v>
      </c>
      <c r="J1914" s="843">
        <v>-38532.648152601381</v>
      </c>
      <c r="K1914" s="843">
        <v>-346793.83337341249</v>
      </c>
      <c r="L1914" s="844">
        <v>-8.185904505464535</v>
      </c>
      <c r="M1914" s="841">
        <v>384777.77777777775</v>
      </c>
      <c r="N1914" s="842">
        <v>3463000</v>
      </c>
      <c r="O1914" s="843">
        <v>-85941.714819268032</v>
      </c>
      <c r="P1914" s="843">
        <v>-773475.43337341212</v>
      </c>
      <c r="Q1914" s="844">
        <v>-18.257521978771649</v>
      </c>
      <c r="S1914" s="845"/>
      <c r="T1914" s="846"/>
      <c r="U1914" s="847"/>
    </row>
    <row r="1915" spans="1:21" ht="23.25" hidden="1">
      <c r="A1915" s="870">
        <v>1881</v>
      </c>
      <c r="B1915" s="836">
        <v>9</v>
      </c>
      <c r="C1915" s="836">
        <v>185</v>
      </c>
      <c r="D1915" s="837">
        <v>22169</v>
      </c>
      <c r="E1915" s="838">
        <v>20.555555555555557</v>
      </c>
      <c r="F1915" s="839">
        <v>455696.11111111112</v>
      </c>
      <c r="G1915" s="840">
        <v>4101265</v>
      </c>
      <c r="H1915" s="897">
        <v>435149.75555555557</v>
      </c>
      <c r="I1915" s="901">
        <v>3916347.8000000003</v>
      </c>
      <c r="J1915" s="843">
        <v>-20546.35555555555</v>
      </c>
      <c r="K1915" s="843">
        <v>-184917.19999999972</v>
      </c>
      <c r="L1915" s="844">
        <v>-4.5087844847870144</v>
      </c>
      <c r="M1915" s="841">
        <v>389222.22222222225</v>
      </c>
      <c r="N1915" s="842">
        <v>3503000</v>
      </c>
      <c r="O1915" s="843">
        <v>-66473.888888888876</v>
      </c>
      <c r="P1915" s="843">
        <v>-598265</v>
      </c>
      <c r="Q1915" s="844">
        <v>-14.587328543754182</v>
      </c>
      <c r="S1915" s="845"/>
      <c r="T1915" s="846"/>
      <c r="U1915" s="847"/>
    </row>
    <row r="1916" spans="1:21" ht="23.25" hidden="1">
      <c r="A1916" s="870">
        <v>1882</v>
      </c>
      <c r="B1916" s="836">
        <v>9</v>
      </c>
      <c r="C1916" s="836">
        <v>185</v>
      </c>
      <c r="D1916" s="837">
        <v>22339</v>
      </c>
      <c r="E1916" s="838">
        <v>20.555555555555557</v>
      </c>
      <c r="F1916" s="839">
        <v>459190.55555555556</v>
      </c>
      <c r="G1916" s="840">
        <v>4132715</v>
      </c>
      <c r="H1916" s="897">
        <v>435149.75555555557</v>
      </c>
      <c r="I1916" s="901">
        <v>3916347.8000000003</v>
      </c>
      <c r="J1916" s="843">
        <v>-24040.799999999988</v>
      </c>
      <c r="K1916" s="843">
        <v>-216367.19999999972</v>
      </c>
      <c r="L1916" s="844">
        <v>-5.235473532532481</v>
      </c>
      <c r="M1916" s="841">
        <v>389222.22222222225</v>
      </c>
      <c r="N1916" s="842">
        <v>3503000</v>
      </c>
      <c r="O1916" s="843">
        <v>-69968.333333333314</v>
      </c>
      <c r="P1916" s="843">
        <v>-629715</v>
      </c>
      <c r="Q1916" s="844">
        <v>-15.237319776466563</v>
      </c>
      <c r="S1916" s="845"/>
      <c r="T1916" s="846"/>
      <c r="U1916" s="847"/>
    </row>
    <row r="1917" spans="1:21" ht="23.25" hidden="1">
      <c r="A1917" s="870">
        <v>1883</v>
      </c>
      <c r="B1917" s="836">
        <v>9</v>
      </c>
      <c r="C1917" s="836">
        <v>187</v>
      </c>
      <c r="D1917" s="837">
        <v>23083</v>
      </c>
      <c r="E1917" s="838">
        <v>20.777777777777779</v>
      </c>
      <c r="F1917" s="839">
        <v>479613.44444444444</v>
      </c>
      <c r="G1917" s="840">
        <v>4316521</v>
      </c>
      <c r="H1917" s="897">
        <v>441075.5777777778</v>
      </c>
      <c r="I1917" s="901">
        <v>3969680.2</v>
      </c>
      <c r="J1917" s="843">
        <v>-38537.86666666664</v>
      </c>
      <c r="K1917" s="843">
        <v>-346840.79999999981</v>
      </c>
      <c r="L1917" s="844">
        <v>-8.035193156711145</v>
      </c>
      <c r="M1917" s="841">
        <v>398111.11111111112</v>
      </c>
      <c r="N1917" s="842">
        <v>3583000</v>
      </c>
      <c r="O1917" s="843">
        <v>-81502.333333333314</v>
      </c>
      <c r="P1917" s="843">
        <v>-733521</v>
      </c>
      <c r="Q1917" s="844">
        <v>-16.993337921905166</v>
      </c>
      <c r="S1917" s="845"/>
      <c r="T1917" s="846"/>
      <c r="U1917" s="847"/>
    </row>
    <row r="1918" spans="1:21" ht="23.25" hidden="1">
      <c r="A1918" s="870">
        <v>1884</v>
      </c>
      <c r="B1918" s="836">
        <v>9</v>
      </c>
      <c r="C1918" s="836">
        <v>187</v>
      </c>
      <c r="D1918" s="837">
        <v>23083</v>
      </c>
      <c r="E1918" s="838">
        <v>20.777777777777779</v>
      </c>
      <c r="F1918" s="839">
        <v>479613.44444444444</v>
      </c>
      <c r="G1918" s="840">
        <v>4316521</v>
      </c>
      <c r="H1918" s="897">
        <v>441075.5777777778</v>
      </c>
      <c r="I1918" s="901">
        <v>3969680.2</v>
      </c>
      <c r="J1918" s="843">
        <v>-38537.86666666664</v>
      </c>
      <c r="K1918" s="843">
        <v>-346840.79999999981</v>
      </c>
      <c r="L1918" s="844">
        <v>-8.035193156711145</v>
      </c>
      <c r="M1918" s="841">
        <v>398111.11111111112</v>
      </c>
      <c r="N1918" s="842">
        <v>3583000</v>
      </c>
      <c r="O1918" s="843">
        <v>-81502.333333333314</v>
      </c>
      <c r="P1918" s="843">
        <v>-733521</v>
      </c>
      <c r="Q1918" s="844">
        <v>-16.993337921905166</v>
      </c>
      <c r="S1918" s="845"/>
      <c r="T1918" s="846"/>
      <c r="U1918" s="847"/>
    </row>
    <row r="1919" spans="1:21" ht="23.25" hidden="1">
      <c r="A1919" s="870">
        <v>1885</v>
      </c>
      <c r="B1919" s="836">
        <v>9</v>
      </c>
      <c r="C1919" s="836">
        <v>188</v>
      </c>
      <c r="D1919" s="837">
        <v>22284</v>
      </c>
      <c r="E1919" s="838">
        <v>20.888888888888889</v>
      </c>
      <c r="F1919" s="839">
        <v>465488</v>
      </c>
      <c r="G1919" s="840">
        <v>4189392</v>
      </c>
      <c r="H1919" s="897">
        <v>444038.48888888891</v>
      </c>
      <c r="I1919" s="901">
        <v>3996346.4000000004</v>
      </c>
      <c r="J1919" s="843">
        <v>-21449.511111111089</v>
      </c>
      <c r="K1919" s="843">
        <v>-193045.59999999963</v>
      </c>
      <c r="L1919" s="844">
        <v>-4.6079622054942604</v>
      </c>
      <c r="M1919" s="841">
        <v>402555.55555555556</v>
      </c>
      <c r="N1919" s="842">
        <v>3623000</v>
      </c>
      <c r="O1919" s="843">
        <v>-62932.444444444438</v>
      </c>
      <c r="P1919" s="843">
        <v>-566392</v>
      </c>
      <c r="Q1919" s="844">
        <v>-13.519670634784234</v>
      </c>
      <c r="S1919" s="845"/>
      <c r="T1919" s="846"/>
      <c r="U1919" s="847"/>
    </row>
    <row r="1920" spans="1:21" ht="23.25" hidden="1">
      <c r="A1920" s="870">
        <v>1886</v>
      </c>
      <c r="B1920" s="836">
        <v>9</v>
      </c>
      <c r="C1920" s="836">
        <v>188</v>
      </c>
      <c r="D1920" s="837">
        <v>22539.7401680779</v>
      </c>
      <c r="E1920" s="838">
        <v>20.888888888888889</v>
      </c>
      <c r="F1920" s="839">
        <v>470830.12795540504</v>
      </c>
      <c r="G1920" s="840">
        <v>4237471.1515986454</v>
      </c>
      <c r="H1920" s="897">
        <v>444038.48888888891</v>
      </c>
      <c r="I1920" s="901">
        <v>3996346.4000000004</v>
      </c>
      <c r="J1920" s="843">
        <v>-26791.639066516131</v>
      </c>
      <c r="K1920" s="843">
        <v>-241124.751598645</v>
      </c>
      <c r="L1920" s="844">
        <v>-5.6902983636284432</v>
      </c>
      <c r="M1920" s="841">
        <v>402555.55555555556</v>
      </c>
      <c r="N1920" s="842">
        <v>3623000</v>
      </c>
      <c r="O1920" s="843">
        <v>-68274.57239984948</v>
      </c>
      <c r="P1920" s="843">
        <v>-614471.15159864537</v>
      </c>
      <c r="Q1920" s="844">
        <v>-14.500892858393328</v>
      </c>
      <c r="S1920" s="845"/>
      <c r="T1920" s="846"/>
      <c r="U1920" s="847"/>
    </row>
    <row r="1921" spans="1:21" ht="23.25" hidden="1">
      <c r="A1921" s="870">
        <v>1887</v>
      </c>
      <c r="B1921" s="836">
        <v>9</v>
      </c>
      <c r="C1921" s="836">
        <v>189</v>
      </c>
      <c r="D1921" s="837">
        <v>21806.03456328818</v>
      </c>
      <c r="E1921" s="838">
        <v>21</v>
      </c>
      <c r="F1921" s="839">
        <v>457926.72582905175</v>
      </c>
      <c r="G1921" s="840">
        <v>4121340.5324614658</v>
      </c>
      <c r="H1921" s="897">
        <v>447001.4</v>
      </c>
      <c r="I1921" s="901">
        <v>4023012.6</v>
      </c>
      <c r="J1921" s="843">
        <v>-10925.325829051726</v>
      </c>
      <c r="K1921" s="843">
        <v>-98327.932461465709</v>
      </c>
      <c r="L1921" s="844">
        <v>-2.3858240222323843</v>
      </c>
      <c r="M1921" s="841">
        <v>407000</v>
      </c>
      <c r="N1921" s="842">
        <v>3663000</v>
      </c>
      <c r="O1921" s="843">
        <v>-50926.725829051749</v>
      </c>
      <c r="P1921" s="843">
        <v>-458340.5324614658</v>
      </c>
      <c r="Q1921" s="844">
        <v>-11.121151694488162</v>
      </c>
      <c r="S1921" s="845"/>
      <c r="T1921" s="846"/>
      <c r="U1921" s="847"/>
    </row>
    <row r="1922" spans="1:21" ht="23.25" hidden="1">
      <c r="A1922" s="870">
        <v>1888</v>
      </c>
      <c r="B1922" s="836">
        <v>9</v>
      </c>
      <c r="C1922" s="836">
        <v>189</v>
      </c>
      <c r="D1922" s="837">
        <v>22257</v>
      </c>
      <c r="E1922" s="838">
        <v>21</v>
      </c>
      <c r="F1922" s="839">
        <v>467397</v>
      </c>
      <c r="G1922" s="840">
        <v>4206573</v>
      </c>
      <c r="H1922" s="897">
        <v>447001.4</v>
      </c>
      <c r="I1922" s="901">
        <v>4023012.6</v>
      </c>
      <c r="J1922" s="843">
        <v>-20395.599999999977</v>
      </c>
      <c r="K1922" s="843">
        <v>-183560.39999999991</v>
      </c>
      <c r="L1922" s="844">
        <v>-4.3636565917196606</v>
      </c>
      <c r="M1922" s="841">
        <v>407000</v>
      </c>
      <c r="N1922" s="842">
        <v>3663000</v>
      </c>
      <c r="O1922" s="843">
        <v>-60397</v>
      </c>
      <c r="P1922" s="843">
        <v>-543573</v>
      </c>
      <c r="Q1922" s="844">
        <v>-12.921991369221459</v>
      </c>
      <c r="S1922" s="845"/>
      <c r="T1922" s="846"/>
      <c r="U1922" s="847"/>
    </row>
    <row r="1923" spans="1:21" ht="23.25" hidden="1">
      <c r="A1923" s="870">
        <v>1889</v>
      </c>
      <c r="B1923" s="836">
        <v>9</v>
      </c>
      <c r="C1923" s="836">
        <v>190</v>
      </c>
      <c r="D1923" s="837">
        <v>21767.221604298655</v>
      </c>
      <c r="E1923" s="838">
        <v>21.111111111111111</v>
      </c>
      <c r="F1923" s="839">
        <v>459530.23386852717</v>
      </c>
      <c r="G1923" s="840">
        <v>4135772.1048167446</v>
      </c>
      <c r="H1923" s="897">
        <v>449964.31111111108</v>
      </c>
      <c r="I1923" s="901">
        <v>4049678.8</v>
      </c>
      <c r="J1923" s="843">
        <v>-9565.9227574160905</v>
      </c>
      <c r="K1923" s="843">
        <v>-86093.304816744756</v>
      </c>
      <c r="L1923" s="844">
        <v>-2.0816742952658274</v>
      </c>
      <c r="M1923" s="841">
        <v>411444.44444444444</v>
      </c>
      <c r="N1923" s="842">
        <v>3703000</v>
      </c>
      <c r="O1923" s="843">
        <v>-48085.78942408273</v>
      </c>
      <c r="P1923" s="843">
        <v>-432772.10481674457</v>
      </c>
      <c r="Q1923" s="844">
        <v>-10.464118763041</v>
      </c>
      <c r="S1923" s="845"/>
      <c r="T1923" s="846"/>
      <c r="U1923" s="847"/>
    </row>
    <row r="1924" spans="1:21" ht="23.25" hidden="1">
      <c r="A1924" s="870">
        <v>1890</v>
      </c>
      <c r="B1924" s="836">
        <v>9</v>
      </c>
      <c r="C1924" s="836">
        <v>190</v>
      </c>
      <c r="D1924" s="837">
        <v>22517.339666083491</v>
      </c>
      <c r="E1924" s="838">
        <v>21.111111111111111</v>
      </c>
      <c r="F1924" s="839">
        <v>475366.0596173181</v>
      </c>
      <c r="G1924" s="840">
        <v>4278294.536555863</v>
      </c>
      <c r="H1924" s="897">
        <v>449964.31111111108</v>
      </c>
      <c r="I1924" s="901">
        <v>4049678.8</v>
      </c>
      <c r="J1924" s="843">
        <v>-25401.748506207019</v>
      </c>
      <c r="K1924" s="843">
        <v>-228615.73655586317</v>
      </c>
      <c r="L1924" s="844">
        <v>-5.3436184583005542</v>
      </c>
      <c r="M1924" s="841">
        <v>411444.44444444444</v>
      </c>
      <c r="N1924" s="842">
        <v>3703000</v>
      </c>
      <c r="O1924" s="843">
        <v>-63921.615172873659</v>
      </c>
      <c r="P1924" s="843">
        <v>-575294.53655586299</v>
      </c>
      <c r="Q1924" s="844">
        <v>-13.446819325791211</v>
      </c>
      <c r="S1924" s="845"/>
      <c r="T1924" s="846"/>
      <c r="U1924" s="847"/>
    </row>
    <row r="1925" spans="1:21" ht="23.25" hidden="1">
      <c r="A1925" s="870">
        <v>1891</v>
      </c>
      <c r="B1925" s="836">
        <v>9</v>
      </c>
      <c r="C1925" s="836">
        <v>190</v>
      </c>
      <c r="D1925" s="837">
        <v>23037</v>
      </c>
      <c r="E1925" s="838">
        <v>21.111111111111111</v>
      </c>
      <c r="F1925" s="839">
        <v>486336.66666666669</v>
      </c>
      <c r="G1925" s="840">
        <v>4377030</v>
      </c>
      <c r="H1925" s="897">
        <v>449964.31111111108</v>
      </c>
      <c r="I1925" s="901">
        <v>4049678.8</v>
      </c>
      <c r="J1925" s="843">
        <v>-36372.355555555609</v>
      </c>
      <c r="K1925" s="843">
        <v>-327351.20000000019</v>
      </c>
      <c r="L1925" s="844">
        <v>-7.4788429597238348</v>
      </c>
      <c r="M1925" s="841">
        <v>411444.44444444444</v>
      </c>
      <c r="N1925" s="842">
        <v>3703000</v>
      </c>
      <c r="O1925" s="843">
        <v>-74892.222222222248</v>
      </c>
      <c r="P1925" s="843">
        <v>-674030</v>
      </c>
      <c r="Q1925" s="844">
        <v>-15.399254745797947</v>
      </c>
      <c r="S1925" s="845"/>
      <c r="T1925" s="846"/>
      <c r="U1925" s="847"/>
    </row>
    <row r="1926" spans="1:21" ht="23.25" hidden="1">
      <c r="A1926" s="870">
        <v>1892</v>
      </c>
      <c r="B1926" s="836">
        <v>9</v>
      </c>
      <c r="C1926" s="836">
        <v>190</v>
      </c>
      <c r="D1926" s="837">
        <v>23529</v>
      </c>
      <c r="E1926" s="838">
        <v>21.111111111111111</v>
      </c>
      <c r="F1926" s="839">
        <v>496723.33333333331</v>
      </c>
      <c r="G1926" s="840">
        <v>4470510</v>
      </c>
      <c r="H1926" s="897">
        <v>449964.31111111108</v>
      </c>
      <c r="I1926" s="901">
        <v>4049678.8</v>
      </c>
      <c r="J1926" s="843">
        <v>-46759.022222222236</v>
      </c>
      <c r="K1926" s="843">
        <v>-420831.20000000019</v>
      </c>
      <c r="L1926" s="844">
        <v>-9.4134942098328906</v>
      </c>
      <c r="M1926" s="841">
        <v>411444.44444444444</v>
      </c>
      <c r="N1926" s="842">
        <v>3703000</v>
      </c>
      <c r="O1926" s="843">
        <v>-85278.888888888876</v>
      </c>
      <c r="P1926" s="843">
        <v>-767510</v>
      </c>
      <c r="Q1926" s="844">
        <v>-17.168287287132785</v>
      </c>
      <c r="S1926" s="845"/>
      <c r="T1926" s="846"/>
      <c r="U1926" s="847"/>
    </row>
    <row r="1927" spans="1:21" ht="23.25" hidden="1">
      <c r="A1927" s="870">
        <v>1893</v>
      </c>
      <c r="B1927" s="836">
        <v>9</v>
      </c>
      <c r="C1927" s="836">
        <v>191</v>
      </c>
      <c r="D1927" s="837">
        <v>21857.923497267759</v>
      </c>
      <c r="E1927" s="838">
        <v>21.222222222222221</v>
      </c>
      <c r="F1927" s="839">
        <v>463873.70977534913</v>
      </c>
      <c r="G1927" s="840">
        <v>4174863.3879781421</v>
      </c>
      <c r="H1927" s="897">
        <v>452927.22222222219</v>
      </c>
      <c r="I1927" s="901">
        <v>4076344.9999999995</v>
      </c>
      <c r="J1927" s="843">
        <v>-10946.487553126935</v>
      </c>
      <c r="K1927" s="843">
        <v>-98518.387978142593</v>
      </c>
      <c r="L1927" s="844">
        <v>-2.3597990837696443</v>
      </c>
      <c r="M1927" s="841">
        <v>415888.88888888888</v>
      </c>
      <c r="N1927" s="842">
        <v>3743000</v>
      </c>
      <c r="O1927" s="843">
        <v>-47984.820886460249</v>
      </c>
      <c r="P1927" s="843">
        <v>-431863.38797814213</v>
      </c>
      <c r="Q1927" s="844">
        <v>-10.344371727748694</v>
      </c>
      <c r="S1927" s="845"/>
      <c r="T1927" s="846"/>
      <c r="U1927" s="847"/>
    </row>
    <row r="1928" spans="1:21" ht="23.25" hidden="1">
      <c r="A1928" s="870">
        <v>1894</v>
      </c>
      <c r="B1928" s="836">
        <v>9</v>
      </c>
      <c r="C1928" s="836">
        <v>191</v>
      </c>
      <c r="D1928" s="837">
        <v>22617</v>
      </c>
      <c r="E1928" s="838">
        <v>21.222222222222221</v>
      </c>
      <c r="F1928" s="839">
        <v>479983</v>
      </c>
      <c r="G1928" s="840">
        <v>4319847</v>
      </c>
      <c r="H1928" s="897">
        <v>452927.22222222219</v>
      </c>
      <c r="I1928" s="901">
        <v>4076344.9999999995</v>
      </c>
      <c r="J1928" s="843">
        <v>-27055.77777777781</v>
      </c>
      <c r="K1928" s="843">
        <v>-243502.00000000047</v>
      </c>
      <c r="L1928" s="844">
        <v>-5.6368200077456549</v>
      </c>
      <c r="M1928" s="841">
        <v>415888.88888888888</v>
      </c>
      <c r="N1928" s="842">
        <v>3743000</v>
      </c>
      <c r="O1928" s="843">
        <v>-64094.111111111124</v>
      </c>
      <c r="P1928" s="843">
        <v>-576847</v>
      </c>
      <c r="Q1928" s="844">
        <v>-13.353412748182976</v>
      </c>
      <c r="S1928" s="845"/>
      <c r="T1928" s="846"/>
      <c r="U1928" s="847"/>
    </row>
    <row r="1929" spans="1:21" ht="23.25" hidden="1">
      <c r="A1929" s="870">
        <v>1895</v>
      </c>
      <c r="B1929" s="836">
        <v>9</v>
      </c>
      <c r="C1929" s="836">
        <v>193</v>
      </c>
      <c r="D1929" s="837">
        <v>22564</v>
      </c>
      <c r="E1929" s="838">
        <v>21.444444444444443</v>
      </c>
      <c r="F1929" s="839">
        <v>483872.44444444444</v>
      </c>
      <c r="G1929" s="840">
        <v>4354852</v>
      </c>
      <c r="H1929" s="897">
        <v>458853.04444444441</v>
      </c>
      <c r="I1929" s="901">
        <v>4129677.4</v>
      </c>
      <c r="J1929" s="843">
        <v>-25019.400000000023</v>
      </c>
      <c r="K1929" s="843">
        <v>-225174.60000000009</v>
      </c>
      <c r="L1929" s="844">
        <v>-5.1706602199110421</v>
      </c>
      <c r="M1929" s="841">
        <v>424777.77777777769</v>
      </c>
      <c r="N1929" s="842">
        <v>3822999.9999999991</v>
      </c>
      <c r="O1929" s="843">
        <v>-59094.666666666744</v>
      </c>
      <c r="P1929" s="843">
        <v>-531852.00000000093</v>
      </c>
      <c r="Q1929" s="844">
        <v>-12.212860505936845</v>
      </c>
      <c r="S1929" s="845"/>
      <c r="T1929" s="846"/>
      <c r="U1929" s="847"/>
    </row>
    <row r="1930" spans="1:21" ht="23.25" hidden="1">
      <c r="A1930" s="870">
        <v>1896</v>
      </c>
      <c r="B1930" s="836">
        <v>9</v>
      </c>
      <c r="C1930" s="836">
        <v>193</v>
      </c>
      <c r="D1930" s="837">
        <v>22617</v>
      </c>
      <c r="E1930" s="838">
        <v>21.444444444444443</v>
      </c>
      <c r="F1930" s="839">
        <v>485009</v>
      </c>
      <c r="G1930" s="840">
        <v>4365081</v>
      </c>
      <c r="H1930" s="897">
        <v>458853.04444444441</v>
      </c>
      <c r="I1930" s="901">
        <v>4129677.4</v>
      </c>
      <c r="J1930" s="843">
        <v>-26155.955555555585</v>
      </c>
      <c r="K1930" s="843">
        <v>-235403.60000000009</v>
      </c>
      <c r="L1930" s="844">
        <v>-5.3928804528484164</v>
      </c>
      <c r="M1930" s="841">
        <v>424777.77777777769</v>
      </c>
      <c r="N1930" s="842">
        <v>3822999.9999999991</v>
      </c>
      <c r="O1930" s="843">
        <v>-60231.222222222306</v>
      </c>
      <c r="P1930" s="843">
        <v>-542081.00000000093</v>
      </c>
      <c r="Q1930" s="844">
        <v>-12.4185782577689</v>
      </c>
      <c r="S1930" s="845"/>
      <c r="T1930" s="846"/>
      <c r="U1930" s="847"/>
    </row>
    <row r="1931" spans="1:21" ht="23.25" hidden="1">
      <c r="A1931" s="870">
        <v>1897</v>
      </c>
      <c r="B1931" s="836">
        <v>9</v>
      </c>
      <c r="C1931" s="836">
        <v>193</v>
      </c>
      <c r="D1931" s="837">
        <v>22617</v>
      </c>
      <c r="E1931" s="838">
        <v>21.444444444444443</v>
      </c>
      <c r="F1931" s="839">
        <v>485009</v>
      </c>
      <c r="G1931" s="840">
        <v>4365081</v>
      </c>
      <c r="H1931" s="897">
        <v>458853.04444444441</v>
      </c>
      <c r="I1931" s="901">
        <v>4129677.4</v>
      </c>
      <c r="J1931" s="843">
        <v>-26155.955555555585</v>
      </c>
      <c r="K1931" s="843">
        <v>-235403.60000000009</v>
      </c>
      <c r="L1931" s="844">
        <v>-5.3928804528484164</v>
      </c>
      <c r="M1931" s="841">
        <v>424777.77777777769</v>
      </c>
      <c r="N1931" s="842">
        <v>3822999.9999999991</v>
      </c>
      <c r="O1931" s="843">
        <v>-60231.222222222306</v>
      </c>
      <c r="P1931" s="843">
        <v>-542081.00000000093</v>
      </c>
      <c r="Q1931" s="844">
        <v>-12.4185782577689</v>
      </c>
      <c r="S1931" s="845"/>
      <c r="T1931" s="846"/>
      <c r="U1931" s="847"/>
    </row>
    <row r="1932" spans="1:21" ht="23.25" hidden="1">
      <c r="A1932" s="870">
        <v>1898</v>
      </c>
      <c r="B1932" s="836">
        <v>9</v>
      </c>
      <c r="C1932" s="836">
        <v>193</v>
      </c>
      <c r="D1932" s="837">
        <v>22906.409700665452</v>
      </c>
      <c r="E1932" s="838">
        <v>21.444444444444443</v>
      </c>
      <c r="F1932" s="839">
        <v>491215.23024760361</v>
      </c>
      <c r="G1932" s="840">
        <v>4420937.0722284326</v>
      </c>
      <c r="H1932" s="897">
        <v>458853.04444444441</v>
      </c>
      <c r="I1932" s="901">
        <v>4129677.4</v>
      </c>
      <c r="J1932" s="843">
        <v>-32362.185803159198</v>
      </c>
      <c r="K1932" s="843">
        <v>-291259.67222843273</v>
      </c>
      <c r="L1932" s="844">
        <v>-6.5881886005135897</v>
      </c>
      <c r="M1932" s="841">
        <v>424777.77777777769</v>
      </c>
      <c r="N1932" s="842">
        <v>3822999.9999999991</v>
      </c>
      <c r="O1932" s="843">
        <v>-66437.452469825919</v>
      </c>
      <c r="P1932" s="843">
        <v>-597937.07222843356</v>
      </c>
      <c r="Q1932" s="844">
        <v>-13.525120635273723</v>
      </c>
      <c r="S1932" s="845"/>
      <c r="T1932" s="846"/>
      <c r="U1932" s="847"/>
    </row>
    <row r="1933" spans="1:21" ht="23.25" hidden="1">
      <c r="A1933" s="870">
        <v>1899</v>
      </c>
      <c r="B1933" s="836">
        <v>9</v>
      </c>
      <c r="C1933" s="836">
        <v>195</v>
      </c>
      <c r="D1933" s="837">
        <v>22169</v>
      </c>
      <c r="E1933" s="838">
        <v>21.666666666666668</v>
      </c>
      <c r="F1933" s="839">
        <v>480328.33333333331</v>
      </c>
      <c r="G1933" s="840">
        <v>4322955</v>
      </c>
      <c r="H1933" s="897">
        <v>464778.8666666667</v>
      </c>
      <c r="I1933" s="901">
        <v>4183009.8000000003</v>
      </c>
      <c r="J1933" s="843">
        <v>-15549.466666666616</v>
      </c>
      <c r="K1933" s="843">
        <v>-139945.19999999972</v>
      </c>
      <c r="L1933" s="844">
        <v>-3.237257847930394</v>
      </c>
      <c r="M1933" s="841">
        <v>433666.66666666674</v>
      </c>
      <c r="N1933" s="842">
        <v>3903000.0000000009</v>
      </c>
      <c r="O1933" s="843">
        <v>-46661.66666666657</v>
      </c>
      <c r="P1933" s="843">
        <v>-419954.99999999907</v>
      </c>
      <c r="Q1933" s="844">
        <v>-9.7145355433956411</v>
      </c>
      <c r="S1933" s="845"/>
      <c r="T1933" s="846"/>
      <c r="U1933" s="847"/>
    </row>
    <row r="1934" spans="1:21" ht="23.25" hidden="1">
      <c r="A1934" s="870">
        <v>1900</v>
      </c>
      <c r="B1934" s="836">
        <v>9</v>
      </c>
      <c r="C1934" s="836">
        <v>196</v>
      </c>
      <c r="D1934" s="837">
        <v>22947</v>
      </c>
      <c r="E1934" s="838">
        <v>21.777777777777779</v>
      </c>
      <c r="F1934" s="839">
        <v>499734.66666666669</v>
      </c>
      <c r="G1934" s="840">
        <v>4497612</v>
      </c>
      <c r="H1934" s="897">
        <v>467741.77777777781</v>
      </c>
      <c r="I1934" s="901">
        <v>4209676</v>
      </c>
      <c r="J1934" s="843">
        <v>-31992.888888888876</v>
      </c>
      <c r="K1934" s="843">
        <v>-287936</v>
      </c>
      <c r="L1934" s="844">
        <v>-6.4019750925602352</v>
      </c>
      <c r="M1934" s="841">
        <v>438111.11111111112</v>
      </c>
      <c r="N1934" s="842">
        <v>3943000</v>
      </c>
      <c r="O1934" s="843">
        <v>-61623.555555555562</v>
      </c>
      <c r="P1934" s="843">
        <v>-554612</v>
      </c>
      <c r="Q1934" s="844">
        <v>-12.331254897043138</v>
      </c>
      <c r="S1934" s="845"/>
      <c r="T1934" s="846"/>
      <c r="U1934" s="847"/>
    </row>
    <row r="1935" spans="1:21" ht="23.25" hidden="1">
      <c r="A1935" s="870">
        <v>1901</v>
      </c>
      <c r="B1935" s="848">
        <v>9</v>
      </c>
      <c r="C1935" s="848">
        <v>197</v>
      </c>
      <c r="D1935" s="837">
        <v>21554.524173418951</v>
      </c>
      <c r="E1935" s="838">
        <v>21.888888888888889</v>
      </c>
      <c r="F1935" s="839">
        <v>471804.58468483709</v>
      </c>
      <c r="G1935" s="840">
        <v>4246241.2621635338</v>
      </c>
      <c r="H1935" s="897">
        <v>470704.68888888892</v>
      </c>
      <c r="I1935" s="901">
        <v>4236342.2</v>
      </c>
      <c r="J1935" s="843">
        <v>-1099.8957959481631</v>
      </c>
      <c r="K1935" s="843">
        <v>-9899.0621635336429</v>
      </c>
      <c r="L1935" s="844">
        <v>-0.23312528781018216</v>
      </c>
      <c r="M1935" s="841">
        <v>442555.55555555556</v>
      </c>
      <c r="N1935" s="842">
        <v>3983000</v>
      </c>
      <c r="O1935" s="843">
        <v>-29249.029129281524</v>
      </c>
      <c r="P1935" s="843">
        <v>-263241.26216353383</v>
      </c>
      <c r="Q1935" s="844">
        <v>-6.1993948509041559</v>
      </c>
      <c r="S1935" s="845"/>
      <c r="T1935" s="846"/>
      <c r="U1935" s="847"/>
    </row>
    <row r="1936" spans="1:21" ht="23.25" hidden="1">
      <c r="A1936" s="870">
        <v>1902</v>
      </c>
      <c r="B1936" s="836">
        <v>9</v>
      </c>
      <c r="C1936" s="836">
        <v>197</v>
      </c>
      <c r="D1936" s="837">
        <v>22477</v>
      </c>
      <c r="E1936" s="838">
        <v>21.888888888888889</v>
      </c>
      <c r="F1936" s="839">
        <v>491996.55555555556</v>
      </c>
      <c r="G1936" s="840">
        <v>4427969</v>
      </c>
      <c r="H1936" s="897">
        <v>470704.68888888892</v>
      </c>
      <c r="I1936" s="901">
        <v>4236342.2</v>
      </c>
      <c r="J1936" s="843">
        <v>-21291.86666666664</v>
      </c>
      <c r="K1936" s="843">
        <v>-191626.79999999981</v>
      </c>
      <c r="L1936" s="844">
        <v>-4.3276454735794232</v>
      </c>
      <c r="M1936" s="841">
        <v>442555.55555555556</v>
      </c>
      <c r="N1936" s="842">
        <v>3983000</v>
      </c>
      <c r="O1936" s="843">
        <v>-49441</v>
      </c>
      <c r="P1936" s="843">
        <v>-444969</v>
      </c>
      <c r="Q1936" s="844">
        <v>-10.049054092293787</v>
      </c>
      <c r="S1936" s="845"/>
      <c r="T1936" s="846"/>
      <c r="U1936" s="847"/>
    </row>
    <row r="1937" spans="1:21" ht="23.25" hidden="1">
      <c r="A1937" s="870">
        <v>1903</v>
      </c>
      <c r="B1937" s="848">
        <v>9</v>
      </c>
      <c r="C1937" s="848">
        <v>197</v>
      </c>
      <c r="D1937" s="837">
        <v>22854.390571613771</v>
      </c>
      <c r="E1937" s="838">
        <v>21.888888888888889</v>
      </c>
      <c r="F1937" s="839">
        <v>500257.21584532369</v>
      </c>
      <c r="G1937" s="840">
        <v>4502314.9426079132</v>
      </c>
      <c r="H1937" s="897">
        <v>470704.68888888892</v>
      </c>
      <c r="I1937" s="901">
        <v>4236342.2</v>
      </c>
      <c r="J1937" s="843">
        <v>-29552.526956434769</v>
      </c>
      <c r="K1937" s="843">
        <v>-265972.74260791298</v>
      </c>
      <c r="L1937" s="844">
        <v>-5.9074664033576312</v>
      </c>
      <c r="M1937" s="841">
        <v>442555.55555555556</v>
      </c>
      <c r="N1937" s="842">
        <v>3983000</v>
      </c>
      <c r="O1937" s="843">
        <v>-57701.66028976813</v>
      </c>
      <c r="P1937" s="843">
        <v>-519314.94260791317</v>
      </c>
      <c r="Q1937" s="844">
        <v>-11.534398397885198</v>
      </c>
      <c r="S1937" s="845"/>
      <c r="T1937" s="846"/>
      <c r="U1937" s="847"/>
    </row>
    <row r="1938" spans="1:21" ht="23.25" hidden="1">
      <c r="A1938" s="870">
        <v>1904</v>
      </c>
      <c r="B1938" s="848">
        <v>9</v>
      </c>
      <c r="C1938" s="848">
        <v>198</v>
      </c>
      <c r="D1938" s="837">
        <v>21534.528515213329</v>
      </c>
      <c r="E1938" s="838">
        <v>22</v>
      </c>
      <c r="F1938" s="839">
        <v>473759.62733469321</v>
      </c>
      <c r="G1938" s="840">
        <v>4263836.6460122392</v>
      </c>
      <c r="H1938" s="897">
        <v>473667.6</v>
      </c>
      <c r="I1938" s="901">
        <v>4263008.3999999994</v>
      </c>
      <c r="J1938" s="843">
        <v>-92.027334693237208</v>
      </c>
      <c r="K1938" s="843">
        <v>-828.24601223971695</v>
      </c>
      <c r="L1938" s="844">
        <v>-1.942490017798093E-2</v>
      </c>
      <c r="M1938" s="841">
        <v>447000</v>
      </c>
      <c r="N1938" s="842">
        <v>4023000</v>
      </c>
      <c r="O1938" s="843">
        <v>-26759.627334693214</v>
      </c>
      <c r="P1938" s="843">
        <v>-240836.64601223916</v>
      </c>
      <c r="Q1938" s="844">
        <v>-5.6483553664627806</v>
      </c>
      <c r="S1938" s="845"/>
      <c r="T1938" s="846"/>
      <c r="U1938" s="847"/>
    </row>
    <row r="1939" spans="1:21" ht="23.25">
      <c r="A1939" s="871" t="s">
        <v>60</v>
      </c>
      <c r="B1939" s="848"/>
      <c r="C1939" s="848"/>
      <c r="D1939" s="837"/>
      <c r="E1939" s="838"/>
      <c r="F1939" s="839"/>
      <c r="G1939" s="840"/>
      <c r="H1939" s="897"/>
      <c r="I1939" s="901"/>
      <c r="J1939" s="843"/>
      <c r="K1939" s="843"/>
      <c r="L1939" s="844"/>
      <c r="M1939" s="841"/>
      <c r="N1939" s="842"/>
      <c r="O1939" s="843"/>
      <c r="P1939" s="843"/>
      <c r="Q1939" s="844"/>
      <c r="S1939" s="845"/>
      <c r="T1939" s="846"/>
      <c r="U1939" s="847"/>
    </row>
    <row r="1940" spans="1:21" ht="23.25">
      <c r="A1940" s="870">
        <v>1905</v>
      </c>
      <c r="B1940" s="836">
        <v>9</v>
      </c>
      <c r="C1940" s="836">
        <v>198</v>
      </c>
      <c r="D1940" s="837">
        <v>21714.818266542406</v>
      </c>
      <c r="E1940" s="838">
        <v>22</v>
      </c>
      <c r="F1940" s="839">
        <v>477726.00186393294</v>
      </c>
      <c r="G1940" s="840">
        <v>4299534.0167753967</v>
      </c>
      <c r="H1940" s="897">
        <v>473667.6</v>
      </c>
      <c r="I1940" s="901">
        <v>4263008.3999999994</v>
      </c>
      <c r="J1940" s="843">
        <v>-4058.4018639329588</v>
      </c>
      <c r="K1940" s="843">
        <v>-36525.616775397211</v>
      </c>
      <c r="L1940" s="844">
        <v>-0.84952500975421685</v>
      </c>
      <c r="M1940" s="841">
        <v>447000</v>
      </c>
      <c r="N1940" s="842">
        <v>4023000</v>
      </c>
      <c r="O1940" s="843">
        <v>-30726.001863932936</v>
      </c>
      <c r="P1940" s="843">
        <v>-276534.01677539665</v>
      </c>
      <c r="Q1940" s="844">
        <v>-6.4317206398751665</v>
      </c>
      <c r="S1940" s="845"/>
      <c r="T1940" s="846"/>
      <c r="U1940" s="847"/>
    </row>
    <row r="1941" spans="1:21" ht="23.25">
      <c r="A1941" s="870">
        <v>1906</v>
      </c>
      <c r="B1941" s="836">
        <v>9</v>
      </c>
      <c r="C1941" s="836">
        <v>198</v>
      </c>
      <c r="D1941" s="837">
        <v>22430.458714652668</v>
      </c>
      <c r="E1941" s="838">
        <v>22</v>
      </c>
      <c r="F1941" s="839">
        <v>493470.09172235872</v>
      </c>
      <c r="G1941" s="840">
        <v>4441230.8255012287</v>
      </c>
      <c r="H1941" s="897">
        <v>473667.6</v>
      </c>
      <c r="I1941" s="901">
        <v>4263008.3999999994</v>
      </c>
      <c r="J1941" s="843">
        <v>-19802.49172235874</v>
      </c>
      <c r="K1941" s="843">
        <v>-178222.42550122924</v>
      </c>
      <c r="L1941" s="844">
        <v>-4.012906162811646</v>
      </c>
      <c r="M1941" s="841">
        <v>447000</v>
      </c>
      <c r="N1941" s="842">
        <v>4023000</v>
      </c>
      <c r="O1941" s="843">
        <v>-46470.091722358717</v>
      </c>
      <c r="P1941" s="843">
        <v>-418230.82550122868</v>
      </c>
      <c r="Q1941" s="844">
        <v>-9.4170026718669391</v>
      </c>
      <c r="S1941" s="845"/>
      <c r="T1941" s="846"/>
      <c r="U1941" s="847"/>
    </row>
    <row r="1942" spans="1:21" ht="23.25">
      <c r="A1942" s="870">
        <v>1907</v>
      </c>
      <c r="B1942" s="848">
        <v>9</v>
      </c>
      <c r="C1942" s="848">
        <v>199</v>
      </c>
      <c r="D1942" s="837">
        <v>21514.569921688653</v>
      </c>
      <c r="E1942" s="838">
        <v>22.111111111111111</v>
      </c>
      <c r="F1942" s="839">
        <v>475711.04604622693</v>
      </c>
      <c r="G1942" s="840">
        <v>4281399.4144160422</v>
      </c>
      <c r="H1942" s="897">
        <v>476630.51111111109</v>
      </c>
      <c r="I1942" s="901">
        <v>4289674.5999999996</v>
      </c>
      <c r="J1942" s="843">
        <v>919.46506488416344</v>
      </c>
      <c r="K1942" s="843">
        <v>8275.185583957471</v>
      </c>
      <c r="L1942" s="844">
        <v>0.193282260844299</v>
      </c>
      <c r="M1942" s="841">
        <v>451444.44444444444</v>
      </c>
      <c r="N1942" s="842">
        <v>4063000</v>
      </c>
      <c r="O1942" s="843">
        <v>-24266.601601782488</v>
      </c>
      <c r="P1942" s="843">
        <v>-218399.41441604216</v>
      </c>
      <c r="Q1942" s="844">
        <v>-5.1011221630166546</v>
      </c>
      <c r="S1942" s="845"/>
      <c r="T1942" s="846"/>
      <c r="U1942" s="847"/>
    </row>
    <row r="1943" spans="1:21" ht="23.25">
      <c r="A1943" s="870">
        <v>1908</v>
      </c>
      <c r="B1943" s="836">
        <v>9</v>
      </c>
      <c r="C1943" s="836">
        <v>199</v>
      </c>
      <c r="D1943" s="837">
        <v>21514.569921688653</v>
      </c>
      <c r="E1943" s="838">
        <v>22.111111111111111</v>
      </c>
      <c r="F1943" s="839">
        <v>475711.04604622693</v>
      </c>
      <c r="G1943" s="840">
        <v>4281399.4144160422</v>
      </c>
      <c r="H1943" s="897">
        <v>476630.51111111109</v>
      </c>
      <c r="I1943" s="901">
        <v>4289674.5999999996</v>
      </c>
      <c r="J1943" s="843">
        <v>919.46506488416344</v>
      </c>
      <c r="K1943" s="843">
        <v>8275.185583957471</v>
      </c>
      <c r="L1943" s="844">
        <v>0.193282260844299</v>
      </c>
      <c r="M1943" s="841">
        <v>451444.44444444444</v>
      </c>
      <c r="N1943" s="842">
        <v>4063000</v>
      </c>
      <c r="O1943" s="843">
        <v>-24266.601601782488</v>
      </c>
      <c r="P1943" s="843">
        <v>-218399.41441604216</v>
      </c>
      <c r="Q1943" s="844">
        <v>-5.1011221630166546</v>
      </c>
      <c r="S1943" s="845"/>
      <c r="T1943" s="846"/>
      <c r="U1943" s="847"/>
    </row>
    <row r="1944" spans="1:21" ht="23.25">
      <c r="A1944" s="870">
        <v>1909</v>
      </c>
      <c r="B1944" s="836">
        <v>9</v>
      </c>
      <c r="C1944" s="836">
        <v>199</v>
      </c>
      <c r="D1944" s="837">
        <v>22055</v>
      </c>
      <c r="E1944" s="838">
        <v>22.111111111111111</v>
      </c>
      <c r="F1944" s="839">
        <v>487660.55555555556</v>
      </c>
      <c r="G1944" s="840">
        <v>4388945</v>
      </c>
      <c r="H1944" s="897">
        <v>476630.51111111109</v>
      </c>
      <c r="I1944" s="901">
        <v>4289674.5999999996</v>
      </c>
      <c r="J1944" s="843">
        <v>-11030.044444444473</v>
      </c>
      <c r="K1944" s="843">
        <v>-99270.400000000373</v>
      </c>
      <c r="L1944" s="844">
        <v>-2.2618282981445503</v>
      </c>
      <c r="M1944" s="841">
        <v>451444.44444444444</v>
      </c>
      <c r="N1944" s="842">
        <v>4063000</v>
      </c>
      <c r="O1944" s="843">
        <v>-36216.111111111124</v>
      </c>
      <c r="P1944" s="843">
        <v>-325945</v>
      </c>
      <c r="Q1944" s="844">
        <v>-7.4264999903165858</v>
      </c>
      <c r="S1944" s="845"/>
      <c r="T1944" s="846"/>
      <c r="U1944" s="847"/>
    </row>
    <row r="1945" spans="1:21" ht="23.25" hidden="1">
      <c r="A1945" s="870">
        <v>1910</v>
      </c>
      <c r="B1945" s="848">
        <v>9</v>
      </c>
      <c r="C1945" s="848">
        <v>199</v>
      </c>
      <c r="D1945" s="837">
        <v>22419.892203757037</v>
      </c>
      <c r="E1945" s="838">
        <v>22.111111111111111</v>
      </c>
      <c r="F1945" s="839">
        <v>495728.72761640564</v>
      </c>
      <c r="G1945" s="840">
        <v>4461558.5485476507</v>
      </c>
      <c r="H1945" s="897">
        <v>476630.51111111109</v>
      </c>
      <c r="I1945" s="901">
        <v>4289674.5999999996</v>
      </c>
      <c r="J1945" s="843">
        <v>-19098.216505294549</v>
      </c>
      <c r="K1945" s="843">
        <v>-171883.94854765106</v>
      </c>
      <c r="L1945" s="844">
        <v>-3.8525539153487927</v>
      </c>
      <c r="M1945" s="841">
        <v>451444.44444444444</v>
      </c>
      <c r="N1945" s="842">
        <v>4063000</v>
      </c>
      <c r="O1945" s="843">
        <v>-44284.2831719612</v>
      </c>
      <c r="P1945" s="843">
        <v>-398558.54854765069</v>
      </c>
      <c r="Q1945" s="844">
        <v>-8.9331686273038287</v>
      </c>
      <c r="S1945" s="845"/>
      <c r="T1945" s="846"/>
      <c r="U1945" s="847"/>
    </row>
    <row r="1946" spans="1:21" ht="23.25" hidden="1">
      <c r="A1946" s="870">
        <v>1911</v>
      </c>
      <c r="B1946" s="836">
        <v>9</v>
      </c>
      <c r="C1946" s="836">
        <v>199</v>
      </c>
      <c r="D1946" s="837">
        <v>22828.469505920828</v>
      </c>
      <c r="E1946" s="838">
        <v>22.111111111111111</v>
      </c>
      <c r="F1946" s="839">
        <v>504762.8257420272</v>
      </c>
      <c r="G1946" s="840">
        <v>4542865.4316782448</v>
      </c>
      <c r="H1946" s="897">
        <v>476630.51111111109</v>
      </c>
      <c r="I1946" s="901">
        <v>4289674.5999999996</v>
      </c>
      <c r="J1946" s="843">
        <v>-28132.314630916109</v>
      </c>
      <c r="K1946" s="843">
        <v>-253190.83167824522</v>
      </c>
      <c r="L1946" s="844">
        <v>-5.5733729181740301</v>
      </c>
      <c r="M1946" s="841">
        <v>451444.44444444444</v>
      </c>
      <c r="N1946" s="842">
        <v>4063000</v>
      </c>
      <c r="O1946" s="843">
        <v>-53318.38129758276</v>
      </c>
      <c r="P1946" s="843">
        <v>-479865.43167824484</v>
      </c>
      <c r="Q1946" s="844">
        <v>-10.563056266911502</v>
      </c>
      <c r="S1946" s="845"/>
      <c r="T1946" s="846"/>
      <c r="U1946" s="847"/>
    </row>
    <row r="1947" spans="1:21" ht="23.25" hidden="1">
      <c r="A1947" s="870">
        <v>1912</v>
      </c>
      <c r="B1947" s="836">
        <v>9</v>
      </c>
      <c r="C1947" s="836">
        <v>200</v>
      </c>
      <c r="D1947" s="837">
        <v>22888</v>
      </c>
      <c r="E1947" s="838">
        <v>22.222222222222221</v>
      </c>
      <c r="F1947" s="839">
        <v>508622.22222222225</v>
      </c>
      <c r="G1947" s="840">
        <v>4577600</v>
      </c>
      <c r="H1947" s="897">
        <v>479593.4222222222</v>
      </c>
      <c r="I1947" s="901">
        <v>4316340.8</v>
      </c>
      <c r="J1947" s="843">
        <v>-29028.800000000047</v>
      </c>
      <c r="K1947" s="843">
        <v>-261259.20000000019</v>
      </c>
      <c r="L1947" s="844">
        <v>-5.7073400908773237</v>
      </c>
      <c r="M1947" s="841">
        <v>455888.88888888888</v>
      </c>
      <c r="N1947" s="842">
        <v>4103000</v>
      </c>
      <c r="O1947" s="843">
        <v>-52733.333333333372</v>
      </c>
      <c r="P1947" s="843">
        <v>-474600</v>
      </c>
      <c r="Q1947" s="844">
        <v>-10.367878364208309</v>
      </c>
      <c r="S1947" s="845"/>
      <c r="T1947" s="846"/>
      <c r="U1947" s="847"/>
    </row>
    <row r="1948" spans="1:21" ht="23.25" hidden="1">
      <c r="A1948" s="870">
        <v>1913</v>
      </c>
      <c r="B1948" s="836">
        <v>9</v>
      </c>
      <c r="C1948" s="836">
        <v>201</v>
      </c>
      <c r="D1948" s="837">
        <v>21887</v>
      </c>
      <c r="E1948" s="838">
        <v>22.333333333333332</v>
      </c>
      <c r="F1948" s="839">
        <v>488809.66666666669</v>
      </c>
      <c r="G1948" s="840">
        <v>4399287</v>
      </c>
      <c r="H1948" s="897">
        <v>482556.33333333331</v>
      </c>
      <c r="I1948" s="901">
        <v>4343007</v>
      </c>
      <c r="J1948" s="843">
        <v>-6253.3333333333721</v>
      </c>
      <c r="K1948" s="843">
        <v>-56280</v>
      </c>
      <c r="L1948" s="844">
        <v>-1.2792982135514279</v>
      </c>
      <c r="M1948" s="841">
        <v>460333.33333333326</v>
      </c>
      <c r="N1948" s="842">
        <v>4142999.9999999991</v>
      </c>
      <c r="O1948" s="843">
        <v>-28476.33333333343</v>
      </c>
      <c r="P1948" s="843">
        <v>-256287.00000000093</v>
      </c>
      <c r="Q1948" s="844">
        <v>-5.8256485653243573</v>
      </c>
      <c r="S1948" s="845"/>
      <c r="T1948" s="846"/>
      <c r="U1948" s="847"/>
    </row>
    <row r="1949" spans="1:21" ht="23.25" hidden="1">
      <c r="A1949" s="870">
        <v>1914</v>
      </c>
      <c r="B1949" s="836">
        <v>9</v>
      </c>
      <c r="C1949" s="836">
        <v>201</v>
      </c>
      <c r="D1949" s="837">
        <v>22015</v>
      </c>
      <c r="E1949" s="838">
        <v>22.333333333333332</v>
      </c>
      <c r="F1949" s="839">
        <v>491668.33333333331</v>
      </c>
      <c r="G1949" s="840">
        <v>4425015</v>
      </c>
      <c r="H1949" s="897">
        <v>482556.33333333331</v>
      </c>
      <c r="I1949" s="901">
        <v>4343007</v>
      </c>
      <c r="J1949" s="843">
        <v>-9112</v>
      </c>
      <c r="K1949" s="843">
        <v>-82008</v>
      </c>
      <c r="L1949" s="844">
        <v>-1.8532818532818567</v>
      </c>
      <c r="M1949" s="841">
        <v>460333.33333333326</v>
      </c>
      <c r="N1949" s="842">
        <v>4142999.9999999991</v>
      </c>
      <c r="O1949" s="843">
        <v>-31335.000000000058</v>
      </c>
      <c r="P1949" s="843">
        <v>-282015.00000000093</v>
      </c>
      <c r="Q1949" s="844">
        <v>-6.3731987349195549</v>
      </c>
      <c r="S1949" s="845"/>
      <c r="T1949" s="846"/>
      <c r="U1949" s="847"/>
    </row>
    <row r="1950" spans="1:21" ht="23.25" hidden="1">
      <c r="A1950" s="870">
        <v>1915</v>
      </c>
      <c r="B1950" s="836">
        <v>9</v>
      </c>
      <c r="C1950" s="836">
        <v>201</v>
      </c>
      <c r="D1950" s="837">
        <v>22802.607172089349</v>
      </c>
      <c r="E1950" s="838">
        <v>22.333333333333332</v>
      </c>
      <c r="F1950" s="839">
        <v>509258.22684332886</v>
      </c>
      <c r="G1950" s="840">
        <v>4583324.0415899595</v>
      </c>
      <c r="H1950" s="897">
        <v>482556.33333333331</v>
      </c>
      <c r="I1950" s="901">
        <v>4343007</v>
      </c>
      <c r="J1950" s="843">
        <v>-26701.893509995542</v>
      </c>
      <c r="K1950" s="843">
        <v>-240317.04158995952</v>
      </c>
      <c r="L1950" s="844">
        <v>-5.243291537086975</v>
      </c>
      <c r="M1950" s="841">
        <v>460333.33333333326</v>
      </c>
      <c r="N1950" s="842">
        <v>4142999.9999999991</v>
      </c>
      <c r="O1950" s="843">
        <v>-48924.8935099956</v>
      </c>
      <c r="P1950" s="843">
        <v>-440324.04158996046</v>
      </c>
      <c r="Q1950" s="844">
        <v>-9.6070894746776787</v>
      </c>
      <c r="S1950" s="845"/>
      <c r="T1950" s="846"/>
      <c r="U1950" s="847"/>
    </row>
    <row r="1951" spans="1:21" ht="23.25" hidden="1">
      <c r="A1951" s="870">
        <v>1916</v>
      </c>
      <c r="B1951" s="848">
        <v>9</v>
      </c>
      <c r="C1951" s="848">
        <v>202</v>
      </c>
      <c r="D1951" s="837">
        <v>21995</v>
      </c>
      <c r="E1951" s="838">
        <v>22.444444444444443</v>
      </c>
      <c r="F1951" s="839">
        <v>493665.55555555556</v>
      </c>
      <c r="G1951" s="840">
        <v>4442990</v>
      </c>
      <c r="H1951" s="897">
        <v>485519.24444444443</v>
      </c>
      <c r="I1951" s="901">
        <v>4369673.2</v>
      </c>
      <c r="J1951" s="843">
        <v>-8146.3111111111357</v>
      </c>
      <c r="K1951" s="843">
        <v>-73316.799999999814</v>
      </c>
      <c r="L1951" s="844">
        <v>-1.6501680174837219</v>
      </c>
      <c r="M1951" s="841">
        <v>464777.77777777769</v>
      </c>
      <c r="N1951" s="842">
        <v>4182999.9999999991</v>
      </c>
      <c r="O1951" s="843">
        <v>-28887.777777777868</v>
      </c>
      <c r="P1951" s="843">
        <v>-259990.00000000093</v>
      </c>
      <c r="Q1951" s="844">
        <v>-5.8516899655412402</v>
      </c>
      <c r="S1951" s="845"/>
      <c r="T1951" s="846"/>
      <c r="U1951" s="847"/>
    </row>
    <row r="1952" spans="1:21" ht="23.25" hidden="1">
      <c r="A1952" s="870">
        <v>1917</v>
      </c>
      <c r="B1952" s="836">
        <v>9</v>
      </c>
      <c r="C1952" s="836">
        <v>203</v>
      </c>
      <c r="D1952" s="837">
        <v>22303.01</v>
      </c>
      <c r="E1952" s="838">
        <v>22.555555555555557</v>
      </c>
      <c r="F1952" s="839">
        <v>503056.78111111105</v>
      </c>
      <c r="G1952" s="840">
        <v>4527511.0299999993</v>
      </c>
      <c r="H1952" s="897">
        <v>488482.1555555556</v>
      </c>
      <c r="I1952" s="901">
        <v>4396339.4000000004</v>
      </c>
      <c r="J1952" s="843">
        <v>-14574.625555555453</v>
      </c>
      <c r="K1952" s="843">
        <v>-131171.62999999896</v>
      </c>
      <c r="L1952" s="844">
        <v>-2.8972128202633769</v>
      </c>
      <c r="M1952" s="841">
        <v>469222.22222222231</v>
      </c>
      <c r="N1952" s="842">
        <v>4223000.0000000009</v>
      </c>
      <c r="O1952" s="843">
        <v>-33834.558888888743</v>
      </c>
      <c r="P1952" s="843">
        <v>-304511.0299999984</v>
      </c>
      <c r="Q1952" s="844">
        <v>-6.7257932224186874</v>
      </c>
      <c r="S1952" s="845"/>
      <c r="T1952" s="846"/>
      <c r="U1952" s="847"/>
    </row>
    <row r="1953" spans="1:21" ht="23.25" hidden="1">
      <c r="A1953" s="870">
        <v>1918</v>
      </c>
      <c r="B1953" s="836">
        <v>9</v>
      </c>
      <c r="C1953" s="836">
        <v>203</v>
      </c>
      <c r="D1953" s="837">
        <v>22843</v>
      </c>
      <c r="E1953" s="838">
        <v>22.555555555555557</v>
      </c>
      <c r="F1953" s="839">
        <v>515236.55555555556</v>
      </c>
      <c r="G1953" s="840">
        <v>4637129</v>
      </c>
      <c r="H1953" s="897">
        <v>488482.1555555556</v>
      </c>
      <c r="I1953" s="901">
        <v>4396339.4000000004</v>
      </c>
      <c r="J1953" s="843">
        <v>-26754.399999999965</v>
      </c>
      <c r="K1953" s="843">
        <v>-240789.59999999963</v>
      </c>
      <c r="L1953" s="844">
        <v>-5.1926439829472031</v>
      </c>
      <c r="M1953" s="841">
        <v>469222.22222222231</v>
      </c>
      <c r="N1953" s="842">
        <v>4223000.0000000009</v>
      </c>
      <c r="O1953" s="843">
        <v>-46014.333333333256</v>
      </c>
      <c r="P1953" s="843">
        <v>-414128.99999999907</v>
      </c>
      <c r="Q1953" s="844">
        <v>-8.9307198484234362</v>
      </c>
      <c r="S1953" s="845"/>
      <c r="T1953" s="846"/>
      <c r="U1953" s="847"/>
    </row>
    <row r="1954" spans="1:21" ht="23.25" hidden="1">
      <c r="A1954" s="870">
        <v>1919</v>
      </c>
      <c r="B1954" s="836">
        <v>9</v>
      </c>
      <c r="C1954" s="836">
        <v>204</v>
      </c>
      <c r="D1954" s="837">
        <v>21594.235358629583</v>
      </c>
      <c r="E1954" s="838">
        <v>22.666666666666668</v>
      </c>
      <c r="F1954" s="839">
        <v>489469.33479560382</v>
      </c>
      <c r="G1954" s="840">
        <v>4405224.0131604346</v>
      </c>
      <c r="H1954" s="897">
        <v>491445.06666666671</v>
      </c>
      <c r="I1954" s="901">
        <v>4423005.6000000006</v>
      </c>
      <c r="J1954" s="843">
        <v>1975.7318710628897</v>
      </c>
      <c r="K1954" s="843">
        <v>17781.586839566007</v>
      </c>
      <c r="L1954" s="844">
        <v>0.40364773247499386</v>
      </c>
      <c r="M1954" s="841">
        <v>473666.66666666674</v>
      </c>
      <c r="N1954" s="842">
        <v>4263000.0000000009</v>
      </c>
      <c r="O1954" s="843">
        <v>-15802.668128937075</v>
      </c>
      <c r="P1954" s="843">
        <v>-142224.01316043362</v>
      </c>
      <c r="Q1954" s="844">
        <v>-3.2285307792644602</v>
      </c>
      <c r="S1954" s="845"/>
      <c r="T1954" s="846"/>
      <c r="U1954" s="847"/>
    </row>
    <row r="1955" spans="1:21" ht="23.25" hidden="1">
      <c r="A1955" s="870">
        <v>1920</v>
      </c>
      <c r="B1955" s="836">
        <v>9</v>
      </c>
      <c r="C1955" s="836">
        <v>204</v>
      </c>
      <c r="D1955" s="837">
        <v>22286.23</v>
      </c>
      <c r="E1955" s="838">
        <v>22.666666666666668</v>
      </c>
      <c r="F1955" s="839">
        <v>505154.54666666663</v>
      </c>
      <c r="G1955" s="840">
        <v>4546390.92</v>
      </c>
      <c r="H1955" s="897">
        <v>491445.06666666671</v>
      </c>
      <c r="I1955" s="901">
        <v>4423005.6000000006</v>
      </c>
      <c r="J1955" s="843">
        <v>-13709.479999999923</v>
      </c>
      <c r="K1955" s="843">
        <v>-123385.31999999937</v>
      </c>
      <c r="L1955" s="844">
        <v>-2.7139179663855089</v>
      </c>
      <c r="M1955" s="841">
        <v>473666.66666666674</v>
      </c>
      <c r="N1955" s="842">
        <v>4263000.0000000009</v>
      </c>
      <c r="O1955" s="843">
        <v>-31487.879999999888</v>
      </c>
      <c r="P1955" s="843">
        <v>-283390.91999999899</v>
      </c>
      <c r="Q1955" s="844">
        <v>-6.2333161619106647</v>
      </c>
      <c r="S1955" s="845"/>
      <c r="T1955" s="846"/>
      <c r="U1955" s="847"/>
    </row>
    <row r="1956" spans="1:21" ht="23.25" hidden="1">
      <c r="A1956" s="870">
        <v>1921</v>
      </c>
      <c r="B1956" s="836">
        <v>9</v>
      </c>
      <c r="C1956" s="836">
        <v>204</v>
      </c>
      <c r="D1956" s="837">
        <v>22464</v>
      </c>
      <c r="E1956" s="838">
        <v>22.666666666666668</v>
      </c>
      <c r="F1956" s="839">
        <v>509184</v>
      </c>
      <c r="G1956" s="840">
        <v>4582656</v>
      </c>
      <c r="H1956" s="897">
        <v>491445.06666666671</v>
      </c>
      <c r="I1956" s="901">
        <v>4423005.6000000006</v>
      </c>
      <c r="J1956" s="843">
        <v>-17738.933333333291</v>
      </c>
      <c r="K1956" s="843">
        <v>-159650.39999999944</v>
      </c>
      <c r="L1956" s="844">
        <v>-3.4837962962962763</v>
      </c>
      <c r="M1956" s="841">
        <v>473666.66666666674</v>
      </c>
      <c r="N1956" s="842">
        <v>4263000.0000000009</v>
      </c>
      <c r="O1956" s="843">
        <v>-35517.333333333256</v>
      </c>
      <c r="P1956" s="843">
        <v>-319655.99999999907</v>
      </c>
      <c r="Q1956" s="844">
        <v>-6.9753435562258943</v>
      </c>
      <c r="S1956" s="845"/>
      <c r="T1956" s="846"/>
      <c r="U1956" s="847"/>
    </row>
    <row r="1957" spans="1:21" ht="23.25" hidden="1">
      <c r="A1957" s="870">
        <v>1922</v>
      </c>
      <c r="B1957" s="836">
        <v>9</v>
      </c>
      <c r="C1957" s="836">
        <v>205</v>
      </c>
      <c r="D1957" s="837">
        <v>21936</v>
      </c>
      <c r="E1957" s="838">
        <v>22.777777777777779</v>
      </c>
      <c r="F1957" s="839">
        <v>499653.33333333331</v>
      </c>
      <c r="G1957" s="840">
        <v>4496880</v>
      </c>
      <c r="H1957" s="897">
        <v>494407.97777777782</v>
      </c>
      <c r="I1957" s="901">
        <v>4449671.8000000007</v>
      </c>
      <c r="J1957" s="843">
        <v>-5245.3555555554922</v>
      </c>
      <c r="K1957" s="843">
        <v>-47208.199999999255</v>
      </c>
      <c r="L1957" s="844">
        <v>-1.0497989717314908</v>
      </c>
      <c r="M1957" s="841">
        <v>478111.11111111112</v>
      </c>
      <c r="N1957" s="842">
        <v>4303000</v>
      </c>
      <c r="O1957" s="843">
        <v>-21542.22222222219</v>
      </c>
      <c r="P1957" s="843">
        <v>-193880</v>
      </c>
      <c r="Q1957" s="844">
        <v>-4.3114337051466833</v>
      </c>
      <c r="S1957" s="845"/>
      <c r="T1957" s="846"/>
      <c r="U1957" s="847"/>
    </row>
    <row r="1958" spans="1:21" ht="23.25" hidden="1">
      <c r="A1958" s="870">
        <v>1923</v>
      </c>
      <c r="B1958" s="836">
        <v>9</v>
      </c>
      <c r="C1958" s="836">
        <v>205</v>
      </c>
      <c r="D1958" s="837">
        <v>22814</v>
      </c>
      <c r="E1958" s="838">
        <v>22.777777777777779</v>
      </c>
      <c r="F1958" s="839">
        <v>519652.22222222225</v>
      </c>
      <c r="G1958" s="840">
        <v>4676870</v>
      </c>
      <c r="H1958" s="897">
        <v>494407.97777777782</v>
      </c>
      <c r="I1958" s="901">
        <v>4449671.8000000007</v>
      </c>
      <c r="J1958" s="843">
        <v>-25244.244444444426</v>
      </c>
      <c r="K1958" s="843">
        <v>-227198.19999999925</v>
      </c>
      <c r="L1958" s="844">
        <v>-4.8579113809021663</v>
      </c>
      <c r="M1958" s="841">
        <v>478111.11111111112</v>
      </c>
      <c r="N1958" s="842">
        <v>4303000</v>
      </c>
      <c r="O1958" s="843">
        <v>-41541.111111111124</v>
      </c>
      <c r="P1958" s="843">
        <v>-373870</v>
      </c>
      <c r="Q1958" s="844">
        <v>-7.9940216426798258</v>
      </c>
      <c r="S1958" s="845"/>
      <c r="T1958" s="846"/>
      <c r="U1958" s="847"/>
    </row>
    <row r="1959" spans="1:21" ht="23.25" hidden="1">
      <c r="A1959" s="870">
        <v>1924</v>
      </c>
      <c r="B1959" s="836">
        <v>9</v>
      </c>
      <c r="C1959" s="836">
        <v>206</v>
      </c>
      <c r="D1959" s="837">
        <v>21240.850138079833</v>
      </c>
      <c r="E1959" s="838">
        <v>22.888888888888889</v>
      </c>
      <c r="F1959" s="839">
        <v>486179.4587160495</v>
      </c>
      <c r="G1959" s="840">
        <v>4375615.1284444453</v>
      </c>
      <c r="H1959" s="897">
        <v>497370.88888888888</v>
      </c>
      <c r="I1959" s="901">
        <v>4476338</v>
      </c>
      <c r="J1959" s="843">
        <v>11191.430172839377</v>
      </c>
      <c r="K1959" s="843">
        <v>100722.87155555468</v>
      </c>
      <c r="L1959" s="844">
        <v>2.3019134132887586</v>
      </c>
      <c r="M1959" s="841">
        <v>482555.55555555556</v>
      </c>
      <c r="N1959" s="842">
        <v>4343000</v>
      </c>
      <c r="O1959" s="843">
        <v>-3623.9031604939373</v>
      </c>
      <c r="P1959" s="843">
        <v>-32615.128444445319</v>
      </c>
      <c r="Q1959" s="844">
        <v>-0.74538384860279905</v>
      </c>
      <c r="S1959" s="845"/>
      <c r="T1959" s="846"/>
      <c r="U1959" s="847"/>
    </row>
    <row r="1960" spans="1:21" ht="23.25" hidden="1">
      <c r="A1960" s="870">
        <v>1925</v>
      </c>
      <c r="B1960" s="848">
        <v>9</v>
      </c>
      <c r="C1960" s="848">
        <v>206</v>
      </c>
      <c r="D1960" s="837">
        <v>21806</v>
      </c>
      <c r="E1960" s="838">
        <v>22.888888888888889</v>
      </c>
      <c r="F1960" s="839">
        <v>499115.11111111112</v>
      </c>
      <c r="G1960" s="840">
        <v>4492036</v>
      </c>
      <c r="H1960" s="897">
        <v>497370.88888888888</v>
      </c>
      <c r="I1960" s="901">
        <v>4476338</v>
      </c>
      <c r="J1960" s="843">
        <v>-1744.2222222222481</v>
      </c>
      <c r="K1960" s="843">
        <v>-15698</v>
      </c>
      <c r="L1960" s="844">
        <v>-0.34946291614760128</v>
      </c>
      <c r="M1960" s="841">
        <v>482555.55555555556</v>
      </c>
      <c r="N1960" s="842">
        <v>4343000</v>
      </c>
      <c r="O1960" s="843">
        <v>-16559.555555555562</v>
      </c>
      <c r="P1960" s="843">
        <v>-149036</v>
      </c>
      <c r="Q1960" s="844">
        <v>-3.3177828494695945</v>
      </c>
      <c r="S1960" s="845"/>
      <c r="T1960" s="846"/>
      <c r="U1960" s="847"/>
    </row>
    <row r="1961" spans="1:21" ht="23.25" hidden="1">
      <c r="A1961" s="870">
        <v>1926</v>
      </c>
      <c r="B1961" s="836">
        <v>9</v>
      </c>
      <c r="C1961" s="836">
        <v>206</v>
      </c>
      <c r="D1961" s="837">
        <v>22799</v>
      </c>
      <c r="E1961" s="838">
        <v>22.888888888888889</v>
      </c>
      <c r="F1961" s="839">
        <v>521843.77777777775</v>
      </c>
      <c r="G1961" s="840">
        <v>4696594</v>
      </c>
      <c r="H1961" s="897">
        <v>497370.88888888888</v>
      </c>
      <c r="I1961" s="901">
        <v>4476338</v>
      </c>
      <c r="J1961" s="843">
        <v>-24472.888888888876</v>
      </c>
      <c r="K1961" s="843">
        <v>-220256</v>
      </c>
      <c r="L1961" s="844">
        <v>-4.6896964055228096</v>
      </c>
      <c r="M1961" s="841">
        <v>482555.55555555556</v>
      </c>
      <c r="N1961" s="842">
        <v>4343000</v>
      </c>
      <c r="O1961" s="843">
        <v>-39288.22222222219</v>
      </c>
      <c r="P1961" s="843">
        <v>-353594</v>
      </c>
      <c r="Q1961" s="844">
        <v>-7.5287325240376219</v>
      </c>
      <c r="S1961" s="845"/>
      <c r="T1961" s="846"/>
      <c r="U1961" s="847"/>
    </row>
    <row r="1962" spans="1:21" ht="23.25" hidden="1">
      <c r="A1962" s="870">
        <v>1927</v>
      </c>
      <c r="B1962" s="848">
        <v>9</v>
      </c>
      <c r="C1962" s="848">
        <v>206</v>
      </c>
      <c r="D1962" s="837">
        <v>22799</v>
      </c>
      <c r="E1962" s="838">
        <v>22.888888888888889</v>
      </c>
      <c r="F1962" s="839">
        <v>521843.77777777775</v>
      </c>
      <c r="G1962" s="840">
        <v>4696594</v>
      </c>
      <c r="H1962" s="897">
        <v>497370.88888888888</v>
      </c>
      <c r="I1962" s="901">
        <v>4476338</v>
      </c>
      <c r="J1962" s="843">
        <v>-24472.888888888876</v>
      </c>
      <c r="K1962" s="843">
        <v>-220256</v>
      </c>
      <c r="L1962" s="844">
        <v>-4.6896964055228096</v>
      </c>
      <c r="M1962" s="841">
        <v>482555.55555555556</v>
      </c>
      <c r="N1962" s="842">
        <v>4343000</v>
      </c>
      <c r="O1962" s="843">
        <v>-39288.22222222219</v>
      </c>
      <c r="P1962" s="843">
        <v>-353594</v>
      </c>
      <c r="Q1962" s="844">
        <v>-7.5287325240376219</v>
      </c>
      <c r="S1962" s="845"/>
      <c r="T1962" s="846"/>
      <c r="U1962" s="847"/>
    </row>
    <row r="1963" spans="1:21" ht="23.25" hidden="1">
      <c r="A1963" s="870">
        <v>1928</v>
      </c>
      <c r="B1963" s="836">
        <v>9</v>
      </c>
      <c r="C1963" s="836">
        <v>207</v>
      </c>
      <c r="D1963" s="837">
        <v>22431</v>
      </c>
      <c r="E1963" s="838">
        <v>23</v>
      </c>
      <c r="F1963" s="839">
        <v>515913</v>
      </c>
      <c r="G1963" s="840">
        <v>4643217</v>
      </c>
      <c r="H1963" s="897">
        <v>500333.8</v>
      </c>
      <c r="I1963" s="901">
        <v>4503004.2</v>
      </c>
      <c r="J1963" s="843">
        <v>-15579.200000000012</v>
      </c>
      <c r="K1963" s="843">
        <v>-140212.79999999981</v>
      </c>
      <c r="L1963" s="844">
        <v>-3.0197339473903497</v>
      </c>
      <c r="M1963" s="841">
        <v>487000</v>
      </c>
      <c r="N1963" s="842">
        <v>4383000</v>
      </c>
      <c r="O1963" s="843">
        <v>-28913</v>
      </c>
      <c r="P1963" s="843">
        <v>-260217</v>
      </c>
      <c r="Q1963" s="844">
        <v>-5.6042394744850412</v>
      </c>
      <c r="S1963" s="845"/>
      <c r="T1963" s="846"/>
      <c r="U1963" s="847"/>
    </row>
    <row r="1964" spans="1:21" ht="23.25" hidden="1">
      <c r="A1964" s="870">
        <v>1929</v>
      </c>
      <c r="B1964" s="836">
        <v>9</v>
      </c>
      <c r="C1964" s="836">
        <v>207</v>
      </c>
      <c r="D1964" s="837">
        <v>22725.370572408148</v>
      </c>
      <c r="E1964" s="838">
        <v>23</v>
      </c>
      <c r="F1964" s="839">
        <v>522683.52316538739</v>
      </c>
      <c r="G1964" s="840">
        <v>4704151.7084884867</v>
      </c>
      <c r="H1964" s="897">
        <v>500333.8</v>
      </c>
      <c r="I1964" s="901">
        <v>4503004.2</v>
      </c>
      <c r="J1964" s="843">
        <v>-22349.723165387404</v>
      </c>
      <c r="K1964" s="843">
        <v>-201147.50848848652</v>
      </c>
      <c r="L1964" s="844">
        <v>-4.2759570896814978</v>
      </c>
      <c r="M1964" s="841">
        <v>487000</v>
      </c>
      <c r="N1964" s="842">
        <v>4383000</v>
      </c>
      <c r="O1964" s="843">
        <v>-35683.523165387393</v>
      </c>
      <c r="P1964" s="843">
        <v>-321151.70848848671</v>
      </c>
      <c r="Q1964" s="844">
        <v>-6.8269845104905755</v>
      </c>
      <c r="S1964" s="845"/>
      <c r="T1964" s="846"/>
      <c r="U1964" s="847"/>
    </row>
    <row r="1965" spans="1:21" ht="23.25" hidden="1">
      <c r="A1965" s="870">
        <v>1930</v>
      </c>
      <c r="B1965" s="836">
        <v>9</v>
      </c>
      <c r="C1965" s="836">
        <v>208</v>
      </c>
      <c r="D1965" s="837">
        <v>21336.5936269255</v>
      </c>
      <c r="E1965" s="838">
        <v>23.111111111111111</v>
      </c>
      <c r="F1965" s="839">
        <v>493112.3860445004</v>
      </c>
      <c r="G1965" s="840">
        <v>4438011.4744005036</v>
      </c>
      <c r="H1965" s="897">
        <v>503296.7111111111</v>
      </c>
      <c r="I1965" s="901">
        <v>4529670.4000000004</v>
      </c>
      <c r="J1965" s="843">
        <v>10184.325066610705</v>
      </c>
      <c r="K1965" s="843">
        <v>91658.925599496812</v>
      </c>
      <c r="L1965" s="844">
        <v>2.0653152009229245</v>
      </c>
      <c r="M1965" s="841">
        <v>491444.44444444444</v>
      </c>
      <c r="N1965" s="842">
        <v>4423000</v>
      </c>
      <c r="O1965" s="843">
        <v>-1667.9416000559577</v>
      </c>
      <c r="P1965" s="843">
        <v>-15011.474400503561</v>
      </c>
      <c r="Q1965" s="844">
        <v>-0.33824775999551093</v>
      </c>
      <c r="S1965" s="845"/>
      <c r="T1965" s="846"/>
      <c r="U1965" s="847"/>
    </row>
    <row r="1966" spans="1:21" ht="23.25" hidden="1">
      <c r="A1966" s="870">
        <v>1931</v>
      </c>
      <c r="B1966" s="836">
        <v>9</v>
      </c>
      <c r="C1966" s="836">
        <v>208</v>
      </c>
      <c r="D1966" s="837">
        <v>22327.540941495237</v>
      </c>
      <c r="E1966" s="838">
        <v>23.111111111111111</v>
      </c>
      <c r="F1966" s="839">
        <v>516014.27953677881</v>
      </c>
      <c r="G1966" s="840">
        <v>4644128.5158310095</v>
      </c>
      <c r="H1966" s="897">
        <v>503296.7111111111</v>
      </c>
      <c r="I1966" s="901">
        <v>4529670.4000000004</v>
      </c>
      <c r="J1966" s="843">
        <v>-12717.568425667705</v>
      </c>
      <c r="K1966" s="843">
        <v>-114458.11583100911</v>
      </c>
      <c r="L1966" s="844">
        <v>-2.464576840215372</v>
      </c>
      <c r="M1966" s="841">
        <v>491444.44444444444</v>
      </c>
      <c r="N1966" s="842">
        <v>4423000</v>
      </c>
      <c r="O1966" s="843">
        <v>-24569.835092334368</v>
      </c>
      <c r="P1966" s="843">
        <v>-221128.51583100948</v>
      </c>
      <c r="Q1966" s="844">
        <v>-4.7614641816483214</v>
      </c>
      <c r="S1966" s="845"/>
      <c r="T1966" s="846"/>
      <c r="U1966" s="847"/>
    </row>
    <row r="1967" spans="1:21" ht="23.25" hidden="1">
      <c r="A1967" s="870">
        <v>1932</v>
      </c>
      <c r="B1967" s="848">
        <v>9</v>
      </c>
      <c r="C1967" s="848">
        <v>209</v>
      </c>
      <c r="D1967" s="837">
        <v>22699.741181154131</v>
      </c>
      <c r="E1967" s="838">
        <v>23.222222222222221</v>
      </c>
      <c r="F1967" s="839">
        <v>527138.43409569038</v>
      </c>
      <c r="G1967" s="840">
        <v>4744245.906861213</v>
      </c>
      <c r="H1967" s="897">
        <v>506259.62222222221</v>
      </c>
      <c r="I1967" s="901">
        <v>4556336.5999999996</v>
      </c>
      <c r="J1967" s="843">
        <v>-20878.811873468163</v>
      </c>
      <c r="K1967" s="843">
        <v>-187909.30686121341</v>
      </c>
      <c r="L1967" s="844">
        <v>-3.960783453266103</v>
      </c>
      <c r="M1967" s="841">
        <v>495888.88888888888</v>
      </c>
      <c r="N1967" s="842">
        <v>4463000</v>
      </c>
      <c r="O1967" s="843">
        <v>-31249.5452068015</v>
      </c>
      <c r="P1967" s="843">
        <v>-281245.90686121304</v>
      </c>
      <c r="Q1967" s="844">
        <v>-5.9281477474527549</v>
      </c>
      <c r="S1967" s="845"/>
      <c r="T1967" s="846"/>
      <c r="U1967" s="847"/>
    </row>
    <row r="1968" spans="1:21" ht="23.25" hidden="1">
      <c r="A1968" s="870">
        <v>1933</v>
      </c>
      <c r="B1968" s="848">
        <v>9</v>
      </c>
      <c r="C1968" s="848">
        <v>209</v>
      </c>
      <c r="D1968" s="837">
        <v>22699.741181154131</v>
      </c>
      <c r="E1968" s="838">
        <v>23.222222222222221</v>
      </c>
      <c r="F1968" s="839">
        <v>527138.43409569038</v>
      </c>
      <c r="G1968" s="840">
        <v>4744245.906861213</v>
      </c>
      <c r="H1968" s="897">
        <v>506259.62222222221</v>
      </c>
      <c r="I1968" s="901">
        <v>4556336.5999999996</v>
      </c>
      <c r="J1968" s="843">
        <v>-20878.811873468163</v>
      </c>
      <c r="K1968" s="843">
        <v>-187909.30686121341</v>
      </c>
      <c r="L1968" s="844">
        <v>-3.960783453266103</v>
      </c>
      <c r="M1968" s="841">
        <v>495888.88888888888</v>
      </c>
      <c r="N1968" s="842">
        <v>4463000</v>
      </c>
      <c r="O1968" s="843">
        <v>-31249.5452068015</v>
      </c>
      <c r="P1968" s="843">
        <v>-281245.90686121304</v>
      </c>
      <c r="Q1968" s="844">
        <v>-5.9281477474527549</v>
      </c>
      <c r="S1968" s="845"/>
      <c r="T1968" s="846"/>
      <c r="U1968" s="847"/>
    </row>
    <row r="1969" spans="1:21" ht="23.25" hidden="1">
      <c r="A1969" s="870">
        <v>1934</v>
      </c>
      <c r="B1969" s="848">
        <v>9</v>
      </c>
      <c r="C1969" s="848">
        <v>209</v>
      </c>
      <c r="D1969" s="837">
        <v>22755</v>
      </c>
      <c r="E1969" s="838">
        <v>23.222222222222221</v>
      </c>
      <c r="F1969" s="839">
        <v>528421.66666666663</v>
      </c>
      <c r="G1969" s="840">
        <v>4755795</v>
      </c>
      <c r="H1969" s="897">
        <v>506259.62222222221</v>
      </c>
      <c r="I1969" s="901">
        <v>4556336.5999999996</v>
      </c>
      <c r="J1969" s="843">
        <v>-22162.044444444415</v>
      </c>
      <c r="K1969" s="843">
        <v>-199458.40000000037</v>
      </c>
      <c r="L1969" s="844">
        <v>-4.1940075213502723</v>
      </c>
      <c r="M1969" s="841">
        <v>495888.88888888888</v>
      </c>
      <c r="N1969" s="842">
        <v>4463000</v>
      </c>
      <c r="O1969" s="843">
        <v>-32532.777777777752</v>
      </c>
      <c r="P1969" s="843">
        <v>-292795</v>
      </c>
      <c r="Q1969" s="844">
        <v>-6.15659421821168</v>
      </c>
      <c r="S1969" s="845"/>
      <c r="T1969" s="846"/>
      <c r="U1969" s="847"/>
    </row>
    <row r="1970" spans="1:21" ht="23.25" hidden="1">
      <c r="A1970" s="870">
        <v>1935</v>
      </c>
      <c r="B1970" s="848">
        <v>9</v>
      </c>
      <c r="C1970" s="848">
        <v>209</v>
      </c>
      <c r="D1970" s="837">
        <v>22755</v>
      </c>
      <c r="E1970" s="838">
        <v>23.222222222222221</v>
      </c>
      <c r="F1970" s="839">
        <v>528421.66666666663</v>
      </c>
      <c r="G1970" s="840">
        <v>4755795</v>
      </c>
      <c r="H1970" s="897">
        <v>506259.62222222221</v>
      </c>
      <c r="I1970" s="901">
        <v>4556336.5999999996</v>
      </c>
      <c r="J1970" s="843">
        <v>-22162.044444444415</v>
      </c>
      <c r="K1970" s="843">
        <v>-199458.40000000037</v>
      </c>
      <c r="L1970" s="844">
        <v>-4.1940075213502723</v>
      </c>
      <c r="M1970" s="841">
        <v>495888.88888888888</v>
      </c>
      <c r="N1970" s="842">
        <v>4463000</v>
      </c>
      <c r="O1970" s="843">
        <v>-32532.777777777752</v>
      </c>
      <c r="P1970" s="843">
        <v>-292795</v>
      </c>
      <c r="Q1970" s="844">
        <v>-6.15659421821168</v>
      </c>
      <c r="S1970" s="845"/>
      <c r="T1970" s="846"/>
      <c r="U1970" s="847"/>
    </row>
    <row r="1971" spans="1:21" ht="23.25" hidden="1">
      <c r="A1971" s="870">
        <v>1936</v>
      </c>
      <c r="B1971" s="836">
        <v>9</v>
      </c>
      <c r="C1971" s="836">
        <v>210</v>
      </c>
      <c r="D1971" s="837">
        <v>21176</v>
      </c>
      <c r="E1971" s="838">
        <v>23.333333333333332</v>
      </c>
      <c r="F1971" s="839">
        <v>494106.66666666669</v>
      </c>
      <c r="G1971" s="840">
        <v>4446960</v>
      </c>
      <c r="H1971" s="897">
        <v>509222.53333333333</v>
      </c>
      <c r="I1971" s="901">
        <v>4583002.8</v>
      </c>
      <c r="J1971" s="843">
        <v>15115.86666666664</v>
      </c>
      <c r="K1971" s="843">
        <v>136042.79999999981</v>
      </c>
      <c r="L1971" s="844">
        <v>3.0592314749851539</v>
      </c>
      <c r="M1971" s="841">
        <v>500333.33333333326</v>
      </c>
      <c r="N1971" s="842">
        <v>4502999.9999999991</v>
      </c>
      <c r="O1971" s="843">
        <v>6226.6666666665697</v>
      </c>
      <c r="P1971" s="843">
        <v>56039.999999999069</v>
      </c>
      <c r="Q1971" s="844">
        <v>1.2601867343083626</v>
      </c>
      <c r="S1971" s="845"/>
      <c r="T1971" s="846"/>
      <c r="U1971" s="847"/>
    </row>
    <row r="1972" spans="1:21" ht="23.25" hidden="1">
      <c r="A1972" s="870">
        <v>1937</v>
      </c>
      <c r="B1972" s="836">
        <v>9</v>
      </c>
      <c r="C1972" s="836">
        <v>211</v>
      </c>
      <c r="D1972" s="837">
        <v>21277.920744499712</v>
      </c>
      <c r="E1972" s="838">
        <v>23.444444444444443</v>
      </c>
      <c r="F1972" s="839">
        <v>498849.03078771546</v>
      </c>
      <c r="G1972" s="840">
        <v>4489641.2770894393</v>
      </c>
      <c r="H1972" s="897">
        <v>512185.44444444438</v>
      </c>
      <c r="I1972" s="901">
        <v>4609668.9999999991</v>
      </c>
      <c r="J1972" s="843">
        <v>13336.413656728924</v>
      </c>
      <c r="K1972" s="843">
        <v>120027.72291055974</v>
      </c>
      <c r="L1972" s="844">
        <v>2.6734368182834203</v>
      </c>
      <c r="M1972" s="841">
        <v>504777.77777777769</v>
      </c>
      <c r="N1972" s="842">
        <v>4542999.9999999991</v>
      </c>
      <c r="O1972" s="843">
        <v>5928.7469900622382</v>
      </c>
      <c r="P1972" s="843">
        <v>53358.722910559736</v>
      </c>
      <c r="Q1972" s="844">
        <v>1.1884852178023237</v>
      </c>
      <c r="S1972" s="845"/>
      <c r="T1972" s="846"/>
      <c r="U1972" s="847"/>
    </row>
    <row r="1973" spans="1:21" ht="23.25" hidden="1">
      <c r="A1973" s="870">
        <v>1938</v>
      </c>
      <c r="B1973" s="836">
        <v>9</v>
      </c>
      <c r="C1973" s="836">
        <v>211</v>
      </c>
      <c r="D1973" s="837">
        <v>21455.703487702875</v>
      </c>
      <c r="E1973" s="838">
        <v>23.444444444444443</v>
      </c>
      <c r="F1973" s="839">
        <v>503017.04843392293</v>
      </c>
      <c r="G1973" s="840">
        <v>4527153.4359053066</v>
      </c>
      <c r="H1973" s="897">
        <v>512185.44444444438</v>
      </c>
      <c r="I1973" s="901">
        <v>4609668.9999999991</v>
      </c>
      <c r="J1973" s="843">
        <v>9168.3960105214501</v>
      </c>
      <c r="K1973" s="843">
        <v>82515.564094692469</v>
      </c>
      <c r="L1973" s="844">
        <v>1.8226809685806984</v>
      </c>
      <c r="M1973" s="841">
        <v>504777.77777777769</v>
      </c>
      <c r="N1973" s="842">
        <v>4542999.9999999991</v>
      </c>
      <c r="O1973" s="843">
        <v>1760.729343854764</v>
      </c>
      <c r="P1973" s="843">
        <v>15846.564094692469</v>
      </c>
      <c r="Q1973" s="844">
        <v>0.35003373132909132</v>
      </c>
      <c r="S1973" s="845"/>
      <c r="T1973" s="846"/>
      <c r="U1973" s="847"/>
    </row>
    <row r="1974" spans="1:21" ht="23.25" hidden="1">
      <c r="A1974" s="870">
        <v>1939</v>
      </c>
      <c r="B1974" s="836">
        <v>9</v>
      </c>
      <c r="C1974" s="836">
        <v>211</v>
      </c>
      <c r="D1974" s="837">
        <v>21455.703487702875</v>
      </c>
      <c r="E1974" s="838">
        <v>23.444444444444443</v>
      </c>
      <c r="F1974" s="839">
        <v>503017.04843392293</v>
      </c>
      <c r="G1974" s="840">
        <v>4527153.4359053066</v>
      </c>
      <c r="H1974" s="897">
        <v>512185.44444444438</v>
      </c>
      <c r="I1974" s="901">
        <v>4609668.9999999991</v>
      </c>
      <c r="J1974" s="843">
        <v>9168.3960105214501</v>
      </c>
      <c r="K1974" s="843">
        <v>82515.564094692469</v>
      </c>
      <c r="L1974" s="844">
        <v>1.8226809685806984</v>
      </c>
      <c r="M1974" s="841">
        <v>504777.77777777769</v>
      </c>
      <c r="N1974" s="842">
        <v>4542999.9999999991</v>
      </c>
      <c r="O1974" s="843">
        <v>1760.729343854764</v>
      </c>
      <c r="P1974" s="843">
        <v>15846.564094692469</v>
      </c>
      <c r="Q1974" s="844">
        <v>0.35003373132909132</v>
      </c>
      <c r="S1974" s="845"/>
      <c r="T1974" s="846"/>
      <c r="U1974" s="847"/>
    </row>
    <row r="1975" spans="1:21" ht="23.25">
      <c r="A1975" s="871" t="s">
        <v>60</v>
      </c>
      <c r="B1975" s="836"/>
      <c r="C1975" s="836"/>
      <c r="D1975" s="837"/>
      <c r="E1975" s="838"/>
      <c r="F1975" s="839"/>
      <c r="G1975" s="840"/>
      <c r="H1975" s="897"/>
      <c r="I1975" s="901"/>
      <c r="J1975" s="843"/>
      <c r="K1975" s="843"/>
      <c r="L1975" s="844"/>
      <c r="M1975" s="841"/>
      <c r="N1975" s="842"/>
      <c r="O1975" s="843"/>
      <c r="P1975" s="843"/>
      <c r="Q1975" s="844"/>
      <c r="S1975" s="845"/>
      <c r="T1975" s="846"/>
      <c r="U1975" s="847"/>
    </row>
    <row r="1976" spans="1:21" ht="23.25">
      <c r="A1976" s="870">
        <v>1940</v>
      </c>
      <c r="B1976" s="836">
        <v>9</v>
      </c>
      <c r="C1976" s="836">
        <v>211</v>
      </c>
      <c r="D1976" s="837">
        <v>21728</v>
      </c>
      <c r="E1976" s="838">
        <v>23.444444444444443</v>
      </c>
      <c r="F1976" s="839">
        <v>509400.88888888888</v>
      </c>
      <c r="G1976" s="840">
        <v>4584608</v>
      </c>
      <c r="H1976" s="897">
        <v>512185.44444444438</v>
      </c>
      <c r="I1976" s="901">
        <v>4609668.9999999991</v>
      </c>
      <c r="J1976" s="843">
        <v>2784.5555555555038</v>
      </c>
      <c r="K1976" s="843">
        <v>25060.999999999069</v>
      </c>
      <c r="L1976" s="844">
        <v>0.5466334308189289</v>
      </c>
      <c r="M1976" s="841">
        <v>504777.77777777769</v>
      </c>
      <c r="N1976" s="842">
        <v>4542999.9999999991</v>
      </c>
      <c r="O1976" s="843">
        <v>-4623.1111111111823</v>
      </c>
      <c r="P1976" s="843">
        <v>-41608.000000000931</v>
      </c>
      <c r="Q1976" s="844">
        <v>-0.90755850881909339</v>
      </c>
      <c r="S1976" s="845"/>
      <c r="T1976" s="846"/>
      <c r="U1976" s="847"/>
    </row>
    <row r="1977" spans="1:21" ht="23.25">
      <c r="A1977" s="870">
        <v>1941</v>
      </c>
      <c r="B1977" s="836">
        <v>9</v>
      </c>
      <c r="C1977" s="836">
        <v>212</v>
      </c>
      <c r="D1977" s="837">
        <v>21258.434759295178</v>
      </c>
      <c r="E1977" s="838">
        <v>23.555555555555557</v>
      </c>
      <c r="F1977" s="839">
        <v>500754.2409967308</v>
      </c>
      <c r="G1977" s="840">
        <v>4506788.1689705774</v>
      </c>
      <c r="H1977" s="897">
        <v>515148.35555555561</v>
      </c>
      <c r="I1977" s="901">
        <v>4636335.2</v>
      </c>
      <c r="J1977" s="843">
        <v>14394.114558824804</v>
      </c>
      <c r="K1977" s="843">
        <v>129547.03102942277</v>
      </c>
      <c r="L1977" s="844">
        <v>2.8744868001864319</v>
      </c>
      <c r="M1977" s="841">
        <v>509222.22222222231</v>
      </c>
      <c r="N1977" s="842">
        <v>4583000.0000000009</v>
      </c>
      <c r="O1977" s="843">
        <v>8467.9812254915014</v>
      </c>
      <c r="P1977" s="843">
        <v>76211.831029423513</v>
      </c>
      <c r="Q1977" s="844">
        <v>1.6910453336623306</v>
      </c>
      <c r="S1977" s="845"/>
      <c r="T1977" s="846"/>
      <c r="U1977" s="847"/>
    </row>
    <row r="1978" spans="1:21" ht="23.25">
      <c r="A1978" s="870">
        <v>1942</v>
      </c>
      <c r="B1978" s="836">
        <v>9</v>
      </c>
      <c r="C1978" s="836">
        <v>212</v>
      </c>
      <c r="D1978" s="837">
        <v>21713</v>
      </c>
      <c r="E1978" s="838">
        <v>23.555555555555557</v>
      </c>
      <c r="F1978" s="839">
        <v>511461.77777777775</v>
      </c>
      <c r="G1978" s="840">
        <v>4603156</v>
      </c>
      <c r="H1978" s="897">
        <v>515148.35555555561</v>
      </c>
      <c r="I1978" s="901">
        <v>4636335.2</v>
      </c>
      <c r="J1978" s="843">
        <v>3686.5777777778567</v>
      </c>
      <c r="K1978" s="843">
        <v>33179.200000000186</v>
      </c>
      <c r="L1978" s="844">
        <v>0.72079243023699746</v>
      </c>
      <c r="M1978" s="841">
        <v>509222.22222222231</v>
      </c>
      <c r="N1978" s="842">
        <v>4583000.0000000009</v>
      </c>
      <c r="O1978" s="843">
        <v>-2239.5555555554456</v>
      </c>
      <c r="P1978" s="843">
        <v>-20155.999999999069</v>
      </c>
      <c r="Q1978" s="844">
        <v>-0.43787349375078577</v>
      </c>
      <c r="S1978" s="845"/>
      <c r="T1978" s="846"/>
      <c r="U1978" s="847"/>
    </row>
    <row r="1979" spans="1:21" ht="23.25">
      <c r="A1979" s="870">
        <v>1943</v>
      </c>
      <c r="B1979" s="836">
        <v>9</v>
      </c>
      <c r="C1979" s="836">
        <v>212</v>
      </c>
      <c r="D1979" s="837">
        <v>21885</v>
      </c>
      <c r="E1979" s="838">
        <v>23.555555555555557</v>
      </c>
      <c r="F1979" s="839">
        <v>515513.33333333331</v>
      </c>
      <c r="G1979" s="840">
        <v>4639620</v>
      </c>
      <c r="H1979" s="897">
        <v>515148.35555555561</v>
      </c>
      <c r="I1979" s="901">
        <v>4636335.2</v>
      </c>
      <c r="J1979" s="843">
        <v>-364.97777777770534</v>
      </c>
      <c r="K1979" s="843">
        <v>-3284.7999999998137</v>
      </c>
      <c r="L1979" s="844">
        <v>-7.0798901634177014E-2</v>
      </c>
      <c r="M1979" s="841">
        <v>509222.22222222231</v>
      </c>
      <c r="N1979" s="842">
        <v>4583000.0000000009</v>
      </c>
      <c r="O1979" s="843">
        <v>-6291.1111111110076</v>
      </c>
      <c r="P1979" s="843">
        <v>-56619.999999999069</v>
      </c>
      <c r="Q1979" s="844">
        <v>-1.2203585638478813</v>
      </c>
      <c r="S1979" s="845"/>
      <c r="T1979" s="846"/>
      <c r="U1979" s="847"/>
    </row>
    <row r="1980" spans="1:21" ht="23.25">
      <c r="A1980" s="870">
        <v>1944</v>
      </c>
      <c r="B1980" s="836">
        <v>9</v>
      </c>
      <c r="C1980" s="836">
        <v>212</v>
      </c>
      <c r="D1980" s="837">
        <v>21885</v>
      </c>
      <c r="E1980" s="838">
        <v>23.555555555555557</v>
      </c>
      <c r="F1980" s="839">
        <v>515513.33333333331</v>
      </c>
      <c r="G1980" s="840">
        <v>4639620</v>
      </c>
      <c r="H1980" s="897">
        <v>515148.35555555561</v>
      </c>
      <c r="I1980" s="901">
        <v>4636335.2</v>
      </c>
      <c r="J1980" s="843">
        <v>-364.97777777770534</v>
      </c>
      <c r="K1980" s="843">
        <v>-3284.7999999998137</v>
      </c>
      <c r="L1980" s="844">
        <v>-7.0798901634177014E-2</v>
      </c>
      <c r="M1980" s="841">
        <v>509222.22222222231</v>
      </c>
      <c r="N1980" s="842">
        <v>4583000.0000000009</v>
      </c>
      <c r="O1980" s="843">
        <v>-6291.1111111110076</v>
      </c>
      <c r="P1980" s="843">
        <v>-56619.999999999069</v>
      </c>
      <c r="Q1980" s="844">
        <v>-1.2203585638478813</v>
      </c>
      <c r="S1980" s="845"/>
      <c r="T1980" s="846"/>
      <c r="U1980" s="847"/>
    </row>
    <row r="1981" spans="1:21" ht="23.25">
      <c r="A1981" s="870">
        <v>1945</v>
      </c>
      <c r="B1981" s="836">
        <v>9</v>
      </c>
      <c r="C1981" s="836">
        <v>212</v>
      </c>
      <c r="D1981" s="837">
        <v>22711</v>
      </c>
      <c r="E1981" s="838">
        <v>23.555555555555557</v>
      </c>
      <c r="F1981" s="839">
        <v>534970.22222222225</v>
      </c>
      <c r="G1981" s="840">
        <v>4814732</v>
      </c>
      <c r="H1981" s="897">
        <v>515148.35555555561</v>
      </c>
      <c r="I1981" s="901">
        <v>4636335.2</v>
      </c>
      <c r="J1981" s="843">
        <v>-19821.86666666664</v>
      </c>
      <c r="K1981" s="843">
        <v>-178396.79999999981</v>
      </c>
      <c r="L1981" s="844">
        <v>-3.7052280376145461</v>
      </c>
      <c r="M1981" s="841">
        <v>509222.22222222231</v>
      </c>
      <c r="N1981" s="842">
        <v>4583000.0000000009</v>
      </c>
      <c r="O1981" s="843">
        <v>-25747.999999999942</v>
      </c>
      <c r="P1981" s="843">
        <v>-231731.99999999907</v>
      </c>
      <c r="Q1981" s="844">
        <v>-4.8129781678398587</v>
      </c>
      <c r="S1981" s="845"/>
      <c r="T1981" s="846"/>
      <c r="U1981" s="847"/>
    </row>
    <row r="1982" spans="1:21" ht="23.25" hidden="1">
      <c r="A1982" s="870">
        <v>1946</v>
      </c>
      <c r="B1982" s="836">
        <v>9</v>
      </c>
      <c r="C1982" s="836">
        <v>212</v>
      </c>
      <c r="D1982" s="837">
        <v>22711</v>
      </c>
      <c r="E1982" s="838">
        <v>23.555555555555557</v>
      </c>
      <c r="F1982" s="839">
        <v>534970.22222222225</v>
      </c>
      <c r="G1982" s="840">
        <v>4814732</v>
      </c>
      <c r="H1982" s="897">
        <v>515148.35555555561</v>
      </c>
      <c r="I1982" s="901">
        <v>4636335.2</v>
      </c>
      <c r="J1982" s="843">
        <v>-19821.86666666664</v>
      </c>
      <c r="K1982" s="843">
        <v>-178396.79999999981</v>
      </c>
      <c r="L1982" s="844">
        <v>-3.7052280376145461</v>
      </c>
      <c r="M1982" s="841">
        <v>509222.22222222231</v>
      </c>
      <c r="N1982" s="842">
        <v>4583000.0000000009</v>
      </c>
      <c r="O1982" s="843">
        <v>-25747.999999999942</v>
      </c>
      <c r="P1982" s="843">
        <v>-231731.99999999907</v>
      </c>
      <c r="Q1982" s="844">
        <v>-4.8129781678398587</v>
      </c>
      <c r="S1982" s="845"/>
      <c r="T1982" s="846"/>
      <c r="U1982" s="847"/>
    </row>
    <row r="1983" spans="1:21" ht="23.25" hidden="1">
      <c r="A1983" s="870">
        <v>1947</v>
      </c>
      <c r="B1983" s="836">
        <v>9</v>
      </c>
      <c r="C1983" s="836">
        <v>213</v>
      </c>
      <c r="D1983" s="837">
        <v>22648.655435407367</v>
      </c>
      <c r="E1983" s="838">
        <v>23.666666666666668</v>
      </c>
      <c r="F1983" s="839">
        <v>536018.17863797443</v>
      </c>
      <c r="G1983" s="840">
        <v>4824163.6077417694</v>
      </c>
      <c r="H1983" s="897">
        <v>518111.26666666672</v>
      </c>
      <c r="I1983" s="901">
        <v>4663001.4000000004</v>
      </c>
      <c r="J1983" s="843">
        <v>-17906.911971307709</v>
      </c>
      <c r="K1983" s="843">
        <v>-161162.20774176903</v>
      </c>
      <c r="L1983" s="844">
        <v>-3.34072848365129</v>
      </c>
      <c r="M1983" s="841">
        <v>513666.66666666669</v>
      </c>
      <c r="N1983" s="842">
        <v>4623000</v>
      </c>
      <c r="O1983" s="843">
        <v>-22351.511971307744</v>
      </c>
      <c r="P1983" s="843">
        <v>-201163.6077417694</v>
      </c>
      <c r="Q1983" s="844">
        <v>-4.1699167793344429</v>
      </c>
      <c r="S1983" s="845"/>
      <c r="T1983" s="846"/>
      <c r="U1983" s="847"/>
    </row>
    <row r="1984" spans="1:21" ht="23.25" hidden="1">
      <c r="A1984" s="870">
        <v>1948</v>
      </c>
      <c r="B1984" s="836">
        <v>9</v>
      </c>
      <c r="C1984" s="836">
        <v>213</v>
      </c>
      <c r="D1984" s="837">
        <v>22648.655435407367</v>
      </c>
      <c r="E1984" s="838">
        <v>23.666666666666668</v>
      </c>
      <c r="F1984" s="839">
        <v>536018.17863797443</v>
      </c>
      <c r="G1984" s="840">
        <v>4824163.6077417694</v>
      </c>
      <c r="H1984" s="897">
        <v>518111.26666666672</v>
      </c>
      <c r="I1984" s="901">
        <v>4663001.4000000004</v>
      </c>
      <c r="J1984" s="843">
        <v>-17906.911971307709</v>
      </c>
      <c r="K1984" s="843">
        <v>-161162.20774176903</v>
      </c>
      <c r="L1984" s="844">
        <v>-3.34072848365129</v>
      </c>
      <c r="M1984" s="841">
        <v>513666.66666666669</v>
      </c>
      <c r="N1984" s="842">
        <v>4623000</v>
      </c>
      <c r="O1984" s="843">
        <v>-22351.511971307744</v>
      </c>
      <c r="P1984" s="843">
        <v>-201163.6077417694</v>
      </c>
      <c r="Q1984" s="844">
        <v>-4.1699167793344429</v>
      </c>
      <c r="S1984" s="845"/>
      <c r="T1984" s="846"/>
      <c r="U1984" s="847"/>
    </row>
    <row r="1985" spans="1:21" ht="23.25" hidden="1">
      <c r="A1985" s="870">
        <v>1949</v>
      </c>
      <c r="B1985" s="836">
        <v>9</v>
      </c>
      <c r="C1985" s="836">
        <v>213</v>
      </c>
      <c r="D1985" s="837">
        <v>22648.655435407367</v>
      </c>
      <c r="E1985" s="838">
        <v>23.666666666666668</v>
      </c>
      <c r="F1985" s="839">
        <v>536018.17863797443</v>
      </c>
      <c r="G1985" s="840">
        <v>4824163.6077417694</v>
      </c>
      <c r="H1985" s="897">
        <v>518111.26666666672</v>
      </c>
      <c r="I1985" s="901">
        <v>4663001.4000000004</v>
      </c>
      <c r="J1985" s="843">
        <v>-17906.911971307709</v>
      </c>
      <c r="K1985" s="843">
        <v>-161162.20774176903</v>
      </c>
      <c r="L1985" s="844">
        <v>-3.34072848365129</v>
      </c>
      <c r="M1985" s="841">
        <v>513666.66666666669</v>
      </c>
      <c r="N1985" s="842">
        <v>4623000</v>
      </c>
      <c r="O1985" s="843">
        <v>-22351.511971307744</v>
      </c>
      <c r="P1985" s="843">
        <v>-201163.6077417694</v>
      </c>
      <c r="Q1985" s="844">
        <v>-4.1699167793344429</v>
      </c>
      <c r="S1985" s="845"/>
      <c r="T1985" s="846"/>
      <c r="U1985" s="847"/>
    </row>
    <row r="1986" spans="1:21" ht="23.25" hidden="1">
      <c r="A1986" s="870">
        <v>1950</v>
      </c>
      <c r="B1986" s="836">
        <v>9</v>
      </c>
      <c r="C1986" s="836">
        <v>214</v>
      </c>
      <c r="D1986" s="837">
        <v>22152.880000000001</v>
      </c>
      <c r="E1986" s="838">
        <v>23.777777777777779</v>
      </c>
      <c r="F1986" s="839">
        <v>526746.25777777785</v>
      </c>
      <c r="G1986" s="840">
        <v>4740716.32</v>
      </c>
      <c r="H1986" s="897">
        <v>521074.17777777778</v>
      </c>
      <c r="I1986" s="901">
        <v>4689667.5999999996</v>
      </c>
      <c r="J1986" s="843">
        <v>-5672.0800000000745</v>
      </c>
      <c r="K1986" s="843">
        <v>-51048.720000000671</v>
      </c>
      <c r="L1986" s="844">
        <v>-1.076814484440618</v>
      </c>
      <c r="M1986" s="841">
        <v>518111.11111111112</v>
      </c>
      <c r="N1986" s="842">
        <v>4663000</v>
      </c>
      <c r="O1986" s="843">
        <v>-8635.1466666667257</v>
      </c>
      <c r="P1986" s="843">
        <v>-77716.320000000298</v>
      </c>
      <c r="Q1986" s="844">
        <v>-1.6393370696350757</v>
      </c>
      <c r="S1986" s="845"/>
      <c r="T1986" s="846"/>
      <c r="U1986" s="847"/>
    </row>
    <row r="1987" spans="1:21" ht="23.25" hidden="1">
      <c r="A1987" s="870">
        <v>1951</v>
      </c>
      <c r="B1987" s="836">
        <v>9</v>
      </c>
      <c r="C1987" s="836">
        <v>214</v>
      </c>
      <c r="D1987" s="837">
        <v>23119</v>
      </c>
      <c r="E1987" s="838">
        <v>23.777777777777779</v>
      </c>
      <c r="F1987" s="839">
        <v>549718.4444444445</v>
      </c>
      <c r="G1987" s="840">
        <v>4947466</v>
      </c>
      <c r="H1987" s="897">
        <v>521074.17777777778</v>
      </c>
      <c r="I1987" s="901">
        <v>4689667.5999999996</v>
      </c>
      <c r="J1987" s="843">
        <v>-28644.266666666721</v>
      </c>
      <c r="K1987" s="843">
        <v>-257798.40000000037</v>
      </c>
      <c r="L1987" s="844">
        <v>-5.2107159503471081</v>
      </c>
      <c r="M1987" s="841">
        <v>518111.11111111112</v>
      </c>
      <c r="N1987" s="842">
        <v>4663000</v>
      </c>
      <c r="O1987" s="843">
        <v>-31607.333333333372</v>
      </c>
      <c r="P1987" s="843">
        <v>-284466</v>
      </c>
      <c r="Q1987" s="844">
        <v>-5.749731276576739</v>
      </c>
      <c r="S1987" s="845"/>
      <c r="T1987" s="846"/>
      <c r="U1987" s="847"/>
    </row>
    <row r="1988" spans="1:21" ht="23.25" hidden="1">
      <c r="A1988" s="870">
        <v>1952</v>
      </c>
      <c r="B1988" s="836">
        <v>9</v>
      </c>
      <c r="C1988" s="836">
        <v>215</v>
      </c>
      <c r="D1988" s="837">
        <v>22667</v>
      </c>
      <c r="E1988" s="838">
        <v>23.888888888888889</v>
      </c>
      <c r="F1988" s="839">
        <v>541489.4444444445</v>
      </c>
      <c r="G1988" s="840">
        <v>4873405</v>
      </c>
      <c r="H1988" s="897">
        <v>524037.08888888889</v>
      </c>
      <c r="I1988" s="901">
        <v>4716333.8</v>
      </c>
      <c r="J1988" s="843">
        <v>-17452.355555555609</v>
      </c>
      <c r="K1988" s="843">
        <v>-157071.20000000019</v>
      </c>
      <c r="L1988" s="844">
        <v>-3.2230278419298202</v>
      </c>
      <c r="M1988" s="841">
        <v>522555.55555555556</v>
      </c>
      <c r="N1988" s="842">
        <v>4703000</v>
      </c>
      <c r="O1988" s="843">
        <v>-18933.888888888934</v>
      </c>
      <c r="P1988" s="843">
        <v>-170405</v>
      </c>
      <c r="Q1988" s="844">
        <v>-3.4966312054918518</v>
      </c>
      <c r="S1988" s="845"/>
      <c r="T1988" s="846"/>
      <c r="U1988" s="847"/>
    </row>
    <row r="1989" spans="1:21" ht="23.25" hidden="1">
      <c r="A1989" s="870">
        <v>1953</v>
      </c>
      <c r="B1989" s="836">
        <v>9</v>
      </c>
      <c r="C1989" s="836">
        <v>216</v>
      </c>
      <c r="D1989" s="837">
        <v>22136.32</v>
      </c>
      <c r="E1989" s="838">
        <v>24</v>
      </c>
      <c r="F1989" s="839">
        <v>531271.68000000005</v>
      </c>
      <c r="G1989" s="840">
        <v>4781445.1200000001</v>
      </c>
      <c r="H1989" s="897">
        <v>527000</v>
      </c>
      <c r="I1989" s="901">
        <v>4743000</v>
      </c>
      <c r="J1989" s="843">
        <v>-4271.6800000000512</v>
      </c>
      <c r="K1989" s="843">
        <v>-38445.120000000112</v>
      </c>
      <c r="L1989" s="844">
        <v>-0.80404812844531648</v>
      </c>
      <c r="M1989" s="841">
        <v>527000</v>
      </c>
      <c r="N1989" s="842">
        <v>4743000</v>
      </c>
      <c r="O1989" s="843">
        <v>-4271.6800000000512</v>
      </c>
      <c r="P1989" s="843">
        <v>-38445.120000000112</v>
      </c>
      <c r="Q1989" s="844">
        <v>-0.80404812844531648</v>
      </c>
      <c r="S1989" s="845"/>
      <c r="T1989" s="846"/>
      <c r="U1989" s="847"/>
    </row>
    <row r="1990" spans="1:21" ht="23.25" hidden="1">
      <c r="A1990" s="870">
        <v>1954</v>
      </c>
      <c r="B1990" s="836">
        <v>9</v>
      </c>
      <c r="C1990" s="836">
        <v>216</v>
      </c>
      <c r="D1990" s="837">
        <v>22330</v>
      </c>
      <c r="E1990" s="838">
        <v>24</v>
      </c>
      <c r="F1990" s="839">
        <v>535920</v>
      </c>
      <c r="G1990" s="840">
        <v>4823280</v>
      </c>
      <c r="H1990" s="897">
        <v>527000</v>
      </c>
      <c r="I1990" s="901">
        <v>4743000</v>
      </c>
      <c r="J1990" s="843">
        <v>-8920</v>
      </c>
      <c r="K1990" s="843">
        <v>-80280</v>
      </c>
      <c r="L1990" s="844">
        <v>-1.6644275264964961</v>
      </c>
      <c r="M1990" s="841">
        <v>527000</v>
      </c>
      <c r="N1990" s="842">
        <v>4743000</v>
      </c>
      <c r="O1990" s="843">
        <v>-8920</v>
      </c>
      <c r="P1990" s="843">
        <v>-80280</v>
      </c>
      <c r="Q1990" s="844">
        <v>-1.6644275264964961</v>
      </c>
      <c r="S1990" s="845"/>
      <c r="T1990" s="846"/>
      <c r="U1990" s="847"/>
    </row>
    <row r="1991" spans="1:21" ht="23.25" hidden="1">
      <c r="A1991" s="870">
        <v>1955</v>
      </c>
      <c r="B1991" s="836">
        <v>9</v>
      </c>
      <c r="C1991" s="836">
        <v>217</v>
      </c>
      <c r="D1991" s="837">
        <v>22330</v>
      </c>
      <c r="E1991" s="838">
        <v>24.111111111111111</v>
      </c>
      <c r="F1991" s="839">
        <v>538401.11111111112</v>
      </c>
      <c r="G1991" s="840">
        <v>4845610</v>
      </c>
      <c r="H1991" s="897">
        <v>529444.44444444438</v>
      </c>
      <c r="I1991" s="901">
        <v>4764999.9999999991</v>
      </c>
      <c r="J1991" s="843">
        <v>-8956.6666666667443</v>
      </c>
      <c r="K1991" s="843">
        <v>-80610.000000000931</v>
      </c>
      <c r="L1991" s="844">
        <v>-1.6635676416385365</v>
      </c>
      <c r="M1991" s="841">
        <v>529444.44444444438</v>
      </c>
      <c r="N1991" s="842">
        <v>4764999.9999999991</v>
      </c>
      <c r="O1991" s="843">
        <v>-8956.6666666667443</v>
      </c>
      <c r="P1991" s="843">
        <v>-80610.000000000931</v>
      </c>
      <c r="Q1991" s="844">
        <v>-1.6635676416385365</v>
      </c>
      <c r="S1991" s="845"/>
      <c r="T1991" s="846"/>
      <c r="U1991" s="847"/>
    </row>
    <row r="1992" spans="1:21" ht="23.25" hidden="1">
      <c r="A1992" s="870">
        <v>1956</v>
      </c>
      <c r="B1992" s="836">
        <v>9</v>
      </c>
      <c r="C1992" s="836">
        <v>217</v>
      </c>
      <c r="D1992" s="837">
        <v>22597.799110193479</v>
      </c>
      <c r="E1992" s="838">
        <v>24.111111111111111</v>
      </c>
      <c r="F1992" s="839">
        <v>544858.04521244275</v>
      </c>
      <c r="G1992" s="840">
        <v>4903722.406911985</v>
      </c>
      <c r="H1992" s="897">
        <v>529444.44444444438</v>
      </c>
      <c r="I1992" s="901">
        <v>4764999.9999999991</v>
      </c>
      <c r="J1992" s="843">
        <v>-15413.600767998374</v>
      </c>
      <c r="K1992" s="843">
        <v>-138722.40691198595</v>
      </c>
      <c r="L1992" s="844">
        <v>-2.8289204689982341</v>
      </c>
      <c r="M1992" s="841">
        <v>529444.44444444438</v>
      </c>
      <c r="N1992" s="842">
        <v>4764999.9999999991</v>
      </c>
      <c r="O1992" s="843">
        <v>-15413.600767998374</v>
      </c>
      <c r="P1992" s="843">
        <v>-138722.40691198595</v>
      </c>
      <c r="Q1992" s="844">
        <v>-2.8289204689982341</v>
      </c>
      <c r="S1992" s="845"/>
      <c r="T1992" s="846"/>
      <c r="U1992" s="847"/>
    </row>
    <row r="1993" spans="1:21" ht="23.25" hidden="1">
      <c r="A1993" s="870">
        <v>1957</v>
      </c>
      <c r="B1993" s="836">
        <v>9</v>
      </c>
      <c r="C1993" s="836">
        <v>218</v>
      </c>
      <c r="D1993" s="837">
        <v>21319.587943300266</v>
      </c>
      <c r="E1993" s="838">
        <v>24.222222222222221</v>
      </c>
      <c r="F1993" s="839">
        <v>516407.79684882867</v>
      </c>
      <c r="G1993" s="840">
        <v>4647670.1716394583</v>
      </c>
      <c r="H1993" s="897">
        <v>531888.88888888888</v>
      </c>
      <c r="I1993" s="901">
        <v>4787000</v>
      </c>
      <c r="J1993" s="843">
        <v>15481.092040060204</v>
      </c>
      <c r="K1993" s="843">
        <v>139329.82836054172</v>
      </c>
      <c r="L1993" s="844">
        <v>2.9978424288958081</v>
      </c>
      <c r="M1993" s="841">
        <v>531888.88888888888</v>
      </c>
      <c r="N1993" s="842">
        <v>4787000</v>
      </c>
      <c r="O1993" s="843">
        <v>15481.092040060204</v>
      </c>
      <c r="P1993" s="843">
        <v>139329.82836054172</v>
      </c>
      <c r="Q1993" s="844">
        <v>2.9978424288958081</v>
      </c>
      <c r="S1993" s="845"/>
      <c r="T1993" s="846"/>
      <c r="U1993" s="847"/>
    </row>
    <row r="1994" spans="1:21" ht="23.25" hidden="1">
      <c r="A1994" s="870">
        <v>1958</v>
      </c>
      <c r="B1994" s="836">
        <v>9</v>
      </c>
      <c r="C1994" s="836">
        <v>218</v>
      </c>
      <c r="D1994" s="837">
        <v>21685</v>
      </c>
      <c r="E1994" s="838">
        <v>24.222222222222221</v>
      </c>
      <c r="F1994" s="839">
        <v>525258.88888888888</v>
      </c>
      <c r="G1994" s="840">
        <v>4727330</v>
      </c>
      <c r="H1994" s="897">
        <v>531888.88888888888</v>
      </c>
      <c r="I1994" s="901">
        <v>4787000</v>
      </c>
      <c r="J1994" s="843">
        <v>6630</v>
      </c>
      <c r="K1994" s="843">
        <v>59670</v>
      </c>
      <c r="L1994" s="844">
        <v>1.2622347075410261</v>
      </c>
      <c r="M1994" s="841">
        <v>531888.88888888888</v>
      </c>
      <c r="N1994" s="842">
        <v>4787000</v>
      </c>
      <c r="O1994" s="843">
        <v>6630</v>
      </c>
      <c r="P1994" s="843">
        <v>59670</v>
      </c>
      <c r="Q1994" s="844">
        <v>1.2622347075410261</v>
      </c>
      <c r="S1994" s="845"/>
      <c r="T1994" s="846"/>
      <c r="U1994" s="847"/>
    </row>
    <row r="1995" spans="1:21" ht="23.25" hidden="1">
      <c r="A1995" s="870">
        <v>1959</v>
      </c>
      <c r="B1995" s="836">
        <v>9</v>
      </c>
      <c r="C1995" s="836">
        <v>218</v>
      </c>
      <c r="D1995" s="837">
        <v>22624</v>
      </c>
      <c r="E1995" s="838">
        <v>24.222222222222221</v>
      </c>
      <c r="F1995" s="839">
        <v>548003.5555555555</v>
      </c>
      <c r="G1995" s="840">
        <v>4932032</v>
      </c>
      <c r="H1995" s="897">
        <v>531888.88888888888</v>
      </c>
      <c r="I1995" s="901">
        <v>4787000</v>
      </c>
      <c r="J1995" s="843">
        <v>-16114.666666666628</v>
      </c>
      <c r="K1995" s="843">
        <v>-145032</v>
      </c>
      <c r="L1995" s="844">
        <v>-2.9406135239998434</v>
      </c>
      <c r="M1995" s="841">
        <v>531888.88888888888</v>
      </c>
      <c r="N1995" s="842">
        <v>4787000</v>
      </c>
      <c r="O1995" s="843">
        <v>-16114.666666666628</v>
      </c>
      <c r="P1995" s="843">
        <v>-145032</v>
      </c>
      <c r="Q1995" s="844">
        <v>-2.9406135239998434</v>
      </c>
      <c r="S1995" s="845"/>
      <c r="T1995" s="846"/>
      <c r="U1995" s="847"/>
    </row>
    <row r="1996" spans="1:21" ht="23.25" hidden="1">
      <c r="A1996" s="870">
        <v>1960</v>
      </c>
      <c r="B1996" s="836">
        <v>9</v>
      </c>
      <c r="C1996" s="836">
        <v>218</v>
      </c>
      <c r="D1996" s="837">
        <v>23049</v>
      </c>
      <c r="E1996" s="838">
        <v>24.222222222222221</v>
      </c>
      <c r="F1996" s="839">
        <v>558298</v>
      </c>
      <c r="G1996" s="840">
        <v>5024682</v>
      </c>
      <c r="H1996" s="897">
        <v>531888.88888888888</v>
      </c>
      <c r="I1996" s="901">
        <v>4787000</v>
      </c>
      <c r="J1996" s="843">
        <v>-26409.111111111124</v>
      </c>
      <c r="K1996" s="843">
        <v>-237682</v>
      </c>
      <c r="L1996" s="844">
        <v>-4.7302893994087611</v>
      </c>
      <c r="M1996" s="841">
        <v>531888.88888888888</v>
      </c>
      <c r="N1996" s="842">
        <v>4787000</v>
      </c>
      <c r="O1996" s="843">
        <v>-26409.111111111124</v>
      </c>
      <c r="P1996" s="843">
        <v>-237682</v>
      </c>
      <c r="Q1996" s="844">
        <v>-4.7302893994087611</v>
      </c>
      <c r="S1996" s="845"/>
      <c r="T1996" s="846"/>
      <c r="U1996" s="847"/>
    </row>
    <row r="1997" spans="1:21" ht="23.25" hidden="1">
      <c r="A1997" s="870">
        <v>1961</v>
      </c>
      <c r="B1997" s="836">
        <v>9</v>
      </c>
      <c r="C1997" s="836">
        <v>219</v>
      </c>
      <c r="D1997" s="837">
        <v>21776</v>
      </c>
      <c r="E1997" s="838">
        <v>24.333333333333332</v>
      </c>
      <c r="F1997" s="839">
        <v>529882.66666666663</v>
      </c>
      <c r="G1997" s="840">
        <v>4768944</v>
      </c>
      <c r="H1997" s="897">
        <v>534333.33333333326</v>
      </c>
      <c r="I1997" s="901">
        <v>4808999.9999999991</v>
      </c>
      <c r="J1997" s="843">
        <v>4450.6666666666279</v>
      </c>
      <c r="K1997" s="843">
        <v>40055.999999999069</v>
      </c>
      <c r="L1997" s="844">
        <v>0.83993437540887328</v>
      </c>
      <c r="M1997" s="841">
        <v>534333.33333333326</v>
      </c>
      <c r="N1997" s="842">
        <v>4808999.9999999991</v>
      </c>
      <c r="O1997" s="843">
        <v>4450.6666666666279</v>
      </c>
      <c r="P1997" s="843">
        <v>40055.999999999069</v>
      </c>
      <c r="Q1997" s="844">
        <v>0.83993437540887328</v>
      </c>
      <c r="S1997" s="845"/>
      <c r="T1997" s="846"/>
      <c r="U1997" s="847"/>
    </row>
    <row r="1998" spans="1:21" ht="23.25" hidden="1">
      <c r="A1998" s="870">
        <v>1962</v>
      </c>
      <c r="B1998" s="836">
        <v>9</v>
      </c>
      <c r="C1998" s="836">
        <v>220</v>
      </c>
      <c r="D1998" s="837">
        <v>21114.632623714933</v>
      </c>
      <c r="E1998" s="838">
        <v>24.444444444444443</v>
      </c>
      <c r="F1998" s="839">
        <v>516135.46413525392</v>
      </c>
      <c r="G1998" s="840">
        <v>4645219.1772172851</v>
      </c>
      <c r="H1998" s="897">
        <v>536777.77777777775</v>
      </c>
      <c r="I1998" s="901">
        <v>4831000</v>
      </c>
      <c r="J1998" s="843">
        <v>20642.313642523834</v>
      </c>
      <c r="K1998" s="843">
        <v>185780.82278271485</v>
      </c>
      <c r="L1998" s="844">
        <v>3.9993984286874138</v>
      </c>
      <c r="M1998" s="841">
        <v>536777.77777777775</v>
      </c>
      <c r="N1998" s="842">
        <v>4831000</v>
      </c>
      <c r="O1998" s="843">
        <v>20642.313642523834</v>
      </c>
      <c r="P1998" s="843">
        <v>185780.82278271485</v>
      </c>
      <c r="Q1998" s="844">
        <v>3.9993984286874138</v>
      </c>
      <c r="S1998" s="845"/>
      <c r="T1998" s="846"/>
      <c r="U1998" s="847"/>
    </row>
    <row r="1999" spans="1:21" ht="23.25" hidden="1">
      <c r="A1999" s="870">
        <v>1963</v>
      </c>
      <c r="B1999" s="836">
        <v>9</v>
      </c>
      <c r="C1999" s="836">
        <v>221</v>
      </c>
      <c r="D1999" s="837">
        <v>22580</v>
      </c>
      <c r="E1999" s="838">
        <v>24.555555555555557</v>
      </c>
      <c r="F1999" s="839">
        <v>554464.4444444445</v>
      </c>
      <c r="G1999" s="840">
        <v>4990180</v>
      </c>
      <c r="H1999" s="897">
        <v>539222.22222222225</v>
      </c>
      <c r="I1999" s="901">
        <v>4853000</v>
      </c>
      <c r="J1999" s="843">
        <v>-15242.222222222248</v>
      </c>
      <c r="K1999" s="843">
        <v>-137180</v>
      </c>
      <c r="L1999" s="844">
        <v>-2.7489990341029795</v>
      </c>
      <c r="M1999" s="841">
        <v>539222.22222222225</v>
      </c>
      <c r="N1999" s="842">
        <v>4853000</v>
      </c>
      <c r="O1999" s="843">
        <v>-15242.222222222248</v>
      </c>
      <c r="P1999" s="843">
        <v>-137180</v>
      </c>
      <c r="Q1999" s="844">
        <v>-2.7489990341029795</v>
      </c>
      <c r="S1999" s="845"/>
      <c r="T1999" s="846"/>
      <c r="U1999" s="847"/>
    </row>
    <row r="2000" spans="1:21" ht="23.25" hidden="1">
      <c r="A2000" s="870">
        <v>1964</v>
      </c>
      <c r="B2000" s="836">
        <v>9</v>
      </c>
      <c r="C2000" s="836">
        <v>222</v>
      </c>
      <c r="D2000" s="837">
        <v>21966</v>
      </c>
      <c r="E2000" s="838">
        <v>24.666666666666668</v>
      </c>
      <c r="F2000" s="839">
        <v>541828</v>
      </c>
      <c r="G2000" s="840">
        <v>4876452</v>
      </c>
      <c r="H2000" s="897">
        <v>541666.66666666674</v>
      </c>
      <c r="I2000" s="901">
        <v>4875000.0000000009</v>
      </c>
      <c r="J2000" s="843">
        <v>-161.33333333325572</v>
      </c>
      <c r="K2000" s="843">
        <v>-1451.9999999990687</v>
      </c>
      <c r="L2000" s="844">
        <v>-2.977574679293582E-2</v>
      </c>
      <c r="M2000" s="841">
        <v>541666.66666666674</v>
      </c>
      <c r="N2000" s="842">
        <v>4875000.0000000009</v>
      </c>
      <c r="O2000" s="843">
        <v>-161.33333333325572</v>
      </c>
      <c r="P2000" s="843">
        <v>-1451.9999999990687</v>
      </c>
      <c r="Q2000" s="844">
        <v>-2.977574679293582E-2</v>
      </c>
      <c r="S2000" s="845"/>
      <c r="T2000" s="846"/>
      <c r="U2000" s="847"/>
    </row>
    <row r="2001" spans="1:21" ht="23.25" hidden="1">
      <c r="A2001" s="870">
        <v>1965</v>
      </c>
      <c r="B2001" s="836">
        <v>9</v>
      </c>
      <c r="C2001" s="836">
        <v>222</v>
      </c>
      <c r="D2001" s="837">
        <v>22534.548978487725</v>
      </c>
      <c r="E2001" s="838">
        <v>24.666666666666668</v>
      </c>
      <c r="F2001" s="839">
        <v>555852.20813603059</v>
      </c>
      <c r="G2001" s="840">
        <v>5002669.8732242752</v>
      </c>
      <c r="H2001" s="897">
        <v>541666.66666666674</v>
      </c>
      <c r="I2001" s="901">
        <v>4875000.0000000009</v>
      </c>
      <c r="J2001" s="843">
        <v>-14185.541469363845</v>
      </c>
      <c r="K2001" s="843">
        <v>-127669.87322427426</v>
      </c>
      <c r="L2001" s="844">
        <v>-2.5520347426401315</v>
      </c>
      <c r="M2001" s="841">
        <v>541666.66666666674</v>
      </c>
      <c r="N2001" s="842">
        <v>4875000.0000000009</v>
      </c>
      <c r="O2001" s="843">
        <v>-14185.541469363845</v>
      </c>
      <c r="P2001" s="843">
        <v>-127669.87322427426</v>
      </c>
      <c r="Q2001" s="844">
        <v>-2.5520347426401315</v>
      </c>
      <c r="S2001" s="845"/>
      <c r="T2001" s="846"/>
      <c r="U2001" s="847"/>
    </row>
    <row r="2002" spans="1:21" ht="23.25" hidden="1">
      <c r="A2002" s="870">
        <v>1966</v>
      </c>
      <c r="B2002" s="836">
        <v>9</v>
      </c>
      <c r="C2002" s="836">
        <v>226</v>
      </c>
      <c r="D2002" s="837">
        <v>21883</v>
      </c>
      <c r="E2002" s="838">
        <v>25.111111111111111</v>
      </c>
      <c r="F2002" s="839">
        <v>549506.4444444445</v>
      </c>
      <c r="G2002" s="840">
        <v>4945558</v>
      </c>
      <c r="H2002" s="897">
        <v>551444.44444444438</v>
      </c>
      <c r="I2002" s="901">
        <v>4962999.9999999991</v>
      </c>
      <c r="J2002" s="843">
        <v>1937.9999999998836</v>
      </c>
      <c r="K2002" s="843">
        <v>17441.999999999069</v>
      </c>
      <c r="L2002" s="844">
        <v>0.35268012224301515</v>
      </c>
      <c r="M2002" s="841">
        <v>551444.44444444438</v>
      </c>
      <c r="N2002" s="842">
        <v>4962999.9999999991</v>
      </c>
      <c r="O2002" s="843">
        <v>1937.9999999998836</v>
      </c>
      <c r="P2002" s="843">
        <v>17441.999999999069</v>
      </c>
      <c r="Q2002" s="844">
        <v>0.35268012224301515</v>
      </c>
      <c r="S2002" s="845"/>
      <c r="T2002" s="846"/>
      <c r="U2002" s="847"/>
    </row>
    <row r="2003" spans="1:21" ht="23.25" hidden="1">
      <c r="A2003" s="870">
        <v>1967</v>
      </c>
      <c r="B2003" s="836">
        <v>9</v>
      </c>
      <c r="C2003" s="836">
        <v>227</v>
      </c>
      <c r="D2003" s="837">
        <v>21495</v>
      </c>
      <c r="E2003" s="838">
        <v>25.222222222222221</v>
      </c>
      <c r="F2003" s="839">
        <v>542151.66666666663</v>
      </c>
      <c r="G2003" s="840">
        <v>4879365</v>
      </c>
      <c r="H2003" s="897">
        <v>553888.88888888888</v>
      </c>
      <c r="I2003" s="901">
        <v>4985000</v>
      </c>
      <c r="J2003" s="843">
        <v>11737.222222222248</v>
      </c>
      <c r="K2003" s="843">
        <v>105635</v>
      </c>
      <c r="L2003" s="844">
        <v>2.1649333468596694</v>
      </c>
      <c r="M2003" s="841">
        <v>553888.88888888888</v>
      </c>
      <c r="N2003" s="842">
        <v>4985000</v>
      </c>
      <c r="O2003" s="843">
        <v>11737.222222222248</v>
      </c>
      <c r="P2003" s="843">
        <v>105635</v>
      </c>
      <c r="Q2003" s="844">
        <v>2.1649333468596694</v>
      </c>
      <c r="S2003" s="845"/>
      <c r="T2003" s="846"/>
      <c r="U2003" s="847"/>
    </row>
    <row r="2004" spans="1:21" ht="23.25">
      <c r="A2004" s="871" t="s">
        <v>60</v>
      </c>
      <c r="B2004" s="836"/>
      <c r="C2004" s="836"/>
      <c r="D2004" s="837"/>
      <c r="E2004" s="838"/>
      <c r="F2004" s="839"/>
      <c r="G2004" s="840"/>
      <c r="H2004" s="897"/>
      <c r="I2004" s="901"/>
      <c r="J2004" s="843"/>
      <c r="K2004" s="843"/>
      <c r="L2004" s="844"/>
      <c r="M2004" s="841"/>
      <c r="N2004" s="842"/>
      <c r="O2004" s="843"/>
      <c r="P2004" s="843"/>
      <c r="Q2004" s="844"/>
      <c r="S2004" s="845"/>
      <c r="T2004" s="846"/>
      <c r="U2004" s="847"/>
    </row>
    <row r="2005" spans="1:21" ht="23.25">
      <c r="A2005" s="870">
        <v>1968</v>
      </c>
      <c r="B2005" s="836">
        <v>9</v>
      </c>
      <c r="C2005" s="836">
        <v>227</v>
      </c>
      <c r="D2005" s="837">
        <v>21516</v>
      </c>
      <c r="E2005" s="838">
        <v>25.222222222222221</v>
      </c>
      <c r="F2005" s="839">
        <v>542681.33333333337</v>
      </c>
      <c r="G2005" s="840">
        <v>4884132</v>
      </c>
      <c r="H2005" s="897">
        <v>553888.88888888888</v>
      </c>
      <c r="I2005" s="901">
        <v>4985000</v>
      </c>
      <c r="J2005" s="843">
        <v>11207.555555555504</v>
      </c>
      <c r="K2005" s="843">
        <v>100868</v>
      </c>
      <c r="L2005" s="844">
        <v>2.0652185485568282</v>
      </c>
      <c r="M2005" s="841">
        <v>553888.88888888888</v>
      </c>
      <c r="N2005" s="842">
        <v>4985000</v>
      </c>
      <c r="O2005" s="843">
        <v>11207.555555555504</v>
      </c>
      <c r="P2005" s="843">
        <v>100868</v>
      </c>
      <c r="Q2005" s="844">
        <v>2.0652185485568282</v>
      </c>
      <c r="S2005" s="845"/>
      <c r="T2005" s="846"/>
      <c r="U2005" s="847"/>
    </row>
    <row r="2006" spans="1:21" ht="23.25">
      <c r="A2006" s="870">
        <v>1969</v>
      </c>
      <c r="B2006" s="836">
        <v>9</v>
      </c>
      <c r="C2006" s="836">
        <v>227</v>
      </c>
      <c r="D2006" s="837">
        <v>21516</v>
      </c>
      <c r="E2006" s="838">
        <v>25.222222222222221</v>
      </c>
      <c r="F2006" s="839">
        <v>542681.33333333337</v>
      </c>
      <c r="G2006" s="840">
        <v>4884132</v>
      </c>
      <c r="H2006" s="897">
        <v>553888.88888888888</v>
      </c>
      <c r="I2006" s="901">
        <v>4985000</v>
      </c>
      <c r="J2006" s="843">
        <v>11207.555555555504</v>
      </c>
      <c r="K2006" s="843">
        <v>100868</v>
      </c>
      <c r="L2006" s="844">
        <v>2.0652185485568282</v>
      </c>
      <c r="M2006" s="841">
        <v>553888.88888888888</v>
      </c>
      <c r="N2006" s="842">
        <v>4985000</v>
      </c>
      <c r="O2006" s="843">
        <v>11207.555555555504</v>
      </c>
      <c r="P2006" s="843">
        <v>100868</v>
      </c>
      <c r="Q2006" s="844">
        <v>2.0652185485568282</v>
      </c>
      <c r="S2006" s="845"/>
      <c r="T2006" s="846"/>
      <c r="U2006" s="847"/>
    </row>
    <row r="2007" spans="1:21" ht="23.25">
      <c r="A2007" s="870">
        <v>1970</v>
      </c>
      <c r="B2007" s="836">
        <v>9</v>
      </c>
      <c r="C2007" s="836">
        <v>228</v>
      </c>
      <c r="D2007" s="837">
        <v>20782</v>
      </c>
      <c r="E2007" s="838">
        <v>25.333333333333332</v>
      </c>
      <c r="F2007" s="839">
        <v>526477.33333333337</v>
      </c>
      <c r="G2007" s="840">
        <v>4738296</v>
      </c>
      <c r="H2007" s="897">
        <v>556333.33333333326</v>
      </c>
      <c r="I2007" s="901">
        <v>5006999.9999999991</v>
      </c>
      <c r="J2007" s="843">
        <v>29855.999999999884</v>
      </c>
      <c r="K2007" s="843">
        <v>268703.99999999907</v>
      </c>
      <c r="L2007" s="844">
        <v>5.6708994119404821</v>
      </c>
      <c r="M2007" s="841">
        <v>556333.33333333326</v>
      </c>
      <c r="N2007" s="842">
        <v>5006999.9999999991</v>
      </c>
      <c r="O2007" s="843">
        <v>29855.999999999884</v>
      </c>
      <c r="P2007" s="843">
        <v>268703.99999999907</v>
      </c>
      <c r="Q2007" s="844">
        <v>5.6708994119404821</v>
      </c>
      <c r="S2007" s="845"/>
      <c r="T2007" s="846"/>
      <c r="U2007" s="847"/>
    </row>
    <row r="2008" spans="1:21" ht="23.25">
      <c r="A2008" s="870">
        <v>1971</v>
      </c>
      <c r="B2008" s="836">
        <v>9</v>
      </c>
      <c r="C2008" s="836">
        <v>228</v>
      </c>
      <c r="D2008" s="837">
        <v>21988.42</v>
      </c>
      <c r="E2008" s="838">
        <v>25.333333333333332</v>
      </c>
      <c r="F2008" s="839">
        <v>557039.97333333327</v>
      </c>
      <c r="G2008" s="840">
        <v>5013359.76</v>
      </c>
      <c r="H2008" s="897">
        <v>556333.33333333326</v>
      </c>
      <c r="I2008" s="901">
        <v>5006999.9999999991</v>
      </c>
      <c r="J2008" s="843">
        <v>-706.64000000001397</v>
      </c>
      <c r="K2008" s="843">
        <v>-6359.7600000007078</v>
      </c>
      <c r="L2008" s="844">
        <v>-0.12685624619926728</v>
      </c>
      <c r="M2008" s="841">
        <v>556333.33333333326</v>
      </c>
      <c r="N2008" s="842">
        <v>5006999.9999999991</v>
      </c>
      <c r="O2008" s="843">
        <v>-706.64000000001397</v>
      </c>
      <c r="P2008" s="843">
        <v>-6359.7600000007078</v>
      </c>
      <c r="Q2008" s="844">
        <v>-0.12685624619926728</v>
      </c>
      <c r="S2008" s="845"/>
      <c r="T2008" s="846"/>
      <c r="U2008" s="847"/>
    </row>
    <row r="2009" spans="1:21" ht="23.25">
      <c r="A2009" s="870">
        <v>1972</v>
      </c>
      <c r="B2009" s="836">
        <v>9</v>
      </c>
      <c r="C2009" s="836">
        <v>229</v>
      </c>
      <c r="D2009" s="837">
        <v>20932.549859644769</v>
      </c>
      <c r="E2009" s="838">
        <v>25.444444444444443</v>
      </c>
      <c r="F2009" s="839">
        <v>532617.1019842946</v>
      </c>
      <c r="G2009" s="840">
        <v>4793553.9178586518</v>
      </c>
      <c r="H2009" s="897">
        <v>558777.77777777775</v>
      </c>
      <c r="I2009" s="901">
        <v>5029000</v>
      </c>
      <c r="J2009" s="843">
        <v>26160.675793483155</v>
      </c>
      <c r="K2009" s="843">
        <v>235446.08214134816</v>
      </c>
      <c r="L2009" s="844">
        <v>4.9117228297814677</v>
      </c>
      <c r="M2009" s="841">
        <v>558777.77777777775</v>
      </c>
      <c r="N2009" s="842">
        <v>5029000</v>
      </c>
      <c r="O2009" s="843">
        <v>26160.675793483155</v>
      </c>
      <c r="P2009" s="843">
        <v>235446.08214134816</v>
      </c>
      <c r="Q2009" s="844">
        <v>4.9117228297814677</v>
      </c>
      <c r="S2009" s="845"/>
      <c r="T2009" s="846"/>
      <c r="U2009" s="847"/>
    </row>
    <row r="2010" spans="1:21" ht="23.25">
      <c r="A2010" s="870">
        <v>1973</v>
      </c>
      <c r="B2010" s="836">
        <v>9</v>
      </c>
      <c r="C2010" s="836">
        <v>229</v>
      </c>
      <c r="D2010" s="837">
        <v>22214</v>
      </c>
      <c r="E2010" s="838">
        <v>25.444444444444443</v>
      </c>
      <c r="F2010" s="839">
        <v>565222.88888888888</v>
      </c>
      <c r="G2010" s="840">
        <v>5087006</v>
      </c>
      <c r="H2010" s="897">
        <v>558777.77777777775</v>
      </c>
      <c r="I2010" s="901">
        <v>5029000</v>
      </c>
      <c r="J2010" s="843">
        <v>-6445.111111111124</v>
      </c>
      <c r="K2010" s="843">
        <v>-58006</v>
      </c>
      <c r="L2010" s="844">
        <v>-1.1402777979817529</v>
      </c>
      <c r="M2010" s="841">
        <v>558777.77777777775</v>
      </c>
      <c r="N2010" s="842">
        <v>5029000</v>
      </c>
      <c r="O2010" s="843">
        <v>-6445.111111111124</v>
      </c>
      <c r="P2010" s="843">
        <v>-58006</v>
      </c>
      <c r="Q2010" s="844">
        <v>-1.1402777979817529</v>
      </c>
      <c r="S2010" s="845"/>
      <c r="T2010" s="846"/>
      <c r="U2010" s="847"/>
    </row>
    <row r="2011" spans="1:21" ht="23.25" hidden="1">
      <c r="A2011" s="870">
        <v>1974</v>
      </c>
      <c r="B2011" s="836">
        <v>9</v>
      </c>
      <c r="C2011" s="836">
        <v>231</v>
      </c>
      <c r="D2011" s="837">
        <v>21589</v>
      </c>
      <c r="E2011" s="838">
        <v>25.666666666666668</v>
      </c>
      <c r="F2011" s="839">
        <v>554117.66666666663</v>
      </c>
      <c r="G2011" s="840">
        <v>4987059</v>
      </c>
      <c r="H2011" s="897">
        <v>563666.66666666674</v>
      </c>
      <c r="I2011" s="901">
        <v>5073000.0000000009</v>
      </c>
      <c r="J2011" s="843">
        <v>9549.0000000001164</v>
      </c>
      <c r="K2011" s="843">
        <v>85941.000000000931</v>
      </c>
      <c r="L2011" s="844">
        <v>1.7232801937976205</v>
      </c>
      <c r="M2011" s="841">
        <v>563666.66666666674</v>
      </c>
      <c r="N2011" s="842">
        <v>5073000.0000000009</v>
      </c>
      <c r="O2011" s="843">
        <v>9549.0000000001164</v>
      </c>
      <c r="P2011" s="843">
        <v>85941.000000000931</v>
      </c>
      <c r="Q2011" s="844">
        <v>1.7232801937976205</v>
      </c>
      <c r="S2011" s="845"/>
      <c r="T2011" s="846"/>
      <c r="U2011" s="847"/>
    </row>
    <row r="2012" spans="1:21" ht="23.25" hidden="1">
      <c r="A2012" s="870">
        <v>1975</v>
      </c>
      <c r="B2012" s="836">
        <v>9</v>
      </c>
      <c r="C2012" s="836">
        <v>231</v>
      </c>
      <c r="D2012" s="837">
        <v>22421.586520136654</v>
      </c>
      <c r="E2012" s="838">
        <v>25.666666666666668</v>
      </c>
      <c r="F2012" s="839">
        <v>575487.38735017413</v>
      </c>
      <c r="G2012" s="840">
        <v>5179386.4861515667</v>
      </c>
      <c r="H2012" s="897">
        <v>563666.66666666674</v>
      </c>
      <c r="I2012" s="901">
        <v>5073000.0000000009</v>
      </c>
      <c r="J2012" s="843">
        <v>-11820.720683507388</v>
      </c>
      <c r="K2012" s="843">
        <v>-106386.4861515658</v>
      </c>
      <c r="L2012" s="844">
        <v>-2.0540364469038508</v>
      </c>
      <c r="M2012" s="841">
        <v>563666.66666666674</v>
      </c>
      <c r="N2012" s="842">
        <v>5073000.0000000009</v>
      </c>
      <c r="O2012" s="843">
        <v>-11820.720683507388</v>
      </c>
      <c r="P2012" s="843">
        <v>-106386.4861515658</v>
      </c>
      <c r="Q2012" s="844">
        <v>-2.0540364469038508</v>
      </c>
      <c r="S2012" s="845"/>
      <c r="T2012" s="846"/>
      <c r="U2012" s="847"/>
    </row>
    <row r="2013" spans="1:21" ht="23.25" hidden="1">
      <c r="A2013" s="870">
        <v>1976</v>
      </c>
      <c r="B2013" s="836">
        <v>9</v>
      </c>
      <c r="C2013" s="836">
        <v>232</v>
      </c>
      <c r="D2013" s="837">
        <v>22409.105006166654</v>
      </c>
      <c r="E2013" s="838">
        <v>25.777777777777779</v>
      </c>
      <c r="F2013" s="839">
        <v>577656.92904785147</v>
      </c>
      <c r="G2013" s="840">
        <v>5198912.3614306636</v>
      </c>
      <c r="H2013" s="897">
        <v>566111.11111111112</v>
      </c>
      <c r="I2013" s="901">
        <v>5095000</v>
      </c>
      <c r="J2013" s="843">
        <v>-11545.81793674035</v>
      </c>
      <c r="K2013" s="843">
        <v>-103912.36143066362</v>
      </c>
      <c r="L2013" s="844">
        <v>-1.9987327003540543</v>
      </c>
      <c r="M2013" s="841">
        <v>566111.11111111112</v>
      </c>
      <c r="N2013" s="842">
        <v>5095000</v>
      </c>
      <c r="O2013" s="843">
        <v>-11545.81793674035</v>
      </c>
      <c r="P2013" s="843">
        <v>-103912.36143066362</v>
      </c>
      <c r="Q2013" s="844">
        <v>-1.9987327003540543</v>
      </c>
      <c r="S2013" s="845"/>
      <c r="T2013" s="846"/>
      <c r="U2013" s="847"/>
    </row>
    <row r="2014" spans="1:21" ht="23.25" hidden="1">
      <c r="A2014" s="870">
        <v>1977</v>
      </c>
      <c r="B2014" s="836">
        <v>9</v>
      </c>
      <c r="C2014" s="836">
        <v>237</v>
      </c>
      <c r="D2014" s="837">
        <v>20590</v>
      </c>
      <c r="E2014" s="838">
        <v>26.333333333333332</v>
      </c>
      <c r="F2014" s="839">
        <v>542203.33333333337</v>
      </c>
      <c r="G2014" s="840">
        <v>4879830</v>
      </c>
      <c r="H2014" s="897">
        <v>578333.33333333326</v>
      </c>
      <c r="I2014" s="901">
        <v>5204999.9999999991</v>
      </c>
      <c r="J2014" s="843">
        <v>36129.999999999884</v>
      </c>
      <c r="K2014" s="843">
        <v>325169.99999999907</v>
      </c>
      <c r="L2014" s="844">
        <v>6.6635518040587272</v>
      </c>
      <c r="M2014" s="841">
        <v>571000</v>
      </c>
      <c r="N2014" s="842">
        <v>5139000</v>
      </c>
      <c r="O2014" s="843">
        <v>28796.666666666628</v>
      </c>
      <c r="P2014" s="843">
        <v>259170</v>
      </c>
      <c r="Q2014" s="844">
        <v>5.3110456716729999</v>
      </c>
      <c r="S2014" s="845"/>
      <c r="T2014" s="846"/>
      <c r="U2014" s="847"/>
    </row>
    <row r="2015" spans="1:21" ht="23.25" hidden="1">
      <c r="A2015" s="870">
        <v>1978</v>
      </c>
      <c r="B2015" s="836">
        <v>9</v>
      </c>
      <c r="C2015" s="836">
        <v>238</v>
      </c>
      <c r="D2015" s="837">
        <v>20569</v>
      </c>
      <c r="E2015" s="838">
        <v>26.444444444444443</v>
      </c>
      <c r="F2015" s="839">
        <v>543935.77777777775</v>
      </c>
      <c r="G2015" s="840">
        <v>4895422</v>
      </c>
      <c r="H2015" s="897">
        <v>580777.77777777775</v>
      </c>
      <c r="I2015" s="901">
        <v>5227000</v>
      </c>
      <c r="J2015" s="843">
        <v>36842</v>
      </c>
      <c r="K2015" s="843">
        <v>331578</v>
      </c>
      <c r="L2015" s="844">
        <v>6.7732260875569068</v>
      </c>
      <c r="M2015" s="841">
        <v>571000</v>
      </c>
      <c r="N2015" s="842">
        <v>5139000</v>
      </c>
      <c r="O2015" s="843">
        <v>27064.222222222248</v>
      </c>
      <c r="P2015" s="843">
        <v>243578</v>
      </c>
      <c r="Q2015" s="844">
        <v>4.9756282502305282</v>
      </c>
      <c r="S2015" s="845"/>
      <c r="T2015" s="846"/>
      <c r="U2015" s="847"/>
    </row>
    <row r="2016" spans="1:21" ht="23.25" hidden="1">
      <c r="A2016" s="870">
        <v>1979</v>
      </c>
      <c r="B2016" s="836">
        <v>9</v>
      </c>
      <c r="C2016" s="836">
        <v>238</v>
      </c>
      <c r="D2016" s="837">
        <v>20764.03496537335</v>
      </c>
      <c r="E2016" s="838">
        <v>26.444444444444443</v>
      </c>
      <c r="F2016" s="839">
        <v>549093.36908431747</v>
      </c>
      <c r="G2016" s="840">
        <v>4941840.321758857</v>
      </c>
      <c r="H2016" s="897">
        <v>580777.77777777775</v>
      </c>
      <c r="I2016" s="901">
        <v>5227000</v>
      </c>
      <c r="J2016" s="843">
        <v>31684.408693460282</v>
      </c>
      <c r="K2016" s="843">
        <v>285159.678241143</v>
      </c>
      <c r="L2016" s="844">
        <v>5.7703134798910583</v>
      </c>
      <c r="M2016" s="841">
        <v>571000</v>
      </c>
      <c r="N2016" s="842">
        <v>5139000</v>
      </c>
      <c r="O2016" s="843">
        <v>21906.63091568253</v>
      </c>
      <c r="P2016" s="843">
        <v>197159.678241143</v>
      </c>
      <c r="Q2016" s="844">
        <v>3.9896003392309467</v>
      </c>
      <c r="S2016" s="845"/>
      <c r="T2016" s="846"/>
      <c r="U2016" s="847"/>
    </row>
    <row r="2017" spans="1:21" ht="23.25">
      <c r="A2017" s="871" t="s">
        <v>60</v>
      </c>
      <c r="B2017" s="836"/>
      <c r="C2017" s="836"/>
      <c r="D2017" s="837"/>
      <c r="E2017" s="838"/>
      <c r="F2017" s="839"/>
      <c r="G2017" s="840"/>
      <c r="H2017" s="897"/>
      <c r="I2017" s="901"/>
      <c r="J2017" s="843"/>
      <c r="K2017" s="843"/>
      <c r="L2017" s="844"/>
      <c r="M2017" s="841"/>
      <c r="N2017" s="842"/>
      <c r="O2017" s="843"/>
      <c r="P2017" s="843"/>
      <c r="Q2017" s="844"/>
      <c r="S2017" s="845"/>
      <c r="T2017" s="846"/>
      <c r="U2017" s="847"/>
    </row>
    <row r="2018" spans="1:21" ht="23.25">
      <c r="A2018" s="870">
        <v>1980</v>
      </c>
      <c r="B2018" s="836">
        <v>9</v>
      </c>
      <c r="C2018" s="836">
        <v>239</v>
      </c>
      <c r="D2018" s="837">
        <v>22706</v>
      </c>
      <c r="E2018" s="838">
        <v>26.555555555555557</v>
      </c>
      <c r="F2018" s="839">
        <v>602970.4444444445</v>
      </c>
      <c r="G2018" s="840">
        <v>5426734</v>
      </c>
      <c r="H2018" s="897">
        <v>583222.22222222225</v>
      </c>
      <c r="I2018" s="901">
        <v>5249000</v>
      </c>
      <c r="J2018" s="843">
        <v>-19748.222222222248</v>
      </c>
      <c r="K2018" s="843">
        <v>-177734</v>
      </c>
      <c r="L2018" s="844">
        <v>-3.2751559225125106</v>
      </c>
      <c r="M2018" s="841">
        <v>571000</v>
      </c>
      <c r="N2018" s="842">
        <v>5139000</v>
      </c>
      <c r="O2018" s="843">
        <v>-31970.444444444496</v>
      </c>
      <c r="P2018" s="843">
        <v>-287734</v>
      </c>
      <c r="Q2018" s="844">
        <v>-5.3021577987791488</v>
      </c>
      <c r="S2018" s="845"/>
      <c r="T2018" s="846"/>
      <c r="U2018" s="847"/>
    </row>
    <row r="2019" spans="1:21" ht="23.25">
      <c r="A2019" s="870">
        <v>1981</v>
      </c>
      <c r="B2019" s="836">
        <v>9</v>
      </c>
      <c r="C2019" s="836">
        <v>243</v>
      </c>
      <c r="D2019" s="837">
        <v>21810.31</v>
      </c>
      <c r="E2019" s="838">
        <v>27</v>
      </c>
      <c r="F2019" s="839">
        <v>588878.37</v>
      </c>
      <c r="G2019" s="840">
        <v>5299905.33</v>
      </c>
      <c r="H2019" s="897">
        <v>593000</v>
      </c>
      <c r="I2019" s="901">
        <v>5337000</v>
      </c>
      <c r="J2019" s="843">
        <v>4121.6300000000047</v>
      </c>
      <c r="K2019" s="843">
        <v>37094.669999999925</v>
      </c>
      <c r="L2019" s="844">
        <v>0.69991193597414281</v>
      </c>
      <c r="M2019" s="841">
        <v>571000</v>
      </c>
      <c r="N2019" s="842">
        <v>5139000</v>
      </c>
      <c r="O2019" s="843">
        <v>-17878.369999999995</v>
      </c>
      <c r="P2019" s="843">
        <v>-160905.33000000007</v>
      </c>
      <c r="Q2019" s="844">
        <v>-3.0360038525442832</v>
      </c>
      <c r="S2019" s="845"/>
      <c r="T2019" s="846"/>
      <c r="U2019" s="847"/>
    </row>
    <row r="2020" spans="1:21" ht="23.25">
      <c r="A2020" s="870">
        <v>1982</v>
      </c>
      <c r="B2020" s="836">
        <v>9</v>
      </c>
      <c r="C2020" s="836">
        <v>249</v>
      </c>
      <c r="D2020" s="837">
        <v>21318</v>
      </c>
      <c r="E2020" s="838">
        <v>27.666666666666668</v>
      </c>
      <c r="F2020" s="839">
        <v>589798</v>
      </c>
      <c r="G2020" s="840">
        <v>5308182</v>
      </c>
      <c r="H2020" s="897">
        <v>607666.66666666674</v>
      </c>
      <c r="I2020" s="901">
        <v>5469000.0000000009</v>
      </c>
      <c r="J2020" s="843">
        <v>17868.666666666744</v>
      </c>
      <c r="K2020" s="843">
        <v>160818.00000000093</v>
      </c>
      <c r="L2020" s="844">
        <v>3.0296248320046431</v>
      </c>
      <c r="M2020" s="841">
        <v>571000</v>
      </c>
      <c r="N2020" s="842">
        <v>5139000</v>
      </c>
      <c r="O2020" s="843">
        <v>-18798</v>
      </c>
      <c r="P2020" s="843">
        <v>-169182</v>
      </c>
      <c r="Q2020" s="844">
        <v>-3.1871929033329991</v>
      </c>
      <c r="S2020" s="845"/>
      <c r="T2020" s="846"/>
      <c r="U2020" s="847"/>
    </row>
    <row r="2021" spans="1:21" ht="23.25">
      <c r="A2021" s="870">
        <v>1983</v>
      </c>
      <c r="B2021" s="836">
        <v>9</v>
      </c>
      <c r="C2021" s="836">
        <v>255</v>
      </c>
      <c r="D2021" s="837">
        <v>20218</v>
      </c>
      <c r="E2021" s="838">
        <v>28.333333333333332</v>
      </c>
      <c r="F2021" s="839">
        <v>572843.33333333337</v>
      </c>
      <c r="G2021" s="840">
        <v>5155590</v>
      </c>
      <c r="H2021" s="897">
        <v>615000</v>
      </c>
      <c r="I2021" s="901">
        <v>5535000</v>
      </c>
      <c r="J2021" s="843">
        <v>42156.666666666628</v>
      </c>
      <c r="K2021" s="843">
        <v>379410</v>
      </c>
      <c r="L2021" s="844">
        <v>7.3591965226094374</v>
      </c>
      <c r="M2021" s="841">
        <v>571000</v>
      </c>
      <c r="N2021" s="842">
        <v>5139000</v>
      </c>
      <c r="O2021" s="843">
        <v>-1843.3333333333721</v>
      </c>
      <c r="P2021" s="843">
        <v>-16590</v>
      </c>
      <c r="Q2021" s="844">
        <v>-0.32178664323578232</v>
      </c>
      <c r="S2021" s="845"/>
      <c r="T2021" s="846"/>
      <c r="U2021" s="847"/>
    </row>
    <row r="2022" spans="1:21" ht="23.25">
      <c r="A2022" s="870">
        <v>1984</v>
      </c>
      <c r="B2022" s="836">
        <v>10</v>
      </c>
      <c r="C2022" s="836">
        <v>164</v>
      </c>
      <c r="D2022" s="837">
        <v>23106</v>
      </c>
      <c r="E2022" s="838">
        <v>16.399999999999999</v>
      </c>
      <c r="F2022" s="839">
        <v>378938.4</v>
      </c>
      <c r="G2022" s="840">
        <v>3789384</v>
      </c>
      <c r="H2022" s="897">
        <v>324336.87999999995</v>
      </c>
      <c r="I2022" s="901">
        <v>3243368.7999999993</v>
      </c>
      <c r="J2022" s="843">
        <v>-54601.520000000077</v>
      </c>
      <c r="K2022" s="843">
        <v>-546015.20000000065</v>
      </c>
      <c r="L2022" s="844">
        <v>-14.409075459230323</v>
      </c>
      <c r="M2022" s="841">
        <v>222999.99999999994</v>
      </c>
      <c r="N2022" s="842">
        <v>2229999.9999999995</v>
      </c>
      <c r="O2022" s="843">
        <v>-155938.40000000008</v>
      </c>
      <c r="P2022" s="843">
        <v>-1559384.0000000005</v>
      </c>
      <c r="Q2022" s="844">
        <v>-41.151385027223434</v>
      </c>
      <c r="S2022" s="845"/>
      <c r="T2022" s="846"/>
      <c r="U2022" s="847"/>
    </row>
    <row r="2023" spans="1:21" ht="23.25">
      <c r="A2023" s="870">
        <v>1985</v>
      </c>
      <c r="B2023" s="836">
        <v>10</v>
      </c>
      <c r="C2023" s="836">
        <v>192</v>
      </c>
      <c r="D2023" s="837">
        <v>23007</v>
      </c>
      <c r="E2023" s="838">
        <v>19.2</v>
      </c>
      <c r="F2023" s="839">
        <v>441734.40000000002</v>
      </c>
      <c r="G2023" s="840">
        <v>4417344</v>
      </c>
      <c r="H2023" s="897">
        <v>399002.24</v>
      </c>
      <c r="I2023" s="901">
        <v>3990022.4</v>
      </c>
      <c r="J2023" s="843">
        <v>-42732.160000000033</v>
      </c>
      <c r="K2023" s="843">
        <v>-427321.60000000009</v>
      </c>
      <c r="L2023" s="844">
        <v>-9.6737224902565799</v>
      </c>
      <c r="M2023" s="841">
        <v>335000</v>
      </c>
      <c r="N2023" s="842">
        <v>3350000</v>
      </c>
      <c r="O2023" s="843">
        <v>-106734.40000000002</v>
      </c>
      <c r="P2023" s="843">
        <v>-1067344</v>
      </c>
      <c r="Q2023" s="844">
        <v>-24.162573709450754</v>
      </c>
      <c r="S2023" s="845"/>
      <c r="T2023" s="846"/>
      <c r="U2023" s="847"/>
    </row>
    <row r="2024" spans="1:21" ht="23.25" hidden="1">
      <c r="A2024" s="870">
        <v>1986</v>
      </c>
      <c r="B2024" s="836">
        <v>10</v>
      </c>
      <c r="C2024" s="836">
        <v>193</v>
      </c>
      <c r="D2024" s="837">
        <v>22421.200000000001</v>
      </c>
      <c r="E2024" s="838">
        <v>19.3</v>
      </c>
      <c r="F2024" s="839">
        <v>432729.16000000003</v>
      </c>
      <c r="G2024" s="840">
        <v>4327291.6000000006</v>
      </c>
      <c r="H2024" s="897">
        <v>401668.86</v>
      </c>
      <c r="I2024" s="901">
        <v>4016688.5999999996</v>
      </c>
      <c r="J2024" s="843">
        <v>-31060.300000000047</v>
      </c>
      <c r="K2024" s="843">
        <v>-310603.00000000093</v>
      </c>
      <c r="L2024" s="844">
        <v>-7.1777691154439651</v>
      </c>
      <c r="M2024" s="841">
        <v>339000</v>
      </c>
      <c r="N2024" s="842">
        <v>3390000</v>
      </c>
      <c r="O2024" s="843">
        <v>-93729.160000000033</v>
      </c>
      <c r="P2024" s="843">
        <v>-937291.60000000056</v>
      </c>
      <c r="Q2024" s="844">
        <v>-21.660005533253184</v>
      </c>
      <c r="S2024" s="845"/>
      <c r="T2024" s="846"/>
      <c r="U2024" s="847"/>
    </row>
    <row r="2025" spans="1:21" ht="23.25" hidden="1">
      <c r="A2025" s="870">
        <v>1987</v>
      </c>
      <c r="B2025" s="836">
        <v>10</v>
      </c>
      <c r="C2025" s="836">
        <v>193</v>
      </c>
      <c r="D2025" s="837">
        <v>22617</v>
      </c>
      <c r="E2025" s="838">
        <v>19.3</v>
      </c>
      <c r="F2025" s="839">
        <v>436508.1</v>
      </c>
      <c r="G2025" s="840">
        <v>4365081</v>
      </c>
      <c r="H2025" s="897">
        <v>401668.86</v>
      </c>
      <c r="I2025" s="901">
        <v>4016688.5999999996</v>
      </c>
      <c r="J2025" s="843">
        <v>-34839.239999999991</v>
      </c>
      <c r="K2025" s="843">
        <v>-348392.40000000037</v>
      </c>
      <c r="L2025" s="844">
        <v>-7.9813501742579405</v>
      </c>
      <c r="M2025" s="841">
        <v>339000</v>
      </c>
      <c r="N2025" s="842">
        <v>3390000</v>
      </c>
      <c r="O2025" s="843">
        <v>-97508.099999999977</v>
      </c>
      <c r="P2025" s="843">
        <v>-975081</v>
      </c>
      <c r="Q2025" s="844">
        <v>-22.338210906051913</v>
      </c>
      <c r="S2025" s="845"/>
      <c r="T2025" s="846"/>
      <c r="U2025" s="847"/>
    </row>
    <row r="2026" spans="1:21" ht="23.25" hidden="1">
      <c r="A2026" s="870">
        <v>1988</v>
      </c>
      <c r="B2026" s="836">
        <v>10</v>
      </c>
      <c r="C2026" s="836">
        <v>197</v>
      </c>
      <c r="D2026" s="837">
        <v>22137</v>
      </c>
      <c r="E2026" s="838">
        <v>19.7</v>
      </c>
      <c r="F2026" s="839">
        <v>436098.9</v>
      </c>
      <c r="G2026" s="840">
        <v>4360989</v>
      </c>
      <c r="H2026" s="897">
        <v>412335.33999999997</v>
      </c>
      <c r="I2026" s="901">
        <v>4123353.3999999994</v>
      </c>
      <c r="J2026" s="843">
        <v>-23763.560000000056</v>
      </c>
      <c r="K2026" s="843">
        <v>-237635.60000000056</v>
      </c>
      <c r="L2026" s="844">
        <v>-5.4491217473834581</v>
      </c>
      <c r="M2026" s="841">
        <v>355000</v>
      </c>
      <c r="N2026" s="842">
        <v>3550000</v>
      </c>
      <c r="O2026" s="843">
        <v>-81098.900000000023</v>
      </c>
      <c r="P2026" s="843">
        <v>-810989</v>
      </c>
      <c r="Q2026" s="844">
        <v>-18.596446815160505</v>
      </c>
      <c r="S2026" s="845"/>
      <c r="T2026" s="846"/>
      <c r="U2026" s="847"/>
    </row>
    <row r="2027" spans="1:21" ht="23.25" hidden="1">
      <c r="A2027" s="870">
        <v>1989</v>
      </c>
      <c r="B2027" s="836">
        <v>10</v>
      </c>
      <c r="C2027" s="836">
        <v>204</v>
      </c>
      <c r="D2027" s="837">
        <v>22367.988635542992</v>
      </c>
      <c r="E2027" s="838">
        <v>20.399999999999999</v>
      </c>
      <c r="F2027" s="839">
        <v>456306.96816507698</v>
      </c>
      <c r="G2027" s="840">
        <v>4563069.6816507699</v>
      </c>
      <c r="H2027" s="897">
        <v>431001.67999999993</v>
      </c>
      <c r="I2027" s="901">
        <v>4310016.7999999989</v>
      </c>
      <c r="J2027" s="843">
        <v>-25305.288165077043</v>
      </c>
      <c r="K2027" s="843">
        <v>-253052.88165077101</v>
      </c>
      <c r="L2027" s="844">
        <v>-5.5456720871118677</v>
      </c>
      <c r="M2027" s="841">
        <v>382999.99999999994</v>
      </c>
      <c r="N2027" s="842">
        <v>3829999.9999999995</v>
      </c>
      <c r="O2027" s="843">
        <v>-73306.968165077036</v>
      </c>
      <c r="P2027" s="843">
        <v>-733069.68165077036</v>
      </c>
      <c r="Q2027" s="844">
        <v>-16.065274755689671</v>
      </c>
      <c r="S2027" s="845"/>
      <c r="T2027" s="846"/>
      <c r="U2027" s="847"/>
    </row>
    <row r="2028" spans="1:21" ht="23.25" hidden="1">
      <c r="A2028" s="870">
        <v>1990</v>
      </c>
      <c r="B2028" s="836">
        <v>10</v>
      </c>
      <c r="C2028" s="836">
        <v>205</v>
      </c>
      <c r="D2028" s="837">
        <v>21288</v>
      </c>
      <c r="E2028" s="838">
        <v>20.5</v>
      </c>
      <c r="F2028" s="839">
        <v>436404</v>
      </c>
      <c r="G2028" s="840">
        <v>4364040</v>
      </c>
      <c r="H2028" s="897">
        <v>433668.3</v>
      </c>
      <c r="I2028" s="901">
        <v>4336683</v>
      </c>
      <c r="J2028" s="843">
        <v>-2735.7000000000116</v>
      </c>
      <c r="K2028" s="843">
        <v>-27357</v>
      </c>
      <c r="L2028" s="844">
        <v>-0.62687326422306455</v>
      </c>
      <c r="M2028" s="841">
        <v>387000</v>
      </c>
      <c r="N2028" s="842">
        <v>3870000</v>
      </c>
      <c r="O2028" s="843">
        <v>-49404</v>
      </c>
      <c r="P2028" s="843">
        <v>-494040</v>
      </c>
      <c r="Q2028" s="844">
        <v>-11.320702834987756</v>
      </c>
      <c r="S2028" s="845"/>
      <c r="T2028" s="846"/>
      <c r="U2028" s="847"/>
    </row>
    <row r="2029" spans="1:21" ht="23.25" hidden="1">
      <c r="A2029" s="870">
        <v>1991</v>
      </c>
      <c r="B2029" s="836">
        <v>10</v>
      </c>
      <c r="C2029" s="836">
        <v>205</v>
      </c>
      <c r="D2029" s="837">
        <v>23260</v>
      </c>
      <c r="E2029" s="838">
        <v>20.5</v>
      </c>
      <c r="F2029" s="839">
        <v>476830</v>
      </c>
      <c r="G2029" s="840">
        <v>4768300</v>
      </c>
      <c r="H2029" s="897">
        <v>433668.3</v>
      </c>
      <c r="I2029" s="901">
        <v>4336683</v>
      </c>
      <c r="J2029" s="843">
        <v>-43161.700000000012</v>
      </c>
      <c r="K2029" s="843">
        <v>-431617</v>
      </c>
      <c r="L2029" s="844">
        <v>-9.0518004320198031</v>
      </c>
      <c r="M2029" s="841">
        <v>387000</v>
      </c>
      <c r="N2029" s="842">
        <v>3870000</v>
      </c>
      <c r="O2029" s="843">
        <v>-89830</v>
      </c>
      <c r="P2029" s="843">
        <v>-898300</v>
      </c>
      <c r="Q2029" s="844">
        <v>-18.838999224042112</v>
      </c>
      <c r="S2029" s="845"/>
      <c r="T2029" s="846"/>
      <c r="U2029" s="847"/>
    </row>
    <row r="2030" spans="1:21" ht="23.25" hidden="1">
      <c r="A2030" s="870">
        <v>1992</v>
      </c>
      <c r="B2030" s="836">
        <v>10</v>
      </c>
      <c r="C2030" s="836">
        <v>208</v>
      </c>
      <c r="D2030" s="837">
        <v>22327.540941495237</v>
      </c>
      <c r="E2030" s="838">
        <v>20.8</v>
      </c>
      <c r="F2030" s="839">
        <v>464412.85158310097</v>
      </c>
      <c r="G2030" s="840">
        <v>4644128.5158310095</v>
      </c>
      <c r="H2030" s="897">
        <v>441668.16000000003</v>
      </c>
      <c r="I2030" s="901">
        <v>4416681.6000000006</v>
      </c>
      <c r="J2030" s="843">
        <v>-22744.691583100939</v>
      </c>
      <c r="K2030" s="843">
        <v>-227446.91583100893</v>
      </c>
      <c r="L2030" s="844">
        <v>-4.8975155415205052</v>
      </c>
      <c r="M2030" s="841">
        <v>399000</v>
      </c>
      <c r="N2030" s="842">
        <v>3990000</v>
      </c>
      <c r="O2030" s="843">
        <v>-65412.851583100972</v>
      </c>
      <c r="P2030" s="843">
        <v>-654128.51583100948</v>
      </c>
      <c r="Q2030" s="844">
        <v>-14.085064907252274</v>
      </c>
      <c r="S2030" s="845"/>
      <c r="T2030" s="846"/>
      <c r="U2030" s="847"/>
    </row>
    <row r="2031" spans="1:21" ht="23.25" hidden="1">
      <c r="A2031" s="870">
        <v>1993</v>
      </c>
      <c r="B2031" s="836">
        <v>10</v>
      </c>
      <c r="C2031" s="836">
        <v>208</v>
      </c>
      <c r="D2031" s="837">
        <v>22712.548646576626</v>
      </c>
      <c r="E2031" s="838">
        <v>20.8</v>
      </c>
      <c r="F2031" s="839">
        <v>472421.01184879383</v>
      </c>
      <c r="G2031" s="840">
        <v>4724210.1184879383</v>
      </c>
      <c r="H2031" s="897">
        <v>441668.16000000003</v>
      </c>
      <c r="I2031" s="901">
        <v>4416681.6000000006</v>
      </c>
      <c r="J2031" s="843">
        <v>-30752.851848793798</v>
      </c>
      <c r="K2031" s="843">
        <v>-307528.51848793775</v>
      </c>
      <c r="L2031" s="844">
        <v>-6.5096282928746518</v>
      </c>
      <c r="M2031" s="841">
        <v>399000</v>
      </c>
      <c r="N2031" s="842">
        <v>3990000</v>
      </c>
      <c r="O2031" s="843">
        <v>-73421.011848793831</v>
      </c>
      <c r="P2031" s="843">
        <v>-734210.11848793831</v>
      </c>
      <c r="Q2031" s="844">
        <v>-15.54143655919637</v>
      </c>
      <c r="S2031" s="845"/>
      <c r="T2031" s="846"/>
      <c r="U2031" s="847"/>
    </row>
    <row r="2032" spans="1:21" ht="23.25" hidden="1">
      <c r="A2032" s="870">
        <v>1994</v>
      </c>
      <c r="B2032" s="836">
        <v>10</v>
      </c>
      <c r="C2032" s="836">
        <v>209</v>
      </c>
      <c r="D2032" s="837">
        <v>22414</v>
      </c>
      <c r="E2032" s="838">
        <v>20.9</v>
      </c>
      <c r="F2032" s="839">
        <v>468452.6</v>
      </c>
      <c r="G2032" s="840">
        <v>4684526</v>
      </c>
      <c r="H2032" s="897">
        <v>444334.77999999997</v>
      </c>
      <c r="I2032" s="901">
        <v>4443347.8</v>
      </c>
      <c r="J2032" s="843">
        <v>-24117.820000000007</v>
      </c>
      <c r="K2032" s="843">
        <v>-241178.20000000019</v>
      </c>
      <c r="L2032" s="844">
        <v>-5.1484013537335613</v>
      </c>
      <c r="M2032" s="841">
        <v>402999.99999999994</v>
      </c>
      <c r="N2032" s="842">
        <v>4029999.9999999995</v>
      </c>
      <c r="O2032" s="843">
        <v>-65452.600000000035</v>
      </c>
      <c r="P2032" s="843">
        <v>-654526.00000000047</v>
      </c>
      <c r="Q2032" s="844">
        <v>-13.972085969850539</v>
      </c>
      <c r="S2032" s="845"/>
      <c r="T2032" s="846"/>
      <c r="U2032" s="847"/>
    </row>
    <row r="2033" spans="1:21" ht="23.25" hidden="1">
      <c r="A2033" s="870">
        <v>1995</v>
      </c>
      <c r="B2033" s="836">
        <v>10</v>
      </c>
      <c r="C2033" s="836">
        <v>211</v>
      </c>
      <c r="D2033" s="837">
        <v>22397</v>
      </c>
      <c r="E2033" s="838">
        <v>21.1</v>
      </c>
      <c r="F2033" s="839">
        <v>472576.7</v>
      </c>
      <c r="G2033" s="840">
        <v>4725767</v>
      </c>
      <c r="H2033" s="897">
        <v>449668.02</v>
      </c>
      <c r="I2033" s="901">
        <v>4496680.2</v>
      </c>
      <c r="J2033" s="843">
        <v>-22908.679999999993</v>
      </c>
      <c r="K2033" s="843">
        <v>-229086.79999999981</v>
      </c>
      <c r="L2033" s="844">
        <v>-4.8476109803974623</v>
      </c>
      <c r="M2033" s="841">
        <v>411000.00000000006</v>
      </c>
      <c r="N2033" s="842">
        <v>4110000.0000000005</v>
      </c>
      <c r="O2033" s="843">
        <v>-61576.699999999953</v>
      </c>
      <c r="P2033" s="843">
        <v>-615766.99999999953</v>
      </c>
      <c r="Q2033" s="844">
        <v>-13.029990687226004</v>
      </c>
      <c r="S2033" s="845"/>
      <c r="T2033" s="846"/>
      <c r="U2033" s="847"/>
    </row>
    <row r="2034" spans="1:21" ht="23.25" hidden="1">
      <c r="A2034" s="870">
        <v>1996</v>
      </c>
      <c r="B2034" s="836">
        <v>10</v>
      </c>
      <c r="C2034" s="836">
        <v>211</v>
      </c>
      <c r="D2034" s="837">
        <v>22397</v>
      </c>
      <c r="E2034" s="838">
        <v>21.1</v>
      </c>
      <c r="F2034" s="839">
        <v>472576.7</v>
      </c>
      <c r="G2034" s="840">
        <v>4725767</v>
      </c>
      <c r="H2034" s="897">
        <v>449668.02</v>
      </c>
      <c r="I2034" s="901">
        <v>4496680.2</v>
      </c>
      <c r="J2034" s="843">
        <v>-22908.679999999993</v>
      </c>
      <c r="K2034" s="843">
        <v>-229086.79999999981</v>
      </c>
      <c r="L2034" s="844">
        <v>-4.8476109803974623</v>
      </c>
      <c r="M2034" s="841">
        <v>411000.00000000006</v>
      </c>
      <c r="N2034" s="842">
        <v>4110000.0000000005</v>
      </c>
      <c r="O2034" s="843">
        <v>-61576.699999999953</v>
      </c>
      <c r="P2034" s="843">
        <v>-615766.99999999953</v>
      </c>
      <c r="Q2034" s="844">
        <v>-13.029990687226004</v>
      </c>
      <c r="S2034" s="845"/>
      <c r="T2034" s="846"/>
      <c r="U2034" s="847"/>
    </row>
    <row r="2035" spans="1:21" ht="23.25" hidden="1">
      <c r="A2035" s="870">
        <v>1997</v>
      </c>
      <c r="B2035" s="836">
        <v>10</v>
      </c>
      <c r="C2035" s="836">
        <v>212</v>
      </c>
      <c r="D2035" s="837">
        <v>22661.405303129879</v>
      </c>
      <c r="E2035" s="838">
        <v>21.2</v>
      </c>
      <c r="F2035" s="839">
        <v>480421.79242635344</v>
      </c>
      <c r="G2035" s="840">
        <v>4804217.9242635341</v>
      </c>
      <c r="H2035" s="897">
        <v>452334.64</v>
      </c>
      <c r="I2035" s="901">
        <v>4523346.4000000004</v>
      </c>
      <c r="J2035" s="843">
        <v>-28087.152426353423</v>
      </c>
      <c r="K2035" s="843">
        <v>-280871.52426353376</v>
      </c>
      <c r="L2035" s="844">
        <v>-5.846352698635954</v>
      </c>
      <c r="M2035" s="841">
        <v>415000</v>
      </c>
      <c r="N2035" s="842">
        <v>4150000</v>
      </c>
      <c r="O2035" s="843">
        <v>-65421.792426353437</v>
      </c>
      <c r="P2035" s="843">
        <v>-654217.92426353414</v>
      </c>
      <c r="Q2035" s="844">
        <v>-13.617573860657515</v>
      </c>
      <c r="S2035" s="845"/>
      <c r="T2035" s="846"/>
      <c r="U2035" s="847"/>
    </row>
    <row r="2036" spans="1:21" ht="23.25" hidden="1">
      <c r="A2036" s="870">
        <v>1998</v>
      </c>
      <c r="B2036" s="836">
        <v>10</v>
      </c>
      <c r="C2036" s="836">
        <v>213</v>
      </c>
      <c r="D2036" s="837">
        <v>23136</v>
      </c>
      <c r="E2036" s="838">
        <v>21.3</v>
      </c>
      <c r="F2036" s="839">
        <v>492796.8</v>
      </c>
      <c r="G2036" s="840">
        <v>4927968</v>
      </c>
      <c r="H2036" s="897">
        <v>455001.26</v>
      </c>
      <c r="I2036" s="901">
        <v>4550012.5999999996</v>
      </c>
      <c r="J2036" s="843">
        <v>-37795.539999999979</v>
      </c>
      <c r="K2036" s="843">
        <v>-377955.40000000037</v>
      </c>
      <c r="L2036" s="844">
        <v>-7.6695993155799727</v>
      </c>
      <c r="M2036" s="841">
        <v>419000</v>
      </c>
      <c r="N2036" s="842">
        <v>4190000</v>
      </c>
      <c r="O2036" s="843">
        <v>-73796.799999999988</v>
      </c>
      <c r="P2036" s="843">
        <v>-737968</v>
      </c>
      <c r="Q2036" s="844">
        <v>-14.975097240891174</v>
      </c>
      <c r="S2036" s="845"/>
      <c r="T2036" s="846"/>
      <c r="U2036" s="847"/>
    </row>
    <row r="2037" spans="1:21" ht="23.25" hidden="1">
      <c r="A2037" s="870">
        <v>1999</v>
      </c>
      <c r="B2037" s="848">
        <v>10</v>
      </c>
      <c r="C2037" s="848">
        <v>214</v>
      </c>
      <c r="D2037" s="837">
        <v>22134</v>
      </c>
      <c r="E2037" s="838">
        <v>21.4</v>
      </c>
      <c r="F2037" s="839">
        <v>473667.6</v>
      </c>
      <c r="G2037" s="840">
        <v>4736676</v>
      </c>
      <c r="H2037" s="897">
        <v>457667.87999999995</v>
      </c>
      <c r="I2037" s="901">
        <v>4576678.8</v>
      </c>
      <c r="J2037" s="843">
        <v>-15999.72000000003</v>
      </c>
      <c r="K2037" s="843">
        <v>-159997.20000000019</v>
      </c>
      <c r="L2037" s="844">
        <v>-3.377837116154879</v>
      </c>
      <c r="M2037" s="841">
        <v>422999.99999999994</v>
      </c>
      <c r="N2037" s="842">
        <v>4229999.9999999991</v>
      </c>
      <c r="O2037" s="843">
        <v>-50667.600000000035</v>
      </c>
      <c r="P2037" s="843">
        <v>-506676.00000000093</v>
      </c>
      <c r="Q2037" s="844">
        <v>-10.696868436853208</v>
      </c>
      <c r="S2037" s="845"/>
      <c r="T2037" s="846"/>
      <c r="U2037" s="847"/>
    </row>
    <row r="2038" spans="1:21" ht="23.25" hidden="1">
      <c r="A2038" s="870">
        <v>2000</v>
      </c>
      <c r="B2038" s="836">
        <v>10</v>
      </c>
      <c r="C2038" s="836">
        <v>214</v>
      </c>
      <c r="D2038" s="837">
        <v>23119</v>
      </c>
      <c r="E2038" s="838">
        <v>21.4</v>
      </c>
      <c r="F2038" s="839">
        <v>494746.6</v>
      </c>
      <c r="G2038" s="840">
        <v>4947466</v>
      </c>
      <c r="H2038" s="897">
        <v>457667.87999999995</v>
      </c>
      <c r="I2038" s="901">
        <v>4576678.8</v>
      </c>
      <c r="J2038" s="843">
        <v>-37078.72000000003</v>
      </c>
      <c r="K2038" s="843">
        <v>-370787.20000000019</v>
      </c>
      <c r="L2038" s="844">
        <v>-7.4944870768187286</v>
      </c>
      <c r="M2038" s="841">
        <v>422999.99999999994</v>
      </c>
      <c r="N2038" s="842">
        <v>4229999.9999999991</v>
      </c>
      <c r="O2038" s="843">
        <v>-71746.600000000035</v>
      </c>
      <c r="P2038" s="843">
        <v>-717466.00000000093</v>
      </c>
      <c r="Q2038" s="844">
        <v>-14.501686317803916</v>
      </c>
      <c r="S2038" s="845"/>
      <c r="T2038" s="846"/>
      <c r="U2038" s="847"/>
    </row>
    <row r="2039" spans="1:21" ht="23.25" hidden="1">
      <c r="A2039" s="870">
        <v>2001</v>
      </c>
      <c r="B2039" s="848">
        <v>10</v>
      </c>
      <c r="C2039" s="848">
        <v>218</v>
      </c>
      <c r="D2039" s="837">
        <v>22050</v>
      </c>
      <c r="E2039" s="838">
        <v>21.8</v>
      </c>
      <c r="F2039" s="839">
        <v>480690</v>
      </c>
      <c r="G2039" s="840">
        <v>4806900</v>
      </c>
      <c r="H2039" s="897">
        <v>468334.36</v>
      </c>
      <c r="I2039" s="901">
        <v>4683343.5999999996</v>
      </c>
      <c r="J2039" s="843">
        <v>-12355.640000000014</v>
      </c>
      <c r="K2039" s="843">
        <v>-123556.40000000037</v>
      </c>
      <c r="L2039" s="844">
        <v>-2.5703967213796801</v>
      </c>
      <c r="M2039" s="841">
        <v>439000</v>
      </c>
      <c r="N2039" s="842">
        <v>4390000</v>
      </c>
      <c r="O2039" s="843">
        <v>-41690</v>
      </c>
      <c r="P2039" s="843">
        <v>-416900</v>
      </c>
      <c r="Q2039" s="844">
        <v>-8.6729493020449695</v>
      </c>
      <c r="S2039" s="845"/>
      <c r="T2039" s="846"/>
      <c r="U2039" s="847"/>
    </row>
    <row r="2040" spans="1:21" ht="23.25" hidden="1">
      <c r="A2040" s="870">
        <v>2002</v>
      </c>
      <c r="B2040" s="836">
        <v>10</v>
      </c>
      <c r="C2040" s="836">
        <v>219</v>
      </c>
      <c r="D2040" s="837">
        <v>21123.025815245917</v>
      </c>
      <c r="E2040" s="838">
        <v>21.9</v>
      </c>
      <c r="F2040" s="839">
        <v>462594.2653538856</v>
      </c>
      <c r="G2040" s="840">
        <v>4625942.6535388557</v>
      </c>
      <c r="H2040" s="897">
        <v>471000.98</v>
      </c>
      <c r="I2040" s="901">
        <v>4710009.8</v>
      </c>
      <c r="J2040" s="843">
        <v>8406.7146461143857</v>
      </c>
      <c r="K2040" s="843">
        <v>84067.14646114409</v>
      </c>
      <c r="L2040" s="844">
        <v>1.8172976354739774</v>
      </c>
      <c r="M2040" s="841">
        <v>442999.99999999994</v>
      </c>
      <c r="N2040" s="842">
        <v>4429999.9999999991</v>
      </c>
      <c r="O2040" s="843">
        <v>-19594.265353885654</v>
      </c>
      <c r="P2040" s="843">
        <v>-195942.65353885666</v>
      </c>
      <c r="Q2040" s="844">
        <v>-4.2357345997136377</v>
      </c>
      <c r="S2040" s="845"/>
      <c r="T2040" s="846"/>
      <c r="U2040" s="847"/>
    </row>
    <row r="2041" spans="1:21" ht="23.25" hidden="1">
      <c r="A2041" s="870">
        <v>2003</v>
      </c>
      <c r="B2041" s="836">
        <v>10</v>
      </c>
      <c r="C2041" s="836">
        <v>219</v>
      </c>
      <c r="D2041" s="837">
        <v>21123.025815245917</v>
      </c>
      <c r="E2041" s="838">
        <v>21.9</v>
      </c>
      <c r="F2041" s="839">
        <v>462594.2653538856</v>
      </c>
      <c r="G2041" s="840">
        <v>4625942.6535388557</v>
      </c>
      <c r="H2041" s="897">
        <v>471000.98</v>
      </c>
      <c r="I2041" s="901">
        <v>4710009.8</v>
      </c>
      <c r="J2041" s="843">
        <v>8406.7146461143857</v>
      </c>
      <c r="K2041" s="843">
        <v>84067.14646114409</v>
      </c>
      <c r="L2041" s="844">
        <v>1.8172976354739774</v>
      </c>
      <c r="M2041" s="841">
        <v>442999.99999999994</v>
      </c>
      <c r="N2041" s="842">
        <v>4429999.9999999991</v>
      </c>
      <c r="O2041" s="843">
        <v>-19594.265353885654</v>
      </c>
      <c r="P2041" s="843">
        <v>-195942.65353885666</v>
      </c>
      <c r="Q2041" s="844">
        <v>-4.2357345997136377</v>
      </c>
      <c r="S2041" s="845"/>
      <c r="T2041" s="846"/>
      <c r="U2041" s="847"/>
    </row>
    <row r="2042" spans="1:21" ht="23.25" hidden="1">
      <c r="A2042" s="870">
        <v>2004</v>
      </c>
      <c r="B2042" s="836">
        <v>10</v>
      </c>
      <c r="C2042" s="836">
        <v>219</v>
      </c>
      <c r="D2042" s="837">
        <v>21123.329663879907</v>
      </c>
      <c r="E2042" s="838">
        <v>21.9</v>
      </c>
      <c r="F2042" s="839">
        <v>462600.91963896994</v>
      </c>
      <c r="G2042" s="840">
        <v>4626009.1963896994</v>
      </c>
      <c r="H2042" s="897">
        <v>471000.98</v>
      </c>
      <c r="I2042" s="901">
        <v>4710009.8</v>
      </c>
      <c r="J2042" s="843">
        <v>8400.0603610300459</v>
      </c>
      <c r="K2042" s="843">
        <v>84000.603610300459</v>
      </c>
      <c r="L2042" s="844">
        <v>1.815833044081657</v>
      </c>
      <c r="M2042" s="841">
        <v>442999.99999999994</v>
      </c>
      <c r="N2042" s="842">
        <v>4429999.9999999991</v>
      </c>
      <c r="O2042" s="843">
        <v>-19600.919638969994</v>
      </c>
      <c r="P2042" s="843">
        <v>-196009.19638970029</v>
      </c>
      <c r="Q2042" s="844">
        <v>-4.2371121212355689</v>
      </c>
      <c r="S2042" s="845"/>
      <c r="T2042" s="846"/>
      <c r="U2042" s="847"/>
    </row>
    <row r="2043" spans="1:21" ht="23.25" hidden="1">
      <c r="A2043" s="870">
        <v>2005</v>
      </c>
      <c r="B2043" s="836">
        <v>10</v>
      </c>
      <c r="C2043" s="836">
        <v>219</v>
      </c>
      <c r="D2043" s="837">
        <v>22572.456497873602</v>
      </c>
      <c r="E2043" s="838">
        <v>21.9</v>
      </c>
      <c r="F2043" s="839">
        <v>494336.79730343184</v>
      </c>
      <c r="G2043" s="840">
        <v>4943367.9730343185</v>
      </c>
      <c r="H2043" s="897">
        <v>471000.98</v>
      </c>
      <c r="I2043" s="901">
        <v>4710009.8</v>
      </c>
      <c r="J2043" s="843">
        <v>-23335.817303431861</v>
      </c>
      <c r="K2043" s="843">
        <v>-233358.17303431872</v>
      </c>
      <c r="L2043" s="844">
        <v>-4.7206312438659097</v>
      </c>
      <c r="M2043" s="841">
        <v>442999.99999999994</v>
      </c>
      <c r="N2043" s="842">
        <v>4429999.9999999991</v>
      </c>
      <c r="O2043" s="843">
        <v>-51336.7973034319</v>
      </c>
      <c r="P2043" s="843">
        <v>-513367.97303431947</v>
      </c>
      <c r="Q2043" s="844">
        <v>-10.384983999465575</v>
      </c>
      <c r="S2043" s="845"/>
      <c r="T2043" s="846"/>
      <c r="U2043" s="847"/>
    </row>
    <row r="2044" spans="1:21" ht="23.25" hidden="1">
      <c r="A2044" s="870">
        <v>2006</v>
      </c>
      <c r="B2044" s="848">
        <v>10</v>
      </c>
      <c r="C2044" s="848">
        <v>221</v>
      </c>
      <c r="D2044" s="837">
        <v>22202.19640766576</v>
      </c>
      <c r="E2044" s="838">
        <v>22.1</v>
      </c>
      <c r="F2044" s="839">
        <v>490668.54060941329</v>
      </c>
      <c r="G2044" s="840">
        <v>4906685.4060941329</v>
      </c>
      <c r="H2044" s="897">
        <v>476334.22000000003</v>
      </c>
      <c r="I2044" s="901">
        <v>4763342.2</v>
      </c>
      <c r="J2044" s="843">
        <v>-14334.320609413262</v>
      </c>
      <c r="K2044" s="843">
        <v>-143343.20609413274</v>
      </c>
      <c r="L2044" s="844">
        <v>-2.9213857060430115</v>
      </c>
      <c r="M2044" s="841">
        <v>451000.00000000006</v>
      </c>
      <c r="N2044" s="842">
        <v>4510000.0000000009</v>
      </c>
      <c r="O2044" s="843">
        <v>-39668.540609413234</v>
      </c>
      <c r="P2044" s="843">
        <v>-396685.40609413199</v>
      </c>
      <c r="Q2044" s="844">
        <v>-8.0845901716349289</v>
      </c>
      <c r="S2044" s="845"/>
      <c r="T2044" s="846"/>
      <c r="U2044" s="847"/>
    </row>
    <row r="2045" spans="1:21" ht="23.25" hidden="1">
      <c r="A2045" s="870">
        <v>2007</v>
      </c>
      <c r="B2045" s="848">
        <v>10</v>
      </c>
      <c r="C2045" s="848">
        <v>221</v>
      </c>
      <c r="D2045" s="837">
        <v>22547.170663520905</v>
      </c>
      <c r="E2045" s="838">
        <v>22.1</v>
      </c>
      <c r="F2045" s="839">
        <v>498292.471663812</v>
      </c>
      <c r="G2045" s="840">
        <v>4982924.7166381199</v>
      </c>
      <c r="H2045" s="897">
        <v>476334.22000000003</v>
      </c>
      <c r="I2045" s="901">
        <v>4763342.2</v>
      </c>
      <c r="J2045" s="843">
        <v>-21958.251663811971</v>
      </c>
      <c r="K2045" s="843">
        <v>-219582.51663811971</v>
      </c>
      <c r="L2045" s="844">
        <v>-4.406699461160386</v>
      </c>
      <c r="M2045" s="841">
        <v>451000.00000000006</v>
      </c>
      <c r="N2045" s="842">
        <v>4510000.0000000009</v>
      </c>
      <c r="O2045" s="843">
        <v>-47292.471663811943</v>
      </c>
      <c r="P2045" s="843">
        <v>-472924.71663811896</v>
      </c>
      <c r="Q2045" s="844">
        <v>-9.4909063157027163</v>
      </c>
      <c r="S2045" s="845"/>
      <c r="T2045" s="846"/>
      <c r="U2045" s="847"/>
    </row>
    <row r="2046" spans="1:21" ht="23.25" hidden="1">
      <c r="A2046" s="870">
        <v>2008</v>
      </c>
      <c r="B2046" s="836">
        <v>10</v>
      </c>
      <c r="C2046" s="836">
        <v>222</v>
      </c>
      <c r="D2046" s="837">
        <v>22070.34</v>
      </c>
      <c r="E2046" s="838">
        <v>22.2</v>
      </c>
      <c r="F2046" s="839">
        <v>489961.54800000007</v>
      </c>
      <c r="G2046" s="840">
        <v>4899615.4800000004</v>
      </c>
      <c r="H2046" s="897">
        <v>479000.83999999997</v>
      </c>
      <c r="I2046" s="901">
        <v>4790008.3999999994</v>
      </c>
      <c r="J2046" s="843">
        <v>-10960.708000000101</v>
      </c>
      <c r="K2046" s="843">
        <v>-109607.08000000101</v>
      </c>
      <c r="L2046" s="844">
        <v>-2.2370547331196065</v>
      </c>
      <c r="M2046" s="841">
        <v>455000</v>
      </c>
      <c r="N2046" s="842">
        <v>4550000</v>
      </c>
      <c r="O2046" s="843">
        <v>-34961.548000000068</v>
      </c>
      <c r="P2046" s="843">
        <v>-349615.48000000045</v>
      </c>
      <c r="Q2046" s="844">
        <v>-7.1355697488326228</v>
      </c>
      <c r="S2046" s="845"/>
      <c r="T2046" s="846"/>
      <c r="U2046" s="847"/>
    </row>
    <row r="2047" spans="1:21" ht="23.25" hidden="1">
      <c r="A2047" s="870">
        <v>2009</v>
      </c>
      <c r="B2047" s="836">
        <v>10</v>
      </c>
      <c r="C2047" s="836">
        <v>223</v>
      </c>
      <c r="D2047" s="837">
        <v>21949</v>
      </c>
      <c r="E2047" s="838">
        <v>22.3</v>
      </c>
      <c r="F2047" s="839">
        <v>489462.7</v>
      </c>
      <c r="G2047" s="840">
        <v>4894627</v>
      </c>
      <c r="H2047" s="897">
        <v>481667.46</v>
      </c>
      <c r="I2047" s="901">
        <v>4816674.6000000006</v>
      </c>
      <c r="J2047" s="843">
        <v>-7795.2399999999907</v>
      </c>
      <c r="K2047" s="843">
        <v>-77952.399999999441</v>
      </c>
      <c r="L2047" s="844">
        <v>-1.5926116535539734</v>
      </c>
      <c r="M2047" s="841">
        <v>459000</v>
      </c>
      <c r="N2047" s="842">
        <v>4590000</v>
      </c>
      <c r="O2047" s="843">
        <v>-30462.700000000012</v>
      </c>
      <c r="P2047" s="843">
        <v>-304627</v>
      </c>
      <c r="Q2047" s="844">
        <v>-6.2237020308186857</v>
      </c>
      <c r="S2047" s="845"/>
      <c r="T2047" s="846"/>
      <c r="U2047" s="847"/>
    </row>
    <row r="2048" spans="1:21" ht="23.25" hidden="1">
      <c r="A2048" s="870">
        <v>2010</v>
      </c>
      <c r="B2048" s="836">
        <v>10</v>
      </c>
      <c r="C2048" s="836">
        <v>224</v>
      </c>
      <c r="D2048" s="837">
        <v>21916</v>
      </c>
      <c r="E2048" s="838">
        <v>22.4</v>
      </c>
      <c r="F2048" s="839">
        <v>490918.40000000002</v>
      </c>
      <c r="G2048" s="840">
        <v>4909184</v>
      </c>
      <c r="H2048" s="897">
        <v>484334.07999999996</v>
      </c>
      <c r="I2048" s="901">
        <v>4843340.8</v>
      </c>
      <c r="J2048" s="843">
        <v>-6584.3200000000652</v>
      </c>
      <c r="K2048" s="843">
        <v>-65843.200000000186</v>
      </c>
      <c r="L2048" s="844">
        <v>-1.3412249367715674</v>
      </c>
      <c r="M2048" s="841">
        <v>462999.99999999994</v>
      </c>
      <c r="N2048" s="842">
        <v>4629999.9999999991</v>
      </c>
      <c r="O2048" s="843">
        <v>-27918.400000000081</v>
      </c>
      <c r="P2048" s="843">
        <v>-279184.00000000093</v>
      </c>
      <c r="Q2048" s="844">
        <v>-5.6869736396109971</v>
      </c>
      <c r="S2048" s="845"/>
      <c r="T2048" s="846"/>
      <c r="U2048" s="847"/>
    </row>
    <row r="2049" spans="1:21" ht="23.25" hidden="1">
      <c r="A2049" s="870">
        <v>2011</v>
      </c>
      <c r="B2049" s="836">
        <v>10</v>
      </c>
      <c r="C2049" s="836">
        <v>224</v>
      </c>
      <c r="D2049" s="837">
        <v>22264</v>
      </c>
      <c r="E2049" s="838">
        <v>22.4</v>
      </c>
      <c r="F2049" s="839">
        <v>498713.59999999998</v>
      </c>
      <c r="G2049" s="840">
        <v>4987136</v>
      </c>
      <c r="H2049" s="897">
        <v>484334.07999999996</v>
      </c>
      <c r="I2049" s="901">
        <v>4843340.8</v>
      </c>
      <c r="J2049" s="843">
        <v>-14379.520000000019</v>
      </c>
      <c r="K2049" s="843">
        <v>-143795.20000000019</v>
      </c>
      <c r="L2049" s="844">
        <v>-2.8833222113854475</v>
      </c>
      <c r="M2049" s="841">
        <v>462999.99999999994</v>
      </c>
      <c r="N2049" s="842">
        <v>4629999.9999999991</v>
      </c>
      <c r="O2049" s="843">
        <v>-35713.600000000035</v>
      </c>
      <c r="P2049" s="843">
        <v>-357136.00000000093</v>
      </c>
      <c r="Q2049" s="844">
        <v>-7.1611441917766285</v>
      </c>
      <c r="S2049" s="845"/>
      <c r="T2049" s="846"/>
      <c r="U2049" s="847"/>
    </row>
    <row r="2050" spans="1:21" ht="23.25" hidden="1">
      <c r="A2050" s="870">
        <v>2012</v>
      </c>
      <c r="B2050" s="848">
        <v>10</v>
      </c>
      <c r="C2050" s="848">
        <v>225</v>
      </c>
      <c r="D2050" s="837">
        <v>22021.119999999999</v>
      </c>
      <c r="E2050" s="838">
        <v>22.5</v>
      </c>
      <c r="F2050" s="839">
        <v>495475.20000000001</v>
      </c>
      <c r="G2050" s="840">
        <v>4954752</v>
      </c>
      <c r="H2050" s="897">
        <v>487000.7</v>
      </c>
      <c r="I2050" s="901">
        <v>4870007</v>
      </c>
      <c r="J2050" s="843">
        <v>-8474.5</v>
      </c>
      <c r="K2050" s="843">
        <v>-84745</v>
      </c>
      <c r="L2050" s="844">
        <v>-1.7103782389108488</v>
      </c>
      <c r="M2050" s="841">
        <v>467000</v>
      </c>
      <c r="N2050" s="842">
        <v>4670000</v>
      </c>
      <c r="O2050" s="843">
        <v>-28475.200000000012</v>
      </c>
      <c r="P2050" s="843">
        <v>-284752</v>
      </c>
      <c r="Q2050" s="844">
        <v>-5.7470484900152314</v>
      </c>
      <c r="S2050" s="845"/>
      <c r="T2050" s="846"/>
      <c r="U2050" s="847"/>
    </row>
    <row r="2051" spans="1:21" ht="23.25" hidden="1">
      <c r="A2051" s="870">
        <v>2013</v>
      </c>
      <c r="B2051" s="836">
        <v>10</v>
      </c>
      <c r="C2051" s="836">
        <v>225</v>
      </c>
      <c r="D2051" s="837">
        <v>22247</v>
      </c>
      <c r="E2051" s="838">
        <v>22.5</v>
      </c>
      <c r="F2051" s="839">
        <v>500557.5</v>
      </c>
      <c r="G2051" s="840">
        <v>5005575</v>
      </c>
      <c r="H2051" s="897">
        <v>487000.7</v>
      </c>
      <c r="I2051" s="901">
        <v>4870007</v>
      </c>
      <c r="J2051" s="843">
        <v>-13556.799999999988</v>
      </c>
      <c r="K2051" s="843">
        <v>-135568</v>
      </c>
      <c r="L2051" s="844">
        <v>-2.7083402006762469</v>
      </c>
      <c r="M2051" s="841">
        <v>467000</v>
      </c>
      <c r="N2051" s="842">
        <v>4670000</v>
      </c>
      <c r="O2051" s="843">
        <v>-33557.5</v>
      </c>
      <c r="P2051" s="843">
        <v>-335575</v>
      </c>
      <c r="Q2051" s="844">
        <v>-6.7040250121114866</v>
      </c>
      <c r="S2051" s="845"/>
      <c r="T2051" s="846"/>
      <c r="U2051" s="847"/>
    </row>
    <row r="2052" spans="1:21" ht="23.25" hidden="1">
      <c r="A2052" s="870">
        <v>2014</v>
      </c>
      <c r="B2052" s="836">
        <v>10</v>
      </c>
      <c r="C2052" s="836">
        <v>226</v>
      </c>
      <c r="D2052" s="837">
        <v>20989.330970110605</v>
      </c>
      <c r="E2052" s="838">
        <v>22.6</v>
      </c>
      <c r="F2052" s="839">
        <v>474358.8799244996</v>
      </c>
      <c r="G2052" s="840">
        <v>4743588.7992449962</v>
      </c>
      <c r="H2052" s="897">
        <v>489667.32000000007</v>
      </c>
      <c r="I2052" s="901">
        <v>4896673.2000000011</v>
      </c>
      <c r="J2052" s="843">
        <v>15308.440075500461</v>
      </c>
      <c r="K2052" s="843">
        <v>153084.40075500496</v>
      </c>
      <c r="L2052" s="844">
        <v>3.2271853070268435</v>
      </c>
      <c r="M2052" s="841">
        <v>471000.00000000006</v>
      </c>
      <c r="N2052" s="842">
        <v>4710000.0000000009</v>
      </c>
      <c r="O2052" s="843">
        <v>-3358.8799244995462</v>
      </c>
      <c r="P2052" s="843">
        <v>-33588.799244995229</v>
      </c>
      <c r="Q2052" s="844">
        <v>-0.70808834126476938</v>
      </c>
      <c r="S2052" s="845"/>
      <c r="T2052" s="846"/>
      <c r="U2052" s="847"/>
    </row>
    <row r="2053" spans="1:21" ht="23.25" hidden="1">
      <c r="A2053" s="870">
        <v>2015</v>
      </c>
      <c r="B2053" s="836">
        <v>10</v>
      </c>
      <c r="C2053" s="836">
        <v>227</v>
      </c>
      <c r="D2053" s="837">
        <v>22231</v>
      </c>
      <c r="E2053" s="838">
        <v>22.7</v>
      </c>
      <c r="F2053" s="839">
        <v>504643.7</v>
      </c>
      <c r="G2053" s="840">
        <v>5046437</v>
      </c>
      <c r="H2053" s="897">
        <v>492333.94</v>
      </c>
      <c r="I2053" s="901">
        <v>4923339.4000000004</v>
      </c>
      <c r="J2053" s="843">
        <v>-12309.760000000009</v>
      </c>
      <c r="K2053" s="843">
        <v>-123097.59999999963</v>
      </c>
      <c r="L2053" s="844">
        <v>-2.4392972705296785</v>
      </c>
      <c r="M2053" s="841">
        <v>475000</v>
      </c>
      <c r="N2053" s="842">
        <v>4750000</v>
      </c>
      <c r="O2053" s="843">
        <v>-29643.700000000012</v>
      </c>
      <c r="P2053" s="843">
        <v>-296437</v>
      </c>
      <c r="Q2053" s="844">
        <v>-5.8741841025658204</v>
      </c>
      <c r="S2053" s="845"/>
      <c r="T2053" s="846"/>
      <c r="U2053" s="847"/>
    </row>
    <row r="2054" spans="1:21" ht="23.25" hidden="1">
      <c r="A2054" s="870">
        <v>2016</v>
      </c>
      <c r="B2054" s="836">
        <v>10</v>
      </c>
      <c r="C2054" s="836">
        <v>228</v>
      </c>
      <c r="D2054" s="837">
        <v>22876</v>
      </c>
      <c r="E2054" s="838">
        <v>22.8</v>
      </c>
      <c r="F2054" s="839">
        <v>521572.8</v>
      </c>
      <c r="G2054" s="840">
        <v>5215728</v>
      </c>
      <c r="H2054" s="897">
        <v>495000.56</v>
      </c>
      <c r="I2054" s="901">
        <v>4950005.5999999996</v>
      </c>
      <c r="J2054" s="843">
        <v>-26572.239999999991</v>
      </c>
      <c r="K2054" s="843">
        <v>-265722.40000000037</v>
      </c>
      <c r="L2054" s="844">
        <v>-5.0946368368902739</v>
      </c>
      <c r="M2054" s="841">
        <v>479000</v>
      </c>
      <c r="N2054" s="842">
        <v>4790000</v>
      </c>
      <c r="O2054" s="843">
        <v>-42572.799999999988</v>
      </c>
      <c r="P2054" s="843">
        <v>-425728</v>
      </c>
      <c r="Q2054" s="844">
        <v>-8.1623888362276489</v>
      </c>
      <c r="S2054" s="845"/>
      <c r="T2054" s="846"/>
      <c r="U2054" s="847"/>
    </row>
    <row r="2055" spans="1:21" ht="23.25" hidden="1">
      <c r="A2055" s="870">
        <v>2017</v>
      </c>
      <c r="B2055" s="848">
        <v>10</v>
      </c>
      <c r="C2055" s="848">
        <v>229</v>
      </c>
      <c r="D2055" s="837">
        <v>22214</v>
      </c>
      <c r="E2055" s="838">
        <v>22.9</v>
      </c>
      <c r="F2055" s="839">
        <v>508700.6</v>
      </c>
      <c r="G2055" s="840">
        <v>5087006</v>
      </c>
      <c r="H2055" s="897">
        <v>497667.17999999993</v>
      </c>
      <c r="I2055" s="901">
        <v>4976671.7999999989</v>
      </c>
      <c r="J2055" s="843">
        <v>-11033.420000000042</v>
      </c>
      <c r="K2055" s="843">
        <v>-110334.20000000112</v>
      </c>
      <c r="L2055" s="844">
        <v>-2.1689418097796818</v>
      </c>
      <c r="M2055" s="841">
        <v>482999.99999999994</v>
      </c>
      <c r="N2055" s="842">
        <v>4829999.9999999991</v>
      </c>
      <c r="O2055" s="843">
        <v>-25700.600000000035</v>
      </c>
      <c r="P2055" s="843">
        <v>-257006.00000000093</v>
      </c>
      <c r="Q2055" s="844">
        <v>-5.0522055605989209</v>
      </c>
      <c r="S2055" s="845"/>
      <c r="T2055" s="846"/>
      <c r="U2055" s="847"/>
    </row>
    <row r="2056" spans="1:21" ht="23.25" hidden="1">
      <c r="A2056" s="870">
        <v>2018</v>
      </c>
      <c r="B2056" s="836">
        <v>10</v>
      </c>
      <c r="C2056" s="836">
        <v>229</v>
      </c>
      <c r="D2056" s="837">
        <v>22214</v>
      </c>
      <c r="E2056" s="838">
        <v>22.9</v>
      </c>
      <c r="F2056" s="839">
        <v>508700.6</v>
      </c>
      <c r="G2056" s="840">
        <v>5087006</v>
      </c>
      <c r="H2056" s="897">
        <v>497667.17999999993</v>
      </c>
      <c r="I2056" s="901">
        <v>4976671.7999999989</v>
      </c>
      <c r="J2056" s="843">
        <v>-11033.420000000042</v>
      </c>
      <c r="K2056" s="843">
        <v>-110334.20000000112</v>
      </c>
      <c r="L2056" s="844">
        <v>-2.1689418097796818</v>
      </c>
      <c r="M2056" s="841">
        <v>482999.99999999994</v>
      </c>
      <c r="N2056" s="842">
        <v>4829999.9999999991</v>
      </c>
      <c r="O2056" s="843">
        <v>-25700.600000000035</v>
      </c>
      <c r="P2056" s="843">
        <v>-257006.00000000093</v>
      </c>
      <c r="Q2056" s="844">
        <v>-5.0522055605989209</v>
      </c>
      <c r="S2056" s="845"/>
      <c r="T2056" s="846"/>
      <c r="U2056" s="847"/>
    </row>
    <row r="2057" spans="1:21" ht="23.25" hidden="1">
      <c r="A2057" s="870">
        <v>2019</v>
      </c>
      <c r="B2057" s="848">
        <v>10</v>
      </c>
      <c r="C2057" s="848">
        <v>230</v>
      </c>
      <c r="D2057" s="837">
        <v>21460</v>
      </c>
      <c r="E2057" s="838">
        <v>23</v>
      </c>
      <c r="F2057" s="839">
        <v>493580</v>
      </c>
      <c r="G2057" s="840">
        <v>4935800</v>
      </c>
      <c r="H2057" s="897">
        <v>500333.8</v>
      </c>
      <c r="I2057" s="901">
        <v>5003338</v>
      </c>
      <c r="J2057" s="843">
        <v>6753.7999999999884</v>
      </c>
      <c r="K2057" s="843">
        <v>67538</v>
      </c>
      <c r="L2057" s="844">
        <v>1.3683293488390973</v>
      </c>
      <c r="M2057" s="841">
        <v>487000</v>
      </c>
      <c r="N2057" s="842">
        <v>4870000</v>
      </c>
      <c r="O2057" s="843">
        <v>-6580</v>
      </c>
      <c r="P2057" s="843">
        <v>-65800</v>
      </c>
      <c r="Q2057" s="844">
        <v>-1.3331172251711934</v>
      </c>
      <c r="S2057" s="845"/>
      <c r="T2057" s="846"/>
      <c r="U2057" s="847"/>
    </row>
    <row r="2058" spans="1:21" ht="23.25" hidden="1">
      <c r="A2058" s="870">
        <v>2020</v>
      </c>
      <c r="B2058" s="836">
        <v>10</v>
      </c>
      <c r="C2058" s="836">
        <v>231</v>
      </c>
      <c r="D2058" s="837">
        <v>21955.82</v>
      </c>
      <c r="E2058" s="838">
        <v>23.1</v>
      </c>
      <c r="F2058" s="839">
        <v>507179.44199999998</v>
      </c>
      <c r="G2058" s="840">
        <v>5071794.42</v>
      </c>
      <c r="H2058" s="897">
        <v>503000.42000000004</v>
      </c>
      <c r="I2058" s="901">
        <v>5030004.2</v>
      </c>
      <c r="J2058" s="843">
        <v>-4179.021999999939</v>
      </c>
      <c r="K2058" s="843">
        <v>-41790.219999999739</v>
      </c>
      <c r="L2058" s="844">
        <v>-0.82397306632155676</v>
      </c>
      <c r="M2058" s="841">
        <v>491000.00000000006</v>
      </c>
      <c r="N2058" s="842">
        <v>4910000.0000000009</v>
      </c>
      <c r="O2058" s="843">
        <v>-16179.441999999923</v>
      </c>
      <c r="P2058" s="843">
        <v>-161794.41999999899</v>
      </c>
      <c r="Q2058" s="844">
        <v>-3.1900823771953952</v>
      </c>
      <c r="S2058" s="845"/>
      <c r="T2058" s="846"/>
      <c r="U2058" s="847"/>
    </row>
    <row r="2059" spans="1:21" ht="23.25" hidden="1">
      <c r="A2059" s="870">
        <v>2021</v>
      </c>
      <c r="B2059" s="848">
        <v>10</v>
      </c>
      <c r="C2059" s="848">
        <v>231</v>
      </c>
      <c r="D2059" s="837">
        <v>22111.581905235467</v>
      </c>
      <c r="E2059" s="838">
        <v>23.1</v>
      </c>
      <c r="F2059" s="839">
        <v>510777.54201093933</v>
      </c>
      <c r="G2059" s="840">
        <v>5107775.4201093931</v>
      </c>
      <c r="H2059" s="897">
        <v>503000.42000000004</v>
      </c>
      <c r="I2059" s="901">
        <v>5030004.2</v>
      </c>
      <c r="J2059" s="843">
        <v>-7777.1220109392889</v>
      </c>
      <c r="K2059" s="843">
        <v>-77771.220109392889</v>
      </c>
      <c r="L2059" s="844">
        <v>-1.5226045335354144</v>
      </c>
      <c r="M2059" s="841">
        <v>491000.00000000006</v>
      </c>
      <c r="N2059" s="842">
        <v>4910000.0000000009</v>
      </c>
      <c r="O2059" s="843">
        <v>-19777.542010939273</v>
      </c>
      <c r="P2059" s="843">
        <v>-197775.42010939214</v>
      </c>
      <c r="Q2059" s="844">
        <v>-3.8720461226769487</v>
      </c>
      <c r="S2059" s="845"/>
      <c r="T2059" s="846"/>
      <c r="U2059" s="847"/>
    </row>
    <row r="2060" spans="1:21" ht="23.25" hidden="1">
      <c r="A2060" s="870">
        <v>2022</v>
      </c>
      <c r="B2060" s="836">
        <v>10</v>
      </c>
      <c r="C2060" s="836">
        <v>231</v>
      </c>
      <c r="D2060" s="837">
        <v>22198</v>
      </c>
      <c r="E2060" s="838">
        <v>23.1</v>
      </c>
      <c r="F2060" s="839">
        <v>512773.8</v>
      </c>
      <c r="G2060" s="840">
        <v>5127738</v>
      </c>
      <c r="H2060" s="897">
        <v>503000.42000000004</v>
      </c>
      <c r="I2060" s="901">
        <v>5030004.2</v>
      </c>
      <c r="J2060" s="843">
        <v>-9773.3799999999464</v>
      </c>
      <c r="K2060" s="843">
        <v>-97733.799999999814</v>
      </c>
      <c r="L2060" s="844">
        <v>-1.9059827159655924</v>
      </c>
      <c r="M2060" s="841">
        <v>491000.00000000006</v>
      </c>
      <c r="N2060" s="842">
        <v>4910000.0000000009</v>
      </c>
      <c r="O2060" s="843">
        <v>-21773.79999999993</v>
      </c>
      <c r="P2060" s="843">
        <v>-217737.99999999907</v>
      </c>
      <c r="Q2060" s="844">
        <v>-4.2462777934441931</v>
      </c>
      <c r="S2060" s="845"/>
      <c r="T2060" s="846"/>
      <c r="U2060" s="847"/>
    </row>
    <row r="2061" spans="1:21" ht="23.25" hidden="1">
      <c r="A2061" s="870">
        <v>2023</v>
      </c>
      <c r="B2061" s="836">
        <v>10</v>
      </c>
      <c r="C2061" s="836">
        <v>231</v>
      </c>
      <c r="D2061" s="837">
        <v>22437</v>
      </c>
      <c r="E2061" s="838">
        <v>23.1</v>
      </c>
      <c r="F2061" s="839">
        <v>518294.7</v>
      </c>
      <c r="G2061" s="840">
        <v>5182947</v>
      </c>
      <c r="H2061" s="897">
        <v>503000.42000000004</v>
      </c>
      <c r="I2061" s="901">
        <v>5030004.2</v>
      </c>
      <c r="J2061" s="843">
        <v>-15294.27999999997</v>
      </c>
      <c r="K2061" s="843">
        <v>-152942.79999999981</v>
      </c>
      <c r="L2061" s="844">
        <v>-2.9508848923209001</v>
      </c>
      <c r="M2061" s="841">
        <v>491000.00000000006</v>
      </c>
      <c r="N2061" s="842">
        <v>4910000.0000000009</v>
      </c>
      <c r="O2061" s="843">
        <v>-27294.699999999953</v>
      </c>
      <c r="P2061" s="843">
        <v>-272946.99999999907</v>
      </c>
      <c r="Q2061" s="844">
        <v>-5.266251034401833</v>
      </c>
      <c r="S2061" s="845"/>
      <c r="T2061" s="846"/>
      <c r="U2061" s="847"/>
    </row>
    <row r="2062" spans="1:21" ht="23.25" hidden="1">
      <c r="A2062" s="870">
        <v>2024</v>
      </c>
      <c r="B2062" s="848">
        <v>10</v>
      </c>
      <c r="C2062" s="848">
        <v>231</v>
      </c>
      <c r="D2062" s="837">
        <v>22437</v>
      </c>
      <c r="E2062" s="838">
        <v>23.1</v>
      </c>
      <c r="F2062" s="839">
        <v>518294.7</v>
      </c>
      <c r="G2062" s="840">
        <v>5182947</v>
      </c>
      <c r="H2062" s="897">
        <v>503000.42000000004</v>
      </c>
      <c r="I2062" s="901">
        <v>5030004.2</v>
      </c>
      <c r="J2062" s="843">
        <v>-15294.27999999997</v>
      </c>
      <c r="K2062" s="843">
        <v>-152942.79999999981</v>
      </c>
      <c r="L2062" s="844">
        <v>-2.9508848923209001</v>
      </c>
      <c r="M2062" s="841">
        <v>491000.00000000006</v>
      </c>
      <c r="N2062" s="842">
        <v>4910000.0000000009</v>
      </c>
      <c r="O2062" s="843">
        <v>-27294.699999999953</v>
      </c>
      <c r="P2062" s="843">
        <v>-272946.99999999907</v>
      </c>
      <c r="Q2062" s="844">
        <v>-5.266251034401833</v>
      </c>
      <c r="S2062" s="845"/>
      <c r="T2062" s="846"/>
      <c r="U2062" s="847"/>
    </row>
    <row r="2063" spans="1:21" ht="23.25" hidden="1">
      <c r="A2063" s="870">
        <v>2025</v>
      </c>
      <c r="B2063" s="848">
        <v>10</v>
      </c>
      <c r="C2063" s="848">
        <v>232</v>
      </c>
      <c r="D2063" s="837">
        <v>22409.105006166654</v>
      </c>
      <c r="E2063" s="838">
        <v>23.2</v>
      </c>
      <c r="F2063" s="839">
        <v>519891.23614306637</v>
      </c>
      <c r="G2063" s="840">
        <v>5198912.3614306636</v>
      </c>
      <c r="H2063" s="897">
        <v>505667.04</v>
      </c>
      <c r="I2063" s="901">
        <v>5056670.3999999994</v>
      </c>
      <c r="J2063" s="843">
        <v>-14224.196143066394</v>
      </c>
      <c r="K2063" s="843">
        <v>-142241.96143066417</v>
      </c>
      <c r="L2063" s="844">
        <v>-2.7359945992919421</v>
      </c>
      <c r="M2063" s="841">
        <v>495000</v>
      </c>
      <c r="N2063" s="842">
        <v>4950000</v>
      </c>
      <c r="O2063" s="843">
        <v>-24891.236143066373</v>
      </c>
      <c r="P2063" s="843">
        <v>-248912.36143066362</v>
      </c>
      <c r="Q2063" s="844">
        <v>-4.7877775989700808</v>
      </c>
      <c r="S2063" s="845"/>
      <c r="T2063" s="846"/>
      <c r="U2063" s="847"/>
    </row>
    <row r="2064" spans="1:21" ht="23.25" hidden="1">
      <c r="A2064" s="870">
        <v>2026</v>
      </c>
      <c r="B2064" s="836">
        <v>10</v>
      </c>
      <c r="C2064" s="836">
        <v>232</v>
      </c>
      <c r="D2064" s="837">
        <v>22409.105006166654</v>
      </c>
      <c r="E2064" s="838">
        <v>23.2</v>
      </c>
      <c r="F2064" s="839">
        <v>519891.23614306637</v>
      </c>
      <c r="G2064" s="840">
        <v>5198912.3614306636</v>
      </c>
      <c r="H2064" s="897">
        <v>505667.04</v>
      </c>
      <c r="I2064" s="901">
        <v>5056670.3999999994</v>
      </c>
      <c r="J2064" s="843">
        <v>-14224.196143066394</v>
      </c>
      <c r="K2064" s="843">
        <v>-142241.96143066417</v>
      </c>
      <c r="L2064" s="844">
        <v>-2.7359945992919421</v>
      </c>
      <c r="M2064" s="841">
        <v>495000</v>
      </c>
      <c r="N2064" s="842">
        <v>4950000</v>
      </c>
      <c r="O2064" s="843">
        <v>-24891.236143066373</v>
      </c>
      <c r="P2064" s="843">
        <v>-248912.36143066362</v>
      </c>
      <c r="Q2064" s="844">
        <v>-4.7877775989700808</v>
      </c>
      <c r="S2064" s="845"/>
      <c r="T2064" s="846"/>
      <c r="U2064" s="847"/>
    </row>
    <row r="2065" spans="1:21" ht="23.25" hidden="1">
      <c r="A2065" s="870">
        <v>2027</v>
      </c>
      <c r="B2065" s="836">
        <v>10</v>
      </c>
      <c r="C2065" s="836">
        <v>233</v>
      </c>
      <c r="D2065" s="837">
        <v>20675</v>
      </c>
      <c r="E2065" s="838">
        <v>23.3</v>
      </c>
      <c r="F2065" s="839">
        <v>481727.5</v>
      </c>
      <c r="G2065" s="840">
        <v>4817275</v>
      </c>
      <c r="H2065" s="897">
        <v>508333.66000000003</v>
      </c>
      <c r="I2065" s="901">
        <v>5083336.6000000006</v>
      </c>
      <c r="J2065" s="843">
        <v>26606.160000000033</v>
      </c>
      <c r="K2065" s="843">
        <v>266061.60000000056</v>
      </c>
      <c r="L2065" s="844">
        <v>5.5230726915112882</v>
      </c>
      <c r="M2065" s="841">
        <v>499000</v>
      </c>
      <c r="N2065" s="842">
        <v>4990000</v>
      </c>
      <c r="O2065" s="843">
        <v>17272.5</v>
      </c>
      <c r="P2065" s="843">
        <v>172725</v>
      </c>
      <c r="Q2065" s="844">
        <v>3.5855333149965531</v>
      </c>
      <c r="S2065" s="845"/>
      <c r="T2065" s="846"/>
      <c r="U2065" s="847"/>
    </row>
    <row r="2066" spans="1:21" ht="23.25" hidden="1">
      <c r="A2066" s="870">
        <v>2028</v>
      </c>
      <c r="B2066" s="836">
        <v>10</v>
      </c>
      <c r="C2066" s="836">
        <v>233</v>
      </c>
      <c r="D2066" s="837">
        <v>20857.317881244413</v>
      </c>
      <c r="E2066" s="838">
        <v>23.3</v>
      </c>
      <c r="F2066" s="839">
        <v>485975.50663299486</v>
      </c>
      <c r="G2066" s="840">
        <v>4859755.0663299486</v>
      </c>
      <c r="H2066" s="897">
        <v>508333.66000000003</v>
      </c>
      <c r="I2066" s="901">
        <v>5083336.6000000006</v>
      </c>
      <c r="J2066" s="843">
        <v>22358.153367005172</v>
      </c>
      <c r="K2066" s="843">
        <v>223581.53367005195</v>
      </c>
      <c r="L2066" s="844">
        <v>4.6006749438691088</v>
      </c>
      <c r="M2066" s="841">
        <v>499000</v>
      </c>
      <c r="N2066" s="842">
        <v>4990000</v>
      </c>
      <c r="O2066" s="843">
        <v>13024.49336700514</v>
      </c>
      <c r="P2066" s="843">
        <v>130244.9336700514</v>
      </c>
      <c r="Q2066" s="844">
        <v>2.6800719767223029</v>
      </c>
      <c r="S2066" s="845"/>
      <c r="T2066" s="846"/>
      <c r="U2066" s="847"/>
    </row>
    <row r="2067" spans="1:21" ht="23.25" hidden="1">
      <c r="A2067" s="870">
        <v>2029</v>
      </c>
      <c r="B2067" s="848">
        <v>10</v>
      </c>
      <c r="C2067" s="848">
        <v>233</v>
      </c>
      <c r="D2067" s="837">
        <v>21923.32</v>
      </c>
      <c r="E2067" s="838">
        <v>23.3</v>
      </c>
      <c r="F2067" s="839">
        <v>510813.35599999997</v>
      </c>
      <c r="G2067" s="840">
        <v>5108133.5599999996</v>
      </c>
      <c r="H2067" s="897">
        <v>508333.66000000003</v>
      </c>
      <c r="I2067" s="901">
        <v>5083336.6000000006</v>
      </c>
      <c r="J2067" s="843">
        <v>-2479.6959999999381</v>
      </c>
      <c r="K2067" s="843">
        <v>-24796.959999999031</v>
      </c>
      <c r="L2067" s="844">
        <v>-0.48544071349611784</v>
      </c>
      <c r="M2067" s="841">
        <v>499000</v>
      </c>
      <c r="N2067" s="842">
        <v>4990000</v>
      </c>
      <c r="O2067" s="843">
        <v>-11813.355999999971</v>
      </c>
      <c r="P2067" s="843">
        <v>-118133.55999999959</v>
      </c>
      <c r="Q2067" s="844">
        <v>-2.3126560535742868</v>
      </c>
      <c r="S2067" s="845"/>
      <c r="T2067" s="846"/>
      <c r="U2067" s="847"/>
    </row>
    <row r="2068" spans="1:21" ht="23.25" hidden="1">
      <c r="A2068" s="870">
        <v>2030</v>
      </c>
      <c r="B2068" s="836">
        <v>10</v>
      </c>
      <c r="C2068" s="836">
        <v>233</v>
      </c>
      <c r="D2068" s="837">
        <v>22094.01647828527</v>
      </c>
      <c r="E2068" s="838">
        <v>23.3</v>
      </c>
      <c r="F2068" s="839">
        <v>514790.58394404675</v>
      </c>
      <c r="G2068" s="840">
        <v>5147905.8394404678</v>
      </c>
      <c r="H2068" s="897">
        <v>508333.66000000003</v>
      </c>
      <c r="I2068" s="901">
        <v>5083336.6000000006</v>
      </c>
      <c r="J2068" s="843">
        <v>-6456.9239440467209</v>
      </c>
      <c r="K2068" s="843">
        <v>-64569.239440467209</v>
      </c>
      <c r="L2068" s="844">
        <v>-1.2542816720883394</v>
      </c>
      <c r="M2068" s="841">
        <v>499000</v>
      </c>
      <c r="N2068" s="842">
        <v>4990000</v>
      </c>
      <c r="O2068" s="843">
        <v>-15790.583944046753</v>
      </c>
      <c r="P2068" s="843">
        <v>-157905.83944046777</v>
      </c>
      <c r="Q2068" s="844">
        <v>-3.0673801030057462</v>
      </c>
      <c r="S2068" s="845"/>
      <c r="T2068" s="846"/>
      <c r="U2068" s="847"/>
    </row>
    <row r="2069" spans="1:21" ht="23.25" hidden="1">
      <c r="A2069" s="870">
        <v>2031</v>
      </c>
      <c r="B2069" s="836">
        <v>10</v>
      </c>
      <c r="C2069" s="836">
        <v>236</v>
      </c>
      <c r="D2069" s="837">
        <v>20611</v>
      </c>
      <c r="E2069" s="838">
        <v>23.6</v>
      </c>
      <c r="F2069" s="839">
        <v>486419.6</v>
      </c>
      <c r="G2069" s="840">
        <v>4864196</v>
      </c>
      <c r="H2069" s="897">
        <v>516333.52</v>
      </c>
      <c r="I2069" s="901">
        <v>5163335.2</v>
      </c>
      <c r="J2069" s="843">
        <v>29913.920000000042</v>
      </c>
      <c r="K2069" s="843">
        <v>299139.20000000019</v>
      </c>
      <c r="L2069" s="844">
        <v>6.1498179760848473</v>
      </c>
      <c r="M2069" s="841">
        <v>511000.00000000006</v>
      </c>
      <c r="N2069" s="842">
        <v>5110000.0000000009</v>
      </c>
      <c r="O2069" s="843">
        <v>24580.400000000081</v>
      </c>
      <c r="P2069" s="843">
        <v>245804.00000000093</v>
      </c>
      <c r="Q2069" s="844">
        <v>5.053332554855956</v>
      </c>
      <c r="S2069" s="845"/>
      <c r="T2069" s="846"/>
      <c r="U2069" s="847"/>
    </row>
    <row r="2070" spans="1:21" ht="23.25" hidden="1">
      <c r="A2070" s="870">
        <v>2032</v>
      </c>
      <c r="B2070" s="836">
        <v>10</v>
      </c>
      <c r="C2070" s="836">
        <v>237</v>
      </c>
      <c r="D2070" s="837">
        <v>21362</v>
      </c>
      <c r="E2070" s="838">
        <v>23.7</v>
      </c>
      <c r="F2070" s="839">
        <v>506279.4</v>
      </c>
      <c r="G2070" s="840">
        <v>5062794</v>
      </c>
      <c r="H2070" s="897">
        <v>519000.13999999996</v>
      </c>
      <c r="I2070" s="901">
        <v>5190001.3999999994</v>
      </c>
      <c r="J2070" s="843">
        <v>12720.739999999932</v>
      </c>
      <c r="K2070" s="843">
        <v>127207.39999999944</v>
      </c>
      <c r="L2070" s="844">
        <v>2.5125928489288611</v>
      </c>
      <c r="M2070" s="841">
        <v>515000</v>
      </c>
      <c r="N2070" s="842">
        <v>5150000</v>
      </c>
      <c r="O2070" s="843">
        <v>8720.5999999999767</v>
      </c>
      <c r="P2070" s="843">
        <v>87206</v>
      </c>
      <c r="Q2070" s="844">
        <v>1.7224876224472041</v>
      </c>
      <c r="S2070" s="845"/>
      <c r="T2070" s="846"/>
      <c r="U2070" s="847"/>
    </row>
    <row r="2071" spans="1:21" ht="23.25">
      <c r="A2071" s="871" t="s">
        <v>60</v>
      </c>
      <c r="B2071" s="836"/>
      <c r="C2071" s="836"/>
      <c r="D2071" s="837"/>
      <c r="E2071" s="838"/>
      <c r="F2071" s="839"/>
      <c r="G2071" s="840"/>
      <c r="H2071" s="897"/>
      <c r="I2071" s="901"/>
      <c r="J2071" s="843"/>
      <c r="K2071" s="843"/>
      <c r="L2071" s="844"/>
      <c r="M2071" s="841"/>
      <c r="N2071" s="842"/>
      <c r="O2071" s="843"/>
      <c r="P2071" s="843"/>
      <c r="Q2071" s="844"/>
      <c r="S2071" s="845"/>
      <c r="T2071" s="846"/>
      <c r="U2071" s="847"/>
    </row>
    <row r="2072" spans="1:21" ht="23.25">
      <c r="A2072" s="870">
        <v>2033</v>
      </c>
      <c r="B2072" s="836">
        <v>10</v>
      </c>
      <c r="C2072" s="836">
        <v>238</v>
      </c>
      <c r="D2072" s="837">
        <v>20569</v>
      </c>
      <c r="E2072" s="838">
        <v>23.8</v>
      </c>
      <c r="F2072" s="839">
        <v>489542.2</v>
      </c>
      <c r="G2072" s="840">
        <v>4895422</v>
      </c>
      <c r="H2072" s="897">
        <v>521666.76</v>
      </c>
      <c r="I2072" s="901">
        <v>5216667.5999999996</v>
      </c>
      <c r="J2072" s="843">
        <v>32124.559999999998</v>
      </c>
      <c r="K2072" s="843">
        <v>321245.59999999963</v>
      </c>
      <c r="L2072" s="844">
        <v>6.5621635887570022</v>
      </c>
      <c r="M2072" s="841">
        <v>519000</v>
      </c>
      <c r="N2072" s="842">
        <v>5190000</v>
      </c>
      <c r="O2072" s="843">
        <v>29457.799999999988</v>
      </c>
      <c r="P2072" s="843">
        <v>294578</v>
      </c>
      <c r="Q2072" s="844">
        <v>6.0174179059537636</v>
      </c>
      <c r="S2072" s="845"/>
      <c r="T2072" s="846"/>
      <c r="U2072" s="847"/>
    </row>
    <row r="2073" spans="1:21" ht="23.25">
      <c r="A2073" s="870">
        <v>2034</v>
      </c>
      <c r="B2073" s="836">
        <v>10</v>
      </c>
      <c r="C2073" s="836">
        <v>238</v>
      </c>
      <c r="D2073" s="837">
        <v>21638</v>
      </c>
      <c r="E2073" s="838">
        <v>23.8</v>
      </c>
      <c r="F2073" s="839">
        <v>514984.4</v>
      </c>
      <c r="G2073" s="840">
        <v>5149844</v>
      </c>
      <c r="H2073" s="897">
        <v>521666.76</v>
      </c>
      <c r="I2073" s="901">
        <v>5216667.5999999996</v>
      </c>
      <c r="J2073" s="843">
        <v>6682.359999999986</v>
      </c>
      <c r="K2073" s="843">
        <v>66823.599999999627</v>
      </c>
      <c r="L2073" s="844">
        <v>1.297584936553406</v>
      </c>
      <c r="M2073" s="841">
        <v>519000</v>
      </c>
      <c r="N2073" s="842">
        <v>5190000</v>
      </c>
      <c r="O2073" s="843">
        <v>4015.5999999999767</v>
      </c>
      <c r="P2073" s="843">
        <v>40156</v>
      </c>
      <c r="Q2073" s="844">
        <v>0.77975177500522364</v>
      </c>
      <c r="S2073" s="845"/>
      <c r="T2073" s="846"/>
      <c r="U2073" s="847"/>
    </row>
    <row r="2074" spans="1:21" ht="23.25">
      <c r="A2074" s="870">
        <v>2035</v>
      </c>
      <c r="B2074" s="836">
        <v>10</v>
      </c>
      <c r="C2074" s="836">
        <v>240</v>
      </c>
      <c r="D2074" s="837">
        <v>21606</v>
      </c>
      <c r="E2074" s="838">
        <v>24</v>
      </c>
      <c r="F2074" s="839">
        <v>518544</v>
      </c>
      <c r="G2074" s="840">
        <v>5185440</v>
      </c>
      <c r="H2074" s="897">
        <v>527000</v>
      </c>
      <c r="I2074" s="901">
        <v>5270000</v>
      </c>
      <c r="J2074" s="843">
        <v>8456</v>
      </c>
      <c r="K2074" s="843">
        <v>84560</v>
      </c>
      <c r="L2074" s="844">
        <v>1.6307198617667922</v>
      </c>
      <c r="M2074" s="841">
        <v>527000</v>
      </c>
      <c r="N2074" s="842">
        <v>5270000</v>
      </c>
      <c r="O2074" s="843">
        <v>8456</v>
      </c>
      <c r="P2074" s="843">
        <v>84560</v>
      </c>
      <c r="Q2074" s="844">
        <v>1.6307198617667922</v>
      </c>
      <c r="S2074" s="845"/>
      <c r="T2074" s="846"/>
      <c r="U2074" s="847"/>
    </row>
    <row r="2075" spans="1:21" ht="23.25" hidden="1">
      <c r="A2075" s="870">
        <v>2036</v>
      </c>
      <c r="B2075" s="836">
        <v>10</v>
      </c>
      <c r="C2075" s="836">
        <v>241</v>
      </c>
      <c r="D2075" s="837">
        <v>20708.464657318029</v>
      </c>
      <c r="E2075" s="838">
        <v>24.1</v>
      </c>
      <c r="F2075" s="839">
        <v>499073.99824136449</v>
      </c>
      <c r="G2075" s="840">
        <v>4990739.9824136449</v>
      </c>
      <c r="H2075" s="897">
        <v>529200</v>
      </c>
      <c r="I2075" s="901">
        <v>5292000</v>
      </c>
      <c r="J2075" s="843">
        <v>30126.00175863551</v>
      </c>
      <c r="K2075" s="843">
        <v>301260.0175863551</v>
      </c>
      <c r="L2075" s="844">
        <v>6.0363797482524433</v>
      </c>
      <c r="M2075" s="841">
        <v>529200</v>
      </c>
      <c r="N2075" s="842">
        <v>5292000</v>
      </c>
      <c r="O2075" s="843">
        <v>30126.00175863551</v>
      </c>
      <c r="P2075" s="843">
        <v>301260.0175863551</v>
      </c>
      <c r="Q2075" s="844">
        <v>6.0363797482524433</v>
      </c>
      <c r="S2075" s="845"/>
      <c r="T2075" s="846"/>
      <c r="U2075" s="847"/>
    </row>
    <row r="2076" spans="1:21" ht="23.25" hidden="1">
      <c r="A2076" s="870">
        <v>2037</v>
      </c>
      <c r="B2076" s="836">
        <v>10</v>
      </c>
      <c r="C2076" s="836">
        <v>241</v>
      </c>
      <c r="D2076" s="837">
        <v>21438</v>
      </c>
      <c r="E2076" s="838">
        <v>24.1</v>
      </c>
      <c r="F2076" s="839">
        <v>516655.8</v>
      </c>
      <c r="G2076" s="840">
        <v>5166558</v>
      </c>
      <c r="H2076" s="897">
        <v>529200</v>
      </c>
      <c r="I2076" s="901">
        <v>5292000</v>
      </c>
      <c r="J2076" s="843">
        <v>12544.200000000012</v>
      </c>
      <c r="K2076" s="843">
        <v>125442</v>
      </c>
      <c r="L2076" s="844">
        <v>2.4279607429162695</v>
      </c>
      <c r="M2076" s="841">
        <v>529200</v>
      </c>
      <c r="N2076" s="842">
        <v>5292000</v>
      </c>
      <c r="O2076" s="843">
        <v>12544.200000000012</v>
      </c>
      <c r="P2076" s="843">
        <v>125442</v>
      </c>
      <c r="Q2076" s="844">
        <v>2.4279607429162695</v>
      </c>
      <c r="S2076" s="845"/>
      <c r="T2076" s="846"/>
      <c r="U2076" s="847"/>
    </row>
    <row r="2077" spans="1:21" ht="23.25" hidden="1">
      <c r="A2077" s="870">
        <v>2038</v>
      </c>
      <c r="B2077" s="836">
        <v>10</v>
      </c>
      <c r="C2077" s="836">
        <v>241</v>
      </c>
      <c r="D2077" s="837">
        <v>21842.48</v>
      </c>
      <c r="E2077" s="838">
        <v>24.1</v>
      </c>
      <c r="F2077" s="839">
        <v>526403.76799999992</v>
      </c>
      <c r="G2077" s="840">
        <v>5264037.68</v>
      </c>
      <c r="H2077" s="897">
        <v>529200</v>
      </c>
      <c r="I2077" s="901">
        <v>5292000</v>
      </c>
      <c r="J2077" s="843">
        <v>2796.2320000000764</v>
      </c>
      <c r="K2077" s="843">
        <v>27962.320000000298</v>
      </c>
      <c r="L2077" s="844">
        <v>0.53119528582097075</v>
      </c>
      <c r="M2077" s="841">
        <v>529200</v>
      </c>
      <c r="N2077" s="842">
        <v>5292000</v>
      </c>
      <c r="O2077" s="843">
        <v>2796.2320000000764</v>
      </c>
      <c r="P2077" s="843">
        <v>27962.320000000298</v>
      </c>
      <c r="Q2077" s="844">
        <v>0.53119528582097075</v>
      </c>
      <c r="S2077" s="845"/>
      <c r="T2077" s="846"/>
      <c r="U2077" s="847"/>
    </row>
    <row r="2078" spans="1:21" ht="23.25" hidden="1">
      <c r="A2078" s="870">
        <v>2039</v>
      </c>
      <c r="B2078" s="836">
        <v>10</v>
      </c>
      <c r="C2078" s="836">
        <v>241</v>
      </c>
      <c r="D2078" s="837">
        <v>22099</v>
      </c>
      <c r="E2078" s="838">
        <v>24.1</v>
      </c>
      <c r="F2078" s="839">
        <v>532585.9</v>
      </c>
      <c r="G2078" s="840">
        <v>5325859</v>
      </c>
      <c r="H2078" s="897">
        <v>529200</v>
      </c>
      <c r="I2078" s="901">
        <v>5292000</v>
      </c>
      <c r="J2078" s="843">
        <v>-3385.9000000000233</v>
      </c>
      <c r="K2078" s="843">
        <v>-33859</v>
      </c>
      <c r="L2078" s="844">
        <v>-0.6357472099805932</v>
      </c>
      <c r="M2078" s="841">
        <v>529200</v>
      </c>
      <c r="N2078" s="842">
        <v>5292000</v>
      </c>
      <c r="O2078" s="843">
        <v>-3385.9000000000233</v>
      </c>
      <c r="P2078" s="843">
        <v>-33859</v>
      </c>
      <c r="Q2078" s="844">
        <v>-0.6357472099805932</v>
      </c>
      <c r="S2078" s="845"/>
      <c r="T2078" s="846"/>
      <c r="U2078" s="847"/>
    </row>
    <row r="2079" spans="1:21" ht="23.25" hidden="1">
      <c r="A2079" s="870">
        <v>2040</v>
      </c>
      <c r="B2079" s="836">
        <v>10</v>
      </c>
      <c r="C2079" s="836">
        <v>241</v>
      </c>
      <c r="D2079" s="837">
        <v>22295</v>
      </c>
      <c r="E2079" s="838">
        <v>24.1</v>
      </c>
      <c r="F2079" s="839">
        <v>537309.5</v>
      </c>
      <c r="G2079" s="840">
        <v>5373095</v>
      </c>
      <c r="H2079" s="897">
        <v>529200</v>
      </c>
      <c r="I2079" s="901">
        <v>5292000</v>
      </c>
      <c r="J2079" s="843">
        <v>-8109.5</v>
      </c>
      <c r="K2079" s="843">
        <v>-81095</v>
      </c>
      <c r="L2079" s="844">
        <v>-1.5092791026400931</v>
      </c>
      <c r="M2079" s="841">
        <v>529200</v>
      </c>
      <c r="N2079" s="842">
        <v>5292000</v>
      </c>
      <c r="O2079" s="843">
        <v>-8109.5</v>
      </c>
      <c r="P2079" s="843">
        <v>-81095</v>
      </c>
      <c r="Q2079" s="844">
        <v>-1.5092791026400931</v>
      </c>
      <c r="S2079" s="845"/>
      <c r="T2079" s="846"/>
      <c r="U2079" s="847"/>
    </row>
    <row r="2080" spans="1:21" ht="23.25" hidden="1">
      <c r="A2080" s="870">
        <v>2041</v>
      </c>
      <c r="B2080" s="836">
        <v>10</v>
      </c>
      <c r="C2080" s="836">
        <v>242</v>
      </c>
      <c r="D2080" s="837">
        <v>21422</v>
      </c>
      <c r="E2080" s="838">
        <v>24.2</v>
      </c>
      <c r="F2080" s="839">
        <v>518412.4</v>
      </c>
      <c r="G2080" s="840">
        <v>5184124</v>
      </c>
      <c r="H2080" s="897">
        <v>531400</v>
      </c>
      <c r="I2080" s="901">
        <v>5314000</v>
      </c>
      <c r="J2080" s="843">
        <v>12987.599999999977</v>
      </c>
      <c r="K2080" s="843">
        <v>129876</v>
      </c>
      <c r="L2080" s="844">
        <v>2.5052641487742164</v>
      </c>
      <c r="M2080" s="841">
        <v>531400</v>
      </c>
      <c r="N2080" s="842">
        <v>5314000</v>
      </c>
      <c r="O2080" s="843">
        <v>12987.599999999977</v>
      </c>
      <c r="P2080" s="843">
        <v>129876</v>
      </c>
      <c r="Q2080" s="844">
        <v>2.5052641487742164</v>
      </c>
      <c r="S2080" s="845"/>
      <c r="T2080" s="846"/>
      <c r="U2080" s="847"/>
    </row>
    <row r="2081" spans="1:21" ht="23.25" hidden="1">
      <c r="A2081" s="870">
        <v>2042</v>
      </c>
      <c r="B2081" s="836">
        <v>10</v>
      </c>
      <c r="C2081" s="836">
        <v>242</v>
      </c>
      <c r="D2081" s="837">
        <v>22017.123682375895</v>
      </c>
      <c r="E2081" s="838">
        <v>24.2</v>
      </c>
      <c r="F2081" s="839">
        <v>532814.39311349671</v>
      </c>
      <c r="G2081" s="840">
        <v>5328143.9311349671</v>
      </c>
      <c r="H2081" s="897">
        <v>531400</v>
      </c>
      <c r="I2081" s="901">
        <v>5314000</v>
      </c>
      <c r="J2081" s="843">
        <v>-1414.3931134967133</v>
      </c>
      <c r="K2081" s="843">
        <v>-14143.931134967133</v>
      </c>
      <c r="L2081" s="844">
        <v>-0.26545700187108423</v>
      </c>
      <c r="M2081" s="841">
        <v>531400</v>
      </c>
      <c r="N2081" s="842">
        <v>5314000</v>
      </c>
      <c r="O2081" s="843">
        <v>-1414.3931134967133</v>
      </c>
      <c r="P2081" s="843">
        <v>-14143.931134967133</v>
      </c>
      <c r="Q2081" s="844">
        <v>-0.26545700187108423</v>
      </c>
      <c r="S2081" s="845"/>
      <c r="T2081" s="846"/>
      <c r="U2081" s="847"/>
    </row>
    <row r="2082" spans="1:21" ht="23.25" hidden="1">
      <c r="A2082" s="870">
        <v>2043</v>
      </c>
      <c r="B2082" s="836">
        <v>10</v>
      </c>
      <c r="C2082" s="836">
        <v>244</v>
      </c>
      <c r="D2082" s="837">
        <v>21526</v>
      </c>
      <c r="E2082" s="838">
        <v>24.4</v>
      </c>
      <c r="F2082" s="839">
        <v>525234.4</v>
      </c>
      <c r="G2082" s="840">
        <v>5252344</v>
      </c>
      <c r="H2082" s="897">
        <v>535800</v>
      </c>
      <c r="I2082" s="901">
        <v>5358000</v>
      </c>
      <c r="J2082" s="843">
        <v>10565.599999999977</v>
      </c>
      <c r="K2082" s="843">
        <v>105656</v>
      </c>
      <c r="L2082" s="844">
        <v>2.011597107881741</v>
      </c>
      <c r="M2082" s="841">
        <v>535800</v>
      </c>
      <c r="N2082" s="842">
        <v>5358000</v>
      </c>
      <c r="O2082" s="843">
        <v>10565.599999999977</v>
      </c>
      <c r="P2082" s="843">
        <v>105656</v>
      </c>
      <c r="Q2082" s="844">
        <v>2.011597107881741</v>
      </c>
      <c r="S2082" s="845"/>
      <c r="T2082" s="846"/>
      <c r="U2082" s="847"/>
    </row>
    <row r="2083" spans="1:21" ht="23.25" hidden="1">
      <c r="A2083" s="870">
        <v>2044</v>
      </c>
      <c r="B2083" s="836">
        <v>10</v>
      </c>
      <c r="C2083" s="836">
        <v>244</v>
      </c>
      <c r="D2083" s="837">
        <v>22260.403554894026</v>
      </c>
      <c r="E2083" s="838">
        <v>24.4</v>
      </c>
      <c r="F2083" s="839">
        <v>543153.84673941426</v>
      </c>
      <c r="G2083" s="840">
        <v>5431538.4673941424</v>
      </c>
      <c r="H2083" s="897">
        <v>535800</v>
      </c>
      <c r="I2083" s="901">
        <v>5358000</v>
      </c>
      <c r="J2083" s="843">
        <v>-7353.8467394142644</v>
      </c>
      <c r="K2083" s="843">
        <v>-73538.467394142412</v>
      </c>
      <c r="L2083" s="844">
        <v>-1.3539159822874893</v>
      </c>
      <c r="M2083" s="841">
        <v>535800</v>
      </c>
      <c r="N2083" s="842">
        <v>5358000</v>
      </c>
      <c r="O2083" s="843">
        <v>-7353.8467394142644</v>
      </c>
      <c r="P2083" s="843">
        <v>-73538.467394142412</v>
      </c>
      <c r="Q2083" s="844">
        <v>-1.3539159822874893</v>
      </c>
      <c r="S2083" s="845"/>
      <c r="T2083" s="846"/>
      <c r="U2083" s="847"/>
    </row>
    <row r="2084" spans="1:21" ht="23.25" hidden="1">
      <c r="A2084" s="870">
        <v>2045</v>
      </c>
      <c r="B2084" s="836">
        <v>10</v>
      </c>
      <c r="C2084" s="836">
        <v>245</v>
      </c>
      <c r="D2084" s="837">
        <v>22238</v>
      </c>
      <c r="E2084" s="838">
        <v>24.5</v>
      </c>
      <c r="F2084" s="839">
        <v>544831</v>
      </c>
      <c r="G2084" s="840">
        <v>5448310</v>
      </c>
      <c r="H2084" s="897">
        <v>538000</v>
      </c>
      <c r="I2084" s="901">
        <v>5380000</v>
      </c>
      <c r="J2084" s="843">
        <v>-6831</v>
      </c>
      <c r="K2084" s="843">
        <v>-68310</v>
      </c>
      <c r="L2084" s="844">
        <v>-1.253783283256638</v>
      </c>
      <c r="M2084" s="841">
        <v>538000</v>
      </c>
      <c r="N2084" s="842">
        <v>5380000</v>
      </c>
      <c r="O2084" s="843">
        <v>-6831</v>
      </c>
      <c r="P2084" s="843">
        <v>-68310</v>
      </c>
      <c r="Q2084" s="844">
        <v>-1.253783283256638</v>
      </c>
      <c r="S2084" s="845"/>
      <c r="T2084" s="846"/>
      <c r="U2084" s="847"/>
    </row>
    <row r="2085" spans="1:21" ht="23.25" hidden="1">
      <c r="A2085" s="870">
        <v>2046</v>
      </c>
      <c r="B2085" s="836">
        <v>10</v>
      </c>
      <c r="C2085" s="836">
        <v>245</v>
      </c>
      <c r="D2085" s="837">
        <v>22248.100799399403</v>
      </c>
      <c r="E2085" s="838">
        <v>24.5</v>
      </c>
      <c r="F2085" s="839">
        <v>545078.46958528529</v>
      </c>
      <c r="G2085" s="840">
        <v>5450784.6958528534</v>
      </c>
      <c r="H2085" s="897">
        <v>538000</v>
      </c>
      <c r="I2085" s="901">
        <v>5380000</v>
      </c>
      <c r="J2085" s="843">
        <v>-7078.4695852852892</v>
      </c>
      <c r="K2085" s="843">
        <v>-70784.695852853358</v>
      </c>
      <c r="L2085" s="844">
        <v>-1.2986147830551573</v>
      </c>
      <c r="M2085" s="841">
        <v>538000</v>
      </c>
      <c r="N2085" s="842">
        <v>5380000</v>
      </c>
      <c r="O2085" s="843">
        <v>-7078.4695852852892</v>
      </c>
      <c r="P2085" s="843">
        <v>-70784.695852853358</v>
      </c>
      <c r="Q2085" s="844">
        <v>-1.2986147830551573</v>
      </c>
      <c r="S2085" s="845"/>
      <c r="T2085" s="846"/>
      <c r="U2085" s="847"/>
    </row>
    <row r="2086" spans="1:21" ht="23.25" hidden="1">
      <c r="A2086" s="870">
        <v>2047</v>
      </c>
      <c r="B2086" s="836">
        <v>10</v>
      </c>
      <c r="C2086" s="836">
        <v>246</v>
      </c>
      <c r="D2086" s="837">
        <v>21363</v>
      </c>
      <c r="E2086" s="838">
        <v>24.6</v>
      </c>
      <c r="F2086" s="839">
        <v>525529.80000000005</v>
      </c>
      <c r="G2086" s="840">
        <v>5255298</v>
      </c>
      <c r="H2086" s="897">
        <v>540200</v>
      </c>
      <c r="I2086" s="901">
        <v>5402000</v>
      </c>
      <c r="J2086" s="843">
        <v>14670.199999999953</v>
      </c>
      <c r="K2086" s="843">
        <v>146702</v>
      </c>
      <c r="L2086" s="844">
        <v>2.7915067803957072</v>
      </c>
      <c r="M2086" s="841">
        <v>540200</v>
      </c>
      <c r="N2086" s="842">
        <v>5402000</v>
      </c>
      <c r="O2086" s="843">
        <v>14670.199999999953</v>
      </c>
      <c r="P2086" s="843">
        <v>146702</v>
      </c>
      <c r="Q2086" s="844">
        <v>2.7915067803957072</v>
      </c>
      <c r="S2086" s="845"/>
      <c r="T2086" s="846"/>
      <c r="U2086" s="847"/>
    </row>
    <row r="2087" spans="1:21" ht="23.25" hidden="1">
      <c r="A2087" s="870">
        <v>2048</v>
      </c>
      <c r="B2087" s="836">
        <v>10</v>
      </c>
      <c r="C2087" s="836">
        <v>246</v>
      </c>
      <c r="D2087" s="837">
        <v>22224</v>
      </c>
      <c r="E2087" s="838">
        <v>24.6</v>
      </c>
      <c r="F2087" s="839">
        <v>546710.4</v>
      </c>
      <c r="G2087" s="840">
        <v>5467104</v>
      </c>
      <c r="H2087" s="897">
        <v>540200</v>
      </c>
      <c r="I2087" s="901">
        <v>5402000</v>
      </c>
      <c r="J2087" s="843">
        <v>-6510.4000000000233</v>
      </c>
      <c r="K2087" s="843">
        <v>-65104</v>
      </c>
      <c r="L2087" s="844">
        <v>-1.1908315627432842</v>
      </c>
      <c r="M2087" s="841">
        <v>540200</v>
      </c>
      <c r="N2087" s="842">
        <v>5402000</v>
      </c>
      <c r="O2087" s="843">
        <v>-6510.4000000000233</v>
      </c>
      <c r="P2087" s="843">
        <v>-65104</v>
      </c>
      <c r="Q2087" s="844">
        <v>-1.1908315627432842</v>
      </c>
      <c r="S2087" s="845"/>
      <c r="T2087" s="846"/>
      <c r="U2087" s="847"/>
    </row>
    <row r="2088" spans="1:21" ht="23.25" hidden="1">
      <c r="A2088" s="870">
        <v>2049</v>
      </c>
      <c r="B2088" s="836">
        <v>10</v>
      </c>
      <c r="C2088" s="836">
        <v>249</v>
      </c>
      <c r="D2088" s="837">
        <v>21318</v>
      </c>
      <c r="E2088" s="838">
        <v>24.9</v>
      </c>
      <c r="F2088" s="839">
        <v>530818.19999999995</v>
      </c>
      <c r="G2088" s="840">
        <v>5308182</v>
      </c>
      <c r="H2088" s="897">
        <v>546800</v>
      </c>
      <c r="I2088" s="901">
        <v>5468000</v>
      </c>
      <c r="J2088" s="843">
        <v>15981.800000000047</v>
      </c>
      <c r="K2088" s="843">
        <v>159818</v>
      </c>
      <c r="L2088" s="844">
        <v>3.0107859903824021</v>
      </c>
      <c r="M2088" s="841">
        <v>546800</v>
      </c>
      <c r="N2088" s="842">
        <v>5468000</v>
      </c>
      <c r="O2088" s="843">
        <v>15981.800000000047</v>
      </c>
      <c r="P2088" s="843">
        <v>159818</v>
      </c>
      <c r="Q2088" s="844">
        <v>3.0107859903824021</v>
      </c>
      <c r="S2088" s="845"/>
      <c r="T2088" s="846"/>
      <c r="U2088" s="847"/>
    </row>
    <row r="2089" spans="1:21" ht="23.25" hidden="1">
      <c r="A2089" s="870">
        <v>2050</v>
      </c>
      <c r="B2089" s="836">
        <v>10</v>
      </c>
      <c r="C2089" s="836">
        <v>249</v>
      </c>
      <c r="D2089" s="837">
        <v>22183</v>
      </c>
      <c r="E2089" s="838">
        <v>24.9</v>
      </c>
      <c r="F2089" s="839">
        <v>552356.69999999995</v>
      </c>
      <c r="G2089" s="840">
        <v>5523567</v>
      </c>
      <c r="H2089" s="897">
        <v>546800</v>
      </c>
      <c r="I2089" s="901">
        <v>5468000</v>
      </c>
      <c r="J2089" s="843">
        <v>-5556.6999999999534</v>
      </c>
      <c r="K2089" s="843">
        <v>-55567</v>
      </c>
      <c r="L2089" s="844">
        <v>-1.0059984788814802</v>
      </c>
      <c r="M2089" s="841">
        <v>546800</v>
      </c>
      <c r="N2089" s="842">
        <v>5468000</v>
      </c>
      <c r="O2089" s="843">
        <v>-5556.6999999999534</v>
      </c>
      <c r="P2089" s="843">
        <v>-55567</v>
      </c>
      <c r="Q2089" s="844">
        <v>-1.0059984788814802</v>
      </c>
      <c r="S2089" s="845"/>
      <c r="T2089" s="846"/>
      <c r="U2089" s="847"/>
    </row>
    <row r="2090" spans="1:21" ht="23.25" hidden="1">
      <c r="A2090" s="870">
        <v>2051</v>
      </c>
      <c r="B2090" s="836">
        <v>10</v>
      </c>
      <c r="C2090" s="836">
        <v>250</v>
      </c>
      <c r="D2090" s="837">
        <v>20873.485497919166</v>
      </c>
      <c r="E2090" s="838">
        <v>25</v>
      </c>
      <c r="F2090" s="839">
        <v>521837.13744797913</v>
      </c>
      <c r="G2090" s="840">
        <v>5218371.3744797911</v>
      </c>
      <c r="H2090" s="897">
        <v>549000</v>
      </c>
      <c r="I2090" s="901">
        <v>5490000</v>
      </c>
      <c r="J2090" s="843">
        <v>27162.862552020873</v>
      </c>
      <c r="K2090" s="843">
        <v>271628.62552020885</v>
      </c>
      <c r="L2090" s="844">
        <v>5.2052375353850238</v>
      </c>
      <c r="M2090" s="841">
        <v>549000</v>
      </c>
      <c r="N2090" s="842">
        <v>5490000</v>
      </c>
      <c r="O2090" s="843">
        <v>27162.862552020873</v>
      </c>
      <c r="P2090" s="843">
        <v>271628.62552020885</v>
      </c>
      <c r="Q2090" s="844">
        <v>5.2052375353850238</v>
      </c>
      <c r="S2090" s="845"/>
      <c r="T2090" s="846"/>
      <c r="U2090" s="847"/>
    </row>
    <row r="2091" spans="1:21" ht="23.25" hidden="1">
      <c r="A2091" s="870">
        <v>2052</v>
      </c>
      <c r="B2091" s="836">
        <v>10</v>
      </c>
      <c r="C2091" s="836">
        <v>251</v>
      </c>
      <c r="D2091" s="837">
        <v>21943.543526599206</v>
      </c>
      <c r="E2091" s="838">
        <v>25.1</v>
      </c>
      <c r="F2091" s="839">
        <v>550782.94251764007</v>
      </c>
      <c r="G2091" s="840">
        <v>5507829.4251764007</v>
      </c>
      <c r="H2091" s="897">
        <v>551200</v>
      </c>
      <c r="I2091" s="901">
        <v>5512000</v>
      </c>
      <c r="J2091" s="843">
        <v>417.05748235993087</v>
      </c>
      <c r="K2091" s="843">
        <v>4170.5748235993087</v>
      </c>
      <c r="L2091" s="844">
        <v>7.5720842125861054E-2</v>
      </c>
      <c r="M2091" s="841">
        <v>551200</v>
      </c>
      <c r="N2091" s="842">
        <v>5512000</v>
      </c>
      <c r="O2091" s="843">
        <v>417.05748235993087</v>
      </c>
      <c r="P2091" s="843">
        <v>4170.5748235993087</v>
      </c>
      <c r="Q2091" s="844">
        <v>7.5720842125861054E-2</v>
      </c>
      <c r="S2091" s="845"/>
      <c r="T2091" s="846"/>
      <c r="U2091" s="847"/>
    </row>
    <row r="2092" spans="1:21" ht="23.25" hidden="1">
      <c r="A2092" s="870">
        <v>2053</v>
      </c>
      <c r="B2092" s="836">
        <v>10</v>
      </c>
      <c r="C2092" s="836">
        <v>251</v>
      </c>
      <c r="D2092" s="837">
        <v>22018</v>
      </c>
      <c r="E2092" s="838">
        <v>25.1</v>
      </c>
      <c r="F2092" s="839">
        <v>552651.80000000005</v>
      </c>
      <c r="G2092" s="840">
        <v>5526518</v>
      </c>
      <c r="H2092" s="897">
        <v>551200</v>
      </c>
      <c r="I2092" s="901">
        <v>5512000</v>
      </c>
      <c r="J2092" s="843">
        <v>-1451.8000000000466</v>
      </c>
      <c r="K2092" s="843">
        <v>-14518</v>
      </c>
      <c r="L2092" s="844">
        <v>-0.26269705445635338</v>
      </c>
      <c r="M2092" s="841">
        <v>551200</v>
      </c>
      <c r="N2092" s="842">
        <v>5512000</v>
      </c>
      <c r="O2092" s="843">
        <v>-1451.8000000000466</v>
      </c>
      <c r="P2092" s="843">
        <v>-14518</v>
      </c>
      <c r="Q2092" s="844">
        <v>-0.26269705445635338</v>
      </c>
      <c r="S2092" s="845"/>
      <c r="T2092" s="846"/>
      <c r="U2092" s="847"/>
    </row>
    <row r="2093" spans="1:21" ht="23.25" hidden="1">
      <c r="A2093" s="870">
        <v>2054</v>
      </c>
      <c r="B2093" s="836">
        <v>10</v>
      </c>
      <c r="C2093" s="836">
        <v>251</v>
      </c>
      <c r="D2093" s="837">
        <v>22155</v>
      </c>
      <c r="E2093" s="838">
        <v>25.1</v>
      </c>
      <c r="F2093" s="839">
        <v>556090.5</v>
      </c>
      <c r="G2093" s="840">
        <v>5560905</v>
      </c>
      <c r="H2093" s="897">
        <v>551200</v>
      </c>
      <c r="I2093" s="901">
        <v>5512000</v>
      </c>
      <c r="J2093" s="843">
        <v>-4890.5</v>
      </c>
      <c r="K2093" s="843">
        <v>-48905</v>
      </c>
      <c r="L2093" s="844">
        <v>-0.87944318415797795</v>
      </c>
      <c r="M2093" s="841">
        <v>551200</v>
      </c>
      <c r="N2093" s="842">
        <v>5512000</v>
      </c>
      <c r="O2093" s="843">
        <v>-4890.5</v>
      </c>
      <c r="P2093" s="843">
        <v>-48905</v>
      </c>
      <c r="Q2093" s="844">
        <v>-0.87944318415797795</v>
      </c>
      <c r="S2093" s="845"/>
      <c r="T2093" s="846"/>
      <c r="U2093" s="847"/>
    </row>
    <row r="2094" spans="1:21" ht="23.25" hidden="1">
      <c r="A2094" s="870">
        <v>2055</v>
      </c>
      <c r="B2094" s="836">
        <v>10</v>
      </c>
      <c r="C2094" s="836">
        <v>253</v>
      </c>
      <c r="D2094" s="837">
        <v>21352</v>
      </c>
      <c r="E2094" s="838">
        <v>25.3</v>
      </c>
      <c r="F2094" s="839">
        <v>540205.6</v>
      </c>
      <c r="G2094" s="840">
        <v>5402056</v>
      </c>
      <c r="H2094" s="897">
        <v>555600</v>
      </c>
      <c r="I2094" s="901">
        <v>5556000</v>
      </c>
      <c r="J2094" s="843">
        <v>15394.400000000023</v>
      </c>
      <c r="K2094" s="843">
        <v>153944</v>
      </c>
      <c r="L2094" s="844">
        <v>2.8497298065773435</v>
      </c>
      <c r="M2094" s="841">
        <v>555600</v>
      </c>
      <c r="N2094" s="842">
        <v>5556000</v>
      </c>
      <c r="O2094" s="843">
        <v>15394.400000000023</v>
      </c>
      <c r="P2094" s="843">
        <v>153944</v>
      </c>
      <c r="Q2094" s="844">
        <v>2.8497298065773435</v>
      </c>
      <c r="S2094" s="845"/>
      <c r="T2094" s="846"/>
      <c r="U2094" s="847"/>
    </row>
    <row r="2095" spans="1:21" ht="23.25" hidden="1">
      <c r="A2095" s="870">
        <v>2056</v>
      </c>
      <c r="B2095" s="836">
        <v>10</v>
      </c>
      <c r="C2095" s="836">
        <v>253</v>
      </c>
      <c r="D2095" s="837">
        <v>21352</v>
      </c>
      <c r="E2095" s="838">
        <v>25.3</v>
      </c>
      <c r="F2095" s="839">
        <v>540205.6</v>
      </c>
      <c r="G2095" s="840">
        <v>5402056</v>
      </c>
      <c r="H2095" s="897">
        <v>555600</v>
      </c>
      <c r="I2095" s="901">
        <v>5556000</v>
      </c>
      <c r="J2095" s="843">
        <v>15394.400000000023</v>
      </c>
      <c r="K2095" s="843">
        <v>153944</v>
      </c>
      <c r="L2095" s="844">
        <v>2.8497298065773435</v>
      </c>
      <c r="M2095" s="841">
        <v>555600</v>
      </c>
      <c r="N2095" s="842">
        <v>5556000</v>
      </c>
      <c r="O2095" s="843">
        <v>15394.400000000023</v>
      </c>
      <c r="P2095" s="843">
        <v>153944</v>
      </c>
      <c r="Q2095" s="844">
        <v>2.8497298065773435</v>
      </c>
      <c r="S2095" s="845"/>
      <c r="T2095" s="846"/>
      <c r="U2095" s="847"/>
    </row>
    <row r="2096" spans="1:21" ht="23.25">
      <c r="A2096" s="871" t="s">
        <v>60</v>
      </c>
      <c r="B2096" s="836"/>
      <c r="C2096" s="836"/>
      <c r="D2096" s="837"/>
      <c r="E2096" s="838"/>
      <c r="F2096" s="839"/>
      <c r="G2096" s="840"/>
      <c r="H2096" s="897"/>
      <c r="I2096" s="901"/>
      <c r="J2096" s="843"/>
      <c r="K2096" s="843"/>
      <c r="L2096" s="844"/>
      <c r="M2096" s="841"/>
      <c r="N2096" s="842"/>
      <c r="O2096" s="843"/>
      <c r="P2096" s="843"/>
      <c r="Q2096" s="844"/>
      <c r="S2096" s="845"/>
      <c r="T2096" s="846"/>
      <c r="U2096" s="847"/>
    </row>
    <row r="2097" spans="1:21" ht="23.25">
      <c r="A2097" s="870">
        <v>2057</v>
      </c>
      <c r="B2097" s="836">
        <v>10</v>
      </c>
      <c r="C2097" s="836">
        <v>254</v>
      </c>
      <c r="D2097" s="837">
        <v>21919.707929977205</v>
      </c>
      <c r="E2097" s="838">
        <v>25.4</v>
      </c>
      <c r="F2097" s="839">
        <v>556760.58142142103</v>
      </c>
      <c r="G2097" s="840">
        <v>5567605.81421421</v>
      </c>
      <c r="H2097" s="897">
        <v>557800</v>
      </c>
      <c r="I2097" s="901">
        <v>5578000</v>
      </c>
      <c r="J2097" s="843">
        <v>1039.4185785789741</v>
      </c>
      <c r="K2097" s="843">
        <v>10394.185785789974</v>
      </c>
      <c r="L2097" s="844">
        <v>0.1866904039659687</v>
      </c>
      <c r="M2097" s="841">
        <v>557800</v>
      </c>
      <c r="N2097" s="842">
        <v>5578000</v>
      </c>
      <c r="O2097" s="843">
        <v>1039.4185785789741</v>
      </c>
      <c r="P2097" s="843">
        <v>10394.185785789974</v>
      </c>
      <c r="Q2097" s="844">
        <v>0.1866904039659687</v>
      </c>
      <c r="S2097" s="845"/>
      <c r="T2097" s="846"/>
      <c r="U2097" s="847"/>
    </row>
    <row r="2098" spans="1:21" ht="23.25">
      <c r="A2098" s="870">
        <v>2058</v>
      </c>
      <c r="B2098" s="848">
        <v>10</v>
      </c>
      <c r="C2098" s="848">
        <v>255</v>
      </c>
      <c r="D2098" s="837">
        <v>21986</v>
      </c>
      <c r="E2098" s="838">
        <v>25.5</v>
      </c>
      <c r="F2098" s="839">
        <v>560643</v>
      </c>
      <c r="G2098" s="840">
        <v>5606430</v>
      </c>
      <c r="H2098" s="897">
        <v>560000</v>
      </c>
      <c r="I2098" s="901">
        <v>5600000</v>
      </c>
      <c r="J2098" s="843">
        <v>-643</v>
      </c>
      <c r="K2098" s="843">
        <v>-6430</v>
      </c>
      <c r="L2098" s="844">
        <v>-0.11468974017333267</v>
      </c>
      <c r="M2098" s="841">
        <v>560000</v>
      </c>
      <c r="N2098" s="842">
        <v>5600000</v>
      </c>
      <c r="O2098" s="843">
        <v>-643</v>
      </c>
      <c r="P2098" s="843">
        <v>-6430</v>
      </c>
      <c r="Q2098" s="844">
        <v>-0.11468974017333267</v>
      </c>
      <c r="S2098" s="845"/>
      <c r="T2098" s="846"/>
      <c r="U2098" s="847"/>
    </row>
    <row r="2099" spans="1:21" ht="23.25">
      <c r="A2099" s="870">
        <v>2059</v>
      </c>
      <c r="B2099" s="836">
        <v>10</v>
      </c>
      <c r="C2099" s="836">
        <v>258</v>
      </c>
      <c r="D2099" s="837">
        <v>21185</v>
      </c>
      <c r="E2099" s="838">
        <v>25.8</v>
      </c>
      <c r="F2099" s="839">
        <v>546573</v>
      </c>
      <c r="G2099" s="840">
        <v>5465730</v>
      </c>
      <c r="H2099" s="897">
        <v>566600</v>
      </c>
      <c r="I2099" s="901">
        <v>5666000</v>
      </c>
      <c r="J2099" s="843">
        <v>20027</v>
      </c>
      <c r="K2099" s="843">
        <v>200270</v>
      </c>
      <c r="L2099" s="844">
        <v>3.6641034225986147</v>
      </c>
      <c r="M2099" s="841">
        <v>566600</v>
      </c>
      <c r="N2099" s="842">
        <v>5666000</v>
      </c>
      <c r="O2099" s="843">
        <v>20027</v>
      </c>
      <c r="P2099" s="843">
        <v>200270</v>
      </c>
      <c r="Q2099" s="844">
        <v>3.6641034225986147</v>
      </c>
      <c r="S2099" s="845"/>
      <c r="T2099" s="846"/>
      <c r="U2099" s="847"/>
    </row>
    <row r="2100" spans="1:21" ht="23.25">
      <c r="A2100" s="870">
        <v>2060</v>
      </c>
      <c r="B2100" s="848">
        <v>10</v>
      </c>
      <c r="C2100" s="848">
        <v>280</v>
      </c>
      <c r="D2100" s="837">
        <v>20872</v>
      </c>
      <c r="E2100" s="838">
        <v>28</v>
      </c>
      <c r="F2100" s="839">
        <v>584416</v>
      </c>
      <c r="G2100" s="840">
        <v>5844160</v>
      </c>
      <c r="H2100" s="897">
        <v>615000</v>
      </c>
      <c r="I2100" s="901">
        <v>6150000</v>
      </c>
      <c r="J2100" s="843">
        <v>30584</v>
      </c>
      <c r="K2100" s="843">
        <v>305840</v>
      </c>
      <c r="L2100" s="844">
        <v>5.2332585007939514</v>
      </c>
      <c r="M2100" s="841">
        <v>571000</v>
      </c>
      <c r="N2100" s="842">
        <v>5710000</v>
      </c>
      <c r="O2100" s="843">
        <v>-13416</v>
      </c>
      <c r="P2100" s="843">
        <v>-134160</v>
      </c>
      <c r="Q2100" s="844">
        <v>-2.2956250342221978</v>
      </c>
      <c r="S2100" s="845"/>
      <c r="T2100" s="846"/>
      <c r="U2100" s="847"/>
    </row>
    <row r="2101" spans="1:21" ht="23.25">
      <c r="A2101" s="870">
        <v>2061</v>
      </c>
      <c r="B2101" s="836">
        <v>10</v>
      </c>
      <c r="C2101" s="836">
        <v>287</v>
      </c>
      <c r="D2101" s="837">
        <v>21743.386242711265</v>
      </c>
      <c r="E2101" s="838">
        <v>28.7</v>
      </c>
      <c r="F2101" s="839">
        <v>624035.18516581331</v>
      </c>
      <c r="G2101" s="840">
        <v>6240351.8516581329</v>
      </c>
      <c r="H2101" s="897">
        <v>615000</v>
      </c>
      <c r="I2101" s="901">
        <v>6150000</v>
      </c>
      <c r="J2101" s="843">
        <v>-9035.1851658133091</v>
      </c>
      <c r="K2101" s="843">
        <v>-90351.851658132859</v>
      </c>
      <c r="L2101" s="844">
        <v>-1.4478647006758933</v>
      </c>
      <c r="M2101" s="841">
        <v>571000</v>
      </c>
      <c r="N2101" s="842">
        <v>5710000</v>
      </c>
      <c r="O2101" s="843">
        <v>-53035.185165813309</v>
      </c>
      <c r="P2101" s="843">
        <v>-530351.85165813286</v>
      </c>
      <c r="Q2101" s="844">
        <v>-8.4987491773755153</v>
      </c>
      <c r="S2101" s="845"/>
      <c r="T2101" s="846"/>
      <c r="U2101" s="847"/>
    </row>
    <row r="2102" spans="1:21" ht="23.25">
      <c r="A2102" s="870">
        <v>2062</v>
      </c>
      <c r="B2102" s="836">
        <v>11</v>
      </c>
      <c r="C2102" s="836">
        <v>196</v>
      </c>
      <c r="D2102" s="837">
        <v>22867.373191464114</v>
      </c>
      <c r="E2102" s="838">
        <v>17.818181818181817</v>
      </c>
      <c r="F2102" s="839">
        <v>407455.01322972419</v>
      </c>
      <c r="G2102" s="840">
        <v>4482005.1455269661</v>
      </c>
      <c r="H2102" s="897">
        <v>362154.39999999997</v>
      </c>
      <c r="I2102" s="901">
        <v>3983698.3999999994</v>
      </c>
      <c r="J2102" s="843">
        <v>-45300.613229724229</v>
      </c>
      <c r="K2102" s="843">
        <v>-498306.74552696664</v>
      </c>
      <c r="L2102" s="844">
        <v>-11.117942290277739</v>
      </c>
      <c r="M2102" s="841">
        <v>279727.27272727271</v>
      </c>
      <c r="N2102" s="842">
        <v>3077000</v>
      </c>
      <c r="O2102" s="843">
        <v>-127727.74050245149</v>
      </c>
      <c r="P2102" s="843">
        <v>-1405005.1455269661</v>
      </c>
      <c r="Q2102" s="844">
        <v>-31.347691488689151</v>
      </c>
      <c r="S2102" s="845"/>
      <c r="T2102" s="846"/>
      <c r="U2102" s="847"/>
    </row>
    <row r="2103" spans="1:21" ht="23.25" hidden="1">
      <c r="A2103" s="870">
        <v>2063</v>
      </c>
      <c r="B2103" s="848">
        <v>11</v>
      </c>
      <c r="C2103" s="848">
        <v>206</v>
      </c>
      <c r="D2103" s="837">
        <v>21917</v>
      </c>
      <c r="E2103" s="838">
        <v>18.727272727272727</v>
      </c>
      <c r="F2103" s="839">
        <v>410445.63636363635</v>
      </c>
      <c r="G2103" s="840">
        <v>4514902</v>
      </c>
      <c r="H2103" s="897">
        <v>386396.39999999997</v>
      </c>
      <c r="I2103" s="901">
        <v>4250360.3999999994</v>
      </c>
      <c r="J2103" s="843">
        <v>-24049.236363636388</v>
      </c>
      <c r="K2103" s="843">
        <v>-264541.60000000056</v>
      </c>
      <c r="L2103" s="844">
        <v>-5.859298828634607</v>
      </c>
      <c r="M2103" s="841">
        <v>316090.90909090906</v>
      </c>
      <c r="N2103" s="842">
        <v>3476999.9999999995</v>
      </c>
      <c r="O2103" s="843">
        <v>-94354.727272727294</v>
      </c>
      <c r="P2103" s="843">
        <v>-1037902.0000000005</v>
      </c>
      <c r="Q2103" s="844">
        <v>-22.988361652146622</v>
      </c>
      <c r="S2103" s="845"/>
      <c r="T2103" s="846"/>
      <c r="U2103" s="847"/>
    </row>
    <row r="2104" spans="1:21" ht="23.25" hidden="1">
      <c r="A2104" s="870">
        <v>2064</v>
      </c>
      <c r="B2104" s="836">
        <v>11</v>
      </c>
      <c r="C2104" s="836">
        <v>220</v>
      </c>
      <c r="D2104" s="837">
        <v>21999</v>
      </c>
      <c r="E2104" s="838">
        <v>20</v>
      </c>
      <c r="F2104" s="839">
        <v>439980</v>
      </c>
      <c r="G2104" s="840">
        <v>4839780</v>
      </c>
      <c r="H2104" s="897">
        <v>420335.2</v>
      </c>
      <c r="I2104" s="901">
        <v>4623687.2</v>
      </c>
      <c r="J2104" s="843">
        <v>-19644.799999999988</v>
      </c>
      <c r="K2104" s="843">
        <v>-216092.79999999981</v>
      </c>
      <c r="L2104" s="844">
        <v>-4.4649302241010957</v>
      </c>
      <c r="M2104" s="841">
        <v>367000</v>
      </c>
      <c r="N2104" s="842">
        <v>4037000</v>
      </c>
      <c r="O2104" s="843">
        <v>-72980</v>
      </c>
      <c r="P2104" s="843">
        <v>-802780</v>
      </c>
      <c r="Q2104" s="844">
        <v>-16.587117596254373</v>
      </c>
      <c r="S2104" s="845"/>
      <c r="T2104" s="846"/>
      <c r="U2104" s="847"/>
    </row>
    <row r="2105" spans="1:21" ht="23.25" hidden="1">
      <c r="A2105" s="870">
        <v>2065</v>
      </c>
      <c r="B2105" s="836">
        <v>11</v>
      </c>
      <c r="C2105" s="836">
        <v>223</v>
      </c>
      <c r="D2105" s="837">
        <v>22053.91</v>
      </c>
      <c r="E2105" s="838">
        <v>20.272727272727273</v>
      </c>
      <c r="F2105" s="839">
        <v>447092.90272727271</v>
      </c>
      <c r="G2105" s="840">
        <v>4918021.93</v>
      </c>
      <c r="H2105" s="897">
        <v>427607.80000000005</v>
      </c>
      <c r="I2105" s="901">
        <v>4703685.8000000007</v>
      </c>
      <c r="J2105" s="843">
        <v>-19485.102727272664</v>
      </c>
      <c r="K2105" s="843">
        <v>-214336.12999999896</v>
      </c>
      <c r="L2105" s="844">
        <v>-4.3581775976342385</v>
      </c>
      <c r="M2105" s="841">
        <v>377909.09090909094</v>
      </c>
      <c r="N2105" s="842">
        <v>4157000.0000000005</v>
      </c>
      <c r="O2105" s="843">
        <v>-69183.81181818177</v>
      </c>
      <c r="P2105" s="843">
        <v>-761021.92999999924</v>
      </c>
      <c r="Q2105" s="844">
        <v>-15.474146736877188</v>
      </c>
      <c r="S2105" s="845"/>
      <c r="T2105" s="846"/>
      <c r="U2105" s="847"/>
    </row>
    <row r="2106" spans="1:21" ht="23.25" hidden="1">
      <c r="A2106" s="870">
        <v>2066</v>
      </c>
      <c r="B2106" s="836">
        <v>11</v>
      </c>
      <c r="C2106" s="836">
        <v>225</v>
      </c>
      <c r="D2106" s="837">
        <v>21008.326523559415</v>
      </c>
      <c r="E2106" s="838">
        <v>20.454545454545453</v>
      </c>
      <c r="F2106" s="839">
        <v>429715.769800079</v>
      </c>
      <c r="G2106" s="840">
        <v>4726873.4678008687</v>
      </c>
      <c r="H2106" s="897">
        <v>432456.19999999995</v>
      </c>
      <c r="I2106" s="901">
        <v>4757018.1999999993</v>
      </c>
      <c r="J2106" s="843">
        <v>2740.4301999209565</v>
      </c>
      <c r="K2106" s="843">
        <v>30144.73219913058</v>
      </c>
      <c r="L2106" s="844">
        <v>0.6377308892331115</v>
      </c>
      <c r="M2106" s="841">
        <v>385181.81818181812</v>
      </c>
      <c r="N2106" s="842">
        <v>4236999.9999999991</v>
      </c>
      <c r="O2106" s="843">
        <v>-44533.951618260879</v>
      </c>
      <c r="P2106" s="843">
        <v>-489873.46780086961</v>
      </c>
      <c r="Q2106" s="844">
        <v>-10.363583267837683</v>
      </c>
      <c r="S2106" s="845"/>
      <c r="T2106" s="846"/>
      <c r="U2106" s="847"/>
    </row>
    <row r="2107" spans="1:21" ht="23.25" hidden="1">
      <c r="A2107" s="870">
        <v>2067</v>
      </c>
      <c r="B2107" s="836">
        <v>11</v>
      </c>
      <c r="C2107" s="836">
        <v>226</v>
      </c>
      <c r="D2107" s="837">
        <v>22021.119999999999</v>
      </c>
      <c r="E2107" s="838">
        <v>20.545454545454547</v>
      </c>
      <c r="F2107" s="839">
        <v>452433.91999999998</v>
      </c>
      <c r="G2107" s="840">
        <v>4976773.1200000001</v>
      </c>
      <c r="H2107" s="897">
        <v>434880.4</v>
      </c>
      <c r="I2107" s="901">
        <v>4783684.4000000004</v>
      </c>
      <c r="J2107" s="843">
        <v>-17553.51999999996</v>
      </c>
      <c r="K2107" s="843">
        <v>-193088.71999999974</v>
      </c>
      <c r="L2107" s="844">
        <v>-3.8797975182762485</v>
      </c>
      <c r="M2107" s="841">
        <v>388818.18181818188</v>
      </c>
      <c r="N2107" s="842">
        <v>4277000.0000000009</v>
      </c>
      <c r="O2107" s="843">
        <v>-63615.738181818102</v>
      </c>
      <c r="P2107" s="843">
        <v>-699773.11999999918</v>
      </c>
      <c r="Q2107" s="844">
        <v>-14.060780009999718</v>
      </c>
      <c r="S2107" s="845"/>
      <c r="T2107" s="846"/>
      <c r="U2107" s="847"/>
    </row>
    <row r="2108" spans="1:21" ht="23.25">
      <c r="A2108" s="871" t="s">
        <v>60</v>
      </c>
      <c r="B2108" s="836"/>
      <c r="C2108" s="836"/>
      <c r="D2108" s="837"/>
      <c r="E2108" s="838"/>
      <c r="F2108" s="839"/>
      <c r="G2108" s="840"/>
      <c r="H2108" s="897"/>
      <c r="I2108" s="901"/>
      <c r="J2108" s="843"/>
      <c r="K2108" s="843"/>
      <c r="L2108" s="844"/>
      <c r="M2108" s="841"/>
      <c r="N2108" s="842"/>
      <c r="O2108" s="843"/>
      <c r="P2108" s="843"/>
      <c r="Q2108" s="844"/>
      <c r="S2108" s="845"/>
      <c r="T2108" s="846"/>
      <c r="U2108" s="847"/>
    </row>
    <row r="2109" spans="1:21" ht="23.25">
      <c r="A2109" s="870">
        <v>2068</v>
      </c>
      <c r="B2109" s="836">
        <v>11</v>
      </c>
      <c r="C2109" s="836">
        <v>226</v>
      </c>
      <c r="D2109" s="837">
        <v>22508</v>
      </c>
      <c r="E2109" s="838">
        <v>20.545454545454547</v>
      </c>
      <c r="F2109" s="839">
        <v>462437.09090909088</v>
      </c>
      <c r="G2109" s="840">
        <v>5086808</v>
      </c>
      <c r="H2109" s="897">
        <v>434880.4</v>
      </c>
      <c r="I2109" s="901">
        <v>4783684.4000000004</v>
      </c>
      <c r="J2109" s="843">
        <v>-27556.690909090859</v>
      </c>
      <c r="K2109" s="843">
        <v>-303123.59999999963</v>
      </c>
      <c r="L2109" s="844">
        <v>-5.9590139828355859</v>
      </c>
      <c r="M2109" s="841">
        <v>388818.18181818188</v>
      </c>
      <c r="N2109" s="842">
        <v>4277000.0000000009</v>
      </c>
      <c r="O2109" s="843">
        <v>-73618.909090909001</v>
      </c>
      <c r="P2109" s="843">
        <v>-809807.99999999907</v>
      </c>
      <c r="Q2109" s="844">
        <v>-15.919767366883107</v>
      </c>
      <c r="S2109" s="845"/>
      <c r="T2109" s="846"/>
      <c r="U2109" s="847"/>
    </row>
    <row r="2110" spans="1:21" ht="23.25">
      <c r="A2110" s="870">
        <v>2069</v>
      </c>
      <c r="B2110" s="848">
        <v>11</v>
      </c>
      <c r="C2110" s="848">
        <v>231</v>
      </c>
      <c r="D2110" s="837">
        <v>21021.939411688982</v>
      </c>
      <c r="E2110" s="838">
        <v>21</v>
      </c>
      <c r="F2110" s="839">
        <v>441460.72764546867</v>
      </c>
      <c r="G2110" s="840">
        <v>4856068.0041001551</v>
      </c>
      <c r="H2110" s="897">
        <v>447001.4</v>
      </c>
      <c r="I2110" s="901">
        <v>4917015.4000000004</v>
      </c>
      <c r="J2110" s="843">
        <v>5540.672354531358</v>
      </c>
      <c r="K2110" s="843">
        <v>60947.395899845287</v>
      </c>
      <c r="L2110" s="844">
        <v>1.2550770674625085</v>
      </c>
      <c r="M2110" s="841">
        <v>407000</v>
      </c>
      <c r="N2110" s="842">
        <v>4477000</v>
      </c>
      <c r="O2110" s="843">
        <v>-34460.727645468665</v>
      </c>
      <c r="P2110" s="843">
        <v>-379068.00410015509</v>
      </c>
      <c r="Q2110" s="844">
        <v>-7.8060686913794086</v>
      </c>
      <c r="S2110" s="845"/>
      <c r="T2110" s="846"/>
      <c r="U2110" s="847"/>
    </row>
    <row r="2111" spans="1:21" ht="23.25">
      <c r="A2111" s="870">
        <v>2070</v>
      </c>
      <c r="B2111" s="836">
        <v>11</v>
      </c>
      <c r="C2111" s="836">
        <v>232</v>
      </c>
      <c r="D2111" s="837">
        <v>22422</v>
      </c>
      <c r="E2111" s="838">
        <v>21.09090909090909</v>
      </c>
      <c r="F2111" s="839">
        <v>472900.36363636365</v>
      </c>
      <c r="G2111" s="840">
        <v>5201904</v>
      </c>
      <c r="H2111" s="897">
        <v>449425.6</v>
      </c>
      <c r="I2111" s="901">
        <v>4943681.5999999996</v>
      </c>
      <c r="J2111" s="843">
        <v>-23474.76363636367</v>
      </c>
      <c r="K2111" s="843">
        <v>-258222.40000000037</v>
      </c>
      <c r="L2111" s="844">
        <v>-4.963997797729462</v>
      </c>
      <c r="M2111" s="841">
        <v>410636.36363636359</v>
      </c>
      <c r="N2111" s="842">
        <v>4516999.9999999991</v>
      </c>
      <c r="O2111" s="843">
        <v>-62264.000000000058</v>
      </c>
      <c r="P2111" s="843">
        <v>-684904.00000000093</v>
      </c>
      <c r="Q2111" s="844">
        <v>-13.166409837628706</v>
      </c>
      <c r="S2111" s="845"/>
      <c r="T2111" s="846"/>
      <c r="U2111" s="847"/>
    </row>
    <row r="2112" spans="1:21" ht="23.25" hidden="1">
      <c r="A2112" s="870">
        <v>2071</v>
      </c>
      <c r="B2112" s="836">
        <v>11</v>
      </c>
      <c r="C2112" s="836">
        <v>233</v>
      </c>
      <c r="D2112" s="837">
        <v>21736</v>
      </c>
      <c r="E2112" s="838">
        <v>21.181818181818183</v>
      </c>
      <c r="F2112" s="839">
        <v>460408</v>
      </c>
      <c r="G2112" s="840">
        <v>5064488</v>
      </c>
      <c r="H2112" s="897">
        <v>451849.80000000005</v>
      </c>
      <c r="I2112" s="901">
        <v>4970347.8000000007</v>
      </c>
      <c r="J2112" s="843">
        <v>-8558.1999999999534</v>
      </c>
      <c r="K2112" s="843">
        <v>-94140.199999999255</v>
      </c>
      <c r="L2112" s="844">
        <v>-1.8588295598686244</v>
      </c>
      <c r="M2112" s="841">
        <v>414272.72727272735</v>
      </c>
      <c r="N2112" s="842">
        <v>4557000.0000000009</v>
      </c>
      <c r="O2112" s="843">
        <v>-46135.272727272648</v>
      </c>
      <c r="P2112" s="843">
        <v>-507487.99999999907</v>
      </c>
      <c r="Q2112" s="844">
        <v>-10.020519349636118</v>
      </c>
      <c r="S2112" s="845"/>
      <c r="T2112" s="846"/>
      <c r="U2112" s="847"/>
    </row>
    <row r="2113" spans="1:21" ht="23.25" hidden="1">
      <c r="A2113" s="870">
        <v>2072</v>
      </c>
      <c r="B2113" s="836">
        <v>11</v>
      </c>
      <c r="C2113" s="836">
        <v>234</v>
      </c>
      <c r="D2113" s="837">
        <v>21387</v>
      </c>
      <c r="E2113" s="838">
        <v>21.272727272727273</v>
      </c>
      <c r="F2113" s="839">
        <v>454959.81818181818</v>
      </c>
      <c r="G2113" s="840">
        <v>5004558</v>
      </c>
      <c r="H2113" s="897">
        <v>454274</v>
      </c>
      <c r="I2113" s="901">
        <v>4997014</v>
      </c>
      <c r="J2113" s="843">
        <v>-685.81818181817653</v>
      </c>
      <c r="K2113" s="843">
        <v>-7544</v>
      </c>
      <c r="L2113" s="844">
        <v>-0.15074258306128741</v>
      </c>
      <c r="M2113" s="841">
        <v>417909.09090909094</v>
      </c>
      <c r="N2113" s="842">
        <v>4597000</v>
      </c>
      <c r="O2113" s="843">
        <v>-37050.727272727236</v>
      </c>
      <c r="P2113" s="843">
        <v>-407558</v>
      </c>
      <c r="Q2113" s="844">
        <v>-8.1437361701073314</v>
      </c>
      <c r="S2113" s="845"/>
      <c r="T2113" s="846"/>
      <c r="U2113" s="847"/>
    </row>
    <row r="2114" spans="1:21" ht="23.25" hidden="1">
      <c r="A2114" s="870">
        <v>2073</v>
      </c>
      <c r="B2114" s="836">
        <v>11</v>
      </c>
      <c r="C2114" s="836">
        <v>235</v>
      </c>
      <c r="D2114" s="837">
        <v>20819.904317144788</v>
      </c>
      <c r="E2114" s="838">
        <v>21.363636363636363</v>
      </c>
      <c r="F2114" s="839">
        <v>444788.86495718412</v>
      </c>
      <c r="G2114" s="840">
        <v>4892677.5145290252</v>
      </c>
      <c r="H2114" s="897">
        <v>456698.19999999995</v>
      </c>
      <c r="I2114" s="901">
        <v>5023680.1999999993</v>
      </c>
      <c r="J2114" s="843">
        <v>11909.33504281583</v>
      </c>
      <c r="K2114" s="843">
        <v>131002.68547097407</v>
      </c>
      <c r="L2114" s="844">
        <v>2.6775254465873957</v>
      </c>
      <c r="M2114" s="841">
        <v>421545.45454545453</v>
      </c>
      <c r="N2114" s="842">
        <v>4637000</v>
      </c>
      <c r="O2114" s="843">
        <v>-23243.410411729594</v>
      </c>
      <c r="P2114" s="843">
        <v>-255677.51452902518</v>
      </c>
      <c r="Q2114" s="844">
        <v>-5.2257176928129638</v>
      </c>
      <c r="S2114" s="845"/>
      <c r="T2114" s="846"/>
      <c r="U2114" s="847"/>
    </row>
    <row r="2115" spans="1:21" ht="23.25" hidden="1">
      <c r="A2115" s="870">
        <v>2074</v>
      </c>
      <c r="B2115" s="836">
        <v>11</v>
      </c>
      <c r="C2115" s="836">
        <v>235</v>
      </c>
      <c r="D2115" s="837">
        <v>22149</v>
      </c>
      <c r="E2115" s="838">
        <v>21.363636363636363</v>
      </c>
      <c r="F2115" s="839">
        <v>473183.18181818182</v>
      </c>
      <c r="G2115" s="840">
        <v>5205015</v>
      </c>
      <c r="H2115" s="897">
        <v>456698.19999999995</v>
      </c>
      <c r="I2115" s="901">
        <v>5023680.1999999993</v>
      </c>
      <c r="J2115" s="843">
        <v>-16484.98181818187</v>
      </c>
      <c r="K2115" s="843">
        <v>-181334.80000000075</v>
      </c>
      <c r="L2115" s="844">
        <v>-3.4838477891034074</v>
      </c>
      <c r="M2115" s="841">
        <v>421545.45454545453</v>
      </c>
      <c r="N2115" s="842">
        <v>4637000</v>
      </c>
      <c r="O2115" s="843">
        <v>-51637.727272727294</v>
      </c>
      <c r="P2115" s="843">
        <v>-568015</v>
      </c>
      <c r="Q2115" s="844">
        <v>-10.912840789123564</v>
      </c>
      <c r="S2115" s="845"/>
      <c r="T2115" s="846"/>
      <c r="U2115" s="847"/>
    </row>
    <row r="2116" spans="1:21" ht="23.25" hidden="1">
      <c r="A2116" s="870">
        <v>2075</v>
      </c>
      <c r="B2116" s="836">
        <v>11</v>
      </c>
      <c r="C2116" s="836">
        <v>236</v>
      </c>
      <c r="D2116" s="837">
        <v>21376</v>
      </c>
      <c r="E2116" s="838">
        <v>21.454545454545453</v>
      </c>
      <c r="F2116" s="839">
        <v>458612.36363636365</v>
      </c>
      <c r="G2116" s="840">
        <v>5044736</v>
      </c>
      <c r="H2116" s="897">
        <v>459122.39999999997</v>
      </c>
      <c r="I2116" s="901">
        <v>5050346.3999999994</v>
      </c>
      <c r="J2116" s="843">
        <v>510.03636363631813</v>
      </c>
      <c r="K2116" s="843">
        <v>5610.3999999994412</v>
      </c>
      <c r="L2116" s="844">
        <v>0.1112129554450263</v>
      </c>
      <c r="M2116" s="841">
        <v>425181.81818181812</v>
      </c>
      <c r="N2116" s="842">
        <v>4676999.9999999991</v>
      </c>
      <c r="O2116" s="843">
        <v>-33430.545454545529</v>
      </c>
      <c r="P2116" s="843">
        <v>-367736.00000000093</v>
      </c>
      <c r="Q2116" s="844">
        <v>-7.2894993910484231</v>
      </c>
      <c r="S2116" s="845"/>
      <c r="T2116" s="846"/>
      <c r="U2116" s="847"/>
    </row>
    <row r="2117" spans="1:21" ht="23.25" hidden="1">
      <c r="A2117" s="870">
        <v>2076</v>
      </c>
      <c r="B2117" s="836">
        <v>11</v>
      </c>
      <c r="C2117" s="836">
        <v>236</v>
      </c>
      <c r="D2117" s="837">
        <v>22365</v>
      </c>
      <c r="E2117" s="838">
        <v>21.454545454545453</v>
      </c>
      <c r="F2117" s="839">
        <v>479830.90909090912</v>
      </c>
      <c r="G2117" s="840">
        <v>5278140</v>
      </c>
      <c r="H2117" s="897">
        <v>459122.39999999997</v>
      </c>
      <c r="I2117" s="901">
        <v>5050346.3999999994</v>
      </c>
      <c r="J2117" s="843">
        <v>-20708.509090909152</v>
      </c>
      <c r="K2117" s="843">
        <v>-227793.60000000056</v>
      </c>
      <c r="L2117" s="844">
        <v>-4.3157930634655486</v>
      </c>
      <c r="M2117" s="841">
        <v>425181.81818181812</v>
      </c>
      <c r="N2117" s="842">
        <v>4676999.9999999991</v>
      </c>
      <c r="O2117" s="843">
        <v>-54649.090909090999</v>
      </c>
      <c r="P2117" s="843">
        <v>-601140.00000000093</v>
      </c>
      <c r="Q2117" s="844">
        <v>-11.389239391149175</v>
      </c>
      <c r="S2117" s="845"/>
      <c r="T2117" s="846"/>
      <c r="U2117" s="847"/>
    </row>
    <row r="2118" spans="1:21" ht="23.25" hidden="1">
      <c r="A2118" s="870">
        <v>2077</v>
      </c>
      <c r="B2118" s="836">
        <v>11</v>
      </c>
      <c r="C2118" s="836">
        <v>238</v>
      </c>
      <c r="D2118" s="837">
        <v>20569</v>
      </c>
      <c r="E2118" s="838">
        <v>21.636363636363637</v>
      </c>
      <c r="F2118" s="839">
        <v>445038.36363636365</v>
      </c>
      <c r="G2118" s="840">
        <v>4895422</v>
      </c>
      <c r="H2118" s="897">
        <v>463970.8</v>
      </c>
      <c r="I2118" s="901">
        <v>5103678.8</v>
      </c>
      <c r="J2118" s="843">
        <v>18932.436363636341</v>
      </c>
      <c r="K2118" s="843">
        <v>208256.79999999981</v>
      </c>
      <c r="L2118" s="844">
        <v>4.2541133328240193</v>
      </c>
      <c r="M2118" s="841">
        <v>432454.54545454547</v>
      </c>
      <c r="N2118" s="842">
        <v>4757000</v>
      </c>
      <c r="O2118" s="843">
        <v>-12583.818181818177</v>
      </c>
      <c r="P2118" s="843">
        <v>-138422</v>
      </c>
      <c r="Q2118" s="844">
        <v>-2.8275805436180974</v>
      </c>
      <c r="S2118" s="845"/>
      <c r="T2118" s="846"/>
      <c r="U2118" s="847"/>
    </row>
    <row r="2119" spans="1:21" ht="23.25" hidden="1">
      <c r="A2119" s="870">
        <v>2078</v>
      </c>
      <c r="B2119" s="848">
        <v>11</v>
      </c>
      <c r="C2119" s="848">
        <v>238</v>
      </c>
      <c r="D2119" s="837">
        <v>22132</v>
      </c>
      <c r="E2119" s="838">
        <v>21.636363636363637</v>
      </c>
      <c r="F2119" s="839">
        <v>478856</v>
      </c>
      <c r="G2119" s="840">
        <v>5267416</v>
      </c>
      <c r="H2119" s="897">
        <v>463970.8</v>
      </c>
      <c r="I2119" s="901">
        <v>5103678.8</v>
      </c>
      <c r="J2119" s="843">
        <v>-14885.200000000012</v>
      </c>
      <c r="K2119" s="843">
        <v>-163737.20000000019</v>
      </c>
      <c r="L2119" s="844">
        <v>-3.108491905708604</v>
      </c>
      <c r="M2119" s="841">
        <v>432454.54545454547</v>
      </c>
      <c r="N2119" s="842">
        <v>4757000</v>
      </c>
      <c r="O2119" s="843">
        <v>-46401.45454545453</v>
      </c>
      <c r="P2119" s="843">
        <v>-510416</v>
      </c>
      <c r="Q2119" s="844">
        <v>-9.6900643503380053</v>
      </c>
      <c r="S2119" s="845"/>
      <c r="T2119" s="846"/>
      <c r="U2119" s="847"/>
    </row>
    <row r="2120" spans="1:21" ht="23.25" hidden="1">
      <c r="A2120" s="870">
        <v>2079</v>
      </c>
      <c r="B2120" s="848">
        <v>11</v>
      </c>
      <c r="C2120" s="848">
        <v>239</v>
      </c>
      <c r="D2120" s="837">
        <v>22116</v>
      </c>
      <c r="E2120" s="838">
        <v>21.727272727272727</v>
      </c>
      <c r="F2120" s="839">
        <v>480520.36363636365</v>
      </c>
      <c r="G2120" s="840">
        <v>5285724</v>
      </c>
      <c r="H2120" s="897">
        <v>466395</v>
      </c>
      <c r="I2120" s="901">
        <v>5130345</v>
      </c>
      <c r="J2120" s="843">
        <v>-14125.363636363647</v>
      </c>
      <c r="K2120" s="843">
        <v>-155379</v>
      </c>
      <c r="L2120" s="844">
        <v>-2.9395973001995657</v>
      </c>
      <c r="M2120" s="841">
        <v>436090.90909090906</v>
      </c>
      <c r="N2120" s="842">
        <v>4797000</v>
      </c>
      <c r="O2120" s="843">
        <v>-44429.454545454588</v>
      </c>
      <c r="P2120" s="843">
        <v>-488724</v>
      </c>
      <c r="Q2120" s="844">
        <v>-9.2461127368738971</v>
      </c>
      <c r="S2120" s="845"/>
      <c r="T2120" s="846"/>
      <c r="U2120" s="847"/>
    </row>
    <row r="2121" spans="1:21" ht="23.25" hidden="1">
      <c r="A2121" s="870">
        <v>2080</v>
      </c>
      <c r="B2121" s="836">
        <v>11</v>
      </c>
      <c r="C2121" s="836">
        <v>240</v>
      </c>
      <c r="D2121" s="837">
        <v>21325</v>
      </c>
      <c r="E2121" s="838">
        <v>21.818181818181817</v>
      </c>
      <c r="F2121" s="839">
        <v>465272.72727272729</v>
      </c>
      <c r="G2121" s="840">
        <v>5118000</v>
      </c>
      <c r="H2121" s="897">
        <v>468819.19999999995</v>
      </c>
      <c r="I2121" s="901">
        <v>5157011.1999999993</v>
      </c>
      <c r="J2121" s="843">
        <v>3546.4727272726595</v>
      </c>
      <c r="K2121" s="843">
        <v>39011.199999999255</v>
      </c>
      <c r="L2121" s="844">
        <v>0.76223524814378152</v>
      </c>
      <c r="M2121" s="841">
        <v>439727.27272727265</v>
      </c>
      <c r="N2121" s="842">
        <v>4836999.9999999991</v>
      </c>
      <c r="O2121" s="843">
        <v>-25545.454545454646</v>
      </c>
      <c r="P2121" s="843">
        <v>-281000.00000000093</v>
      </c>
      <c r="Q2121" s="844">
        <v>-5.4904259476358135</v>
      </c>
      <c r="S2121" s="845"/>
      <c r="T2121" s="846"/>
      <c r="U2121" s="847"/>
    </row>
    <row r="2122" spans="1:21" ht="23.25" hidden="1">
      <c r="A2122" s="870">
        <v>2081</v>
      </c>
      <c r="B2122" s="836">
        <v>11</v>
      </c>
      <c r="C2122" s="836">
        <v>241</v>
      </c>
      <c r="D2122" s="837">
        <v>21438</v>
      </c>
      <c r="E2122" s="838">
        <v>21.90909090909091</v>
      </c>
      <c r="F2122" s="839">
        <v>469687.09090909088</v>
      </c>
      <c r="G2122" s="840">
        <v>5166558</v>
      </c>
      <c r="H2122" s="897">
        <v>471243.4</v>
      </c>
      <c r="I2122" s="901">
        <v>5183677.4000000004</v>
      </c>
      <c r="J2122" s="843">
        <v>1556.3090909091407</v>
      </c>
      <c r="K2122" s="843">
        <v>17119.400000000373</v>
      </c>
      <c r="L2122" s="844">
        <v>0.33135019484926431</v>
      </c>
      <c r="M2122" s="841">
        <v>443363.63636363641</v>
      </c>
      <c r="N2122" s="842">
        <v>4877000.0000000009</v>
      </c>
      <c r="O2122" s="843">
        <v>-26323.454545454471</v>
      </c>
      <c r="P2122" s="843">
        <v>-289557.99999999907</v>
      </c>
      <c r="Q2122" s="844">
        <v>-5.6044662616774872</v>
      </c>
      <c r="S2122" s="845"/>
      <c r="T2122" s="846"/>
      <c r="U2122" s="847"/>
    </row>
    <row r="2123" spans="1:21" ht="23.25" hidden="1">
      <c r="A2123" s="870">
        <v>2082</v>
      </c>
      <c r="B2123" s="848">
        <v>11</v>
      </c>
      <c r="C2123" s="848">
        <v>241</v>
      </c>
      <c r="D2123" s="837">
        <v>22295</v>
      </c>
      <c r="E2123" s="838">
        <v>21.90909090909091</v>
      </c>
      <c r="F2123" s="839">
        <v>488463.18181818182</v>
      </c>
      <c r="G2123" s="840">
        <v>5373095</v>
      </c>
      <c r="H2123" s="897">
        <v>471243.4</v>
      </c>
      <c r="I2123" s="901">
        <v>5183677.4000000004</v>
      </c>
      <c r="J2123" s="843">
        <v>-17219.7818181818</v>
      </c>
      <c r="K2123" s="843">
        <v>-189417.59999999963</v>
      </c>
      <c r="L2123" s="844">
        <v>-3.5252978032214202</v>
      </c>
      <c r="M2123" s="841">
        <v>443363.63636363641</v>
      </c>
      <c r="N2123" s="842">
        <v>4877000.0000000009</v>
      </c>
      <c r="O2123" s="843">
        <v>-45099.545454545412</v>
      </c>
      <c r="P2123" s="843">
        <v>-496094.99999999907</v>
      </c>
      <c r="Q2123" s="844">
        <v>-9.2329467467074124</v>
      </c>
      <c r="S2123" s="845"/>
      <c r="T2123" s="846"/>
      <c r="U2123" s="847"/>
    </row>
    <row r="2124" spans="1:21" ht="23.25" hidden="1">
      <c r="A2124" s="870">
        <v>2083</v>
      </c>
      <c r="B2124" s="836">
        <v>11</v>
      </c>
      <c r="C2124" s="836">
        <v>242</v>
      </c>
      <c r="D2124" s="837">
        <v>22285.049930146284</v>
      </c>
      <c r="E2124" s="838">
        <v>22</v>
      </c>
      <c r="F2124" s="839">
        <v>490271.09846321825</v>
      </c>
      <c r="G2124" s="840">
        <v>5392982.0830954006</v>
      </c>
      <c r="H2124" s="897">
        <v>473667.6</v>
      </c>
      <c r="I2124" s="901">
        <v>5210343.5999999996</v>
      </c>
      <c r="J2124" s="843">
        <v>-16603.498463218275</v>
      </c>
      <c r="K2124" s="843">
        <v>-182638.48309540097</v>
      </c>
      <c r="L2124" s="844">
        <v>-3.3865953990073763</v>
      </c>
      <c r="M2124" s="841">
        <v>447000</v>
      </c>
      <c r="N2124" s="842">
        <v>4917000</v>
      </c>
      <c r="O2124" s="843">
        <v>-43271.098463218252</v>
      </c>
      <c r="P2124" s="843">
        <v>-475982.08309540059</v>
      </c>
      <c r="Q2124" s="844">
        <v>-8.8259533549609301</v>
      </c>
      <c r="S2124" s="845"/>
      <c r="T2124" s="846"/>
      <c r="U2124" s="847"/>
    </row>
    <row r="2125" spans="1:21" ht="23.25" hidden="1">
      <c r="A2125" s="870">
        <v>2084</v>
      </c>
      <c r="B2125" s="836">
        <v>11</v>
      </c>
      <c r="C2125" s="836">
        <v>243</v>
      </c>
      <c r="D2125" s="837">
        <v>20465</v>
      </c>
      <c r="E2125" s="838">
        <v>22.09090909090909</v>
      </c>
      <c r="F2125" s="839">
        <v>452090.45454545453</v>
      </c>
      <c r="G2125" s="840">
        <v>4972995</v>
      </c>
      <c r="H2125" s="897">
        <v>476091.8</v>
      </c>
      <c r="I2125" s="901">
        <v>5237009.8</v>
      </c>
      <c r="J2125" s="843">
        <v>24001.345454545459</v>
      </c>
      <c r="K2125" s="843">
        <v>264014.79999999981</v>
      </c>
      <c r="L2125" s="844">
        <v>5.3089697455959595</v>
      </c>
      <c r="M2125" s="841">
        <v>450636.36363636359</v>
      </c>
      <c r="N2125" s="842">
        <v>4956999.9999999991</v>
      </c>
      <c r="O2125" s="843">
        <v>-1454.0909090909408</v>
      </c>
      <c r="P2125" s="843">
        <v>-15995.000000000931</v>
      </c>
      <c r="Q2125" s="844">
        <v>-0.32163716231366379</v>
      </c>
      <c r="S2125" s="845"/>
      <c r="T2125" s="846"/>
      <c r="U2125" s="847"/>
    </row>
    <row r="2126" spans="1:21" ht="23.25" hidden="1">
      <c r="A2126" s="870">
        <v>2085</v>
      </c>
      <c r="B2126" s="836">
        <v>11</v>
      </c>
      <c r="C2126" s="836">
        <v>243</v>
      </c>
      <c r="D2126" s="837">
        <v>22083</v>
      </c>
      <c r="E2126" s="838">
        <v>22.09090909090909</v>
      </c>
      <c r="F2126" s="839">
        <v>487833.54545454547</v>
      </c>
      <c r="G2126" s="840">
        <v>5366169</v>
      </c>
      <c r="H2126" s="897">
        <v>476091.8</v>
      </c>
      <c r="I2126" s="901">
        <v>5237009.8</v>
      </c>
      <c r="J2126" s="843">
        <v>-11741.745454545482</v>
      </c>
      <c r="K2126" s="843">
        <v>-129159.20000000019</v>
      </c>
      <c r="L2126" s="844">
        <v>-2.4069163680830741</v>
      </c>
      <c r="M2126" s="841">
        <v>450636.36363636359</v>
      </c>
      <c r="N2126" s="842">
        <v>4956999.9999999991</v>
      </c>
      <c r="O2126" s="843">
        <v>-37197.181818181882</v>
      </c>
      <c r="P2126" s="843">
        <v>-409169.00000000093</v>
      </c>
      <c r="Q2126" s="844">
        <v>-7.62497416685909</v>
      </c>
      <c r="S2126" s="845"/>
      <c r="T2126" s="846"/>
      <c r="U2126" s="847"/>
    </row>
    <row r="2127" spans="1:21" ht="23.25" hidden="1">
      <c r="A2127" s="870">
        <v>2086</v>
      </c>
      <c r="B2127" s="836">
        <v>11</v>
      </c>
      <c r="C2127" s="836">
        <v>243</v>
      </c>
      <c r="D2127" s="837">
        <v>22267</v>
      </c>
      <c r="E2127" s="838">
        <v>22.09090909090909</v>
      </c>
      <c r="F2127" s="839">
        <v>491898.27272727271</v>
      </c>
      <c r="G2127" s="840">
        <v>5410881</v>
      </c>
      <c r="H2127" s="897">
        <v>476091.8</v>
      </c>
      <c r="I2127" s="901">
        <v>5237009.8</v>
      </c>
      <c r="J2127" s="843">
        <v>-15806.472727272718</v>
      </c>
      <c r="K2127" s="843">
        <v>-173871.20000000019</v>
      </c>
      <c r="L2127" s="844">
        <v>-3.2133621123805938</v>
      </c>
      <c r="M2127" s="841">
        <v>450636.36363636359</v>
      </c>
      <c r="N2127" s="842">
        <v>4956999.9999999991</v>
      </c>
      <c r="O2127" s="843">
        <v>-41261.909090909117</v>
      </c>
      <c r="P2127" s="843">
        <v>-453881.00000000093</v>
      </c>
      <c r="Q2127" s="844">
        <v>-8.3883012766313101</v>
      </c>
      <c r="S2127" s="845"/>
      <c r="T2127" s="846"/>
      <c r="U2127" s="847"/>
    </row>
    <row r="2128" spans="1:21" ht="23.25" hidden="1">
      <c r="A2128" s="870">
        <v>2087</v>
      </c>
      <c r="B2128" s="836">
        <v>11</v>
      </c>
      <c r="C2128" s="836">
        <v>244</v>
      </c>
      <c r="D2128" s="837">
        <v>21274</v>
      </c>
      <c r="E2128" s="838">
        <v>22.181818181818183</v>
      </c>
      <c r="F2128" s="839">
        <v>471896</v>
      </c>
      <c r="G2128" s="840">
        <v>5190856</v>
      </c>
      <c r="H2128" s="897">
        <v>478516.00000000006</v>
      </c>
      <c r="I2128" s="901">
        <v>5263676.0000000009</v>
      </c>
      <c r="J2128" s="843">
        <v>6620.0000000000582</v>
      </c>
      <c r="K2128" s="843">
        <v>72820.000000000931</v>
      </c>
      <c r="L2128" s="844">
        <v>1.4028514757489035</v>
      </c>
      <c r="M2128" s="841">
        <v>454272.72727272735</v>
      </c>
      <c r="N2128" s="842">
        <v>4997000.0000000009</v>
      </c>
      <c r="O2128" s="843">
        <v>-17623.272727272648</v>
      </c>
      <c r="P2128" s="843">
        <v>-193855.99999999907</v>
      </c>
      <c r="Q2128" s="844">
        <v>-3.734567092595114</v>
      </c>
      <c r="S2128" s="845"/>
      <c r="T2128" s="846"/>
      <c r="U2128" s="847"/>
    </row>
    <row r="2129" spans="1:21" ht="23.25" hidden="1">
      <c r="A2129" s="870">
        <v>2088</v>
      </c>
      <c r="B2129" s="836">
        <v>11</v>
      </c>
      <c r="C2129" s="836">
        <v>245</v>
      </c>
      <c r="D2129" s="837">
        <v>22067</v>
      </c>
      <c r="E2129" s="838">
        <v>22.272727272727273</v>
      </c>
      <c r="F2129" s="839">
        <v>491492.27272727271</v>
      </c>
      <c r="G2129" s="840">
        <v>5406415</v>
      </c>
      <c r="H2129" s="897">
        <v>480940.2</v>
      </c>
      <c r="I2129" s="901">
        <v>5290342.2</v>
      </c>
      <c r="J2129" s="843">
        <v>-10552.072727272694</v>
      </c>
      <c r="K2129" s="843">
        <v>-116072.79999999981</v>
      </c>
      <c r="L2129" s="844">
        <v>-2.146945804197415</v>
      </c>
      <c r="M2129" s="841">
        <v>457909.09090909094</v>
      </c>
      <c r="N2129" s="842">
        <v>5037000</v>
      </c>
      <c r="O2129" s="843">
        <v>-33583.181818181765</v>
      </c>
      <c r="P2129" s="843">
        <v>-369415</v>
      </c>
      <c r="Q2129" s="844">
        <v>-6.8329012848625297</v>
      </c>
      <c r="S2129" s="845"/>
      <c r="T2129" s="846"/>
      <c r="U2129" s="847"/>
    </row>
    <row r="2130" spans="1:21" ht="23.25" hidden="1">
      <c r="A2130" s="870">
        <v>2089</v>
      </c>
      <c r="B2130" s="836">
        <v>11</v>
      </c>
      <c r="C2130" s="836">
        <v>247</v>
      </c>
      <c r="D2130" s="837">
        <v>20598.211619601738</v>
      </c>
      <c r="E2130" s="838">
        <v>22.454545454545453</v>
      </c>
      <c r="F2130" s="839">
        <v>462523.47909469361</v>
      </c>
      <c r="G2130" s="840">
        <v>5087758.2700416297</v>
      </c>
      <c r="H2130" s="897">
        <v>485788.6</v>
      </c>
      <c r="I2130" s="901">
        <v>5343674.5999999996</v>
      </c>
      <c r="J2130" s="843">
        <v>23265.120905306365</v>
      </c>
      <c r="K2130" s="843">
        <v>255916.32995836996</v>
      </c>
      <c r="L2130" s="844">
        <v>5.0300410588547209</v>
      </c>
      <c r="M2130" s="841">
        <v>465181.81818181812</v>
      </c>
      <c r="N2130" s="842">
        <v>5116999.9999999991</v>
      </c>
      <c r="O2130" s="843">
        <v>2658.3390871245065</v>
      </c>
      <c r="P2130" s="843">
        <v>29241.729958369397</v>
      </c>
      <c r="Q2130" s="844">
        <v>0.57474684146363586</v>
      </c>
      <c r="S2130" s="845"/>
      <c r="T2130" s="846"/>
      <c r="U2130" s="847"/>
    </row>
    <row r="2131" spans="1:21" ht="23.25">
      <c r="A2131" s="871" t="s">
        <v>60</v>
      </c>
      <c r="B2131" s="836"/>
      <c r="C2131" s="836"/>
      <c r="D2131" s="837"/>
      <c r="E2131" s="838"/>
      <c r="F2131" s="839"/>
      <c r="G2131" s="840"/>
      <c r="H2131" s="897"/>
      <c r="I2131" s="901"/>
      <c r="J2131" s="843"/>
      <c r="K2131" s="843"/>
      <c r="L2131" s="844"/>
      <c r="M2131" s="841"/>
      <c r="N2131" s="842"/>
      <c r="O2131" s="843"/>
      <c r="P2131" s="843"/>
      <c r="Q2131" s="844"/>
      <c r="S2131" s="845"/>
      <c r="T2131" s="846"/>
      <c r="U2131" s="847"/>
    </row>
    <row r="2132" spans="1:21" ht="23.25">
      <c r="A2132" s="870">
        <v>2090</v>
      </c>
      <c r="B2132" s="836">
        <v>11</v>
      </c>
      <c r="C2132" s="836">
        <v>247</v>
      </c>
      <c r="D2132" s="837">
        <v>20780.070158749033</v>
      </c>
      <c r="E2132" s="838">
        <v>22.454545454545453</v>
      </c>
      <c r="F2132" s="839">
        <v>466607.02992827375</v>
      </c>
      <c r="G2132" s="840">
        <v>5132677.3292110115</v>
      </c>
      <c r="H2132" s="897">
        <v>485788.6</v>
      </c>
      <c r="I2132" s="901">
        <v>5343674.5999999996</v>
      </c>
      <c r="J2132" s="843">
        <v>19181.570071726223</v>
      </c>
      <c r="K2132" s="843">
        <v>210997.2707889881</v>
      </c>
      <c r="L2132" s="844">
        <v>4.1108617833457686</v>
      </c>
      <c r="M2132" s="841">
        <v>465181.81818181812</v>
      </c>
      <c r="N2132" s="842">
        <v>5116999.9999999991</v>
      </c>
      <c r="O2132" s="843">
        <v>-1425.2117464556359</v>
      </c>
      <c r="P2132" s="843">
        <v>-15677.32921101246</v>
      </c>
      <c r="Q2132" s="844">
        <v>-0.30544155039299881</v>
      </c>
      <c r="S2132" s="845"/>
      <c r="T2132" s="846"/>
      <c r="U2132" s="847"/>
    </row>
    <row r="2133" spans="1:21" ht="23.25">
      <c r="A2133" s="870">
        <v>2091</v>
      </c>
      <c r="B2133" s="848">
        <v>11</v>
      </c>
      <c r="C2133" s="848">
        <v>248</v>
      </c>
      <c r="D2133" s="837">
        <v>21225</v>
      </c>
      <c r="E2133" s="838">
        <v>22.545454545454547</v>
      </c>
      <c r="F2133" s="839">
        <v>478527.27272727271</v>
      </c>
      <c r="G2133" s="840">
        <v>5263800</v>
      </c>
      <c r="H2133" s="897">
        <v>488212.80000000005</v>
      </c>
      <c r="I2133" s="901">
        <v>5370340.8000000007</v>
      </c>
      <c r="J2133" s="843">
        <v>9685.5272727273405</v>
      </c>
      <c r="K2133" s="843">
        <v>106540.80000000075</v>
      </c>
      <c r="L2133" s="844">
        <v>2.0240282685512625</v>
      </c>
      <c r="M2133" s="841">
        <v>468818.18181818188</v>
      </c>
      <c r="N2133" s="842">
        <v>5157000.0000000009</v>
      </c>
      <c r="O2133" s="843">
        <v>-9709.0909090908244</v>
      </c>
      <c r="P2133" s="843">
        <v>-106799.99999999907</v>
      </c>
      <c r="Q2133" s="844">
        <v>-2.0289524677989021</v>
      </c>
      <c r="S2133" s="845"/>
      <c r="T2133" s="846"/>
      <c r="U2133" s="847"/>
    </row>
    <row r="2134" spans="1:21" ht="23.25">
      <c r="A2134" s="870">
        <v>2092</v>
      </c>
      <c r="B2134" s="836">
        <v>11</v>
      </c>
      <c r="C2134" s="836">
        <v>248</v>
      </c>
      <c r="D2134" s="837">
        <v>21447</v>
      </c>
      <c r="E2134" s="838">
        <v>22.545454545454547</v>
      </c>
      <c r="F2134" s="839">
        <v>483532.36363636365</v>
      </c>
      <c r="G2134" s="840">
        <v>5318856</v>
      </c>
      <c r="H2134" s="897">
        <v>488212.80000000005</v>
      </c>
      <c r="I2134" s="901">
        <v>5370340.8000000007</v>
      </c>
      <c r="J2134" s="843">
        <v>4680.4363636363996</v>
      </c>
      <c r="K2134" s="843">
        <v>51484.800000000745</v>
      </c>
      <c r="L2134" s="844">
        <v>0.96796754790882744</v>
      </c>
      <c r="M2134" s="841">
        <v>468818.18181818188</v>
      </c>
      <c r="N2134" s="842">
        <v>5157000.0000000009</v>
      </c>
      <c r="O2134" s="843">
        <v>-14714.181818181765</v>
      </c>
      <c r="P2134" s="843">
        <v>-161855.99999999907</v>
      </c>
      <c r="Q2134" s="844">
        <v>-3.0430603874216331</v>
      </c>
      <c r="S2134" s="845"/>
      <c r="T2134" s="846"/>
      <c r="U2134" s="847"/>
    </row>
    <row r="2135" spans="1:21" ht="23.25">
      <c r="A2135" s="870">
        <v>2093</v>
      </c>
      <c r="B2135" s="848">
        <v>11</v>
      </c>
      <c r="C2135" s="848">
        <v>248</v>
      </c>
      <c r="D2135" s="837">
        <v>21967.718565198458</v>
      </c>
      <c r="E2135" s="838">
        <v>22.545454545454547</v>
      </c>
      <c r="F2135" s="839">
        <v>495272.20037901978</v>
      </c>
      <c r="G2135" s="840">
        <v>5447994.2041692175</v>
      </c>
      <c r="H2135" s="897">
        <v>488212.80000000005</v>
      </c>
      <c r="I2135" s="901">
        <v>5370340.8000000007</v>
      </c>
      <c r="J2135" s="843">
        <v>-7059.4003790197312</v>
      </c>
      <c r="K2135" s="843">
        <v>-77653.404169216752</v>
      </c>
      <c r="L2135" s="844">
        <v>-1.4253576868674145</v>
      </c>
      <c r="M2135" s="841">
        <v>468818.18181818188</v>
      </c>
      <c r="N2135" s="842">
        <v>5157000.0000000009</v>
      </c>
      <c r="O2135" s="843">
        <v>-26454.018560837896</v>
      </c>
      <c r="P2135" s="843">
        <v>-290994.20416921657</v>
      </c>
      <c r="Q2135" s="844">
        <v>-5.3413089893988115</v>
      </c>
      <c r="S2135" s="845"/>
      <c r="T2135" s="846"/>
      <c r="U2135" s="847"/>
    </row>
    <row r="2136" spans="1:21" ht="23.25">
      <c r="A2136" s="870">
        <v>2094</v>
      </c>
      <c r="B2136" s="836">
        <v>11</v>
      </c>
      <c r="C2136" s="836">
        <v>248</v>
      </c>
      <c r="D2136" s="837">
        <v>22196</v>
      </c>
      <c r="E2136" s="838">
        <v>22.545454545454547</v>
      </c>
      <c r="F2136" s="839">
        <v>500418.90909090912</v>
      </c>
      <c r="G2136" s="840">
        <v>5504608</v>
      </c>
      <c r="H2136" s="897">
        <v>488212.80000000005</v>
      </c>
      <c r="I2136" s="901">
        <v>5370340.8000000007</v>
      </c>
      <c r="J2136" s="843">
        <v>-12206.109090909071</v>
      </c>
      <c r="K2136" s="843">
        <v>-134267.19999999925</v>
      </c>
      <c r="L2136" s="844">
        <v>-2.4391782303117537</v>
      </c>
      <c r="M2136" s="841">
        <v>468818.18181818188</v>
      </c>
      <c r="N2136" s="842">
        <v>5157000.0000000009</v>
      </c>
      <c r="O2136" s="843">
        <v>-31600.727272727236</v>
      </c>
      <c r="P2136" s="843">
        <v>-347607.99999999907</v>
      </c>
      <c r="Q2136" s="844">
        <v>-6.3148547544166433</v>
      </c>
      <c r="S2136" s="845"/>
      <c r="T2136" s="846"/>
      <c r="U2136" s="847"/>
    </row>
    <row r="2137" spans="1:21" ht="23.25" hidden="1">
      <c r="A2137" s="870">
        <v>2095</v>
      </c>
      <c r="B2137" s="848">
        <v>11</v>
      </c>
      <c r="C2137" s="848">
        <v>248</v>
      </c>
      <c r="D2137" s="837">
        <v>22196</v>
      </c>
      <c r="E2137" s="838">
        <v>22.545454545454547</v>
      </c>
      <c r="F2137" s="839">
        <v>500418.90909090912</v>
      </c>
      <c r="G2137" s="840">
        <v>5504608</v>
      </c>
      <c r="H2137" s="897">
        <v>488212.80000000005</v>
      </c>
      <c r="I2137" s="901">
        <v>5370340.8000000007</v>
      </c>
      <c r="J2137" s="843">
        <v>-12206.109090909071</v>
      </c>
      <c r="K2137" s="843">
        <v>-134267.19999999925</v>
      </c>
      <c r="L2137" s="844">
        <v>-2.4391782303117537</v>
      </c>
      <c r="M2137" s="841">
        <v>468818.18181818188</v>
      </c>
      <c r="N2137" s="842">
        <v>5157000.0000000009</v>
      </c>
      <c r="O2137" s="843">
        <v>-31600.727272727236</v>
      </c>
      <c r="P2137" s="843">
        <v>-347607.99999999907</v>
      </c>
      <c r="Q2137" s="844">
        <v>-6.3148547544166433</v>
      </c>
      <c r="S2137" s="845"/>
      <c r="T2137" s="846"/>
      <c r="U2137" s="847"/>
    </row>
    <row r="2138" spans="1:21" ht="23.25" hidden="1">
      <c r="A2138" s="870">
        <v>2096</v>
      </c>
      <c r="B2138" s="848">
        <v>11</v>
      </c>
      <c r="C2138" s="848">
        <v>248</v>
      </c>
      <c r="D2138" s="837">
        <v>22211.273990874579</v>
      </c>
      <c r="E2138" s="838">
        <v>22.545454545454547</v>
      </c>
      <c r="F2138" s="839">
        <v>500763.26815789961</v>
      </c>
      <c r="G2138" s="840">
        <v>5508395.949736896</v>
      </c>
      <c r="H2138" s="897">
        <v>488212.80000000005</v>
      </c>
      <c r="I2138" s="901">
        <v>5370340.8000000007</v>
      </c>
      <c r="J2138" s="843">
        <v>-12550.468157899566</v>
      </c>
      <c r="K2138" s="843">
        <v>-138055.14973689523</v>
      </c>
      <c r="L2138" s="844">
        <v>-2.5062677228838197</v>
      </c>
      <c r="M2138" s="841">
        <v>468818.18181818188</v>
      </c>
      <c r="N2138" s="842">
        <v>5157000.0000000009</v>
      </c>
      <c r="O2138" s="843">
        <v>-31945.086339717731</v>
      </c>
      <c r="P2138" s="843">
        <v>-351395.94973689504</v>
      </c>
      <c r="Q2138" s="844">
        <v>-6.379279066779489</v>
      </c>
      <c r="S2138" s="845"/>
      <c r="T2138" s="846"/>
      <c r="U2138" s="847"/>
    </row>
    <row r="2139" spans="1:21" ht="23.25" hidden="1">
      <c r="A2139" s="870">
        <v>2097</v>
      </c>
      <c r="B2139" s="848">
        <v>11</v>
      </c>
      <c r="C2139" s="848">
        <v>249</v>
      </c>
      <c r="D2139" s="837">
        <v>21213</v>
      </c>
      <c r="E2139" s="838">
        <v>22.636363636363637</v>
      </c>
      <c r="F2139" s="839">
        <v>480185.18181818182</v>
      </c>
      <c r="G2139" s="840">
        <v>5282037</v>
      </c>
      <c r="H2139" s="897">
        <v>490637</v>
      </c>
      <c r="I2139" s="901">
        <v>5397007</v>
      </c>
      <c r="J2139" s="843">
        <v>10451.818181818177</v>
      </c>
      <c r="K2139" s="843">
        <v>114970</v>
      </c>
      <c r="L2139" s="844">
        <v>2.1766223901877169</v>
      </c>
      <c r="M2139" s="841">
        <v>472454.54545454547</v>
      </c>
      <c r="N2139" s="842">
        <v>5197000</v>
      </c>
      <c r="O2139" s="843">
        <v>-7730.6363636363531</v>
      </c>
      <c r="P2139" s="843">
        <v>-85037</v>
      </c>
      <c r="Q2139" s="844">
        <v>-1.6099281394658931</v>
      </c>
      <c r="S2139" s="845"/>
      <c r="T2139" s="846"/>
      <c r="U2139" s="847"/>
    </row>
    <row r="2140" spans="1:21" ht="23.25" hidden="1">
      <c r="A2140" s="870">
        <v>2098</v>
      </c>
      <c r="B2140" s="836">
        <v>11</v>
      </c>
      <c r="C2140" s="836">
        <v>249</v>
      </c>
      <c r="D2140" s="837">
        <v>21746.26</v>
      </c>
      <c r="E2140" s="838">
        <v>22.636363636363637</v>
      </c>
      <c r="F2140" s="839">
        <v>492256.24909090903</v>
      </c>
      <c r="G2140" s="840">
        <v>5414818.7399999993</v>
      </c>
      <c r="H2140" s="897">
        <v>490637</v>
      </c>
      <c r="I2140" s="901">
        <v>5397007</v>
      </c>
      <c r="J2140" s="843">
        <v>-1619.2490909090266</v>
      </c>
      <c r="K2140" s="843">
        <v>-17811.739999999292</v>
      </c>
      <c r="L2140" s="844">
        <v>-0.32894434431241848</v>
      </c>
      <c r="M2140" s="841">
        <v>472454.54545454547</v>
      </c>
      <c r="N2140" s="842">
        <v>5197000</v>
      </c>
      <c r="O2140" s="843">
        <v>-19801.703636363556</v>
      </c>
      <c r="P2140" s="843">
        <v>-217818.73999999929</v>
      </c>
      <c r="Q2140" s="844">
        <v>-4.0226413931632266</v>
      </c>
      <c r="S2140" s="845"/>
      <c r="T2140" s="846"/>
      <c r="U2140" s="847"/>
    </row>
    <row r="2141" spans="1:21" ht="23.25" hidden="1">
      <c r="A2141" s="870">
        <v>2099</v>
      </c>
      <c r="B2141" s="836">
        <v>11</v>
      </c>
      <c r="C2141" s="836">
        <v>249</v>
      </c>
      <c r="D2141" s="837">
        <v>22199.02546581861</v>
      </c>
      <c r="E2141" s="838">
        <v>22.636363636363637</v>
      </c>
      <c r="F2141" s="839">
        <v>502505.2128171667</v>
      </c>
      <c r="G2141" s="840">
        <v>5527557.3409888335</v>
      </c>
      <c r="H2141" s="897">
        <v>490637</v>
      </c>
      <c r="I2141" s="901">
        <v>5397007</v>
      </c>
      <c r="J2141" s="843">
        <v>-11868.212817166699</v>
      </c>
      <c r="K2141" s="843">
        <v>-130550.34098883346</v>
      </c>
      <c r="L2141" s="844">
        <v>-2.3618088955994239</v>
      </c>
      <c r="M2141" s="841">
        <v>472454.54545454547</v>
      </c>
      <c r="N2141" s="842">
        <v>5197000</v>
      </c>
      <c r="O2141" s="843">
        <v>-30050.667362621229</v>
      </c>
      <c r="P2141" s="843">
        <v>-330557.34098883346</v>
      </c>
      <c r="Q2141" s="844">
        <v>-5.980170274085296</v>
      </c>
      <c r="S2141" s="845"/>
      <c r="T2141" s="846"/>
      <c r="U2141" s="847"/>
    </row>
    <row r="2142" spans="1:21" ht="23.25" hidden="1">
      <c r="A2142" s="870">
        <v>2100</v>
      </c>
      <c r="B2142" s="848">
        <v>11</v>
      </c>
      <c r="C2142" s="848">
        <v>250</v>
      </c>
      <c r="D2142" s="837">
        <v>21201</v>
      </c>
      <c r="E2142" s="838">
        <v>22.727272727272727</v>
      </c>
      <c r="F2142" s="839">
        <v>481840.90909090912</v>
      </c>
      <c r="G2142" s="840">
        <v>5300250</v>
      </c>
      <c r="H2142" s="897">
        <v>493061.19999999995</v>
      </c>
      <c r="I2142" s="901">
        <v>5423673.1999999993</v>
      </c>
      <c r="J2142" s="843">
        <v>11220.290909090836</v>
      </c>
      <c r="K2142" s="843">
        <v>123423.19999999925</v>
      </c>
      <c r="L2142" s="844">
        <v>2.3286297816140547</v>
      </c>
      <c r="M2142" s="841">
        <v>476090.90909090906</v>
      </c>
      <c r="N2142" s="842">
        <v>5237000</v>
      </c>
      <c r="O2142" s="843">
        <v>-5750.0000000000582</v>
      </c>
      <c r="P2142" s="843">
        <v>-63250</v>
      </c>
      <c r="Q2142" s="844">
        <v>-1.1933399367954394</v>
      </c>
      <c r="S2142" s="845"/>
      <c r="T2142" s="846"/>
      <c r="U2142" s="847"/>
    </row>
    <row r="2143" spans="1:21" ht="23.25" hidden="1">
      <c r="A2143" s="870">
        <v>2101</v>
      </c>
      <c r="B2143" s="836">
        <v>11</v>
      </c>
      <c r="C2143" s="836">
        <v>250</v>
      </c>
      <c r="D2143" s="837">
        <v>22169</v>
      </c>
      <c r="E2143" s="838">
        <v>22.727272727272727</v>
      </c>
      <c r="F2143" s="839">
        <v>503840.90909090912</v>
      </c>
      <c r="G2143" s="840">
        <v>5542250</v>
      </c>
      <c r="H2143" s="897">
        <v>493061.19999999995</v>
      </c>
      <c r="I2143" s="901">
        <v>5423673.1999999993</v>
      </c>
      <c r="J2143" s="843">
        <v>-10779.709090909164</v>
      </c>
      <c r="K2143" s="843">
        <v>-118576.80000000075</v>
      </c>
      <c r="L2143" s="844">
        <v>-2.1395065181108919</v>
      </c>
      <c r="M2143" s="841">
        <v>476090.90909090906</v>
      </c>
      <c r="N2143" s="842">
        <v>5237000</v>
      </c>
      <c r="O2143" s="843">
        <v>-27750.000000000058</v>
      </c>
      <c r="P2143" s="843">
        <v>-305250</v>
      </c>
      <c r="Q2143" s="844">
        <v>-5.5076909197528039</v>
      </c>
      <c r="S2143" s="845"/>
      <c r="T2143" s="846"/>
      <c r="U2143" s="847"/>
    </row>
    <row r="2144" spans="1:21" ht="23.25" hidden="1">
      <c r="A2144" s="870">
        <v>2102</v>
      </c>
      <c r="B2144" s="836">
        <v>11</v>
      </c>
      <c r="C2144" s="836">
        <v>250</v>
      </c>
      <c r="D2144" s="837">
        <v>22186.790442345569</v>
      </c>
      <c r="E2144" s="838">
        <v>22.727272727272727</v>
      </c>
      <c r="F2144" s="839">
        <v>504245.23732603568</v>
      </c>
      <c r="G2144" s="840">
        <v>5546697.6105863927</v>
      </c>
      <c r="H2144" s="897">
        <v>493061.19999999995</v>
      </c>
      <c r="I2144" s="901">
        <v>5423673.1999999993</v>
      </c>
      <c r="J2144" s="843">
        <v>-11184.03732603573</v>
      </c>
      <c r="K2144" s="843">
        <v>-123024.41058639344</v>
      </c>
      <c r="L2144" s="844">
        <v>-2.2179757979160399</v>
      </c>
      <c r="M2144" s="841">
        <v>476090.90909090906</v>
      </c>
      <c r="N2144" s="842">
        <v>5237000</v>
      </c>
      <c r="O2144" s="843">
        <v>-28154.328235126624</v>
      </c>
      <c r="P2144" s="843">
        <v>-309697.61058639269</v>
      </c>
      <c r="Q2144" s="844">
        <v>-5.5834594262954909</v>
      </c>
      <c r="S2144" s="845"/>
      <c r="T2144" s="846"/>
      <c r="U2144" s="847"/>
    </row>
    <row r="2145" spans="1:21" ht="23.25" hidden="1">
      <c r="A2145" s="870">
        <v>2103</v>
      </c>
      <c r="B2145" s="848">
        <v>11</v>
      </c>
      <c r="C2145" s="848">
        <v>251</v>
      </c>
      <c r="D2145" s="837">
        <v>21943.543526599206</v>
      </c>
      <c r="E2145" s="838">
        <v>22.818181818181817</v>
      </c>
      <c r="F2145" s="839">
        <v>500711.76592512731</v>
      </c>
      <c r="G2145" s="840">
        <v>5507829.4251764007</v>
      </c>
      <c r="H2145" s="897">
        <v>495485.39999999997</v>
      </c>
      <c r="I2145" s="901">
        <v>5450339.3999999994</v>
      </c>
      <c r="J2145" s="843">
        <v>-5226.3659251273493</v>
      </c>
      <c r="K2145" s="843">
        <v>-57490.02517640125</v>
      </c>
      <c r="L2145" s="844">
        <v>-1.043787320529816</v>
      </c>
      <c r="M2145" s="841">
        <v>479727.27272727265</v>
      </c>
      <c r="N2145" s="842">
        <v>5276999.9999999991</v>
      </c>
      <c r="O2145" s="843">
        <v>-20984.493197854667</v>
      </c>
      <c r="P2145" s="843">
        <v>-230829.42517640162</v>
      </c>
      <c r="Q2145" s="844">
        <v>-4.1909327133711827</v>
      </c>
      <c r="S2145" s="845"/>
      <c r="T2145" s="846"/>
      <c r="U2145" s="847"/>
    </row>
    <row r="2146" spans="1:21" ht="23.25" hidden="1">
      <c r="A2146" s="870">
        <v>2104</v>
      </c>
      <c r="B2146" s="848">
        <v>11</v>
      </c>
      <c r="C2146" s="848">
        <v>251</v>
      </c>
      <c r="D2146" s="837">
        <v>22174.568898143494</v>
      </c>
      <c r="E2146" s="838">
        <v>22.818181818181817</v>
      </c>
      <c r="F2146" s="839">
        <v>505983.34485763795</v>
      </c>
      <c r="G2146" s="840">
        <v>5565816.7934340173</v>
      </c>
      <c r="H2146" s="897">
        <v>495485.39999999997</v>
      </c>
      <c r="I2146" s="901">
        <v>5450339.3999999994</v>
      </c>
      <c r="J2146" s="843">
        <v>-10497.94485763798</v>
      </c>
      <c r="K2146" s="843">
        <v>-115477.3934340179</v>
      </c>
      <c r="L2146" s="844">
        <v>-2.074760950993678</v>
      </c>
      <c r="M2146" s="841">
        <v>479727.27272727265</v>
      </c>
      <c r="N2146" s="842">
        <v>5276999.9999999991</v>
      </c>
      <c r="O2146" s="843">
        <v>-26256.072130365297</v>
      </c>
      <c r="P2146" s="843">
        <v>-288816.79343401827</v>
      </c>
      <c r="Q2146" s="844">
        <v>-5.1891178627139709</v>
      </c>
      <c r="S2146" s="845"/>
      <c r="T2146" s="846"/>
      <c r="U2146" s="847"/>
    </row>
    <row r="2147" spans="1:21" ht="23.25" hidden="1">
      <c r="A2147" s="870">
        <v>2105</v>
      </c>
      <c r="B2147" s="836">
        <v>11</v>
      </c>
      <c r="C2147" s="836">
        <v>252</v>
      </c>
      <c r="D2147" s="837">
        <v>20507.226922411966</v>
      </c>
      <c r="E2147" s="838">
        <v>22.90909090909091</v>
      </c>
      <c r="F2147" s="839">
        <v>469801.92585889233</v>
      </c>
      <c r="G2147" s="840">
        <v>5167821.1844478156</v>
      </c>
      <c r="H2147" s="897">
        <v>497909.60000000003</v>
      </c>
      <c r="I2147" s="901">
        <v>5477005.6000000006</v>
      </c>
      <c r="J2147" s="843">
        <v>28107.674141107709</v>
      </c>
      <c r="K2147" s="843">
        <v>309184.41555218492</v>
      </c>
      <c r="L2147" s="844">
        <v>5.9828775903208964</v>
      </c>
      <c r="M2147" s="841">
        <v>483363.63636363641</v>
      </c>
      <c r="N2147" s="842">
        <v>5317000.0000000009</v>
      </c>
      <c r="O2147" s="843">
        <v>13561.710504744085</v>
      </c>
      <c r="P2147" s="843">
        <v>149178.81555218529</v>
      </c>
      <c r="Q2147" s="844">
        <v>2.8866868691418404</v>
      </c>
      <c r="S2147" s="845"/>
      <c r="T2147" s="846"/>
      <c r="U2147" s="847"/>
    </row>
    <row r="2148" spans="1:21" ht="23.25" hidden="1">
      <c r="A2148" s="870">
        <v>2106</v>
      </c>
      <c r="B2148" s="836">
        <v>11</v>
      </c>
      <c r="C2148" s="836">
        <v>252</v>
      </c>
      <c r="D2148" s="837">
        <v>20507.226922411966</v>
      </c>
      <c r="E2148" s="838">
        <v>22.90909090909091</v>
      </c>
      <c r="F2148" s="839">
        <v>469801.92585889233</v>
      </c>
      <c r="G2148" s="840">
        <v>5167821.1844478156</v>
      </c>
      <c r="H2148" s="897">
        <v>497909.60000000003</v>
      </c>
      <c r="I2148" s="901">
        <v>5477005.6000000006</v>
      </c>
      <c r="J2148" s="843">
        <v>28107.674141107709</v>
      </c>
      <c r="K2148" s="843">
        <v>309184.41555218492</v>
      </c>
      <c r="L2148" s="844">
        <v>5.9828775903208964</v>
      </c>
      <c r="M2148" s="841">
        <v>483363.63636363641</v>
      </c>
      <c r="N2148" s="842">
        <v>5317000.0000000009</v>
      </c>
      <c r="O2148" s="843">
        <v>13561.710504744085</v>
      </c>
      <c r="P2148" s="843">
        <v>149178.81555218529</v>
      </c>
      <c r="Q2148" s="844">
        <v>2.8866868691418404</v>
      </c>
      <c r="S2148" s="845"/>
      <c r="T2148" s="846"/>
      <c r="U2148" s="847"/>
    </row>
    <row r="2149" spans="1:21" ht="23.25" hidden="1">
      <c r="A2149" s="870">
        <v>2107</v>
      </c>
      <c r="B2149" s="836">
        <v>11</v>
      </c>
      <c r="C2149" s="836">
        <v>252</v>
      </c>
      <c r="D2149" s="837">
        <v>22506</v>
      </c>
      <c r="E2149" s="838">
        <v>22.90909090909091</v>
      </c>
      <c r="F2149" s="839">
        <v>515592</v>
      </c>
      <c r="G2149" s="840">
        <v>5671512</v>
      </c>
      <c r="H2149" s="897">
        <v>497909.60000000003</v>
      </c>
      <c r="I2149" s="901">
        <v>5477005.6000000006</v>
      </c>
      <c r="J2149" s="843">
        <v>-17682.399999999965</v>
      </c>
      <c r="K2149" s="843">
        <v>-194506.39999999944</v>
      </c>
      <c r="L2149" s="844">
        <v>-3.4295334295334214</v>
      </c>
      <c r="M2149" s="841">
        <v>483363.63636363641</v>
      </c>
      <c r="N2149" s="842">
        <v>5317000.0000000009</v>
      </c>
      <c r="O2149" s="843">
        <v>-32228.363636363589</v>
      </c>
      <c r="P2149" s="843">
        <v>-354511.99999999907</v>
      </c>
      <c r="Q2149" s="844">
        <v>-6.2507493592537315</v>
      </c>
      <c r="S2149" s="845"/>
      <c r="T2149" s="846"/>
      <c r="U2149" s="847"/>
    </row>
    <row r="2150" spans="1:21" ht="23.25" hidden="1">
      <c r="A2150" s="870">
        <v>2108</v>
      </c>
      <c r="B2150" s="836">
        <v>11</v>
      </c>
      <c r="C2150" s="836">
        <v>255</v>
      </c>
      <c r="D2150" s="837">
        <v>20836.621330462207</v>
      </c>
      <c r="E2150" s="838">
        <v>23.181818181818183</v>
      </c>
      <c r="F2150" s="839">
        <v>483030.76720616932</v>
      </c>
      <c r="G2150" s="840">
        <v>5313338.4392678626</v>
      </c>
      <c r="H2150" s="897">
        <v>505182.20000000007</v>
      </c>
      <c r="I2150" s="901">
        <v>5557004.2000000011</v>
      </c>
      <c r="J2150" s="843">
        <v>22151.432793830754</v>
      </c>
      <c r="K2150" s="843">
        <v>243665.76073213853</v>
      </c>
      <c r="L2150" s="844">
        <v>4.5859258452528309</v>
      </c>
      <c r="M2150" s="841">
        <v>494272.72727272735</v>
      </c>
      <c r="N2150" s="842">
        <v>5437000.0000000009</v>
      </c>
      <c r="O2150" s="843">
        <v>11241.960066558036</v>
      </c>
      <c r="P2150" s="843">
        <v>123661.56073213834</v>
      </c>
      <c r="Q2150" s="844">
        <v>2.3273797094916233</v>
      </c>
      <c r="S2150" s="845"/>
      <c r="T2150" s="846"/>
      <c r="U2150" s="847"/>
    </row>
    <row r="2151" spans="1:21" ht="23.25" hidden="1">
      <c r="A2151" s="870">
        <v>2109</v>
      </c>
      <c r="B2151" s="848">
        <v>11</v>
      </c>
      <c r="C2151" s="848">
        <v>255</v>
      </c>
      <c r="D2151" s="837">
        <v>22125.817069522796</v>
      </c>
      <c r="E2151" s="838">
        <v>23.181818181818183</v>
      </c>
      <c r="F2151" s="839">
        <v>512916.66842984664</v>
      </c>
      <c r="G2151" s="840">
        <v>5642083.3527283128</v>
      </c>
      <c r="H2151" s="897">
        <v>505182.20000000007</v>
      </c>
      <c r="I2151" s="901">
        <v>5557004.2000000011</v>
      </c>
      <c r="J2151" s="843">
        <v>-7734.4684298465727</v>
      </c>
      <c r="K2151" s="843">
        <v>-85079.152728311718</v>
      </c>
      <c r="L2151" s="844">
        <v>-1.507938600147952</v>
      </c>
      <c r="M2151" s="841">
        <v>494272.72727272735</v>
      </c>
      <c r="N2151" s="842">
        <v>5437000.0000000009</v>
      </c>
      <c r="O2151" s="843">
        <v>-18643.94115711929</v>
      </c>
      <c r="P2151" s="843">
        <v>-205083.3527283119</v>
      </c>
      <c r="Q2151" s="844">
        <v>-3.6348869718335663</v>
      </c>
      <c r="S2151" s="845"/>
      <c r="T2151" s="846"/>
      <c r="U2151" s="847"/>
    </row>
    <row r="2152" spans="1:21" ht="23.25" hidden="1">
      <c r="A2152" s="870">
        <v>2110</v>
      </c>
      <c r="B2152" s="836">
        <v>11</v>
      </c>
      <c r="C2152" s="836">
        <v>256</v>
      </c>
      <c r="D2152" s="837">
        <v>22113.662588711322</v>
      </c>
      <c r="E2152" s="838">
        <v>23.272727272727273</v>
      </c>
      <c r="F2152" s="839">
        <v>514645.23842819076</v>
      </c>
      <c r="G2152" s="840">
        <v>5661097.6227100985</v>
      </c>
      <c r="H2152" s="897">
        <v>507606.4</v>
      </c>
      <c r="I2152" s="901">
        <v>5583670.4000000004</v>
      </c>
      <c r="J2152" s="843">
        <v>-7038.8384281907347</v>
      </c>
      <c r="K2152" s="843">
        <v>-77427.22271009814</v>
      </c>
      <c r="L2152" s="844">
        <v>-1.3677068983846965</v>
      </c>
      <c r="M2152" s="841">
        <v>497909.09090909094</v>
      </c>
      <c r="N2152" s="842">
        <v>5477000</v>
      </c>
      <c r="O2152" s="843">
        <v>-16736.147519099817</v>
      </c>
      <c r="P2152" s="843">
        <v>-184097.62271009851</v>
      </c>
      <c r="Q2152" s="844">
        <v>-3.2519775312047585</v>
      </c>
      <c r="S2152" s="845"/>
      <c r="T2152" s="846"/>
      <c r="U2152" s="847"/>
    </row>
    <row r="2153" spans="1:21" ht="23.25" hidden="1">
      <c r="A2153" s="870">
        <v>2111</v>
      </c>
      <c r="B2153" s="848">
        <v>11</v>
      </c>
      <c r="C2153" s="848">
        <v>257</v>
      </c>
      <c r="D2153" s="837">
        <v>21274</v>
      </c>
      <c r="E2153" s="838">
        <v>23.363636363636363</v>
      </c>
      <c r="F2153" s="839">
        <v>497038</v>
      </c>
      <c r="G2153" s="840">
        <v>5467418</v>
      </c>
      <c r="H2153" s="897">
        <v>510030.6</v>
      </c>
      <c r="I2153" s="901">
        <v>5610336.5999999996</v>
      </c>
      <c r="J2153" s="843">
        <v>12992.599999999977</v>
      </c>
      <c r="K2153" s="843">
        <v>142918.59999999963</v>
      </c>
      <c r="L2153" s="844">
        <v>2.6140053677988391</v>
      </c>
      <c r="M2153" s="841">
        <v>501545.45454545453</v>
      </c>
      <c r="N2153" s="842">
        <v>5517000</v>
      </c>
      <c r="O2153" s="843">
        <v>4507.4545454545296</v>
      </c>
      <c r="P2153" s="843">
        <v>49582</v>
      </c>
      <c r="Q2153" s="844">
        <v>0.90686316648917398</v>
      </c>
      <c r="S2153" s="845"/>
      <c r="T2153" s="846"/>
      <c r="U2153" s="847"/>
    </row>
    <row r="2154" spans="1:21" ht="23.25" hidden="1">
      <c r="A2154" s="870">
        <v>2112</v>
      </c>
      <c r="B2154" s="836">
        <v>11</v>
      </c>
      <c r="C2154" s="836">
        <v>257</v>
      </c>
      <c r="D2154" s="837">
        <v>21650.880000000001</v>
      </c>
      <c r="E2154" s="838">
        <v>23.363636363636363</v>
      </c>
      <c r="F2154" s="839">
        <v>505843.28727272729</v>
      </c>
      <c r="G2154" s="840">
        <v>5564276.1600000001</v>
      </c>
      <c r="H2154" s="897">
        <v>510030.6</v>
      </c>
      <c r="I2154" s="901">
        <v>5610336.5999999996</v>
      </c>
      <c r="J2154" s="843">
        <v>4187.3127272726852</v>
      </c>
      <c r="K2154" s="843">
        <v>46060.439999999478</v>
      </c>
      <c r="L2154" s="844">
        <v>0.82778853305511291</v>
      </c>
      <c r="M2154" s="841">
        <v>501545.45454545453</v>
      </c>
      <c r="N2154" s="842">
        <v>5517000</v>
      </c>
      <c r="O2154" s="843">
        <v>-4297.832727272762</v>
      </c>
      <c r="P2154" s="843">
        <v>-47276.160000000149</v>
      </c>
      <c r="Q2154" s="844">
        <v>-0.84963719701504203</v>
      </c>
      <c r="S2154" s="845"/>
      <c r="T2154" s="846"/>
      <c r="U2154" s="847"/>
    </row>
    <row r="2155" spans="1:21" ht="23.25" hidden="1">
      <c r="A2155" s="870">
        <v>2113</v>
      </c>
      <c r="B2155" s="836">
        <v>11</v>
      </c>
      <c r="C2155" s="836">
        <v>260</v>
      </c>
      <c r="D2155" s="837">
        <v>21227</v>
      </c>
      <c r="E2155" s="838">
        <v>23.636363636363637</v>
      </c>
      <c r="F2155" s="839">
        <v>501729.09090909088</v>
      </c>
      <c r="G2155" s="840">
        <v>5519020</v>
      </c>
      <c r="H2155" s="897">
        <v>517303.2</v>
      </c>
      <c r="I2155" s="901">
        <v>5690335.2000000002</v>
      </c>
      <c r="J2155" s="843">
        <v>15574.109090909129</v>
      </c>
      <c r="K2155" s="843">
        <v>171315.20000000019</v>
      </c>
      <c r="L2155" s="844">
        <v>3.104087319850251</v>
      </c>
      <c r="M2155" s="841">
        <v>512454.54545454547</v>
      </c>
      <c r="N2155" s="842">
        <v>5637000</v>
      </c>
      <c r="O2155" s="843">
        <v>10725.454545454588</v>
      </c>
      <c r="P2155" s="843">
        <v>117980</v>
      </c>
      <c r="Q2155" s="844">
        <v>2.1376983594913526</v>
      </c>
      <c r="S2155" s="845"/>
      <c r="T2155" s="846"/>
      <c r="U2155" s="847"/>
    </row>
    <row r="2156" spans="1:21" ht="23.25" hidden="1">
      <c r="A2156" s="870">
        <v>2114</v>
      </c>
      <c r="B2156" s="836">
        <v>11</v>
      </c>
      <c r="C2156" s="836">
        <v>261</v>
      </c>
      <c r="D2156" s="837">
        <v>22016</v>
      </c>
      <c r="E2156" s="838">
        <v>23.727272727272727</v>
      </c>
      <c r="F2156" s="839">
        <v>522379.63636363635</v>
      </c>
      <c r="G2156" s="840">
        <v>5746176</v>
      </c>
      <c r="H2156" s="897">
        <v>519727.39999999997</v>
      </c>
      <c r="I2156" s="901">
        <v>5717001.3999999994</v>
      </c>
      <c r="J2156" s="843">
        <v>-2652.236363636388</v>
      </c>
      <c r="K2156" s="843">
        <v>-29174.600000000559</v>
      </c>
      <c r="L2156" s="844">
        <v>-0.50772200503431009</v>
      </c>
      <c r="M2156" s="841">
        <v>516090.90909090906</v>
      </c>
      <c r="N2156" s="842">
        <v>5677000</v>
      </c>
      <c r="O2156" s="843">
        <v>-6288.7272727272939</v>
      </c>
      <c r="P2156" s="843">
        <v>-69176</v>
      </c>
      <c r="Q2156" s="844">
        <v>-1.2038614897977453</v>
      </c>
      <c r="S2156" s="845"/>
      <c r="T2156" s="846"/>
      <c r="U2156" s="847"/>
    </row>
    <row r="2157" spans="1:21" ht="23.25" hidden="1">
      <c r="A2157" s="870">
        <v>2115</v>
      </c>
      <c r="B2157" s="836">
        <v>11</v>
      </c>
      <c r="C2157" s="836">
        <v>262</v>
      </c>
      <c r="D2157" s="837">
        <v>21063</v>
      </c>
      <c r="E2157" s="838">
        <v>23.818181818181817</v>
      </c>
      <c r="F2157" s="839">
        <v>501682.36363636365</v>
      </c>
      <c r="G2157" s="840">
        <v>5518506</v>
      </c>
      <c r="H2157" s="897">
        <v>522151.6</v>
      </c>
      <c r="I2157" s="901">
        <v>5743667.5999999996</v>
      </c>
      <c r="J2157" s="843">
        <v>20469.23636363633</v>
      </c>
      <c r="K2157" s="843">
        <v>225161.59999999963</v>
      </c>
      <c r="L2157" s="844">
        <v>4.080118785772811</v>
      </c>
      <c r="M2157" s="841">
        <v>519727.27272727265</v>
      </c>
      <c r="N2157" s="842">
        <v>5716999.9999999991</v>
      </c>
      <c r="O2157" s="843">
        <v>18044.909090909001</v>
      </c>
      <c r="P2157" s="843">
        <v>198493.99999999907</v>
      </c>
      <c r="Q2157" s="844">
        <v>3.596879300303371</v>
      </c>
      <c r="S2157" s="845"/>
      <c r="T2157" s="846"/>
      <c r="U2157" s="847"/>
    </row>
    <row r="2158" spans="1:21" ht="23.25" hidden="1">
      <c r="A2158" s="870">
        <v>2116</v>
      </c>
      <c r="B2158" s="836">
        <v>11</v>
      </c>
      <c r="C2158" s="836">
        <v>262</v>
      </c>
      <c r="D2158" s="837">
        <v>22041.015211501661</v>
      </c>
      <c r="E2158" s="838">
        <v>23.818181818181817</v>
      </c>
      <c r="F2158" s="839">
        <v>524976.90776485775</v>
      </c>
      <c r="G2158" s="840">
        <v>5774745.9854134349</v>
      </c>
      <c r="H2158" s="897">
        <v>522151.6</v>
      </c>
      <c r="I2158" s="901">
        <v>5743667.5999999996</v>
      </c>
      <c r="J2158" s="843">
        <v>-2825.3077648577746</v>
      </c>
      <c r="K2158" s="843">
        <v>-31078.385413435288</v>
      </c>
      <c r="L2158" s="844">
        <v>-0.53817753182454453</v>
      </c>
      <c r="M2158" s="841">
        <v>519727.27272727265</v>
      </c>
      <c r="N2158" s="842">
        <v>5716999.9999999991</v>
      </c>
      <c r="O2158" s="843">
        <v>-5249.6350375851034</v>
      </c>
      <c r="P2158" s="843">
        <v>-57745.985413435847</v>
      </c>
      <c r="Q2158" s="844">
        <v>-0.99997446743628871</v>
      </c>
      <c r="S2158" s="845"/>
      <c r="T2158" s="846"/>
      <c r="U2158" s="847"/>
    </row>
    <row r="2159" spans="1:21" ht="23.25" hidden="1">
      <c r="A2159" s="870">
        <v>2117</v>
      </c>
      <c r="B2159" s="836">
        <v>11</v>
      </c>
      <c r="C2159" s="836">
        <v>263</v>
      </c>
      <c r="D2159" s="837">
        <v>20874</v>
      </c>
      <c r="E2159" s="838">
        <v>23.90909090909091</v>
      </c>
      <c r="F2159" s="839">
        <v>499078.36363636365</v>
      </c>
      <c r="G2159" s="840">
        <v>5489862</v>
      </c>
      <c r="H2159" s="897">
        <v>524575.80000000005</v>
      </c>
      <c r="I2159" s="901">
        <v>5770333.8000000007</v>
      </c>
      <c r="J2159" s="843">
        <v>25497.4363636364</v>
      </c>
      <c r="K2159" s="843">
        <v>280471.80000000075</v>
      </c>
      <c r="L2159" s="844">
        <v>5.1089043768313331</v>
      </c>
      <c r="M2159" s="841">
        <v>523363.63636363641</v>
      </c>
      <c r="N2159" s="842">
        <v>5757000.0000000009</v>
      </c>
      <c r="O2159" s="843">
        <v>24285.272727272764</v>
      </c>
      <c r="P2159" s="843">
        <v>267138.00000000093</v>
      </c>
      <c r="Q2159" s="844">
        <v>4.8660239547005233</v>
      </c>
      <c r="S2159" s="845"/>
      <c r="T2159" s="846"/>
      <c r="U2159" s="847"/>
    </row>
    <row r="2160" spans="1:21" ht="23.25" hidden="1">
      <c r="A2160" s="870">
        <v>2118</v>
      </c>
      <c r="B2160" s="836">
        <v>11</v>
      </c>
      <c r="C2160" s="836">
        <v>263</v>
      </c>
      <c r="D2160" s="837">
        <v>22028.953695969762</v>
      </c>
      <c r="E2160" s="838">
        <v>23.90909090909091</v>
      </c>
      <c r="F2160" s="839">
        <v>526692.25654909527</v>
      </c>
      <c r="G2160" s="840">
        <v>5793614.8220400475</v>
      </c>
      <c r="H2160" s="897">
        <v>524575.80000000005</v>
      </c>
      <c r="I2160" s="901">
        <v>5770333.8000000007</v>
      </c>
      <c r="J2160" s="843">
        <v>-2116.4565490952227</v>
      </c>
      <c r="K2160" s="843">
        <v>-23281.022040046751</v>
      </c>
      <c r="L2160" s="844">
        <v>-0.40183931371275605</v>
      </c>
      <c r="M2160" s="841">
        <v>523363.63636363641</v>
      </c>
      <c r="N2160" s="842">
        <v>5757000.0000000009</v>
      </c>
      <c r="O2160" s="843">
        <v>-3328.620185458858</v>
      </c>
      <c r="P2160" s="843">
        <v>-36614.822040046565</v>
      </c>
      <c r="Q2160" s="844">
        <v>-0.63198578374172598</v>
      </c>
      <c r="S2160" s="845"/>
      <c r="T2160" s="846"/>
      <c r="U2160" s="847"/>
    </row>
    <row r="2161" spans="1:23" ht="18" customHeight="1">
      <c r="A2161" s="871" t="s">
        <v>60</v>
      </c>
      <c r="B2161" s="836"/>
      <c r="C2161" s="836"/>
      <c r="D2161" s="837"/>
      <c r="E2161" s="838"/>
      <c r="F2161" s="839"/>
      <c r="G2161" s="840"/>
      <c r="H2161" s="897"/>
      <c r="I2161" s="901"/>
      <c r="J2161" s="843"/>
      <c r="K2161" s="843"/>
      <c r="L2161" s="844"/>
      <c r="M2161" s="841"/>
      <c r="N2161" s="842"/>
      <c r="O2161" s="843"/>
      <c r="P2161" s="843"/>
      <c r="Q2161" s="844"/>
      <c r="S2161" s="845"/>
      <c r="T2161" s="846"/>
      <c r="U2161" s="847"/>
    </row>
    <row r="2162" spans="1:23" ht="23.25">
      <c r="A2162" s="870">
        <v>2119</v>
      </c>
      <c r="B2162" s="836">
        <v>11</v>
      </c>
      <c r="C2162" s="836">
        <v>264</v>
      </c>
      <c r="D2162" s="837">
        <v>21842.597563732103</v>
      </c>
      <c r="E2162" s="838">
        <v>24</v>
      </c>
      <c r="F2162" s="839">
        <v>524222.34152957046</v>
      </c>
      <c r="G2162" s="840">
        <v>5766445.7568252748</v>
      </c>
      <c r="H2162" s="897">
        <v>527000</v>
      </c>
      <c r="I2162" s="901">
        <v>5797000</v>
      </c>
      <c r="J2162" s="843">
        <v>2777.6584704295383</v>
      </c>
      <c r="K2162" s="843">
        <v>30554.243174725212</v>
      </c>
      <c r="L2162" s="844">
        <v>0.52986266520518654</v>
      </c>
      <c r="M2162" s="841">
        <v>527000</v>
      </c>
      <c r="N2162" s="842">
        <v>5797000</v>
      </c>
      <c r="O2162" s="843">
        <v>2777.6584704295383</v>
      </c>
      <c r="P2162" s="843">
        <v>30554.243174725212</v>
      </c>
      <c r="Q2162" s="844">
        <v>0.52986266520518654</v>
      </c>
      <c r="S2162" s="845"/>
      <c r="T2162" s="846"/>
      <c r="U2162" s="847"/>
    </row>
    <row r="2163" spans="1:23" ht="23.25">
      <c r="A2163" s="870">
        <v>2120</v>
      </c>
      <c r="B2163" s="836">
        <v>11</v>
      </c>
      <c r="C2163" s="836">
        <v>265</v>
      </c>
      <c r="D2163" s="837">
        <v>22004.870224184135</v>
      </c>
      <c r="E2163" s="838">
        <v>24.09090909090909</v>
      </c>
      <c r="F2163" s="839">
        <v>530117.32812807232</v>
      </c>
      <c r="G2163" s="840">
        <v>5831290.6094087958</v>
      </c>
      <c r="H2163" s="897">
        <v>529000</v>
      </c>
      <c r="I2163" s="901">
        <v>5819000</v>
      </c>
      <c r="J2163" s="843">
        <v>-1117.3281280723168</v>
      </c>
      <c r="K2163" s="843">
        <v>-12290.609408795834</v>
      </c>
      <c r="L2163" s="844">
        <v>-0.21076996898362665</v>
      </c>
      <c r="M2163" s="841">
        <v>529000</v>
      </c>
      <c r="N2163" s="842">
        <v>5819000</v>
      </c>
      <c r="O2163" s="843">
        <v>-1117.3281280723168</v>
      </c>
      <c r="P2163" s="843">
        <v>-12290.609408795834</v>
      </c>
      <c r="Q2163" s="844">
        <v>-0.21076996898362665</v>
      </c>
      <c r="S2163" s="845"/>
      <c r="T2163" s="846"/>
      <c r="U2163" s="847"/>
    </row>
    <row r="2164" spans="1:23" ht="23.25">
      <c r="A2164" s="870">
        <v>2121</v>
      </c>
      <c r="B2164" s="836">
        <v>11</v>
      </c>
      <c r="C2164" s="836">
        <v>266</v>
      </c>
      <c r="D2164" s="837">
        <v>21556.33</v>
      </c>
      <c r="E2164" s="838">
        <v>24.181818181818183</v>
      </c>
      <c r="F2164" s="839">
        <v>521271.25272727275</v>
      </c>
      <c r="G2164" s="840">
        <v>5733983.7800000003</v>
      </c>
      <c r="H2164" s="897">
        <v>531000</v>
      </c>
      <c r="I2164" s="901">
        <v>5841000</v>
      </c>
      <c r="J2164" s="843">
        <v>9728.7472727272543</v>
      </c>
      <c r="K2164" s="843">
        <v>107016.21999999974</v>
      </c>
      <c r="L2164" s="844">
        <v>1.8663502393095257</v>
      </c>
      <c r="M2164" s="841">
        <v>531000</v>
      </c>
      <c r="N2164" s="842">
        <v>5841000</v>
      </c>
      <c r="O2164" s="843">
        <v>9728.7472727272543</v>
      </c>
      <c r="P2164" s="843">
        <v>107016.21999999974</v>
      </c>
      <c r="Q2164" s="844">
        <v>1.8663502393095257</v>
      </c>
      <c r="S2164" s="845"/>
      <c r="T2164" s="846"/>
      <c r="U2164" s="847"/>
    </row>
    <row r="2165" spans="1:23" ht="23.25">
      <c r="A2165" s="870">
        <v>2122</v>
      </c>
      <c r="B2165" s="836">
        <v>11</v>
      </c>
      <c r="C2165" s="836">
        <v>268</v>
      </c>
      <c r="D2165" s="837">
        <v>21921</v>
      </c>
      <c r="E2165" s="838">
        <v>24.363636363636363</v>
      </c>
      <c r="F2165" s="839">
        <v>534075.27272727271</v>
      </c>
      <c r="G2165" s="840">
        <v>5874828</v>
      </c>
      <c r="H2165" s="897">
        <v>535000</v>
      </c>
      <c r="I2165" s="901">
        <v>5885000</v>
      </c>
      <c r="J2165" s="843">
        <v>924.72727272729389</v>
      </c>
      <c r="K2165" s="843">
        <v>10172</v>
      </c>
      <c r="L2165" s="844">
        <v>0.17314549464255435</v>
      </c>
      <c r="M2165" s="841">
        <v>535000</v>
      </c>
      <c r="N2165" s="842">
        <v>5885000</v>
      </c>
      <c r="O2165" s="843">
        <v>924.72727272729389</v>
      </c>
      <c r="P2165" s="843">
        <v>10172</v>
      </c>
      <c r="Q2165" s="844">
        <v>0.17314549464255435</v>
      </c>
      <c r="S2165" s="845"/>
      <c r="T2165" s="846"/>
      <c r="U2165" s="847"/>
    </row>
    <row r="2166" spans="1:23" ht="23.25">
      <c r="A2166" s="870">
        <v>2123</v>
      </c>
      <c r="B2166" s="836">
        <v>11</v>
      </c>
      <c r="C2166" s="836">
        <v>271</v>
      </c>
      <c r="D2166" s="837">
        <v>21932.934731187317</v>
      </c>
      <c r="E2166" s="838">
        <v>24.636363636363637</v>
      </c>
      <c r="F2166" s="839">
        <v>540347.75565016025</v>
      </c>
      <c r="G2166" s="840">
        <v>5943825.3121517627</v>
      </c>
      <c r="H2166" s="897">
        <v>541000</v>
      </c>
      <c r="I2166" s="901">
        <v>5951000</v>
      </c>
      <c r="J2166" s="843">
        <v>652.24434983974788</v>
      </c>
      <c r="K2166" s="843">
        <v>7174.6878482373431</v>
      </c>
      <c r="L2166" s="844">
        <v>0.12070825556682507</v>
      </c>
      <c r="M2166" s="841">
        <v>541000</v>
      </c>
      <c r="N2166" s="842">
        <v>5951000</v>
      </c>
      <c r="O2166" s="843">
        <v>652.24434983974788</v>
      </c>
      <c r="P2166" s="843">
        <v>7174.6878482373431</v>
      </c>
      <c r="Q2166" s="844">
        <v>0.12070825556682507</v>
      </c>
      <c r="S2166" s="845"/>
      <c r="T2166" s="846"/>
      <c r="U2166" s="847"/>
    </row>
    <row r="2167" spans="1:23" ht="23.25">
      <c r="A2167" s="870">
        <v>2124</v>
      </c>
      <c r="B2167" s="836">
        <v>11</v>
      </c>
      <c r="C2167" s="836">
        <v>272</v>
      </c>
      <c r="D2167" s="837">
        <v>20979</v>
      </c>
      <c r="E2167" s="838">
        <v>24.727272727272727</v>
      </c>
      <c r="F2167" s="839">
        <v>518753.45454545453</v>
      </c>
      <c r="G2167" s="840">
        <v>5706288</v>
      </c>
      <c r="H2167" s="897">
        <v>543000</v>
      </c>
      <c r="I2167" s="901">
        <v>5973000</v>
      </c>
      <c r="J2167" s="843">
        <v>24246.54545454547</v>
      </c>
      <c r="K2167" s="843">
        <v>266712</v>
      </c>
      <c r="L2167" s="844">
        <v>4.6740017328252605</v>
      </c>
      <c r="M2167" s="841">
        <v>543000</v>
      </c>
      <c r="N2167" s="842">
        <v>5973000</v>
      </c>
      <c r="O2167" s="843">
        <v>24246.54545454547</v>
      </c>
      <c r="P2167" s="843">
        <v>266712</v>
      </c>
      <c r="Q2167" s="844">
        <v>4.6740017328252605</v>
      </c>
      <c r="S2167" s="845"/>
      <c r="T2167" s="846"/>
      <c r="U2167" s="847"/>
    </row>
    <row r="2168" spans="1:23" ht="23.25">
      <c r="A2168" s="870">
        <v>2125</v>
      </c>
      <c r="B2168" s="836">
        <v>11</v>
      </c>
      <c r="C2168" s="836">
        <v>272</v>
      </c>
      <c r="D2168" s="837">
        <v>21920.991183450726</v>
      </c>
      <c r="E2168" s="838">
        <v>24.727272727272727</v>
      </c>
      <c r="F2168" s="839">
        <v>542046.32744532707</v>
      </c>
      <c r="G2168" s="840">
        <v>5962509.6018985976</v>
      </c>
      <c r="H2168" s="897">
        <v>543000</v>
      </c>
      <c r="I2168" s="901">
        <v>5973000</v>
      </c>
      <c r="J2168" s="843">
        <v>953.67255467292853</v>
      </c>
      <c r="K2168" s="843">
        <v>10490.398101402447</v>
      </c>
      <c r="L2168" s="844">
        <v>0.17593930746981812</v>
      </c>
      <c r="M2168" s="841">
        <v>543000</v>
      </c>
      <c r="N2168" s="842">
        <v>5973000</v>
      </c>
      <c r="O2168" s="843">
        <v>953.67255467292853</v>
      </c>
      <c r="P2168" s="843">
        <v>10490.398101402447</v>
      </c>
      <c r="Q2168" s="844">
        <v>0.17593930746981812</v>
      </c>
      <c r="S2168" s="845"/>
      <c r="T2168" s="846"/>
      <c r="U2168" s="847"/>
    </row>
    <row r="2169" spans="1:23" ht="23.25">
      <c r="A2169" s="870">
        <v>2126</v>
      </c>
      <c r="B2169" s="836">
        <v>11</v>
      </c>
      <c r="C2169" s="836">
        <v>278</v>
      </c>
      <c r="D2169" s="837">
        <v>21785</v>
      </c>
      <c r="E2169" s="838">
        <v>25.272727272727273</v>
      </c>
      <c r="F2169" s="839">
        <v>550566.36363636365</v>
      </c>
      <c r="G2169" s="840">
        <v>6056230</v>
      </c>
      <c r="H2169" s="897">
        <v>555000</v>
      </c>
      <c r="I2169" s="901">
        <v>6105000</v>
      </c>
      <c r="J2169" s="843">
        <v>4433.6363636363531</v>
      </c>
      <c r="K2169" s="843">
        <v>48770</v>
      </c>
      <c r="L2169" s="844">
        <v>0.80528645708632496</v>
      </c>
      <c r="M2169" s="841">
        <v>555000</v>
      </c>
      <c r="N2169" s="842">
        <v>6105000</v>
      </c>
      <c r="O2169" s="843">
        <v>4433.6363636363531</v>
      </c>
      <c r="P2169" s="843">
        <v>48770</v>
      </c>
      <c r="Q2169" s="844">
        <v>0.80528645708632496</v>
      </c>
      <c r="S2169" s="845"/>
      <c r="T2169" s="846"/>
      <c r="U2169" s="847"/>
    </row>
    <row r="2170" spans="1:23" ht="24" thickBot="1">
      <c r="A2170" s="870">
        <v>2127</v>
      </c>
      <c r="B2170" s="836">
        <v>11</v>
      </c>
      <c r="C2170" s="836">
        <v>287</v>
      </c>
      <c r="D2170" s="837">
        <v>21778</v>
      </c>
      <c r="E2170" s="838">
        <v>26.09090909090909</v>
      </c>
      <c r="F2170" s="839">
        <v>568207.81818181823</v>
      </c>
      <c r="G2170" s="840">
        <v>6250286</v>
      </c>
      <c r="H2170" s="897">
        <v>573000</v>
      </c>
      <c r="I2170" s="902">
        <v>6303000</v>
      </c>
      <c r="J2170" s="857">
        <v>4792.1818181817653</v>
      </c>
      <c r="K2170" s="857">
        <v>52714</v>
      </c>
      <c r="L2170" s="858">
        <v>0.84338540668377959</v>
      </c>
      <c r="M2170" s="841">
        <v>571000</v>
      </c>
      <c r="N2170" s="842">
        <v>6281000</v>
      </c>
      <c r="O2170" s="843">
        <v>2792.1818181817653</v>
      </c>
      <c r="P2170" s="843">
        <v>30714</v>
      </c>
      <c r="Q2170" s="844">
        <v>0.49140151346674088</v>
      </c>
      <c r="S2170" s="845"/>
      <c r="T2170" s="846"/>
      <c r="U2170" s="847"/>
    </row>
    <row r="2171" spans="1:23" ht="27" thickBot="1">
      <c r="A2171" s="893" t="s">
        <v>64</v>
      </c>
      <c r="B2171" s="894"/>
      <c r="C2171" s="894"/>
      <c r="D2171" s="894"/>
      <c r="E2171" s="894"/>
      <c r="F2171" s="894"/>
      <c r="G2171" s="894"/>
      <c r="H2171" s="894"/>
      <c r="I2171" s="894"/>
      <c r="J2171" s="894"/>
      <c r="K2171" s="894"/>
      <c r="L2171" s="895"/>
      <c r="M2171" s="894"/>
      <c r="N2171" s="894"/>
      <c r="O2171" s="894"/>
      <c r="P2171" s="894"/>
      <c r="Q2171" s="895"/>
      <c r="R2171" s="830"/>
      <c r="S2171" s="830"/>
      <c r="T2171" s="830"/>
      <c r="U2171" s="830"/>
      <c r="V2171" s="830"/>
      <c r="W2171" s="830"/>
    </row>
    <row r="2172" spans="1:23" ht="23.25">
      <c r="A2172" s="883">
        <v>2128</v>
      </c>
      <c r="B2172" s="884">
        <v>12</v>
      </c>
      <c r="C2172" s="884">
        <v>221</v>
      </c>
      <c r="D2172" s="885">
        <v>22580</v>
      </c>
      <c r="E2172" s="886">
        <v>18.416666666666668</v>
      </c>
      <c r="F2172" s="887">
        <v>415848.33333333331</v>
      </c>
      <c r="G2172" s="888">
        <v>4990180</v>
      </c>
      <c r="H2172" s="896">
        <v>378113.71666666667</v>
      </c>
      <c r="I2172" s="898">
        <v>4537364.5999999996</v>
      </c>
      <c r="J2172" s="899">
        <v>-37734.61666666664</v>
      </c>
      <c r="K2172" s="899">
        <v>-452815.40000000037</v>
      </c>
      <c r="L2172" s="900">
        <v>-9.0741295905157813</v>
      </c>
      <c r="M2172" s="889">
        <v>303666.66666666674</v>
      </c>
      <c r="N2172" s="890">
        <v>3644000.0000000009</v>
      </c>
      <c r="O2172" s="891">
        <v>-112181.66666666657</v>
      </c>
      <c r="P2172" s="891">
        <v>-1346179.9999999991</v>
      </c>
      <c r="Q2172" s="892">
        <v>-26.97658200706185</v>
      </c>
      <c r="S2172" s="845"/>
      <c r="T2172" s="846"/>
      <c r="U2172" s="847"/>
    </row>
    <row r="2173" spans="1:23" ht="23.25">
      <c r="A2173" s="870">
        <v>2129</v>
      </c>
      <c r="B2173" s="836">
        <v>12</v>
      </c>
      <c r="C2173" s="836">
        <v>232</v>
      </c>
      <c r="D2173" s="837">
        <v>20876.07513303676</v>
      </c>
      <c r="E2173" s="838">
        <v>19.333333333333332</v>
      </c>
      <c r="F2173" s="839">
        <v>403604.11923871073</v>
      </c>
      <c r="G2173" s="840">
        <v>4843249.4308645288</v>
      </c>
      <c r="H2173" s="897">
        <v>402557.73333333328</v>
      </c>
      <c r="I2173" s="901">
        <v>4830692.7999999989</v>
      </c>
      <c r="J2173" s="843">
        <v>-1046.3859053774504</v>
      </c>
      <c r="K2173" s="843">
        <v>-12556.63086452987</v>
      </c>
      <c r="L2173" s="844">
        <v>-0.25926046229439237</v>
      </c>
      <c r="M2173" s="841">
        <v>340333.33333333326</v>
      </c>
      <c r="N2173" s="842">
        <v>4083999.9999999991</v>
      </c>
      <c r="O2173" s="843">
        <v>-63270.785905377474</v>
      </c>
      <c r="P2173" s="843">
        <v>-759249.43086452968</v>
      </c>
      <c r="Q2173" s="844">
        <v>-15.676447015635162</v>
      </c>
      <c r="S2173" s="845"/>
      <c r="T2173" s="846"/>
      <c r="U2173" s="847"/>
    </row>
    <row r="2174" spans="1:23" ht="23.25" hidden="1">
      <c r="A2174" s="870">
        <v>2130</v>
      </c>
      <c r="B2174" s="836">
        <v>12</v>
      </c>
      <c r="C2174" s="836">
        <v>237</v>
      </c>
      <c r="D2174" s="837">
        <v>22059.415306395589</v>
      </c>
      <c r="E2174" s="838">
        <v>19.75</v>
      </c>
      <c r="F2174" s="839">
        <v>435673.45230131288</v>
      </c>
      <c r="G2174" s="840">
        <v>5228081.4276157543</v>
      </c>
      <c r="H2174" s="897">
        <v>413668.65</v>
      </c>
      <c r="I2174" s="901">
        <v>4964023.8000000007</v>
      </c>
      <c r="J2174" s="843">
        <v>-22004.802301312855</v>
      </c>
      <c r="K2174" s="843">
        <v>-264057.62761575356</v>
      </c>
      <c r="L2174" s="844">
        <v>-5.0507558321672121</v>
      </c>
      <c r="M2174" s="841">
        <v>357000</v>
      </c>
      <c r="N2174" s="842">
        <v>4284000</v>
      </c>
      <c r="O2174" s="843">
        <v>-78673.452301312878</v>
      </c>
      <c r="P2174" s="843">
        <v>-944081.42761575431</v>
      </c>
      <c r="Q2174" s="844">
        <v>-18.057894481691335</v>
      </c>
      <c r="S2174" s="845"/>
      <c r="T2174" s="846"/>
      <c r="U2174" s="847"/>
    </row>
    <row r="2175" spans="1:23" ht="23.25" hidden="1">
      <c r="A2175" s="870">
        <v>2131</v>
      </c>
      <c r="B2175" s="848">
        <v>12</v>
      </c>
      <c r="C2175" s="848">
        <v>248</v>
      </c>
      <c r="D2175" s="837">
        <v>22051</v>
      </c>
      <c r="E2175" s="838">
        <v>20.666666666666668</v>
      </c>
      <c r="F2175" s="839">
        <v>455720.66666666669</v>
      </c>
      <c r="G2175" s="840">
        <v>5468648</v>
      </c>
      <c r="H2175" s="897">
        <v>438112.66666666669</v>
      </c>
      <c r="I2175" s="901">
        <v>5257352</v>
      </c>
      <c r="J2175" s="843">
        <v>-17608</v>
      </c>
      <c r="K2175" s="843">
        <v>-211296</v>
      </c>
      <c r="L2175" s="844">
        <v>-3.8637703505509933</v>
      </c>
      <c r="M2175" s="841">
        <v>393666.66666666674</v>
      </c>
      <c r="N2175" s="842">
        <v>4724000.0000000009</v>
      </c>
      <c r="O2175" s="843">
        <v>-62053.999999999942</v>
      </c>
      <c r="P2175" s="843">
        <v>-744647.99999999907</v>
      </c>
      <c r="Q2175" s="844">
        <v>-13.616674541861158</v>
      </c>
      <c r="S2175" s="845"/>
      <c r="T2175" s="846"/>
      <c r="U2175" s="847"/>
    </row>
    <row r="2176" spans="1:23" ht="23.25" hidden="1">
      <c r="A2176" s="870">
        <v>2132</v>
      </c>
      <c r="B2176" s="836">
        <v>12</v>
      </c>
      <c r="C2176" s="836">
        <v>249</v>
      </c>
      <c r="D2176" s="837">
        <v>20880.962626769477</v>
      </c>
      <c r="E2176" s="838">
        <v>20.75</v>
      </c>
      <c r="F2176" s="839">
        <v>433279.97450546664</v>
      </c>
      <c r="G2176" s="840">
        <v>5199359.6940655997</v>
      </c>
      <c r="H2176" s="897">
        <v>440334.85</v>
      </c>
      <c r="I2176" s="901">
        <v>5284018.1999999993</v>
      </c>
      <c r="J2176" s="843">
        <v>7054.8754945333349</v>
      </c>
      <c r="K2176" s="843">
        <v>84658.505934399553</v>
      </c>
      <c r="L2176" s="844">
        <v>1.6282486866801378</v>
      </c>
      <c r="M2176" s="841">
        <v>397000</v>
      </c>
      <c r="N2176" s="842">
        <v>4764000</v>
      </c>
      <c r="O2176" s="843">
        <v>-36279.974505466642</v>
      </c>
      <c r="P2176" s="843">
        <v>-435359.6940655997</v>
      </c>
      <c r="Q2176" s="844">
        <v>-8.3733328656316388</v>
      </c>
      <c r="S2176" s="845"/>
      <c r="T2176" s="846"/>
      <c r="U2176" s="847"/>
    </row>
    <row r="2177" spans="1:21" ht="23.25" hidden="1">
      <c r="A2177" s="870">
        <v>2133</v>
      </c>
      <c r="B2177" s="836">
        <v>12</v>
      </c>
      <c r="C2177" s="836">
        <v>249</v>
      </c>
      <c r="D2177" s="837">
        <v>22183</v>
      </c>
      <c r="E2177" s="838">
        <v>20.75</v>
      </c>
      <c r="F2177" s="839">
        <v>460297.25</v>
      </c>
      <c r="G2177" s="840">
        <v>5523567</v>
      </c>
      <c r="H2177" s="897">
        <v>440334.85</v>
      </c>
      <c r="I2177" s="901">
        <v>5284018.1999999993</v>
      </c>
      <c r="J2177" s="843">
        <v>-19962.400000000023</v>
      </c>
      <c r="K2177" s="843">
        <v>-239548.80000000075</v>
      </c>
      <c r="L2177" s="844">
        <v>-4.3368497204795489</v>
      </c>
      <c r="M2177" s="841">
        <v>397000</v>
      </c>
      <c r="N2177" s="842">
        <v>4764000</v>
      </c>
      <c r="O2177" s="843">
        <v>-63297.25</v>
      </c>
      <c r="P2177" s="843">
        <v>-759567</v>
      </c>
      <c r="Q2177" s="844">
        <v>-13.751385653509772</v>
      </c>
      <c r="S2177" s="845"/>
      <c r="T2177" s="846"/>
      <c r="U2177" s="847"/>
    </row>
    <row r="2178" spans="1:21" ht="23.25" hidden="1">
      <c r="A2178" s="870">
        <v>2134</v>
      </c>
      <c r="B2178" s="848">
        <v>12</v>
      </c>
      <c r="C2178" s="848">
        <v>251</v>
      </c>
      <c r="D2178" s="837">
        <v>20299</v>
      </c>
      <c r="E2178" s="838">
        <v>20.916666666666668</v>
      </c>
      <c r="F2178" s="839">
        <v>424587.41666666669</v>
      </c>
      <c r="G2178" s="840">
        <v>5095049</v>
      </c>
      <c r="H2178" s="897">
        <v>444779.21666666667</v>
      </c>
      <c r="I2178" s="901">
        <v>5337350.5999999996</v>
      </c>
      <c r="J2178" s="843">
        <v>20191.799999999988</v>
      </c>
      <c r="K2178" s="843">
        <v>242301.59999999963</v>
      </c>
      <c r="L2178" s="844">
        <v>4.7556284542111342</v>
      </c>
      <c r="M2178" s="841">
        <v>403666.66666666674</v>
      </c>
      <c r="N2178" s="842">
        <v>4844000.0000000009</v>
      </c>
      <c r="O2178" s="843">
        <v>-20920.749999999942</v>
      </c>
      <c r="P2178" s="843">
        <v>-251048.99999999907</v>
      </c>
      <c r="Q2178" s="844">
        <v>-4.9273127697103405</v>
      </c>
      <c r="S2178" s="845"/>
      <c r="T2178" s="846"/>
      <c r="U2178" s="847"/>
    </row>
    <row r="2179" spans="1:21" ht="23.25" hidden="1">
      <c r="A2179" s="870">
        <v>2135</v>
      </c>
      <c r="B2179" s="836">
        <v>12</v>
      </c>
      <c r="C2179" s="836">
        <v>251</v>
      </c>
      <c r="D2179" s="837">
        <v>20525.359502594583</v>
      </c>
      <c r="E2179" s="838">
        <v>20.916666666666668</v>
      </c>
      <c r="F2179" s="839">
        <v>429322.10292927007</v>
      </c>
      <c r="G2179" s="840">
        <v>5151865.2351512406</v>
      </c>
      <c r="H2179" s="897">
        <v>444779.21666666667</v>
      </c>
      <c r="I2179" s="901">
        <v>5337350.5999999996</v>
      </c>
      <c r="J2179" s="843">
        <v>15457.113737396605</v>
      </c>
      <c r="K2179" s="843">
        <v>185485.36484875903</v>
      </c>
      <c r="L2179" s="844">
        <v>3.6003535881177697</v>
      </c>
      <c r="M2179" s="841">
        <v>403666.66666666674</v>
      </c>
      <c r="N2179" s="842">
        <v>4844000.0000000009</v>
      </c>
      <c r="O2179" s="843">
        <v>-25655.436262603325</v>
      </c>
      <c r="P2179" s="843">
        <v>-307865.23515123967</v>
      </c>
      <c r="Q2179" s="844">
        <v>-5.97580140588056</v>
      </c>
      <c r="S2179" s="845"/>
      <c r="T2179" s="846"/>
      <c r="U2179" s="847"/>
    </row>
    <row r="2180" spans="1:21" ht="23.25" hidden="1">
      <c r="A2180" s="870">
        <v>2136</v>
      </c>
      <c r="B2180" s="836">
        <v>12</v>
      </c>
      <c r="C2180" s="836">
        <v>252</v>
      </c>
      <c r="D2180" s="837">
        <v>22141</v>
      </c>
      <c r="E2180" s="838">
        <v>21</v>
      </c>
      <c r="F2180" s="839">
        <v>464961</v>
      </c>
      <c r="G2180" s="840">
        <v>5579532</v>
      </c>
      <c r="H2180" s="897">
        <v>447001.4</v>
      </c>
      <c r="I2180" s="901">
        <v>5364016.8000000007</v>
      </c>
      <c r="J2180" s="843">
        <v>-17959.599999999977</v>
      </c>
      <c r="K2180" s="843">
        <v>-215515.19999999925</v>
      </c>
      <c r="L2180" s="844">
        <v>-3.8626035301885366</v>
      </c>
      <c r="M2180" s="841">
        <v>407000</v>
      </c>
      <c r="N2180" s="842">
        <v>4884000</v>
      </c>
      <c r="O2180" s="843">
        <v>-57961</v>
      </c>
      <c r="P2180" s="843">
        <v>-695532</v>
      </c>
      <c r="Q2180" s="844">
        <v>-12.465776699551142</v>
      </c>
      <c r="S2180" s="845"/>
      <c r="T2180" s="846"/>
      <c r="U2180" s="847"/>
    </row>
    <row r="2181" spans="1:21" ht="23.25" hidden="1">
      <c r="A2181" s="870">
        <v>2137</v>
      </c>
      <c r="B2181" s="848">
        <v>12</v>
      </c>
      <c r="C2181" s="848">
        <v>253</v>
      </c>
      <c r="D2181" s="837">
        <v>22127</v>
      </c>
      <c r="E2181" s="838">
        <v>21.083333333333332</v>
      </c>
      <c r="F2181" s="839">
        <v>466510.91666666669</v>
      </c>
      <c r="G2181" s="840">
        <v>5598131</v>
      </c>
      <c r="H2181" s="897">
        <v>449223.58333333331</v>
      </c>
      <c r="I2181" s="901">
        <v>5390683</v>
      </c>
      <c r="J2181" s="843">
        <v>-17287.333333333372</v>
      </c>
      <c r="K2181" s="843">
        <v>-207448</v>
      </c>
      <c r="L2181" s="844">
        <v>-3.7056653372348762</v>
      </c>
      <c r="M2181" s="841">
        <v>410333.33333333326</v>
      </c>
      <c r="N2181" s="842">
        <v>4923999.9999999991</v>
      </c>
      <c r="O2181" s="843">
        <v>-56177.58333333343</v>
      </c>
      <c r="P2181" s="843">
        <v>-674131.00000000093</v>
      </c>
      <c r="Q2181" s="844">
        <v>-12.042072613163242</v>
      </c>
      <c r="S2181" s="845"/>
      <c r="T2181" s="846"/>
      <c r="U2181" s="847"/>
    </row>
    <row r="2182" spans="1:21" ht="23.25" hidden="1">
      <c r="A2182" s="870">
        <v>2138</v>
      </c>
      <c r="B2182" s="848">
        <v>12</v>
      </c>
      <c r="C2182" s="848">
        <v>255</v>
      </c>
      <c r="D2182" s="837">
        <v>21986</v>
      </c>
      <c r="E2182" s="838">
        <v>21.25</v>
      </c>
      <c r="F2182" s="839">
        <v>467202.5</v>
      </c>
      <c r="G2182" s="840">
        <v>5606430</v>
      </c>
      <c r="H2182" s="897">
        <v>453667.95</v>
      </c>
      <c r="I2182" s="901">
        <v>5444015.4000000004</v>
      </c>
      <c r="J2182" s="843">
        <v>-13534.549999999988</v>
      </c>
      <c r="K2182" s="843">
        <v>-162414.59999999963</v>
      </c>
      <c r="L2182" s="844">
        <v>-2.896934412808136</v>
      </c>
      <c r="M2182" s="841">
        <v>417000</v>
      </c>
      <c r="N2182" s="842">
        <v>5004000</v>
      </c>
      <c r="O2182" s="843">
        <v>-50202.5</v>
      </c>
      <c r="P2182" s="843">
        <v>-602430</v>
      </c>
      <c r="Q2182" s="844">
        <v>-10.745340617826315</v>
      </c>
      <c r="S2182" s="845"/>
      <c r="T2182" s="846"/>
      <c r="U2182" s="847"/>
    </row>
    <row r="2183" spans="1:21" ht="23.25" hidden="1">
      <c r="A2183" s="870">
        <v>2139</v>
      </c>
      <c r="B2183" s="836">
        <v>12</v>
      </c>
      <c r="C2183" s="836">
        <v>255</v>
      </c>
      <c r="D2183" s="837">
        <v>22099</v>
      </c>
      <c r="E2183" s="838">
        <v>21.25</v>
      </c>
      <c r="F2183" s="839">
        <v>469603.75</v>
      </c>
      <c r="G2183" s="840">
        <v>5635245</v>
      </c>
      <c r="H2183" s="897">
        <v>453667.95</v>
      </c>
      <c r="I2183" s="901">
        <v>5444015.4000000004</v>
      </c>
      <c r="J2183" s="843">
        <v>-15935.799999999988</v>
      </c>
      <c r="K2183" s="843">
        <v>-191229.59999999963</v>
      </c>
      <c r="L2183" s="844">
        <v>-3.3934567174985233</v>
      </c>
      <c r="M2183" s="841">
        <v>417000</v>
      </c>
      <c r="N2183" s="842">
        <v>5004000</v>
      </c>
      <c r="O2183" s="843">
        <v>-52603.75</v>
      </c>
      <c r="P2183" s="843">
        <v>-631245</v>
      </c>
      <c r="Q2183" s="844">
        <v>-11.201731246822462</v>
      </c>
      <c r="S2183" s="845"/>
      <c r="T2183" s="846"/>
      <c r="U2183" s="847"/>
    </row>
    <row r="2184" spans="1:21" ht="23.25" hidden="1">
      <c r="A2184" s="870">
        <v>2140</v>
      </c>
      <c r="B2184" s="836">
        <v>12</v>
      </c>
      <c r="C2184" s="836">
        <v>256</v>
      </c>
      <c r="D2184" s="837">
        <v>21289</v>
      </c>
      <c r="E2184" s="838">
        <v>21.333333333333332</v>
      </c>
      <c r="F2184" s="839">
        <v>454165.33333333331</v>
      </c>
      <c r="G2184" s="840">
        <v>5449984</v>
      </c>
      <c r="H2184" s="897">
        <v>455890.1333333333</v>
      </c>
      <c r="I2184" s="901">
        <v>5470681.5999999996</v>
      </c>
      <c r="J2184" s="843">
        <v>1724.7999999999884</v>
      </c>
      <c r="K2184" s="843">
        <v>20697.599999999627</v>
      </c>
      <c r="L2184" s="844">
        <v>0.37977359199585692</v>
      </c>
      <c r="M2184" s="841">
        <v>420333.33333333326</v>
      </c>
      <c r="N2184" s="842">
        <v>5043999.9999999991</v>
      </c>
      <c r="O2184" s="843">
        <v>-33832.000000000058</v>
      </c>
      <c r="P2184" s="843">
        <v>-405984.00000000093</v>
      </c>
      <c r="Q2184" s="844">
        <v>-7.449269575837306</v>
      </c>
      <c r="S2184" s="845"/>
      <c r="T2184" s="846"/>
      <c r="U2184" s="847"/>
    </row>
    <row r="2185" spans="1:21" ht="23.25" hidden="1">
      <c r="A2185" s="870">
        <v>2141</v>
      </c>
      <c r="B2185" s="836">
        <v>12</v>
      </c>
      <c r="C2185" s="836">
        <v>256</v>
      </c>
      <c r="D2185" s="837">
        <v>21904.001778087517</v>
      </c>
      <c r="E2185" s="838">
        <v>21.333333333333332</v>
      </c>
      <c r="F2185" s="839">
        <v>467285.37126586703</v>
      </c>
      <c r="G2185" s="840">
        <v>5607424.4551904043</v>
      </c>
      <c r="H2185" s="897">
        <v>455890.1333333333</v>
      </c>
      <c r="I2185" s="901">
        <v>5470681.5999999996</v>
      </c>
      <c r="J2185" s="843">
        <v>-11395.237932533724</v>
      </c>
      <c r="K2185" s="843">
        <v>-136742.85519040469</v>
      </c>
      <c r="L2185" s="844">
        <v>-2.4386036099662789</v>
      </c>
      <c r="M2185" s="841">
        <v>420333.33333333326</v>
      </c>
      <c r="N2185" s="842">
        <v>5043999.9999999991</v>
      </c>
      <c r="O2185" s="843">
        <v>-46952.037932533771</v>
      </c>
      <c r="P2185" s="843">
        <v>-563424.45519040525</v>
      </c>
      <c r="Q2185" s="844">
        <v>-10.047829617550747</v>
      </c>
      <c r="S2185" s="845"/>
      <c r="T2185" s="846"/>
      <c r="U2185" s="847"/>
    </row>
    <row r="2186" spans="1:21" ht="23.25" hidden="1">
      <c r="A2186" s="870">
        <v>2142</v>
      </c>
      <c r="B2186" s="848">
        <v>12</v>
      </c>
      <c r="C2186" s="848">
        <v>257</v>
      </c>
      <c r="D2186" s="837">
        <v>20822.113459308923</v>
      </c>
      <c r="E2186" s="838">
        <v>21.416666666666668</v>
      </c>
      <c r="F2186" s="839">
        <v>445940.26325353276</v>
      </c>
      <c r="G2186" s="840">
        <v>5351283.1590423929</v>
      </c>
      <c r="H2186" s="897">
        <v>458112.31666666671</v>
      </c>
      <c r="I2186" s="901">
        <v>5497347.8000000007</v>
      </c>
      <c r="J2186" s="843">
        <v>12172.053413133952</v>
      </c>
      <c r="K2186" s="843">
        <v>146064.64095760789</v>
      </c>
      <c r="L2186" s="844">
        <v>2.7295255477332319</v>
      </c>
      <c r="M2186" s="841">
        <v>423666.66666666674</v>
      </c>
      <c r="N2186" s="842">
        <v>5084000.0000000009</v>
      </c>
      <c r="O2186" s="843">
        <v>-22273.596586866013</v>
      </c>
      <c r="P2186" s="843">
        <v>-267283.15904239193</v>
      </c>
      <c r="Q2186" s="844">
        <v>-4.9947489433585019</v>
      </c>
      <c r="S2186" s="845"/>
      <c r="T2186" s="846"/>
      <c r="U2186" s="847"/>
    </row>
    <row r="2187" spans="1:21" ht="23.25" hidden="1">
      <c r="A2187" s="870">
        <v>2143</v>
      </c>
      <c r="B2187" s="836">
        <v>12</v>
      </c>
      <c r="C2187" s="836">
        <v>257</v>
      </c>
      <c r="D2187" s="837">
        <v>21970</v>
      </c>
      <c r="E2187" s="838">
        <v>21.416666666666668</v>
      </c>
      <c r="F2187" s="839">
        <v>470524.16666666669</v>
      </c>
      <c r="G2187" s="840">
        <v>5646290</v>
      </c>
      <c r="H2187" s="897">
        <v>458112.31666666671</v>
      </c>
      <c r="I2187" s="901">
        <v>5497347.8000000007</v>
      </c>
      <c r="J2187" s="843">
        <v>-12411.849999999977</v>
      </c>
      <c r="K2187" s="843">
        <v>-148942.19999999925</v>
      </c>
      <c r="L2187" s="844">
        <v>-2.6378772609979109</v>
      </c>
      <c r="M2187" s="841">
        <v>423666.66666666674</v>
      </c>
      <c r="N2187" s="842">
        <v>5084000.0000000009</v>
      </c>
      <c r="O2187" s="843">
        <v>-46857.499999999942</v>
      </c>
      <c r="P2187" s="843">
        <v>-562289.99999999907</v>
      </c>
      <c r="Q2187" s="844">
        <v>-9.9585745684334199</v>
      </c>
      <c r="S2187" s="845"/>
      <c r="T2187" s="846"/>
      <c r="U2187" s="847"/>
    </row>
    <row r="2188" spans="1:21" ht="23.25" hidden="1">
      <c r="A2188" s="870">
        <v>2144</v>
      </c>
      <c r="B2188" s="836">
        <v>12</v>
      </c>
      <c r="C2188" s="836">
        <v>257</v>
      </c>
      <c r="D2188" s="837">
        <v>22101.521454326234</v>
      </c>
      <c r="E2188" s="838">
        <v>21.416666666666668</v>
      </c>
      <c r="F2188" s="839">
        <v>473340.91781348683</v>
      </c>
      <c r="G2188" s="840">
        <v>5680091.0137618417</v>
      </c>
      <c r="H2188" s="897">
        <v>458112.31666666671</v>
      </c>
      <c r="I2188" s="901">
        <v>5497347.8000000007</v>
      </c>
      <c r="J2188" s="843">
        <v>-15228.601146820118</v>
      </c>
      <c r="K2188" s="843">
        <v>-182743.21376184095</v>
      </c>
      <c r="L2188" s="844">
        <v>-3.2172585495388546</v>
      </c>
      <c r="M2188" s="841">
        <v>423666.66666666674</v>
      </c>
      <c r="N2188" s="842">
        <v>5084000.0000000009</v>
      </c>
      <c r="O2188" s="843">
        <v>-49674.251146820083</v>
      </c>
      <c r="P2188" s="843">
        <v>-596091.01376184076</v>
      </c>
      <c r="Q2188" s="844">
        <v>-10.494391944030809</v>
      </c>
      <c r="S2188" s="845"/>
      <c r="T2188" s="846"/>
      <c r="U2188" s="847"/>
    </row>
    <row r="2189" spans="1:21" ht="23.25" hidden="1">
      <c r="A2189" s="870">
        <v>2145</v>
      </c>
      <c r="B2189" s="836">
        <v>12</v>
      </c>
      <c r="C2189" s="836">
        <v>258</v>
      </c>
      <c r="D2189" s="837">
        <v>20814.90932191239</v>
      </c>
      <c r="E2189" s="838">
        <v>21.5</v>
      </c>
      <c r="F2189" s="839">
        <v>447520.55042111641</v>
      </c>
      <c r="G2189" s="840">
        <v>5370246.6050533969</v>
      </c>
      <c r="H2189" s="897">
        <v>460334.5</v>
      </c>
      <c r="I2189" s="901">
        <v>5524014</v>
      </c>
      <c r="J2189" s="843">
        <v>12813.949578883592</v>
      </c>
      <c r="K2189" s="843">
        <v>153767.3949466031</v>
      </c>
      <c r="L2189" s="844">
        <v>2.863320928351925</v>
      </c>
      <c r="M2189" s="841">
        <v>427000</v>
      </c>
      <c r="N2189" s="842">
        <v>5124000</v>
      </c>
      <c r="O2189" s="843">
        <v>-20520.550421116408</v>
      </c>
      <c r="P2189" s="843">
        <v>-246246.6050533969</v>
      </c>
      <c r="Q2189" s="844">
        <v>-4.5853872859707963</v>
      </c>
      <c r="S2189" s="845"/>
      <c r="T2189" s="846"/>
      <c r="U2189" s="847"/>
    </row>
    <row r="2190" spans="1:21" ht="23.25" hidden="1">
      <c r="A2190" s="870">
        <v>2146</v>
      </c>
      <c r="B2190" s="836">
        <v>12</v>
      </c>
      <c r="C2190" s="836">
        <v>258</v>
      </c>
      <c r="D2190" s="837">
        <v>22058</v>
      </c>
      <c r="E2190" s="838">
        <v>21.5</v>
      </c>
      <c r="F2190" s="839">
        <v>474247</v>
      </c>
      <c r="G2190" s="840">
        <v>5690964</v>
      </c>
      <c r="H2190" s="897">
        <v>460334.5</v>
      </c>
      <c r="I2190" s="901">
        <v>5524014</v>
      </c>
      <c r="J2190" s="843">
        <v>-13912.5</v>
      </c>
      <c r="K2190" s="843">
        <v>-166950</v>
      </c>
      <c r="L2190" s="844">
        <v>-2.9335978930810285</v>
      </c>
      <c r="M2190" s="841">
        <v>427000</v>
      </c>
      <c r="N2190" s="842">
        <v>5124000</v>
      </c>
      <c r="O2190" s="843">
        <v>-47247</v>
      </c>
      <c r="P2190" s="843">
        <v>-566964</v>
      </c>
      <c r="Q2190" s="844">
        <v>-9.9625300739909761</v>
      </c>
      <c r="S2190" s="845"/>
      <c r="T2190" s="846"/>
      <c r="U2190" s="847"/>
    </row>
    <row r="2191" spans="1:21" ht="23.25" hidden="1">
      <c r="A2191" s="870">
        <v>2147</v>
      </c>
      <c r="B2191" s="836">
        <v>12</v>
      </c>
      <c r="C2191" s="836">
        <v>260</v>
      </c>
      <c r="D2191" s="837">
        <v>22030</v>
      </c>
      <c r="E2191" s="838">
        <v>21.666666666666668</v>
      </c>
      <c r="F2191" s="839">
        <v>477316.66666666669</v>
      </c>
      <c r="G2191" s="840">
        <v>5727800</v>
      </c>
      <c r="H2191" s="897">
        <v>464778.8666666667</v>
      </c>
      <c r="I2191" s="901">
        <v>5577346.4000000004</v>
      </c>
      <c r="J2191" s="843">
        <v>-12537.799999999988</v>
      </c>
      <c r="K2191" s="843">
        <v>-150453.59999999963</v>
      </c>
      <c r="L2191" s="844">
        <v>-2.6267257934983803</v>
      </c>
      <c r="M2191" s="841">
        <v>433666.66666666674</v>
      </c>
      <c r="N2191" s="842">
        <v>5204000.0000000009</v>
      </c>
      <c r="O2191" s="843">
        <v>-43649.999999999942</v>
      </c>
      <c r="P2191" s="843">
        <v>-523799.99999999907</v>
      </c>
      <c r="Q2191" s="844">
        <v>-9.1448723768287863</v>
      </c>
      <c r="S2191" s="845"/>
      <c r="T2191" s="846"/>
      <c r="U2191" s="847"/>
    </row>
    <row r="2192" spans="1:21" ht="23.25" hidden="1">
      <c r="A2192" s="870">
        <v>2148</v>
      </c>
      <c r="B2192" s="848">
        <v>12</v>
      </c>
      <c r="C2192" s="848">
        <v>260</v>
      </c>
      <c r="D2192" s="837">
        <v>22374</v>
      </c>
      <c r="E2192" s="838">
        <v>21.666666666666668</v>
      </c>
      <c r="F2192" s="839">
        <v>484770</v>
      </c>
      <c r="G2192" s="840">
        <v>5817240</v>
      </c>
      <c r="H2192" s="897">
        <v>464778.8666666667</v>
      </c>
      <c r="I2192" s="901">
        <v>5577346.4000000004</v>
      </c>
      <c r="J2192" s="843">
        <v>-19991.133333333302</v>
      </c>
      <c r="K2192" s="843">
        <v>-239893.59999999963</v>
      </c>
      <c r="L2192" s="844">
        <v>-4.1238387964051668</v>
      </c>
      <c r="M2192" s="841">
        <v>433666.66666666674</v>
      </c>
      <c r="N2192" s="842">
        <v>5204000.0000000009</v>
      </c>
      <c r="O2192" s="843">
        <v>-51103.333333333256</v>
      </c>
      <c r="P2192" s="843">
        <v>-613239.99999999907</v>
      </c>
      <c r="Q2192" s="844">
        <v>-10.541768948848585</v>
      </c>
      <c r="S2192" s="845"/>
      <c r="T2192" s="846"/>
      <c r="U2192" s="847"/>
    </row>
    <row r="2193" spans="1:21" ht="23.25" hidden="1">
      <c r="A2193" s="870">
        <v>2149</v>
      </c>
      <c r="B2193" s="836">
        <v>12</v>
      </c>
      <c r="C2193" s="836">
        <v>261</v>
      </c>
      <c r="D2193" s="837">
        <v>21603.5</v>
      </c>
      <c r="E2193" s="838">
        <v>21.75</v>
      </c>
      <c r="F2193" s="839">
        <v>469876.125</v>
      </c>
      <c r="G2193" s="840">
        <v>5638513.5</v>
      </c>
      <c r="H2193" s="897">
        <v>467001.05</v>
      </c>
      <c r="I2193" s="901">
        <v>5604012.5999999996</v>
      </c>
      <c r="J2193" s="843">
        <v>-2875.0750000000116</v>
      </c>
      <c r="K2193" s="843">
        <v>-34500.900000000373</v>
      </c>
      <c r="L2193" s="844">
        <v>-0.61187935437239105</v>
      </c>
      <c r="M2193" s="841">
        <v>437000</v>
      </c>
      <c r="N2193" s="842">
        <v>5244000</v>
      </c>
      <c r="O2193" s="843">
        <v>-32876.125</v>
      </c>
      <c r="P2193" s="843">
        <v>-394513.5</v>
      </c>
      <c r="Q2193" s="844">
        <v>-6.9967643067627705</v>
      </c>
      <c r="S2193" s="845"/>
      <c r="T2193" s="846"/>
      <c r="U2193" s="847"/>
    </row>
    <row r="2194" spans="1:21" ht="23.25" hidden="1">
      <c r="A2194" s="870">
        <v>2150</v>
      </c>
      <c r="B2194" s="848">
        <v>12</v>
      </c>
      <c r="C2194" s="848">
        <v>261</v>
      </c>
      <c r="D2194" s="837">
        <v>22016</v>
      </c>
      <c r="E2194" s="838">
        <v>21.75</v>
      </c>
      <c r="F2194" s="839">
        <v>478848</v>
      </c>
      <c r="G2194" s="840">
        <v>5746176</v>
      </c>
      <c r="H2194" s="897">
        <v>467001.05</v>
      </c>
      <c r="I2194" s="901">
        <v>5604012.5999999996</v>
      </c>
      <c r="J2194" s="843">
        <v>-11846.950000000012</v>
      </c>
      <c r="K2194" s="843">
        <v>-142163.40000000037</v>
      </c>
      <c r="L2194" s="844">
        <v>-2.4740523088746471</v>
      </c>
      <c r="M2194" s="841">
        <v>437000</v>
      </c>
      <c r="N2194" s="842">
        <v>5244000</v>
      </c>
      <c r="O2194" s="843">
        <v>-41848</v>
      </c>
      <c r="P2194" s="843">
        <v>-502176</v>
      </c>
      <c r="Q2194" s="844">
        <v>-8.7393076717455216</v>
      </c>
      <c r="S2194" s="845"/>
      <c r="T2194" s="846"/>
      <c r="U2194" s="847"/>
    </row>
    <row r="2195" spans="1:21" ht="23.25" hidden="1">
      <c r="A2195" s="870">
        <v>2151</v>
      </c>
      <c r="B2195" s="848">
        <v>12</v>
      </c>
      <c r="C2195" s="848">
        <v>262</v>
      </c>
      <c r="D2195" s="837">
        <v>22041.015211501661</v>
      </c>
      <c r="E2195" s="838">
        <v>21.833333333333332</v>
      </c>
      <c r="F2195" s="839">
        <v>481228.83211778622</v>
      </c>
      <c r="G2195" s="840">
        <v>5774745.9854134349</v>
      </c>
      <c r="H2195" s="897">
        <v>469223.23333333328</v>
      </c>
      <c r="I2195" s="901">
        <v>5630678.7999999989</v>
      </c>
      <c r="J2195" s="843">
        <v>-12005.598784452945</v>
      </c>
      <c r="K2195" s="843">
        <v>-144067.18541343603</v>
      </c>
      <c r="L2195" s="844">
        <v>-2.4947796106934987</v>
      </c>
      <c r="M2195" s="841">
        <v>440333.33333333326</v>
      </c>
      <c r="N2195" s="842">
        <v>5283999.9999999991</v>
      </c>
      <c r="O2195" s="843">
        <v>-40895.498784452968</v>
      </c>
      <c r="P2195" s="843">
        <v>-490745.98541343585</v>
      </c>
      <c r="Q2195" s="844">
        <v>-8.4981397736458462</v>
      </c>
      <c r="S2195" s="845"/>
      <c r="T2195" s="846"/>
      <c r="U2195" s="847"/>
    </row>
    <row r="2196" spans="1:21" ht="23.25" hidden="1">
      <c r="A2196" s="870">
        <v>2152</v>
      </c>
      <c r="B2196" s="836">
        <v>12</v>
      </c>
      <c r="C2196" s="836">
        <v>263</v>
      </c>
      <c r="D2196" s="837">
        <v>21587.759999999998</v>
      </c>
      <c r="E2196" s="838">
        <v>21.916666666666668</v>
      </c>
      <c r="F2196" s="839">
        <v>473131.74</v>
      </c>
      <c r="G2196" s="840">
        <v>5677580.8799999999</v>
      </c>
      <c r="H2196" s="897">
        <v>471445.41666666669</v>
      </c>
      <c r="I2196" s="901">
        <v>5657345</v>
      </c>
      <c r="J2196" s="843">
        <v>-1686.3233333333046</v>
      </c>
      <c r="K2196" s="843">
        <v>-20235.879999999888</v>
      </c>
      <c r="L2196" s="844">
        <v>-0.35641729158422208</v>
      </c>
      <c r="M2196" s="841">
        <v>443666.66666666674</v>
      </c>
      <c r="N2196" s="842">
        <v>5324000.0000000009</v>
      </c>
      <c r="O2196" s="843">
        <v>-29465.073333333246</v>
      </c>
      <c r="P2196" s="843">
        <v>-353580.87999999896</v>
      </c>
      <c r="Q2196" s="844">
        <v>-6.2276678654729949</v>
      </c>
      <c r="S2196" s="845"/>
      <c r="T2196" s="846"/>
      <c r="U2196" s="847"/>
    </row>
    <row r="2197" spans="1:21" ht="21" customHeight="1">
      <c r="A2197" s="871" t="s">
        <v>60</v>
      </c>
      <c r="B2197" s="836"/>
      <c r="C2197" s="836"/>
      <c r="D2197" s="837"/>
      <c r="E2197" s="838"/>
      <c r="F2197" s="839"/>
      <c r="G2197" s="840"/>
      <c r="H2197" s="897"/>
      <c r="I2197" s="901"/>
      <c r="J2197" s="843"/>
      <c r="K2197" s="843"/>
      <c r="L2197" s="844"/>
      <c r="M2197" s="841"/>
      <c r="N2197" s="842"/>
      <c r="O2197" s="843"/>
      <c r="P2197" s="843"/>
      <c r="Q2197" s="844"/>
      <c r="S2197" s="845"/>
      <c r="T2197" s="846"/>
      <c r="U2197" s="847"/>
    </row>
    <row r="2198" spans="1:21" ht="23.25">
      <c r="A2198" s="870">
        <v>2153</v>
      </c>
      <c r="B2198" s="836">
        <v>12</v>
      </c>
      <c r="C2198" s="836">
        <v>263</v>
      </c>
      <c r="D2198" s="837">
        <v>22325</v>
      </c>
      <c r="E2198" s="838">
        <v>21.916666666666668</v>
      </c>
      <c r="F2198" s="839">
        <v>489289.58333333331</v>
      </c>
      <c r="G2198" s="840">
        <v>5871475</v>
      </c>
      <c r="H2198" s="897">
        <v>471445.41666666669</v>
      </c>
      <c r="I2198" s="901">
        <v>5657345</v>
      </c>
      <c r="J2198" s="843">
        <v>-17844.166666666628</v>
      </c>
      <c r="K2198" s="843">
        <v>-214130</v>
      </c>
      <c r="L2198" s="844">
        <v>-3.6469541299247652</v>
      </c>
      <c r="M2198" s="841">
        <v>443666.66666666674</v>
      </c>
      <c r="N2198" s="842">
        <v>5324000.0000000009</v>
      </c>
      <c r="O2198" s="843">
        <v>-45622.91666666657</v>
      </c>
      <c r="P2198" s="843">
        <v>-547474.99999999907</v>
      </c>
      <c r="Q2198" s="844">
        <v>-9.3243179950523398</v>
      </c>
      <c r="S2198" s="845"/>
      <c r="T2198" s="846"/>
      <c r="U2198" s="847"/>
    </row>
    <row r="2199" spans="1:21" ht="23.25">
      <c r="A2199" s="870">
        <v>2154</v>
      </c>
      <c r="B2199" s="836">
        <v>12</v>
      </c>
      <c r="C2199" s="836">
        <v>263</v>
      </c>
      <c r="D2199" s="837">
        <v>22325</v>
      </c>
      <c r="E2199" s="838">
        <v>21.916666666666668</v>
      </c>
      <c r="F2199" s="839">
        <v>489289.58333333331</v>
      </c>
      <c r="G2199" s="840">
        <v>5871475</v>
      </c>
      <c r="H2199" s="897">
        <v>471445.41666666669</v>
      </c>
      <c r="I2199" s="901">
        <v>5657345</v>
      </c>
      <c r="J2199" s="843">
        <v>-17844.166666666628</v>
      </c>
      <c r="K2199" s="843">
        <v>-214130</v>
      </c>
      <c r="L2199" s="844">
        <v>-3.6469541299247652</v>
      </c>
      <c r="M2199" s="841">
        <v>443666.66666666674</v>
      </c>
      <c r="N2199" s="842">
        <v>5324000.0000000009</v>
      </c>
      <c r="O2199" s="843">
        <v>-45622.91666666657</v>
      </c>
      <c r="P2199" s="843">
        <v>-547474.99999999907</v>
      </c>
      <c r="Q2199" s="844">
        <v>-9.3243179950523398</v>
      </c>
      <c r="S2199" s="845"/>
      <c r="T2199" s="846"/>
      <c r="U2199" s="847"/>
    </row>
    <row r="2200" spans="1:21" ht="23.25">
      <c r="A2200" s="870">
        <v>2155</v>
      </c>
      <c r="B2200" s="836">
        <v>12</v>
      </c>
      <c r="C2200" s="836">
        <v>264</v>
      </c>
      <c r="D2200" s="837">
        <v>20772.364210546057</v>
      </c>
      <c r="E2200" s="838">
        <v>22</v>
      </c>
      <c r="F2200" s="839">
        <v>456992.01263201324</v>
      </c>
      <c r="G2200" s="840">
        <v>5483904.1515841587</v>
      </c>
      <c r="H2200" s="897">
        <v>473667.6</v>
      </c>
      <c r="I2200" s="901">
        <v>5684011.1999999993</v>
      </c>
      <c r="J2200" s="843">
        <v>16675.587367986736</v>
      </c>
      <c r="K2200" s="843">
        <v>200107.0484158406</v>
      </c>
      <c r="L2200" s="844">
        <v>3.6489888022210408</v>
      </c>
      <c r="M2200" s="841">
        <v>447000</v>
      </c>
      <c r="N2200" s="842">
        <v>5364000</v>
      </c>
      <c r="O2200" s="843">
        <v>-9992.0126320132404</v>
      </c>
      <c r="P2200" s="843">
        <v>-119904.15158415865</v>
      </c>
      <c r="Q2200" s="844">
        <v>-2.1864742393340606</v>
      </c>
      <c r="S2200" s="845"/>
      <c r="T2200" s="846"/>
      <c r="U2200" s="847"/>
    </row>
    <row r="2201" spans="1:21" ht="23.25">
      <c r="A2201" s="870">
        <v>2156</v>
      </c>
      <c r="B2201" s="836">
        <v>12</v>
      </c>
      <c r="C2201" s="836">
        <v>264</v>
      </c>
      <c r="D2201" s="837">
        <v>21096</v>
      </c>
      <c r="E2201" s="838">
        <v>22</v>
      </c>
      <c r="F2201" s="839">
        <v>464112</v>
      </c>
      <c r="G2201" s="840">
        <v>5569344</v>
      </c>
      <c r="H2201" s="897">
        <v>473667.6</v>
      </c>
      <c r="I2201" s="901">
        <v>5684011.1999999993</v>
      </c>
      <c r="J2201" s="843">
        <v>9555.5999999999767</v>
      </c>
      <c r="K2201" s="843">
        <v>114667.19999999925</v>
      </c>
      <c r="L2201" s="844">
        <v>2.0588995759644177</v>
      </c>
      <c r="M2201" s="841">
        <v>447000</v>
      </c>
      <c r="N2201" s="842">
        <v>5364000</v>
      </c>
      <c r="O2201" s="843">
        <v>-17112</v>
      </c>
      <c r="P2201" s="843">
        <v>-205344</v>
      </c>
      <c r="Q2201" s="844">
        <v>-3.6870410590547067</v>
      </c>
      <c r="S2201" s="845"/>
      <c r="T2201" s="846"/>
      <c r="U2201" s="847"/>
    </row>
    <row r="2202" spans="1:21" ht="23.25">
      <c r="A2202" s="870">
        <v>2157</v>
      </c>
      <c r="B2202" s="836">
        <v>12</v>
      </c>
      <c r="C2202" s="836">
        <v>265</v>
      </c>
      <c r="D2202" s="837">
        <v>21134</v>
      </c>
      <c r="E2202" s="838">
        <v>22.083333333333332</v>
      </c>
      <c r="F2202" s="839">
        <v>466709.16666666669</v>
      </c>
      <c r="G2202" s="840">
        <v>5600510</v>
      </c>
      <c r="H2202" s="897">
        <v>475889.78333333333</v>
      </c>
      <c r="I2202" s="901">
        <v>5710677.4000000004</v>
      </c>
      <c r="J2202" s="843">
        <v>9180.6166666666395</v>
      </c>
      <c r="K2202" s="843">
        <v>110167.40000000037</v>
      </c>
      <c r="L2202" s="844">
        <v>1.9670958537704593</v>
      </c>
      <c r="M2202" s="841">
        <v>450333.33333333326</v>
      </c>
      <c r="N2202" s="842">
        <v>5403999.9999999991</v>
      </c>
      <c r="O2202" s="843">
        <v>-16375.83333333343</v>
      </c>
      <c r="P2202" s="843">
        <v>-196510.00000000093</v>
      </c>
      <c r="Q2202" s="844">
        <v>-3.5087875925585479</v>
      </c>
      <c r="S2202" s="845"/>
      <c r="T2202" s="846"/>
      <c r="U2202" s="847"/>
    </row>
    <row r="2203" spans="1:21" ht="23.25">
      <c r="A2203" s="870">
        <v>2158</v>
      </c>
      <c r="B2203" s="836">
        <v>12</v>
      </c>
      <c r="C2203" s="836">
        <v>266</v>
      </c>
      <c r="D2203" s="837">
        <v>21992.848224705282</v>
      </c>
      <c r="E2203" s="838">
        <v>22.166666666666668</v>
      </c>
      <c r="F2203" s="839">
        <v>487508.13564763375</v>
      </c>
      <c r="G2203" s="840">
        <v>5850097.6277716048</v>
      </c>
      <c r="H2203" s="897">
        <v>478111.96666666667</v>
      </c>
      <c r="I2203" s="901">
        <v>5737343.5999999996</v>
      </c>
      <c r="J2203" s="843">
        <v>-9396.1689809670788</v>
      </c>
      <c r="K2203" s="843">
        <v>-112754.02777160518</v>
      </c>
      <c r="L2203" s="844">
        <v>-1.9273871129319105</v>
      </c>
      <c r="M2203" s="841">
        <v>453666.66666666674</v>
      </c>
      <c r="N2203" s="842">
        <v>5444000.0000000009</v>
      </c>
      <c r="O2203" s="843">
        <v>-33841.468980967009</v>
      </c>
      <c r="P2203" s="843">
        <v>-406097.62777160387</v>
      </c>
      <c r="Q2203" s="844">
        <v>-6.9417239439522547</v>
      </c>
      <c r="S2203" s="845"/>
      <c r="T2203" s="846"/>
      <c r="U2203" s="847"/>
    </row>
    <row r="2204" spans="1:21" ht="23.25">
      <c r="A2204" s="870">
        <v>2159</v>
      </c>
      <c r="B2204" s="836">
        <v>12</v>
      </c>
      <c r="C2204" s="836">
        <v>267</v>
      </c>
      <c r="D2204" s="837">
        <v>20806</v>
      </c>
      <c r="E2204" s="838">
        <v>22.25</v>
      </c>
      <c r="F2204" s="839">
        <v>462933.5</v>
      </c>
      <c r="G2204" s="840">
        <v>5555202</v>
      </c>
      <c r="H2204" s="897">
        <v>480334.15</v>
      </c>
      <c r="I2204" s="901">
        <v>5764009.8000000007</v>
      </c>
      <c r="J2204" s="843">
        <v>17400.650000000023</v>
      </c>
      <c r="K2204" s="843">
        <v>208807.80000000075</v>
      </c>
      <c r="L2204" s="844">
        <v>3.758779608734315</v>
      </c>
      <c r="M2204" s="841">
        <v>457000</v>
      </c>
      <c r="N2204" s="842">
        <v>5484000</v>
      </c>
      <c r="O2204" s="843">
        <v>-5933.5</v>
      </c>
      <c r="P2204" s="843">
        <v>-71202</v>
      </c>
      <c r="Q2204" s="844">
        <v>-1.2817175685060533</v>
      </c>
      <c r="S2204" s="845"/>
      <c r="T2204" s="846"/>
      <c r="U2204" s="847"/>
    </row>
    <row r="2205" spans="1:21" ht="23.25">
      <c r="A2205" s="870">
        <v>2160</v>
      </c>
      <c r="B2205" s="836">
        <v>12</v>
      </c>
      <c r="C2205" s="836">
        <v>267</v>
      </c>
      <c r="D2205" s="837">
        <v>21980.839354097661</v>
      </c>
      <c r="E2205" s="838">
        <v>22.25</v>
      </c>
      <c r="F2205" s="839">
        <v>489073.67562867299</v>
      </c>
      <c r="G2205" s="840">
        <v>5868884.1075440757</v>
      </c>
      <c r="H2205" s="897">
        <v>480334.15</v>
      </c>
      <c r="I2205" s="901">
        <v>5764009.8000000007</v>
      </c>
      <c r="J2205" s="843">
        <v>-8739.5256286729709</v>
      </c>
      <c r="K2205" s="843">
        <v>-104874.30754407495</v>
      </c>
      <c r="L2205" s="844">
        <v>-1.7869548217738043</v>
      </c>
      <c r="M2205" s="841">
        <v>457000</v>
      </c>
      <c r="N2205" s="842">
        <v>5484000</v>
      </c>
      <c r="O2205" s="843">
        <v>-32073.675628672994</v>
      </c>
      <c r="P2205" s="843">
        <v>-384884.1075440757</v>
      </c>
      <c r="Q2205" s="844">
        <v>-6.5580457969741133</v>
      </c>
      <c r="S2205" s="845"/>
      <c r="T2205" s="846"/>
      <c r="U2205" s="847"/>
    </row>
    <row r="2206" spans="1:21" ht="23.25">
      <c r="A2206" s="870">
        <v>2161</v>
      </c>
      <c r="B2206" s="836">
        <v>12</v>
      </c>
      <c r="C2206" s="836">
        <v>269</v>
      </c>
      <c r="D2206" s="837">
        <v>20737.770840439945</v>
      </c>
      <c r="E2206" s="838">
        <v>22.416666666666668</v>
      </c>
      <c r="F2206" s="839">
        <v>464871.69633986213</v>
      </c>
      <c r="G2206" s="840">
        <v>5578460.3560783453</v>
      </c>
      <c r="H2206" s="897">
        <v>484778.51666666672</v>
      </c>
      <c r="I2206" s="901">
        <v>5817342.2000000011</v>
      </c>
      <c r="J2206" s="843">
        <v>19906.820326804591</v>
      </c>
      <c r="K2206" s="843">
        <v>238881.84392165579</v>
      </c>
      <c r="L2206" s="844">
        <v>4.2822181869835845</v>
      </c>
      <c r="M2206" s="841">
        <v>463666.66666666674</v>
      </c>
      <c r="N2206" s="842">
        <v>5564000.0000000009</v>
      </c>
      <c r="O2206" s="843">
        <v>-1205.0296731953858</v>
      </c>
      <c r="P2206" s="843">
        <v>-14460.356078344397</v>
      </c>
      <c r="Q2206" s="844">
        <v>-0.2592176901031138</v>
      </c>
      <c r="S2206" s="845"/>
      <c r="T2206" s="846"/>
      <c r="U2206" s="847"/>
    </row>
    <row r="2207" spans="1:21" ht="23.25">
      <c r="A2207" s="870">
        <v>2162</v>
      </c>
      <c r="B2207" s="836">
        <v>12</v>
      </c>
      <c r="C2207" s="836">
        <v>269</v>
      </c>
      <c r="D2207" s="837">
        <v>20772</v>
      </c>
      <c r="E2207" s="838">
        <v>22.416666666666668</v>
      </c>
      <c r="F2207" s="839">
        <v>465639</v>
      </c>
      <c r="G2207" s="840">
        <v>5587668</v>
      </c>
      <c r="H2207" s="897">
        <v>484778.51666666672</v>
      </c>
      <c r="I2207" s="901">
        <v>5817342.2000000011</v>
      </c>
      <c r="J2207" s="843">
        <v>19139.516666666721</v>
      </c>
      <c r="K2207" s="843">
        <v>229674.20000000112</v>
      </c>
      <c r="L2207" s="844">
        <v>4.110376636550356</v>
      </c>
      <c r="M2207" s="841">
        <v>463666.66666666674</v>
      </c>
      <c r="N2207" s="842">
        <v>5564000.0000000009</v>
      </c>
      <c r="O2207" s="843">
        <v>-1972.3333333332557</v>
      </c>
      <c r="P2207" s="843">
        <v>-23667.999999999069</v>
      </c>
      <c r="Q2207" s="844">
        <v>-0.42357563119352903</v>
      </c>
      <c r="S2207" s="845"/>
      <c r="T2207" s="846"/>
      <c r="U2207" s="847"/>
    </row>
    <row r="2208" spans="1:21" ht="23.25" hidden="1">
      <c r="A2208" s="870">
        <v>2163</v>
      </c>
      <c r="B2208" s="848">
        <v>12</v>
      </c>
      <c r="C2208" s="848">
        <v>269</v>
      </c>
      <c r="D2208" s="837">
        <v>21956.860913564044</v>
      </c>
      <c r="E2208" s="838">
        <v>22.416666666666668</v>
      </c>
      <c r="F2208" s="839">
        <v>492199.63214572729</v>
      </c>
      <c r="G2208" s="840">
        <v>5906395.5857487274</v>
      </c>
      <c r="H2208" s="897">
        <v>484778.51666666672</v>
      </c>
      <c r="I2208" s="901">
        <v>5817342.2000000011</v>
      </c>
      <c r="J2208" s="843">
        <v>-7421.1154790605651</v>
      </c>
      <c r="K2208" s="843">
        <v>-89053.385748726316</v>
      </c>
      <c r="L2208" s="844">
        <v>-1.5077450275020396</v>
      </c>
      <c r="M2208" s="841">
        <v>463666.66666666674</v>
      </c>
      <c r="N2208" s="842">
        <v>5564000.0000000009</v>
      </c>
      <c r="O2208" s="843">
        <v>-28532.965479060542</v>
      </c>
      <c r="P2208" s="843">
        <v>-342395.5857487265</v>
      </c>
      <c r="Q2208" s="844">
        <v>-5.7970310450400149</v>
      </c>
      <c r="S2208" s="845"/>
      <c r="T2208" s="846"/>
      <c r="U2208" s="847"/>
    </row>
    <row r="2209" spans="1:21" ht="23.25" hidden="1">
      <c r="A2209" s="870">
        <v>2164</v>
      </c>
      <c r="B2209" s="848">
        <v>12</v>
      </c>
      <c r="C2209" s="848">
        <v>270</v>
      </c>
      <c r="D2209" s="837">
        <v>19917</v>
      </c>
      <c r="E2209" s="838">
        <v>22.5</v>
      </c>
      <c r="F2209" s="839">
        <v>448132.5</v>
      </c>
      <c r="G2209" s="840">
        <v>5377590</v>
      </c>
      <c r="H2209" s="897">
        <v>487000.7</v>
      </c>
      <c r="I2209" s="901">
        <v>5844008.4000000004</v>
      </c>
      <c r="J2209" s="843">
        <v>38868.200000000012</v>
      </c>
      <c r="K2209" s="843">
        <v>466418.40000000037</v>
      </c>
      <c r="L2209" s="844">
        <v>8.6733722727095284</v>
      </c>
      <c r="M2209" s="841">
        <v>467000</v>
      </c>
      <c r="N2209" s="842">
        <v>5604000</v>
      </c>
      <c r="O2209" s="843">
        <v>18867.5</v>
      </c>
      <c r="P2209" s="843">
        <v>226410</v>
      </c>
      <c r="Q2209" s="844">
        <v>4.2102503165916403</v>
      </c>
      <c r="S2209" s="845"/>
      <c r="T2209" s="846"/>
      <c r="U2209" s="847"/>
    </row>
    <row r="2210" spans="1:21" ht="23.25" hidden="1">
      <c r="A2210" s="870">
        <v>2165</v>
      </c>
      <c r="B2210" s="836">
        <v>12</v>
      </c>
      <c r="C2210" s="836">
        <v>270</v>
      </c>
      <c r="D2210" s="837">
        <v>21027</v>
      </c>
      <c r="E2210" s="838">
        <v>22.5</v>
      </c>
      <c r="F2210" s="839">
        <v>473107.5</v>
      </c>
      <c r="G2210" s="840">
        <v>5677290</v>
      </c>
      <c r="H2210" s="897">
        <v>487000.7</v>
      </c>
      <c r="I2210" s="901">
        <v>5844008.4000000004</v>
      </c>
      <c r="J2210" s="843">
        <v>13893.200000000012</v>
      </c>
      <c r="K2210" s="843">
        <v>166718.40000000037</v>
      </c>
      <c r="L2210" s="844">
        <v>2.9365841801282073</v>
      </c>
      <c r="M2210" s="841">
        <v>467000</v>
      </c>
      <c r="N2210" s="842">
        <v>5604000</v>
      </c>
      <c r="O2210" s="843">
        <v>-6107.5</v>
      </c>
      <c r="P2210" s="843">
        <v>-73290</v>
      </c>
      <c r="Q2210" s="844">
        <v>-1.2909328218216842</v>
      </c>
      <c r="S2210" s="845"/>
      <c r="T2210" s="846"/>
      <c r="U2210" s="847"/>
    </row>
    <row r="2211" spans="1:21" ht="23.25" hidden="1">
      <c r="A2211" s="870">
        <v>2166</v>
      </c>
      <c r="B2211" s="836">
        <v>12</v>
      </c>
      <c r="C2211" s="836">
        <v>271</v>
      </c>
      <c r="D2211" s="837">
        <v>20738</v>
      </c>
      <c r="E2211" s="838">
        <v>22.583333333333332</v>
      </c>
      <c r="F2211" s="839">
        <v>468333.16666666669</v>
      </c>
      <c r="G2211" s="840">
        <v>5619998</v>
      </c>
      <c r="H2211" s="897">
        <v>489222.8833333333</v>
      </c>
      <c r="I2211" s="901">
        <v>5870674.5999999996</v>
      </c>
      <c r="J2211" s="843">
        <v>20889.716666666616</v>
      </c>
      <c r="K2211" s="843">
        <v>250676.59999999963</v>
      </c>
      <c r="L2211" s="844">
        <v>4.4604393097648796</v>
      </c>
      <c r="M2211" s="841">
        <v>470333.33333333326</v>
      </c>
      <c r="N2211" s="842">
        <v>5643999.9999999991</v>
      </c>
      <c r="O2211" s="843">
        <v>2000.1666666665697</v>
      </c>
      <c r="P2211" s="843">
        <v>24001.999999999069</v>
      </c>
      <c r="Q2211" s="844">
        <v>0.42708200252026529</v>
      </c>
      <c r="S2211" s="845"/>
      <c r="T2211" s="846"/>
      <c r="U2211" s="847"/>
    </row>
    <row r="2212" spans="1:21" ht="23.25" hidden="1">
      <c r="A2212" s="870">
        <v>2167</v>
      </c>
      <c r="B2212" s="836">
        <v>12</v>
      </c>
      <c r="C2212" s="836">
        <v>271</v>
      </c>
      <c r="D2212" s="837">
        <v>20965</v>
      </c>
      <c r="E2212" s="838">
        <v>22.583333333333332</v>
      </c>
      <c r="F2212" s="839">
        <v>473459.58333333331</v>
      </c>
      <c r="G2212" s="840">
        <v>5681515</v>
      </c>
      <c r="H2212" s="897">
        <v>489222.8833333333</v>
      </c>
      <c r="I2212" s="901">
        <v>5870674.5999999996</v>
      </c>
      <c r="J2212" s="843">
        <v>15763.299999999988</v>
      </c>
      <c r="K2212" s="843">
        <v>189159.59999999963</v>
      </c>
      <c r="L2212" s="844">
        <v>3.3293866160698258</v>
      </c>
      <c r="M2212" s="841">
        <v>470333.33333333326</v>
      </c>
      <c r="N2212" s="842">
        <v>5643999.9999999991</v>
      </c>
      <c r="O2212" s="843">
        <v>-3126.2500000000582</v>
      </c>
      <c r="P2212" s="843">
        <v>-37515.000000000931</v>
      </c>
      <c r="Q2212" s="844">
        <v>-0.66029923356711606</v>
      </c>
      <c r="S2212" s="845"/>
      <c r="T2212" s="846"/>
      <c r="U2212" s="847"/>
    </row>
    <row r="2213" spans="1:21" ht="23.25" hidden="1">
      <c r="A2213" s="870">
        <v>2168</v>
      </c>
      <c r="B2213" s="836">
        <v>12</v>
      </c>
      <c r="C2213" s="836">
        <v>271</v>
      </c>
      <c r="D2213" s="837">
        <v>21790.646677101518</v>
      </c>
      <c r="E2213" s="838">
        <v>22.583333333333332</v>
      </c>
      <c r="F2213" s="839">
        <v>492105.43745787599</v>
      </c>
      <c r="G2213" s="840">
        <v>5905265.2494945116</v>
      </c>
      <c r="H2213" s="897">
        <v>489222.8833333333</v>
      </c>
      <c r="I2213" s="901">
        <v>5870674.5999999996</v>
      </c>
      <c r="J2213" s="843">
        <v>-2882.5541245426866</v>
      </c>
      <c r="K2213" s="843">
        <v>-34590.649494512007</v>
      </c>
      <c r="L2213" s="844">
        <v>-0.58575945420018627</v>
      </c>
      <c r="M2213" s="841">
        <v>470333.33333333326</v>
      </c>
      <c r="N2213" s="842">
        <v>5643999.9999999991</v>
      </c>
      <c r="O2213" s="843">
        <v>-21772.104124542733</v>
      </c>
      <c r="P2213" s="843">
        <v>-261265.24949451257</v>
      </c>
      <c r="Q2213" s="844">
        <v>-4.4242762764446013</v>
      </c>
      <c r="S2213" s="845"/>
      <c r="T2213" s="846"/>
      <c r="U2213" s="847"/>
    </row>
    <row r="2214" spans="1:21" ht="23.25" hidden="1">
      <c r="A2214" s="870">
        <v>2169</v>
      </c>
      <c r="B2214" s="836">
        <v>12</v>
      </c>
      <c r="C2214" s="836">
        <v>273</v>
      </c>
      <c r="D2214" s="837">
        <v>20981</v>
      </c>
      <c r="E2214" s="838">
        <v>22.75</v>
      </c>
      <c r="F2214" s="839">
        <v>477317.75</v>
      </c>
      <c r="G2214" s="840">
        <v>5727813</v>
      </c>
      <c r="H2214" s="897">
        <v>493667.25</v>
      </c>
      <c r="I2214" s="901">
        <v>5924007</v>
      </c>
      <c r="J2214" s="843">
        <v>16349.5</v>
      </c>
      <c r="K2214" s="843">
        <v>196194</v>
      </c>
      <c r="L2214" s="844">
        <v>3.4252864051253198</v>
      </c>
      <c r="M2214" s="841">
        <v>477000</v>
      </c>
      <c r="N2214" s="842">
        <v>5724000</v>
      </c>
      <c r="O2214" s="843">
        <v>-317.75</v>
      </c>
      <c r="P2214" s="843">
        <v>-3813</v>
      </c>
      <c r="Q2214" s="844">
        <v>-6.6569910714605385E-2</v>
      </c>
      <c r="S2214" s="845"/>
      <c r="T2214" s="846"/>
      <c r="U2214" s="847"/>
    </row>
    <row r="2215" spans="1:21" ht="23.25" hidden="1">
      <c r="A2215" s="870">
        <v>2170</v>
      </c>
      <c r="B2215" s="848">
        <v>12</v>
      </c>
      <c r="C2215" s="848">
        <v>273</v>
      </c>
      <c r="D2215" s="837">
        <v>21853</v>
      </c>
      <c r="E2215" s="838">
        <v>22.75</v>
      </c>
      <c r="F2215" s="839">
        <v>497155.75</v>
      </c>
      <c r="G2215" s="840">
        <v>5965869</v>
      </c>
      <c r="H2215" s="897">
        <v>493667.25</v>
      </c>
      <c r="I2215" s="901">
        <v>5924007</v>
      </c>
      <c r="J2215" s="843">
        <v>-3488.5</v>
      </c>
      <c r="K2215" s="843">
        <v>-41862</v>
      </c>
      <c r="L2215" s="844">
        <v>-0.70169157251022796</v>
      </c>
      <c r="M2215" s="841">
        <v>477000</v>
      </c>
      <c r="N2215" s="842">
        <v>5724000</v>
      </c>
      <c r="O2215" s="843">
        <v>-20155.75</v>
      </c>
      <c r="P2215" s="843">
        <v>-241869</v>
      </c>
      <c r="Q2215" s="844">
        <v>-4.0542123871643838</v>
      </c>
      <c r="S2215" s="845"/>
      <c r="T2215" s="846"/>
      <c r="U2215" s="847"/>
    </row>
    <row r="2216" spans="1:21" ht="23.25" hidden="1">
      <c r="A2216" s="870">
        <v>2171</v>
      </c>
      <c r="B2216" s="836">
        <v>12</v>
      </c>
      <c r="C2216" s="836">
        <v>273</v>
      </c>
      <c r="D2216" s="837">
        <v>21853</v>
      </c>
      <c r="E2216" s="838">
        <v>22.75</v>
      </c>
      <c r="F2216" s="839">
        <v>497155.75</v>
      </c>
      <c r="G2216" s="840">
        <v>5965869</v>
      </c>
      <c r="H2216" s="897">
        <v>493667.25</v>
      </c>
      <c r="I2216" s="901">
        <v>5924007</v>
      </c>
      <c r="J2216" s="843">
        <v>-3488.5</v>
      </c>
      <c r="K2216" s="843">
        <v>-41862</v>
      </c>
      <c r="L2216" s="844">
        <v>-0.70169157251022796</v>
      </c>
      <c r="M2216" s="841">
        <v>477000</v>
      </c>
      <c r="N2216" s="842">
        <v>5724000</v>
      </c>
      <c r="O2216" s="843">
        <v>-20155.75</v>
      </c>
      <c r="P2216" s="843">
        <v>-241869</v>
      </c>
      <c r="Q2216" s="844">
        <v>-4.0542123871643838</v>
      </c>
      <c r="S2216" s="845"/>
      <c r="T2216" s="846"/>
      <c r="U2216" s="847"/>
    </row>
    <row r="2217" spans="1:21" ht="23.25" hidden="1">
      <c r="A2217" s="870">
        <v>2172</v>
      </c>
      <c r="B2217" s="836">
        <v>12</v>
      </c>
      <c r="C2217" s="836">
        <v>273</v>
      </c>
      <c r="D2217" s="837">
        <v>21909.060636317801</v>
      </c>
      <c r="E2217" s="838">
        <v>22.75</v>
      </c>
      <c r="F2217" s="839">
        <v>498431.12947622995</v>
      </c>
      <c r="G2217" s="840">
        <v>5981173.5537147596</v>
      </c>
      <c r="H2217" s="897">
        <v>493667.25</v>
      </c>
      <c r="I2217" s="901">
        <v>5924007</v>
      </c>
      <c r="J2217" s="843">
        <v>-4763.8794762299513</v>
      </c>
      <c r="K2217" s="843">
        <v>-57166.553714759648</v>
      </c>
      <c r="L2217" s="844">
        <v>-0.95577486928556254</v>
      </c>
      <c r="M2217" s="841">
        <v>477000</v>
      </c>
      <c r="N2217" s="842">
        <v>5724000</v>
      </c>
      <c r="O2217" s="843">
        <v>-21431.129476229951</v>
      </c>
      <c r="P2217" s="843">
        <v>-257173.55371475965</v>
      </c>
      <c r="Q2217" s="844">
        <v>-4.2997172946943749</v>
      </c>
      <c r="S2217" s="845"/>
      <c r="T2217" s="846"/>
      <c r="U2217" s="847"/>
    </row>
    <row r="2218" spans="1:21" ht="23.25" hidden="1">
      <c r="A2218" s="870">
        <v>2173</v>
      </c>
      <c r="B2218" s="836">
        <v>12</v>
      </c>
      <c r="C2218" s="836">
        <v>274</v>
      </c>
      <c r="D2218" s="837">
        <v>20950</v>
      </c>
      <c r="E2218" s="838">
        <v>22.833333333333332</v>
      </c>
      <c r="F2218" s="839">
        <v>478358.33333333331</v>
      </c>
      <c r="G2218" s="840">
        <v>5740300</v>
      </c>
      <c r="H2218" s="897">
        <v>495889.43333333329</v>
      </c>
      <c r="I2218" s="901">
        <v>5950673.1999999993</v>
      </c>
      <c r="J2218" s="843">
        <v>17531.099999999977</v>
      </c>
      <c r="K2218" s="843">
        <v>210373.19999999925</v>
      </c>
      <c r="L2218" s="844">
        <v>3.6648467850112212</v>
      </c>
      <c r="M2218" s="841">
        <v>480333.33333333326</v>
      </c>
      <c r="N2218" s="842">
        <v>5763999.9999999991</v>
      </c>
      <c r="O2218" s="843">
        <v>1974.9999999999418</v>
      </c>
      <c r="P2218" s="843">
        <v>23699.999999999069</v>
      </c>
      <c r="Q2218" s="844">
        <v>0.41287040746998116</v>
      </c>
      <c r="S2218" s="845"/>
      <c r="T2218" s="846"/>
      <c r="U2218" s="847"/>
    </row>
    <row r="2219" spans="1:21" ht="23.25" hidden="1">
      <c r="A2219" s="870">
        <v>2174</v>
      </c>
      <c r="B2219" s="848">
        <v>12</v>
      </c>
      <c r="C2219" s="848">
        <v>274</v>
      </c>
      <c r="D2219" s="837">
        <v>21897.14306857327</v>
      </c>
      <c r="E2219" s="838">
        <v>22.833333333333332</v>
      </c>
      <c r="F2219" s="839">
        <v>499984.76673242304</v>
      </c>
      <c r="G2219" s="840">
        <v>5999817.2007890763</v>
      </c>
      <c r="H2219" s="897">
        <v>495889.43333333329</v>
      </c>
      <c r="I2219" s="901">
        <v>5950673.1999999993</v>
      </c>
      <c r="J2219" s="843">
        <v>-4095.3333990897518</v>
      </c>
      <c r="K2219" s="843">
        <v>-49144.000789077021</v>
      </c>
      <c r="L2219" s="844">
        <v>-0.81909163470203339</v>
      </c>
      <c r="M2219" s="841">
        <v>480333.33333333326</v>
      </c>
      <c r="N2219" s="842">
        <v>5763999.9999999991</v>
      </c>
      <c r="O2219" s="843">
        <v>-19651.433399089787</v>
      </c>
      <c r="P2219" s="843">
        <v>-235817.20078907721</v>
      </c>
      <c r="Q2219" s="844">
        <v>-3.9304064256834863</v>
      </c>
      <c r="S2219" s="845"/>
      <c r="T2219" s="846"/>
      <c r="U2219" s="847"/>
    </row>
    <row r="2220" spans="1:21" ht="23.25" hidden="1">
      <c r="A2220" s="870">
        <v>2175</v>
      </c>
      <c r="B2220" s="836">
        <v>12</v>
      </c>
      <c r="C2220" s="836">
        <v>274</v>
      </c>
      <c r="D2220" s="837">
        <v>22163</v>
      </c>
      <c r="E2220" s="838">
        <v>22.833333333333332</v>
      </c>
      <c r="F2220" s="839">
        <v>506055.16666666669</v>
      </c>
      <c r="G2220" s="840">
        <v>6072662</v>
      </c>
      <c r="H2220" s="897">
        <v>495889.43333333329</v>
      </c>
      <c r="I2220" s="901">
        <v>5950673.1999999993</v>
      </c>
      <c r="J2220" s="843">
        <v>-10165.733333333395</v>
      </c>
      <c r="K2220" s="843">
        <v>-121988.80000000075</v>
      </c>
      <c r="L2220" s="844">
        <v>-2.0088191965895845</v>
      </c>
      <c r="M2220" s="841">
        <v>480333.33333333326</v>
      </c>
      <c r="N2220" s="842">
        <v>5763999.9999999991</v>
      </c>
      <c r="O2220" s="843">
        <v>-25721.83333333343</v>
      </c>
      <c r="P2220" s="843">
        <v>-308662.00000000093</v>
      </c>
      <c r="Q2220" s="844">
        <v>-5.0828121176512298</v>
      </c>
      <c r="S2220" s="845"/>
      <c r="T2220" s="846"/>
      <c r="U2220" s="847"/>
    </row>
    <row r="2221" spans="1:21" ht="23.25" hidden="1">
      <c r="A2221" s="870">
        <v>2176</v>
      </c>
      <c r="B2221" s="836">
        <v>12</v>
      </c>
      <c r="C2221" s="836">
        <v>277</v>
      </c>
      <c r="D2221" s="837">
        <v>20903</v>
      </c>
      <c r="E2221" s="838">
        <v>23.083333333333332</v>
      </c>
      <c r="F2221" s="839">
        <v>482510.91666666669</v>
      </c>
      <c r="G2221" s="840">
        <v>5790131</v>
      </c>
      <c r="H2221" s="897">
        <v>502555.98333333328</v>
      </c>
      <c r="I2221" s="901">
        <v>6030671.7999999989</v>
      </c>
      <c r="J2221" s="843">
        <v>20045.066666666593</v>
      </c>
      <c r="K2221" s="843">
        <v>240540.79999999888</v>
      </c>
      <c r="L2221" s="844">
        <v>4.1543239695267573</v>
      </c>
      <c r="M2221" s="841">
        <v>490333.33333333326</v>
      </c>
      <c r="N2221" s="842">
        <v>5883999.9999999991</v>
      </c>
      <c r="O2221" s="843">
        <v>7822.4166666665697</v>
      </c>
      <c r="P2221" s="843">
        <v>93868.999999999069</v>
      </c>
      <c r="Q2221" s="844">
        <v>1.6211895723948118</v>
      </c>
      <c r="S2221" s="845"/>
      <c r="T2221" s="846"/>
      <c r="U2221" s="847"/>
    </row>
    <row r="2222" spans="1:21" ht="23.25" hidden="1">
      <c r="A2222" s="870">
        <v>2177</v>
      </c>
      <c r="B2222" s="836">
        <v>12</v>
      </c>
      <c r="C2222" s="836">
        <v>277</v>
      </c>
      <c r="D2222" s="837">
        <v>21799</v>
      </c>
      <c r="E2222" s="838">
        <v>23.083333333333332</v>
      </c>
      <c r="F2222" s="839">
        <v>503193.58333333331</v>
      </c>
      <c r="G2222" s="840">
        <v>6038323</v>
      </c>
      <c r="H2222" s="897">
        <v>502555.98333333328</v>
      </c>
      <c r="I2222" s="901">
        <v>6030671.7999999989</v>
      </c>
      <c r="J2222" s="843">
        <v>-637.60000000003492</v>
      </c>
      <c r="K2222" s="843">
        <v>-7651.2000000011176</v>
      </c>
      <c r="L2222" s="844">
        <v>-0.12671067778256884</v>
      </c>
      <c r="M2222" s="841">
        <v>490333.33333333326</v>
      </c>
      <c r="N2222" s="842">
        <v>5883999.9999999991</v>
      </c>
      <c r="O2222" s="843">
        <v>-12860.250000000058</v>
      </c>
      <c r="P2222" s="843">
        <v>-154323.00000000093</v>
      </c>
      <c r="Q2222" s="844">
        <v>-2.5557261511184635</v>
      </c>
      <c r="S2222" s="845"/>
      <c r="T2222" s="846"/>
      <c r="U2222" s="847"/>
    </row>
    <row r="2223" spans="1:21" ht="21" customHeight="1">
      <c r="A2223" s="871" t="s">
        <v>60</v>
      </c>
      <c r="B2223" s="836"/>
      <c r="C2223" s="836"/>
      <c r="D2223" s="837"/>
      <c r="E2223" s="838"/>
      <c r="F2223" s="839"/>
      <c r="G2223" s="840"/>
      <c r="H2223" s="897"/>
      <c r="I2223" s="901"/>
      <c r="J2223" s="843"/>
      <c r="K2223" s="843"/>
      <c r="L2223" s="844"/>
      <c r="M2223" s="841"/>
      <c r="N2223" s="842"/>
      <c r="O2223" s="843"/>
      <c r="P2223" s="843"/>
      <c r="Q2223" s="844"/>
      <c r="S2223" s="845"/>
      <c r="T2223" s="846"/>
      <c r="U2223" s="847"/>
    </row>
    <row r="2224" spans="1:21" ht="23.25">
      <c r="A2224" s="870">
        <v>2178</v>
      </c>
      <c r="B2224" s="848">
        <v>12</v>
      </c>
      <c r="C2224" s="848">
        <v>278</v>
      </c>
      <c r="D2224" s="837">
        <v>21785</v>
      </c>
      <c r="E2224" s="838">
        <v>23.166666666666668</v>
      </c>
      <c r="F2224" s="839">
        <v>504685.83333333331</v>
      </c>
      <c r="G2224" s="840">
        <v>6056230</v>
      </c>
      <c r="H2224" s="897">
        <v>504778.16666666669</v>
      </c>
      <c r="I2224" s="901">
        <v>6057338</v>
      </c>
      <c r="J2224" s="843">
        <v>92.333333333372138</v>
      </c>
      <c r="K2224" s="843">
        <v>1108</v>
      </c>
      <c r="L2224" s="844">
        <v>1.8295210056436417E-2</v>
      </c>
      <c r="M2224" s="841">
        <v>493666.66666666674</v>
      </c>
      <c r="N2224" s="842">
        <v>5924000.0000000009</v>
      </c>
      <c r="O2224" s="843">
        <v>-11019.16666666657</v>
      </c>
      <c r="P2224" s="843">
        <v>-132229.99999999907</v>
      </c>
      <c r="Q2224" s="844">
        <v>-2.1833715033939995</v>
      </c>
      <c r="S2224" s="845"/>
      <c r="T2224" s="846"/>
      <c r="U2224" s="847"/>
    </row>
    <row r="2225" spans="1:21" ht="23.25">
      <c r="A2225" s="870">
        <v>2179</v>
      </c>
      <c r="B2225" s="836">
        <v>12</v>
      </c>
      <c r="C2225" s="836">
        <v>280</v>
      </c>
      <c r="D2225" s="837">
        <v>20846</v>
      </c>
      <c r="E2225" s="838">
        <v>23.333333333333332</v>
      </c>
      <c r="F2225" s="839">
        <v>486406.66666666669</v>
      </c>
      <c r="G2225" s="840">
        <v>5836880</v>
      </c>
      <c r="H2225" s="897">
        <v>509222.53333333333</v>
      </c>
      <c r="I2225" s="901">
        <v>6110670.4000000004</v>
      </c>
      <c r="J2225" s="843">
        <v>22815.86666666664</v>
      </c>
      <c r="K2225" s="843">
        <v>273790.40000000037</v>
      </c>
      <c r="L2225" s="844">
        <v>4.6906977700415382</v>
      </c>
      <c r="M2225" s="841">
        <v>500333.33333333326</v>
      </c>
      <c r="N2225" s="842">
        <v>6003999.9999999991</v>
      </c>
      <c r="O2225" s="843">
        <v>13926.66666666657</v>
      </c>
      <c r="P2225" s="843">
        <v>167119.99999999907</v>
      </c>
      <c r="Q2225" s="844">
        <v>2.8631734762407177</v>
      </c>
      <c r="S2225" s="845"/>
      <c r="T2225" s="846"/>
      <c r="U2225" s="847"/>
    </row>
    <row r="2226" spans="1:21" ht="23.25">
      <c r="A2226" s="870">
        <v>2180</v>
      </c>
      <c r="B2226" s="836">
        <v>12</v>
      </c>
      <c r="C2226" s="836">
        <v>280</v>
      </c>
      <c r="D2226" s="837">
        <v>21825.909047004385</v>
      </c>
      <c r="E2226" s="838">
        <v>23.333333333333332</v>
      </c>
      <c r="F2226" s="839">
        <v>509271.21109676897</v>
      </c>
      <c r="G2226" s="840">
        <v>6111254.5331612276</v>
      </c>
      <c r="H2226" s="897">
        <v>509222.53333333333</v>
      </c>
      <c r="I2226" s="901">
        <v>6110670.4000000004</v>
      </c>
      <c r="J2226" s="843">
        <v>-48.677763435640372</v>
      </c>
      <c r="K2226" s="843">
        <v>-584.13316122721881</v>
      </c>
      <c r="L2226" s="844">
        <v>-9.5583183134948513E-3</v>
      </c>
      <c r="M2226" s="841">
        <v>500333.33333333326</v>
      </c>
      <c r="N2226" s="842">
        <v>6003999.9999999991</v>
      </c>
      <c r="O2226" s="843">
        <v>-8937.8777634357102</v>
      </c>
      <c r="P2226" s="843">
        <v>-107254.53316122852</v>
      </c>
      <c r="Q2226" s="844">
        <v>-1.7550329900225563</v>
      </c>
      <c r="S2226" s="845"/>
      <c r="T2226" s="846"/>
      <c r="U2226" s="847"/>
    </row>
    <row r="2227" spans="1:21" ht="23.25">
      <c r="A2227" s="870">
        <v>2181</v>
      </c>
      <c r="B2227" s="836">
        <v>12</v>
      </c>
      <c r="C2227" s="836">
        <v>281</v>
      </c>
      <c r="D2227" s="837">
        <v>21400.58</v>
      </c>
      <c r="E2227" s="838">
        <v>23.416666666666668</v>
      </c>
      <c r="F2227" s="839">
        <v>501130.24833333335</v>
      </c>
      <c r="G2227" s="840">
        <v>6013562.9800000004</v>
      </c>
      <c r="H2227" s="897">
        <v>511444.71666666667</v>
      </c>
      <c r="I2227" s="901">
        <v>6137336.5999999996</v>
      </c>
      <c r="J2227" s="843">
        <v>10314.468333333323</v>
      </c>
      <c r="K2227" s="843">
        <v>123773.61999999918</v>
      </c>
      <c r="L2227" s="844">
        <v>2.0582410197024217</v>
      </c>
      <c r="M2227" s="841">
        <v>503666.66666666674</v>
      </c>
      <c r="N2227" s="842">
        <v>6044000.0000000009</v>
      </c>
      <c r="O2227" s="843">
        <v>2536.4183333333931</v>
      </c>
      <c r="P2227" s="843">
        <v>30437.020000000484</v>
      </c>
      <c r="Q2227" s="844">
        <v>0.50613953992379379</v>
      </c>
      <c r="S2227" s="845"/>
      <c r="T2227" s="846"/>
      <c r="U2227" s="847"/>
    </row>
    <row r="2228" spans="1:21" ht="23.25">
      <c r="A2228" s="870">
        <v>2182</v>
      </c>
      <c r="B2228" s="836">
        <v>12</v>
      </c>
      <c r="C2228" s="836">
        <v>282</v>
      </c>
      <c r="D2228" s="837">
        <v>20835</v>
      </c>
      <c r="E2228" s="838">
        <v>23.5</v>
      </c>
      <c r="F2228" s="839">
        <v>489622.5</v>
      </c>
      <c r="G2228" s="840">
        <v>5875470</v>
      </c>
      <c r="H2228" s="897">
        <v>513666.9</v>
      </c>
      <c r="I2228" s="901">
        <v>6164002.8000000007</v>
      </c>
      <c r="J2228" s="843">
        <v>24044.400000000023</v>
      </c>
      <c r="K2228" s="843">
        <v>288532.80000000075</v>
      </c>
      <c r="L2228" s="844">
        <v>4.9108037314461654</v>
      </c>
      <c r="M2228" s="841">
        <v>507000</v>
      </c>
      <c r="N2228" s="842">
        <v>6084000</v>
      </c>
      <c r="O2228" s="843">
        <v>17377.5</v>
      </c>
      <c r="P2228" s="843">
        <v>208530</v>
      </c>
      <c r="Q2228" s="844">
        <v>3.5491628754805902</v>
      </c>
      <c r="S2228" s="845"/>
      <c r="T2228" s="846"/>
      <c r="U2228" s="847"/>
    </row>
    <row r="2229" spans="1:21" ht="23.25">
      <c r="A2229" s="870">
        <v>2183</v>
      </c>
      <c r="B2229" s="836">
        <v>12</v>
      </c>
      <c r="C2229" s="836">
        <v>282</v>
      </c>
      <c r="D2229" s="837">
        <v>21731</v>
      </c>
      <c r="E2229" s="838">
        <v>23.5</v>
      </c>
      <c r="F2229" s="839">
        <v>510678.5</v>
      </c>
      <c r="G2229" s="840">
        <v>6128142</v>
      </c>
      <c r="H2229" s="897">
        <v>513666.9</v>
      </c>
      <c r="I2229" s="901">
        <v>6164002.8000000007</v>
      </c>
      <c r="J2229" s="843">
        <v>2988.4000000000233</v>
      </c>
      <c r="K2229" s="843">
        <v>35860.800000000745</v>
      </c>
      <c r="L2229" s="844">
        <v>0.5851822624214833</v>
      </c>
      <c r="M2229" s="841">
        <v>507000</v>
      </c>
      <c r="N2229" s="842">
        <v>6084000</v>
      </c>
      <c r="O2229" s="843">
        <v>-3678.5</v>
      </c>
      <c r="P2229" s="843">
        <v>-44142</v>
      </c>
      <c r="Q2229" s="844">
        <v>-0.72031620677196884</v>
      </c>
      <c r="S2229" s="845"/>
      <c r="T2229" s="846"/>
      <c r="U2229" s="847"/>
    </row>
    <row r="2230" spans="1:21" ht="23.25">
      <c r="A2230" s="870">
        <v>2184</v>
      </c>
      <c r="B2230" s="836">
        <v>12</v>
      </c>
      <c r="C2230" s="836">
        <v>283</v>
      </c>
      <c r="D2230" s="837">
        <v>20801</v>
      </c>
      <c r="E2230" s="838">
        <v>23.583333333333332</v>
      </c>
      <c r="F2230" s="839">
        <v>490556.91666666669</v>
      </c>
      <c r="G2230" s="840">
        <v>5886683</v>
      </c>
      <c r="H2230" s="897">
        <v>515889.08333333331</v>
      </c>
      <c r="I2230" s="901">
        <v>6190669</v>
      </c>
      <c r="J2230" s="843">
        <v>25332.166666666628</v>
      </c>
      <c r="K2230" s="843">
        <v>303986</v>
      </c>
      <c r="L2230" s="844">
        <v>5.1639607568472883</v>
      </c>
      <c r="M2230" s="841">
        <v>510333.33333333326</v>
      </c>
      <c r="N2230" s="842">
        <v>6123999.9999999991</v>
      </c>
      <c r="O2230" s="843">
        <v>19776.41666666657</v>
      </c>
      <c r="P2230" s="843">
        <v>237316.99999999907</v>
      </c>
      <c r="Q2230" s="844">
        <v>4.0314214303708695</v>
      </c>
      <c r="S2230" s="845"/>
      <c r="T2230" s="846"/>
      <c r="U2230" s="847"/>
    </row>
    <row r="2231" spans="1:21" ht="23.25">
      <c r="A2231" s="870">
        <v>2185</v>
      </c>
      <c r="B2231" s="836">
        <v>12</v>
      </c>
      <c r="C2231" s="836">
        <v>285</v>
      </c>
      <c r="D2231" s="837">
        <v>21691</v>
      </c>
      <c r="E2231" s="838">
        <v>23.75</v>
      </c>
      <c r="F2231" s="839">
        <v>515161.25</v>
      </c>
      <c r="G2231" s="840">
        <v>6181935</v>
      </c>
      <c r="H2231" s="897">
        <v>520333.45</v>
      </c>
      <c r="I2231" s="901">
        <v>6244001.4000000004</v>
      </c>
      <c r="J2231" s="843">
        <v>5172.2000000000116</v>
      </c>
      <c r="K2231" s="843">
        <v>62066.400000000373</v>
      </c>
      <c r="L2231" s="844">
        <v>1.0039963215401144</v>
      </c>
      <c r="M2231" s="841">
        <v>517000</v>
      </c>
      <c r="N2231" s="842">
        <v>6204000</v>
      </c>
      <c r="O2231" s="843">
        <v>1838.75</v>
      </c>
      <c r="P2231" s="843">
        <v>22065</v>
      </c>
      <c r="Q2231" s="844">
        <v>0.35692707865742079</v>
      </c>
      <c r="S2231" s="845"/>
      <c r="T2231" s="846"/>
      <c r="U2231" s="847"/>
    </row>
    <row r="2232" spans="1:21" ht="23.25">
      <c r="A2232" s="870">
        <v>2186</v>
      </c>
      <c r="B2232" s="836">
        <v>12</v>
      </c>
      <c r="C2232" s="836">
        <v>286</v>
      </c>
      <c r="D2232" s="837">
        <v>20741</v>
      </c>
      <c r="E2232" s="838">
        <v>23.833333333333332</v>
      </c>
      <c r="F2232" s="839">
        <v>494327.16666666669</v>
      </c>
      <c r="G2232" s="840">
        <v>5931926</v>
      </c>
      <c r="H2232" s="897">
        <v>522555.6333333333</v>
      </c>
      <c r="I2232" s="901">
        <v>6270667.5999999996</v>
      </c>
      <c r="J2232" s="843">
        <v>28228.466666666616</v>
      </c>
      <c r="K2232" s="843">
        <v>338741.59999999963</v>
      </c>
      <c r="L2232" s="844">
        <v>5.7104825650218629</v>
      </c>
      <c r="M2232" s="841">
        <v>520333.33333333331</v>
      </c>
      <c r="N2232" s="842">
        <v>6244000</v>
      </c>
      <c r="O2232" s="843">
        <v>26006.166666666628</v>
      </c>
      <c r="P2232" s="843">
        <v>312074</v>
      </c>
      <c r="Q2232" s="844">
        <v>5.2609220007127533</v>
      </c>
      <c r="S2232" s="845"/>
      <c r="T2232" s="846"/>
      <c r="U2232" s="847"/>
    </row>
    <row r="2233" spans="1:21" ht="23.25">
      <c r="A2233" s="870">
        <v>2187</v>
      </c>
      <c r="B2233" s="836">
        <v>12</v>
      </c>
      <c r="C2233" s="836">
        <v>286</v>
      </c>
      <c r="D2233" s="837">
        <v>20741</v>
      </c>
      <c r="E2233" s="838">
        <v>23.833333333333332</v>
      </c>
      <c r="F2233" s="839">
        <v>494327.16666666669</v>
      </c>
      <c r="G2233" s="840">
        <v>5931926</v>
      </c>
      <c r="H2233" s="897">
        <v>522555.6333333333</v>
      </c>
      <c r="I2233" s="901">
        <v>6270667.5999999996</v>
      </c>
      <c r="J2233" s="843">
        <v>28228.466666666616</v>
      </c>
      <c r="K2233" s="843">
        <v>338741.59999999963</v>
      </c>
      <c r="L2233" s="844">
        <v>5.7104825650218629</v>
      </c>
      <c r="M2233" s="841">
        <v>520333.33333333331</v>
      </c>
      <c r="N2233" s="842">
        <v>6244000</v>
      </c>
      <c r="O2233" s="843">
        <v>26006.166666666628</v>
      </c>
      <c r="P2233" s="843">
        <v>312074</v>
      </c>
      <c r="Q2233" s="844">
        <v>5.2609220007127533</v>
      </c>
      <c r="S2233" s="845"/>
      <c r="T2233" s="846"/>
      <c r="U2233" s="847"/>
    </row>
    <row r="2234" spans="1:21" ht="23.25">
      <c r="A2234" s="870">
        <v>2188</v>
      </c>
      <c r="B2234" s="836">
        <v>12</v>
      </c>
      <c r="C2234" s="836">
        <v>286</v>
      </c>
      <c r="D2234" s="837">
        <v>21971</v>
      </c>
      <c r="E2234" s="838">
        <v>23.833333333333332</v>
      </c>
      <c r="F2234" s="839">
        <v>523642.16666666669</v>
      </c>
      <c r="G2234" s="840">
        <v>6283706</v>
      </c>
      <c r="H2234" s="897">
        <v>522555.6333333333</v>
      </c>
      <c r="I2234" s="901">
        <v>6270667.5999999996</v>
      </c>
      <c r="J2234" s="843">
        <v>-1086.5333333333838</v>
      </c>
      <c r="K2234" s="843">
        <v>-13038.400000000373</v>
      </c>
      <c r="L2234" s="844">
        <v>-0.20749538568482251</v>
      </c>
      <c r="M2234" s="841">
        <v>520333.33333333331</v>
      </c>
      <c r="N2234" s="842">
        <v>6244000</v>
      </c>
      <c r="O2234" s="843">
        <v>-3308.8333333333721</v>
      </c>
      <c r="P2234" s="843">
        <v>-39706</v>
      </c>
      <c r="Q2234" s="844">
        <v>-0.6318882519328497</v>
      </c>
      <c r="S2234" s="845"/>
      <c r="T2234" s="846"/>
      <c r="U2234" s="847"/>
    </row>
    <row r="2235" spans="1:21" ht="23.25" hidden="1">
      <c r="A2235" s="870">
        <v>2189</v>
      </c>
      <c r="B2235" s="836">
        <v>12</v>
      </c>
      <c r="C2235" s="836">
        <v>286</v>
      </c>
      <c r="D2235" s="837">
        <v>21971</v>
      </c>
      <c r="E2235" s="838">
        <v>23.833333333333332</v>
      </c>
      <c r="F2235" s="839">
        <v>523642.16666666669</v>
      </c>
      <c r="G2235" s="840">
        <v>6283706</v>
      </c>
      <c r="H2235" s="897">
        <v>522555.6333333333</v>
      </c>
      <c r="I2235" s="901">
        <v>6270667.5999999996</v>
      </c>
      <c r="J2235" s="843">
        <v>-1086.5333333333838</v>
      </c>
      <c r="K2235" s="843">
        <v>-13038.400000000373</v>
      </c>
      <c r="L2235" s="844">
        <v>-0.20749538568482251</v>
      </c>
      <c r="M2235" s="841">
        <v>520333.33333333331</v>
      </c>
      <c r="N2235" s="842">
        <v>6244000</v>
      </c>
      <c r="O2235" s="843">
        <v>-3308.8333333333721</v>
      </c>
      <c r="P2235" s="843">
        <v>-39706</v>
      </c>
      <c r="Q2235" s="844">
        <v>-0.6318882519328497</v>
      </c>
      <c r="S2235" s="845"/>
      <c r="T2235" s="846"/>
      <c r="U2235" s="847"/>
    </row>
    <row r="2236" spans="1:21" ht="23.25" hidden="1">
      <c r="A2236" s="870">
        <v>2190</v>
      </c>
      <c r="B2236" s="848">
        <v>12</v>
      </c>
      <c r="C2236" s="848">
        <v>287</v>
      </c>
      <c r="D2236" s="837">
        <v>21338.9</v>
      </c>
      <c r="E2236" s="838">
        <v>23.916666666666668</v>
      </c>
      <c r="F2236" s="839">
        <v>510355.3583333334</v>
      </c>
      <c r="G2236" s="840">
        <v>6124264.3000000007</v>
      </c>
      <c r="H2236" s="897">
        <v>524777.81666666665</v>
      </c>
      <c r="I2236" s="901">
        <v>6297333.7999999998</v>
      </c>
      <c r="J2236" s="843">
        <v>14422.458333333256</v>
      </c>
      <c r="K2236" s="843">
        <v>173069.49999999907</v>
      </c>
      <c r="L2236" s="844">
        <v>2.8259639284346179</v>
      </c>
      <c r="M2236" s="841">
        <v>523666.66666666669</v>
      </c>
      <c r="N2236" s="842">
        <v>6284000</v>
      </c>
      <c r="O2236" s="843">
        <v>13311.308333333291</v>
      </c>
      <c r="P2236" s="843">
        <v>159735.69999999925</v>
      </c>
      <c r="Q2236" s="844">
        <v>2.6082430831732637</v>
      </c>
      <c r="S2236" s="845"/>
      <c r="T2236" s="846"/>
      <c r="U2236" s="847"/>
    </row>
    <row r="2237" spans="1:21" ht="23.25" hidden="1">
      <c r="A2237" s="870">
        <v>2191</v>
      </c>
      <c r="B2237" s="848">
        <v>12</v>
      </c>
      <c r="C2237" s="848">
        <v>290</v>
      </c>
      <c r="D2237" s="837">
        <v>19841.157591252791</v>
      </c>
      <c r="E2237" s="838">
        <v>24.166666666666668</v>
      </c>
      <c r="F2237" s="839">
        <v>479494.64178860909</v>
      </c>
      <c r="G2237" s="840">
        <v>5753935.7014633091</v>
      </c>
      <c r="H2237" s="897">
        <v>530666.66666666674</v>
      </c>
      <c r="I2237" s="901">
        <v>6368000.0000000009</v>
      </c>
      <c r="J2237" s="843">
        <v>51172.024878057651</v>
      </c>
      <c r="K2237" s="843">
        <v>614064.29853669181</v>
      </c>
      <c r="L2237" s="844">
        <v>10.672074392150847</v>
      </c>
      <c r="M2237" s="841">
        <v>530666.66666666674</v>
      </c>
      <c r="N2237" s="842">
        <v>6368000.0000000009</v>
      </c>
      <c r="O2237" s="843">
        <v>51172.024878057651</v>
      </c>
      <c r="P2237" s="843">
        <v>614064.29853669181</v>
      </c>
      <c r="Q2237" s="844">
        <v>10.672074392150847</v>
      </c>
      <c r="S2237" s="845"/>
      <c r="T2237" s="846"/>
      <c r="U2237" s="847"/>
    </row>
    <row r="2238" spans="1:21" ht="23.25" hidden="1">
      <c r="A2238" s="870">
        <v>2192</v>
      </c>
      <c r="B2238" s="836">
        <v>12</v>
      </c>
      <c r="C2238" s="836">
        <v>290</v>
      </c>
      <c r="D2238" s="837">
        <v>20773</v>
      </c>
      <c r="E2238" s="838">
        <v>24.166666666666668</v>
      </c>
      <c r="F2238" s="839">
        <v>502014.16666666669</v>
      </c>
      <c r="G2238" s="840">
        <v>6024170</v>
      </c>
      <c r="H2238" s="897">
        <v>530666.66666666674</v>
      </c>
      <c r="I2238" s="901">
        <v>6368000.0000000009</v>
      </c>
      <c r="J2238" s="843">
        <v>28652.500000000058</v>
      </c>
      <c r="K2238" s="843">
        <v>343830.00000000093</v>
      </c>
      <c r="L2238" s="844">
        <v>5.7075082542491486</v>
      </c>
      <c r="M2238" s="841">
        <v>530666.66666666674</v>
      </c>
      <c r="N2238" s="842">
        <v>6368000.0000000009</v>
      </c>
      <c r="O2238" s="843">
        <v>28652.500000000058</v>
      </c>
      <c r="P2238" s="843">
        <v>343830.00000000093</v>
      </c>
      <c r="Q2238" s="844">
        <v>5.7075082542491486</v>
      </c>
      <c r="S2238" s="845"/>
      <c r="T2238" s="846"/>
      <c r="U2238" s="847"/>
    </row>
    <row r="2239" spans="1:21" ht="23.25" hidden="1">
      <c r="A2239" s="870">
        <v>2193</v>
      </c>
      <c r="B2239" s="836">
        <v>12</v>
      </c>
      <c r="C2239" s="836">
        <v>290</v>
      </c>
      <c r="D2239" s="837">
        <v>21746</v>
      </c>
      <c r="E2239" s="838">
        <v>24.166666666666668</v>
      </c>
      <c r="F2239" s="839">
        <v>525528.33333333337</v>
      </c>
      <c r="G2239" s="840">
        <v>6306340</v>
      </c>
      <c r="H2239" s="897">
        <v>530666.66666666674</v>
      </c>
      <c r="I2239" s="901">
        <v>6368000.0000000009</v>
      </c>
      <c r="J2239" s="843">
        <v>5138.3333333333721</v>
      </c>
      <c r="K2239" s="843">
        <v>61660.000000000931</v>
      </c>
      <c r="L2239" s="844">
        <v>0.97774620461315465</v>
      </c>
      <c r="M2239" s="841">
        <v>530666.66666666674</v>
      </c>
      <c r="N2239" s="842">
        <v>6368000.0000000009</v>
      </c>
      <c r="O2239" s="843">
        <v>5138.3333333333721</v>
      </c>
      <c r="P2239" s="843">
        <v>61660.000000000931</v>
      </c>
      <c r="Q2239" s="844">
        <v>0.97774620461315465</v>
      </c>
      <c r="S2239" s="845"/>
      <c r="T2239" s="846"/>
      <c r="U2239" s="847"/>
    </row>
    <row r="2240" spans="1:21" ht="21.75" customHeight="1">
      <c r="A2240" s="871" t="s">
        <v>60</v>
      </c>
      <c r="B2240" s="836"/>
      <c r="C2240" s="836"/>
      <c r="D2240" s="837"/>
      <c r="E2240" s="838"/>
      <c r="F2240" s="839"/>
      <c r="G2240" s="840"/>
      <c r="H2240" s="897"/>
      <c r="I2240" s="901"/>
      <c r="J2240" s="843"/>
      <c r="K2240" s="843"/>
      <c r="L2240" s="844"/>
      <c r="M2240" s="841"/>
      <c r="N2240" s="842"/>
      <c r="O2240" s="843"/>
      <c r="P2240" s="843"/>
      <c r="Q2240" s="844"/>
      <c r="S2240" s="845"/>
      <c r="T2240" s="846"/>
      <c r="U2240" s="847"/>
    </row>
    <row r="2241" spans="1:21" ht="23.25">
      <c r="A2241" s="870">
        <v>2194</v>
      </c>
      <c r="B2241" s="836">
        <v>12</v>
      </c>
      <c r="C2241" s="836">
        <v>291</v>
      </c>
      <c r="D2241" s="837">
        <v>21308.2</v>
      </c>
      <c r="E2241" s="838">
        <v>24.25</v>
      </c>
      <c r="F2241" s="839">
        <v>516723.85000000003</v>
      </c>
      <c r="G2241" s="840">
        <v>6200686.2000000002</v>
      </c>
      <c r="H2241" s="897">
        <v>532500</v>
      </c>
      <c r="I2241" s="901">
        <v>6390000</v>
      </c>
      <c r="J2241" s="843">
        <v>15776.149999999965</v>
      </c>
      <c r="K2241" s="843">
        <v>189313.79999999981</v>
      </c>
      <c r="L2241" s="844">
        <v>3.0531104767081985</v>
      </c>
      <c r="M2241" s="841">
        <v>532500</v>
      </c>
      <c r="N2241" s="842">
        <v>6390000</v>
      </c>
      <c r="O2241" s="843">
        <v>15776.149999999965</v>
      </c>
      <c r="P2241" s="843">
        <v>189313.79999999981</v>
      </c>
      <c r="Q2241" s="844">
        <v>3.0531104767081985</v>
      </c>
      <c r="S2241" s="845"/>
      <c r="T2241" s="846"/>
      <c r="U2241" s="847"/>
    </row>
    <row r="2242" spans="1:21" ht="23.25">
      <c r="A2242" s="870">
        <v>2195</v>
      </c>
      <c r="B2242" s="836">
        <v>12</v>
      </c>
      <c r="C2242" s="836">
        <v>291</v>
      </c>
      <c r="D2242" s="837">
        <v>21746</v>
      </c>
      <c r="E2242" s="838">
        <v>24.25</v>
      </c>
      <c r="F2242" s="839">
        <v>527340.5</v>
      </c>
      <c r="G2242" s="840">
        <v>6328086</v>
      </c>
      <c r="H2242" s="897">
        <v>532500</v>
      </c>
      <c r="I2242" s="901">
        <v>6390000</v>
      </c>
      <c r="J2242" s="843">
        <v>5159.5</v>
      </c>
      <c r="K2242" s="843">
        <v>61914</v>
      </c>
      <c r="L2242" s="844">
        <v>0.97840010391767862</v>
      </c>
      <c r="M2242" s="841">
        <v>532500</v>
      </c>
      <c r="N2242" s="842">
        <v>6390000</v>
      </c>
      <c r="O2242" s="843">
        <v>5159.5</v>
      </c>
      <c r="P2242" s="843">
        <v>61914</v>
      </c>
      <c r="Q2242" s="844">
        <v>0.97840010391767862</v>
      </c>
      <c r="S2242" s="845"/>
      <c r="T2242" s="846"/>
      <c r="U2242" s="847"/>
    </row>
    <row r="2243" spans="1:21" ht="23.25">
      <c r="A2243" s="870">
        <v>2196</v>
      </c>
      <c r="B2243" s="848">
        <v>12</v>
      </c>
      <c r="C2243" s="848">
        <v>291</v>
      </c>
      <c r="D2243" s="837">
        <v>21908</v>
      </c>
      <c r="E2243" s="838">
        <v>24.25</v>
      </c>
      <c r="F2243" s="839">
        <v>531269</v>
      </c>
      <c r="G2243" s="840">
        <v>6375228</v>
      </c>
      <c r="H2243" s="897">
        <v>532500</v>
      </c>
      <c r="I2243" s="901">
        <v>6390000</v>
      </c>
      <c r="J2243" s="843">
        <v>1231</v>
      </c>
      <c r="K2243" s="843">
        <v>14772</v>
      </c>
      <c r="L2243" s="844">
        <v>0.23170936004170528</v>
      </c>
      <c r="M2243" s="841">
        <v>532500</v>
      </c>
      <c r="N2243" s="842">
        <v>6390000</v>
      </c>
      <c r="O2243" s="843">
        <v>1231</v>
      </c>
      <c r="P2243" s="843">
        <v>14772</v>
      </c>
      <c r="Q2243" s="844">
        <v>0.23170936004170528</v>
      </c>
      <c r="S2243" s="845"/>
      <c r="T2243" s="846"/>
      <c r="U2243" s="847"/>
    </row>
    <row r="2244" spans="1:21" ht="23.25">
      <c r="A2244" s="870">
        <v>2197</v>
      </c>
      <c r="B2244" s="836">
        <v>12</v>
      </c>
      <c r="C2244" s="836">
        <v>293</v>
      </c>
      <c r="D2244" s="837">
        <v>21292.880000000001</v>
      </c>
      <c r="E2244" s="838">
        <v>24.416666666666668</v>
      </c>
      <c r="F2244" s="839">
        <v>519901.15333333332</v>
      </c>
      <c r="G2244" s="840">
        <v>6238813.8399999999</v>
      </c>
      <c r="H2244" s="897">
        <v>536166.66666666674</v>
      </c>
      <c r="I2244" s="901">
        <v>6434000.0000000009</v>
      </c>
      <c r="J2244" s="843">
        <v>16265.513333333423</v>
      </c>
      <c r="K2244" s="843">
        <v>195186.16000000108</v>
      </c>
      <c r="L2244" s="844">
        <v>3.1285780439315118</v>
      </c>
      <c r="M2244" s="841">
        <v>536166.66666666674</v>
      </c>
      <c r="N2244" s="842">
        <v>6434000.0000000009</v>
      </c>
      <c r="O2244" s="843">
        <v>16265.513333333423</v>
      </c>
      <c r="P2244" s="843">
        <v>195186.16000000108</v>
      </c>
      <c r="Q2244" s="844">
        <v>3.1285780439315118</v>
      </c>
      <c r="S2244" s="845"/>
      <c r="T2244" s="846"/>
      <c r="U2244" s="847"/>
    </row>
    <row r="2245" spans="1:21" ht="23.25" hidden="1">
      <c r="A2245" s="870">
        <v>2198</v>
      </c>
      <c r="B2245" s="836">
        <v>12</v>
      </c>
      <c r="C2245" s="836">
        <v>295</v>
      </c>
      <c r="D2245" s="837">
        <v>20727</v>
      </c>
      <c r="E2245" s="838">
        <v>24.583333333333332</v>
      </c>
      <c r="F2245" s="839">
        <v>509538.75</v>
      </c>
      <c r="G2245" s="840">
        <v>6114465</v>
      </c>
      <c r="H2245" s="897">
        <v>539833.33333333326</v>
      </c>
      <c r="I2245" s="901">
        <v>6477999.9999999991</v>
      </c>
      <c r="J2245" s="843">
        <v>30294.583333333256</v>
      </c>
      <c r="K2245" s="843">
        <v>363534.99999999907</v>
      </c>
      <c r="L2245" s="844">
        <v>5.9454915515911608</v>
      </c>
      <c r="M2245" s="841">
        <v>539833.33333333326</v>
      </c>
      <c r="N2245" s="842">
        <v>6477999.9999999991</v>
      </c>
      <c r="O2245" s="843">
        <v>30294.583333333256</v>
      </c>
      <c r="P2245" s="843">
        <v>363534.99999999907</v>
      </c>
      <c r="Q2245" s="844">
        <v>5.9454915515911608</v>
      </c>
      <c r="S2245" s="845"/>
      <c r="T2245" s="846"/>
      <c r="U2245" s="847"/>
    </row>
    <row r="2246" spans="1:21" ht="23.25" hidden="1">
      <c r="A2246" s="870">
        <v>2199</v>
      </c>
      <c r="B2246" s="836">
        <v>12</v>
      </c>
      <c r="C2246" s="836">
        <v>297</v>
      </c>
      <c r="D2246" s="837">
        <v>19398</v>
      </c>
      <c r="E2246" s="838">
        <v>24.75</v>
      </c>
      <c r="F2246" s="839">
        <v>480100.5</v>
      </c>
      <c r="G2246" s="840">
        <v>5761206</v>
      </c>
      <c r="H2246" s="897">
        <v>543500</v>
      </c>
      <c r="I2246" s="901">
        <v>6522000</v>
      </c>
      <c r="J2246" s="843">
        <v>63399.5</v>
      </c>
      <c r="K2246" s="843">
        <v>760794</v>
      </c>
      <c r="L2246" s="844">
        <v>13.205464272584607</v>
      </c>
      <c r="M2246" s="841">
        <v>543500</v>
      </c>
      <c r="N2246" s="842">
        <v>6522000</v>
      </c>
      <c r="O2246" s="843">
        <v>63399.5</v>
      </c>
      <c r="P2246" s="843">
        <v>760794</v>
      </c>
      <c r="Q2246" s="844">
        <v>13.205464272584607</v>
      </c>
      <c r="S2246" s="845"/>
      <c r="T2246" s="846"/>
      <c r="U2246" s="847"/>
    </row>
    <row r="2247" spans="1:21" ht="23.25" hidden="1">
      <c r="A2247" s="870">
        <v>2200</v>
      </c>
      <c r="B2247" s="836">
        <v>12</v>
      </c>
      <c r="C2247" s="836">
        <v>297</v>
      </c>
      <c r="D2247" s="837">
        <v>20708</v>
      </c>
      <c r="E2247" s="838">
        <v>24.75</v>
      </c>
      <c r="F2247" s="839">
        <v>512523</v>
      </c>
      <c r="G2247" s="840">
        <v>6150276</v>
      </c>
      <c r="H2247" s="897">
        <v>543500</v>
      </c>
      <c r="I2247" s="901">
        <v>6522000</v>
      </c>
      <c r="J2247" s="843">
        <v>30977</v>
      </c>
      <c r="K2247" s="843">
        <v>371724</v>
      </c>
      <c r="L2247" s="844">
        <v>6.0440214390378628</v>
      </c>
      <c r="M2247" s="841">
        <v>543500</v>
      </c>
      <c r="N2247" s="842">
        <v>6522000</v>
      </c>
      <c r="O2247" s="843">
        <v>30977</v>
      </c>
      <c r="P2247" s="843">
        <v>371724</v>
      </c>
      <c r="Q2247" s="844">
        <v>6.0440214390378628</v>
      </c>
      <c r="S2247" s="845"/>
      <c r="T2247" s="846"/>
      <c r="U2247" s="847"/>
    </row>
    <row r="2248" spans="1:21" ht="23.25" hidden="1">
      <c r="A2248" s="870">
        <v>2201</v>
      </c>
      <c r="B2248" s="836">
        <v>12</v>
      </c>
      <c r="C2248" s="836">
        <v>299</v>
      </c>
      <c r="D2248" s="837">
        <v>19361</v>
      </c>
      <c r="E2248" s="838">
        <v>24.916666666666668</v>
      </c>
      <c r="F2248" s="839">
        <v>482411.58333333331</v>
      </c>
      <c r="G2248" s="840">
        <v>5788939</v>
      </c>
      <c r="H2248" s="897">
        <v>547166.66666666674</v>
      </c>
      <c r="I2248" s="901">
        <v>6566000.0000000009</v>
      </c>
      <c r="J2248" s="843">
        <v>64755.08333333343</v>
      </c>
      <c r="K2248" s="843">
        <v>777061.00000000093</v>
      </c>
      <c r="L2248" s="844">
        <v>13.423202421030879</v>
      </c>
      <c r="M2248" s="841">
        <v>547166.66666666674</v>
      </c>
      <c r="N2248" s="842">
        <v>6566000.0000000009</v>
      </c>
      <c r="O2248" s="843">
        <v>64755.08333333343</v>
      </c>
      <c r="P2248" s="843">
        <v>777061.00000000093</v>
      </c>
      <c r="Q2248" s="844">
        <v>13.423202421030879</v>
      </c>
      <c r="S2248" s="845"/>
      <c r="T2248" s="846"/>
      <c r="U2248" s="847"/>
    </row>
    <row r="2249" spans="1:21" ht="23.25" hidden="1">
      <c r="A2249" s="870">
        <v>2202</v>
      </c>
      <c r="B2249" s="836">
        <v>12</v>
      </c>
      <c r="C2249" s="836">
        <v>302</v>
      </c>
      <c r="D2249" s="837">
        <v>21467</v>
      </c>
      <c r="E2249" s="838">
        <v>25.166666666666668</v>
      </c>
      <c r="F2249" s="839">
        <v>540252.83333333337</v>
      </c>
      <c r="G2249" s="840">
        <v>6483034</v>
      </c>
      <c r="H2249" s="897">
        <v>552666.66666666674</v>
      </c>
      <c r="I2249" s="901">
        <v>6632000.0000000009</v>
      </c>
      <c r="J2249" s="843">
        <v>12413.833333333372</v>
      </c>
      <c r="K2249" s="843">
        <v>148966.00000000093</v>
      </c>
      <c r="L2249" s="844">
        <v>2.2977821803803664</v>
      </c>
      <c r="M2249" s="841">
        <v>552666.66666666674</v>
      </c>
      <c r="N2249" s="842">
        <v>6632000.0000000009</v>
      </c>
      <c r="O2249" s="843">
        <v>12413.833333333372</v>
      </c>
      <c r="P2249" s="843">
        <v>148966.00000000093</v>
      </c>
      <c r="Q2249" s="844">
        <v>2.2977821803803664</v>
      </c>
      <c r="S2249" s="845"/>
      <c r="T2249" s="846"/>
      <c r="U2249" s="847"/>
    </row>
    <row r="2250" spans="1:21" ht="23.25" hidden="1">
      <c r="A2250" s="870">
        <v>2203</v>
      </c>
      <c r="B2250" s="836">
        <v>12</v>
      </c>
      <c r="C2250" s="836">
        <v>303</v>
      </c>
      <c r="D2250" s="837">
        <v>21454</v>
      </c>
      <c r="E2250" s="838">
        <v>25.25</v>
      </c>
      <c r="F2250" s="839">
        <v>541713.5</v>
      </c>
      <c r="G2250" s="840">
        <v>6500562</v>
      </c>
      <c r="H2250" s="897">
        <v>554500</v>
      </c>
      <c r="I2250" s="901">
        <v>6654000</v>
      </c>
      <c r="J2250" s="843">
        <v>12786.5</v>
      </c>
      <c r="K2250" s="843">
        <v>153438</v>
      </c>
      <c r="L2250" s="844">
        <v>2.3603805332523535</v>
      </c>
      <c r="M2250" s="841">
        <v>554500</v>
      </c>
      <c r="N2250" s="842">
        <v>6654000</v>
      </c>
      <c r="O2250" s="843">
        <v>12786.5</v>
      </c>
      <c r="P2250" s="843">
        <v>153438</v>
      </c>
      <c r="Q2250" s="844">
        <v>2.3603805332523535</v>
      </c>
      <c r="S2250" s="845"/>
      <c r="T2250" s="846"/>
      <c r="U2250" s="847"/>
    </row>
    <row r="2251" spans="1:21" ht="23.25" hidden="1">
      <c r="A2251" s="870">
        <v>2204</v>
      </c>
      <c r="B2251" s="836">
        <v>12</v>
      </c>
      <c r="C2251" s="836">
        <v>304</v>
      </c>
      <c r="D2251" s="837">
        <v>20409</v>
      </c>
      <c r="E2251" s="838">
        <v>25.333333333333332</v>
      </c>
      <c r="F2251" s="839">
        <v>517028</v>
      </c>
      <c r="G2251" s="840">
        <v>6204336</v>
      </c>
      <c r="H2251" s="897">
        <v>556333.33333333326</v>
      </c>
      <c r="I2251" s="901">
        <v>6675999.9999999991</v>
      </c>
      <c r="J2251" s="843">
        <v>39305.333333333256</v>
      </c>
      <c r="K2251" s="843">
        <v>471663.99999999907</v>
      </c>
      <c r="L2251" s="844">
        <v>7.6021672585108178</v>
      </c>
      <c r="M2251" s="841">
        <v>556333.33333333326</v>
      </c>
      <c r="N2251" s="842">
        <v>6675999.9999999991</v>
      </c>
      <c r="O2251" s="843">
        <v>39305.333333333256</v>
      </c>
      <c r="P2251" s="843">
        <v>471663.99999999907</v>
      </c>
      <c r="Q2251" s="844">
        <v>7.6021672585108178</v>
      </c>
      <c r="S2251" s="845"/>
      <c r="T2251" s="846"/>
      <c r="U2251" s="847"/>
    </row>
    <row r="2252" spans="1:21" ht="23.25" hidden="1">
      <c r="A2252" s="870">
        <v>2205</v>
      </c>
      <c r="B2252" s="836">
        <v>12</v>
      </c>
      <c r="C2252" s="836">
        <v>304</v>
      </c>
      <c r="D2252" s="837">
        <v>21441</v>
      </c>
      <c r="E2252" s="838">
        <v>25.333333333333332</v>
      </c>
      <c r="F2252" s="839">
        <v>543172</v>
      </c>
      <c r="G2252" s="840">
        <v>6518064</v>
      </c>
      <c r="H2252" s="897">
        <v>556333.33333333326</v>
      </c>
      <c r="I2252" s="901">
        <v>6675999.9999999991</v>
      </c>
      <c r="J2252" s="843">
        <v>13161.333333333256</v>
      </c>
      <c r="K2252" s="843">
        <v>157935.99999999907</v>
      </c>
      <c r="L2252" s="844">
        <v>2.4230507709037425</v>
      </c>
      <c r="M2252" s="841">
        <v>556333.33333333326</v>
      </c>
      <c r="N2252" s="842">
        <v>6675999.9999999991</v>
      </c>
      <c r="O2252" s="843">
        <v>13161.333333333256</v>
      </c>
      <c r="P2252" s="843">
        <v>157935.99999999907</v>
      </c>
      <c r="Q2252" s="844">
        <v>2.4230507709037425</v>
      </c>
      <c r="S2252" s="845"/>
      <c r="T2252" s="846"/>
      <c r="U2252" s="847"/>
    </row>
    <row r="2253" spans="1:21" ht="23.25" hidden="1">
      <c r="A2253" s="870">
        <v>2206</v>
      </c>
      <c r="B2253" s="836">
        <v>12</v>
      </c>
      <c r="C2253" s="836">
        <v>305</v>
      </c>
      <c r="D2253" s="837">
        <v>21558.936271855364</v>
      </c>
      <c r="E2253" s="838">
        <v>25.416666666666668</v>
      </c>
      <c r="F2253" s="839">
        <v>547956.29690965719</v>
      </c>
      <c r="G2253" s="840">
        <v>6575475.5629158858</v>
      </c>
      <c r="H2253" s="897">
        <v>558166.66666666674</v>
      </c>
      <c r="I2253" s="901">
        <v>6698000.0000000009</v>
      </c>
      <c r="J2253" s="843">
        <v>10210.369757009554</v>
      </c>
      <c r="K2253" s="843">
        <v>122524.43708411511</v>
      </c>
      <c r="L2253" s="844">
        <v>1.8633547628877665</v>
      </c>
      <c r="M2253" s="841">
        <v>558166.66666666674</v>
      </c>
      <c r="N2253" s="842">
        <v>6698000.0000000009</v>
      </c>
      <c r="O2253" s="843">
        <v>10210.369757009554</v>
      </c>
      <c r="P2253" s="843">
        <v>122524.43708411511</v>
      </c>
      <c r="Q2253" s="844">
        <v>1.8633547628877665</v>
      </c>
      <c r="S2253" s="845"/>
      <c r="T2253" s="846"/>
      <c r="U2253" s="847"/>
    </row>
    <row r="2254" spans="1:21" ht="23.25" hidden="1">
      <c r="A2254" s="870">
        <v>2207</v>
      </c>
      <c r="B2254" s="836">
        <v>12</v>
      </c>
      <c r="C2254" s="836">
        <v>305</v>
      </c>
      <c r="D2254" s="837">
        <v>21690</v>
      </c>
      <c r="E2254" s="838">
        <v>25.416666666666668</v>
      </c>
      <c r="F2254" s="839">
        <v>551287.5</v>
      </c>
      <c r="G2254" s="840">
        <v>6615450</v>
      </c>
      <c r="H2254" s="897">
        <v>558166.66666666674</v>
      </c>
      <c r="I2254" s="901">
        <v>6698000.0000000009</v>
      </c>
      <c r="J2254" s="843">
        <v>6879.1666666667443</v>
      </c>
      <c r="K2254" s="843">
        <v>82550.000000000931</v>
      </c>
      <c r="L2254" s="844">
        <v>1.247836503941528</v>
      </c>
      <c r="M2254" s="841">
        <v>558166.66666666674</v>
      </c>
      <c r="N2254" s="842">
        <v>6698000.0000000009</v>
      </c>
      <c r="O2254" s="843">
        <v>6879.1666666667443</v>
      </c>
      <c r="P2254" s="843">
        <v>82550.000000000931</v>
      </c>
      <c r="Q2254" s="844">
        <v>1.247836503941528</v>
      </c>
      <c r="S2254" s="845"/>
      <c r="T2254" s="846"/>
      <c r="U2254" s="847"/>
    </row>
    <row r="2255" spans="1:21" ht="23.25" hidden="1">
      <c r="A2255" s="870">
        <v>2208</v>
      </c>
      <c r="B2255" s="836">
        <v>12</v>
      </c>
      <c r="C2255" s="836">
        <v>309</v>
      </c>
      <c r="D2255" s="837">
        <v>19601.773478436113</v>
      </c>
      <c r="E2255" s="838">
        <v>25.75</v>
      </c>
      <c r="F2255" s="839">
        <v>504745.66706972988</v>
      </c>
      <c r="G2255" s="840">
        <v>6056948.0048367586</v>
      </c>
      <c r="H2255" s="897">
        <v>565500</v>
      </c>
      <c r="I2255" s="901">
        <v>6786000</v>
      </c>
      <c r="J2255" s="843">
        <v>60754.332930270117</v>
      </c>
      <c r="K2255" s="843">
        <v>729051.9951632414</v>
      </c>
      <c r="L2255" s="844">
        <v>12.036622975483027</v>
      </c>
      <c r="M2255" s="841">
        <v>565500</v>
      </c>
      <c r="N2255" s="842">
        <v>6786000</v>
      </c>
      <c r="O2255" s="843">
        <v>60754.332930270117</v>
      </c>
      <c r="P2255" s="843">
        <v>729051.9951632414</v>
      </c>
      <c r="Q2255" s="844">
        <v>12.036622975483027</v>
      </c>
      <c r="S2255" s="845"/>
      <c r="T2255" s="846"/>
      <c r="U2255" s="847"/>
    </row>
    <row r="2256" spans="1:21" ht="23.25" hidden="1">
      <c r="A2256" s="870">
        <v>2209</v>
      </c>
      <c r="B2256" s="836">
        <v>12</v>
      </c>
      <c r="C2256" s="836">
        <v>309</v>
      </c>
      <c r="D2256" s="837">
        <v>20043.010752688173</v>
      </c>
      <c r="E2256" s="838">
        <v>25.75</v>
      </c>
      <c r="F2256" s="839">
        <v>516107.52688172046</v>
      </c>
      <c r="G2256" s="840">
        <v>6193290.3225806458</v>
      </c>
      <c r="H2256" s="897">
        <v>565500</v>
      </c>
      <c r="I2256" s="901">
        <v>6786000</v>
      </c>
      <c r="J2256" s="843">
        <v>49392.473118279537</v>
      </c>
      <c r="K2256" s="843">
        <v>592709.67741935421</v>
      </c>
      <c r="L2256" s="844">
        <v>9.5701904246010088</v>
      </c>
      <c r="M2256" s="841">
        <v>565500</v>
      </c>
      <c r="N2256" s="842">
        <v>6786000</v>
      </c>
      <c r="O2256" s="843">
        <v>49392.473118279537</v>
      </c>
      <c r="P2256" s="843">
        <v>592709.67741935421</v>
      </c>
      <c r="Q2256" s="844">
        <v>9.5701904246010088</v>
      </c>
      <c r="S2256" s="845"/>
      <c r="T2256" s="846"/>
      <c r="U2256" s="847"/>
    </row>
    <row r="2257" spans="1:21" ht="23.25" hidden="1">
      <c r="A2257" s="870">
        <v>2210</v>
      </c>
      <c r="B2257" s="836">
        <v>12</v>
      </c>
      <c r="C2257" s="836">
        <v>311</v>
      </c>
      <c r="D2257" s="837">
        <v>21568.777991042865</v>
      </c>
      <c r="E2257" s="838">
        <v>25.916666666666668</v>
      </c>
      <c r="F2257" s="839">
        <v>558990.82960119424</v>
      </c>
      <c r="G2257" s="840">
        <v>6707889.9552143309</v>
      </c>
      <c r="H2257" s="897">
        <v>569166.66666666674</v>
      </c>
      <c r="I2257" s="901">
        <v>6830000.0000000009</v>
      </c>
      <c r="J2257" s="843">
        <v>10175.8370654725</v>
      </c>
      <c r="K2257" s="843">
        <v>122110.04478567</v>
      </c>
      <c r="L2257" s="844">
        <v>1.8203942760084857</v>
      </c>
      <c r="M2257" s="841">
        <v>569166.66666666674</v>
      </c>
      <c r="N2257" s="842">
        <v>6830000.0000000009</v>
      </c>
      <c r="O2257" s="843">
        <v>10175.8370654725</v>
      </c>
      <c r="P2257" s="843">
        <v>122110.04478567</v>
      </c>
      <c r="Q2257" s="844">
        <v>1.8203942760084857</v>
      </c>
      <c r="S2257" s="845"/>
      <c r="T2257" s="846"/>
      <c r="U2257" s="847"/>
    </row>
    <row r="2258" spans="1:21" ht="23.25" hidden="1">
      <c r="A2258" s="870">
        <v>2211</v>
      </c>
      <c r="B2258" s="836">
        <v>12</v>
      </c>
      <c r="C2258" s="836">
        <v>312</v>
      </c>
      <c r="D2258" s="837">
        <v>21140.9</v>
      </c>
      <c r="E2258" s="838">
        <v>26</v>
      </c>
      <c r="F2258" s="839">
        <v>549663.4</v>
      </c>
      <c r="G2258" s="840">
        <v>6595960.8000000007</v>
      </c>
      <c r="H2258" s="897">
        <v>571000</v>
      </c>
      <c r="I2258" s="901">
        <v>6852000</v>
      </c>
      <c r="J2258" s="843">
        <v>21336.599999999977</v>
      </c>
      <c r="K2258" s="843">
        <v>256039.19999999925</v>
      </c>
      <c r="L2258" s="844">
        <v>3.8817574537435036</v>
      </c>
      <c r="M2258" s="841">
        <v>571000</v>
      </c>
      <c r="N2258" s="842">
        <v>6852000</v>
      </c>
      <c r="O2258" s="843">
        <v>21336.599999999977</v>
      </c>
      <c r="P2258" s="843">
        <v>256039.19999999925</v>
      </c>
      <c r="Q2258" s="844">
        <v>3.8817574537435036</v>
      </c>
      <c r="S2258" s="845"/>
      <c r="T2258" s="846"/>
      <c r="U2258" s="847"/>
    </row>
    <row r="2259" spans="1:21" ht="19.5" customHeight="1">
      <c r="A2259" s="871" t="s">
        <v>60</v>
      </c>
      <c r="B2259" s="836"/>
      <c r="C2259" s="836"/>
      <c r="D2259" s="837"/>
      <c r="E2259" s="838"/>
      <c r="F2259" s="839"/>
      <c r="G2259" s="840"/>
      <c r="H2259" s="897"/>
      <c r="I2259" s="901"/>
      <c r="J2259" s="843"/>
      <c r="K2259" s="843"/>
      <c r="L2259" s="844"/>
      <c r="M2259" s="841"/>
      <c r="N2259" s="842"/>
      <c r="O2259" s="843"/>
      <c r="P2259" s="843"/>
      <c r="Q2259" s="844"/>
      <c r="S2259" s="845"/>
      <c r="T2259" s="846"/>
      <c r="U2259" s="847"/>
    </row>
    <row r="2260" spans="1:21" ht="23.25">
      <c r="A2260" s="870">
        <v>2212</v>
      </c>
      <c r="B2260" s="836">
        <v>12</v>
      </c>
      <c r="C2260" s="836">
        <v>325</v>
      </c>
      <c r="D2260" s="837">
        <v>18959</v>
      </c>
      <c r="E2260" s="838">
        <v>27.083333333333332</v>
      </c>
      <c r="F2260" s="839">
        <v>513472.91666666669</v>
      </c>
      <c r="G2260" s="840">
        <v>6161675</v>
      </c>
      <c r="H2260" s="897">
        <v>594833.33333333326</v>
      </c>
      <c r="I2260" s="901">
        <v>7137999.9999999991</v>
      </c>
      <c r="J2260" s="843">
        <v>81360.41666666657</v>
      </c>
      <c r="K2260" s="843">
        <v>976324.99999999907</v>
      </c>
      <c r="L2260" s="844">
        <v>15.845123282224378</v>
      </c>
      <c r="M2260" s="841">
        <v>571000</v>
      </c>
      <c r="N2260" s="842">
        <v>6852000</v>
      </c>
      <c r="O2260" s="843">
        <v>57527.083333333314</v>
      </c>
      <c r="P2260" s="843">
        <v>690325</v>
      </c>
      <c r="Q2260" s="844">
        <v>11.203528261389977</v>
      </c>
      <c r="S2260" s="845"/>
      <c r="T2260" s="846"/>
      <c r="U2260" s="847"/>
    </row>
    <row r="2261" spans="1:21" ht="23.25">
      <c r="A2261" s="870">
        <v>2213</v>
      </c>
      <c r="B2261" s="836">
        <v>12</v>
      </c>
      <c r="C2261" s="836">
        <v>326</v>
      </c>
      <c r="D2261" s="837">
        <v>20553.650549288723</v>
      </c>
      <c r="E2261" s="838">
        <v>27.166666666666668</v>
      </c>
      <c r="F2261" s="839">
        <v>558374.17325567699</v>
      </c>
      <c r="G2261" s="840">
        <v>6700490.0790681234</v>
      </c>
      <c r="H2261" s="897">
        <v>596666.66666666674</v>
      </c>
      <c r="I2261" s="901">
        <v>7160000.0000000009</v>
      </c>
      <c r="J2261" s="843">
        <v>38292.493410989759</v>
      </c>
      <c r="K2261" s="843">
        <v>459509.92093187757</v>
      </c>
      <c r="L2261" s="844">
        <v>6.8578554032540922</v>
      </c>
      <c r="M2261" s="841">
        <v>571000</v>
      </c>
      <c r="N2261" s="842">
        <v>6852000</v>
      </c>
      <c r="O2261" s="843">
        <v>12625.826744323014</v>
      </c>
      <c r="P2261" s="843">
        <v>151509.92093187664</v>
      </c>
      <c r="Q2261" s="844">
        <v>2.2611767071364426</v>
      </c>
      <c r="S2261" s="845"/>
      <c r="T2261" s="846"/>
      <c r="U2261" s="847"/>
    </row>
    <row r="2262" spans="1:21" ht="23.25">
      <c r="A2262" s="870">
        <v>2214</v>
      </c>
      <c r="B2262" s="836">
        <v>13</v>
      </c>
      <c r="C2262" s="836">
        <v>259</v>
      </c>
      <c r="D2262" s="837">
        <v>20381.190397527927</v>
      </c>
      <c r="E2262" s="838">
        <v>19.923076923076923</v>
      </c>
      <c r="F2262" s="839">
        <v>406056.02407382563</v>
      </c>
      <c r="G2262" s="840">
        <v>5278728.3129597334</v>
      </c>
      <c r="H2262" s="897">
        <v>418283.95384615386</v>
      </c>
      <c r="I2262" s="901">
        <v>5437691.4000000004</v>
      </c>
      <c r="J2262" s="843">
        <v>12227.929772328236</v>
      </c>
      <c r="K2262" s="843">
        <v>158963.08704026695</v>
      </c>
      <c r="L2262" s="844">
        <v>3.0113898199685565</v>
      </c>
      <c r="M2262" s="841">
        <v>363923.07692307694</v>
      </c>
      <c r="N2262" s="842">
        <v>4731000</v>
      </c>
      <c r="O2262" s="843">
        <v>-42132.947150748689</v>
      </c>
      <c r="P2262" s="843">
        <v>-547728.31295973342</v>
      </c>
      <c r="Q2262" s="844">
        <v>-10.376141382670014</v>
      </c>
      <c r="S2262" s="845"/>
      <c r="T2262" s="846"/>
      <c r="U2262" s="847"/>
    </row>
    <row r="2263" spans="1:21" ht="23.25">
      <c r="A2263" s="870">
        <v>2215</v>
      </c>
      <c r="B2263" s="836">
        <v>13</v>
      </c>
      <c r="C2263" s="836">
        <v>264</v>
      </c>
      <c r="D2263" s="837">
        <v>21842.597563732103</v>
      </c>
      <c r="E2263" s="838">
        <v>20.307692307692307</v>
      </c>
      <c r="F2263" s="839">
        <v>443572.75052502111</v>
      </c>
      <c r="G2263" s="840">
        <v>5766445.7568252748</v>
      </c>
      <c r="H2263" s="897">
        <v>428540.18461538455</v>
      </c>
      <c r="I2263" s="901">
        <v>5571022.3999999994</v>
      </c>
      <c r="J2263" s="843">
        <v>-15032.565909636556</v>
      </c>
      <c r="K2263" s="843">
        <v>-195423.35682527535</v>
      </c>
      <c r="L2263" s="844">
        <v>-3.388974163053021</v>
      </c>
      <c r="M2263" s="841">
        <v>379307.69230769225</v>
      </c>
      <c r="N2263" s="842">
        <v>4930999.9999999991</v>
      </c>
      <c r="O2263" s="843">
        <v>-64265.058217328857</v>
      </c>
      <c r="P2263" s="843">
        <v>-835445.75682527572</v>
      </c>
      <c r="Q2263" s="844">
        <v>-14.488053682572598</v>
      </c>
      <c r="S2263" s="845"/>
      <c r="T2263" s="846"/>
      <c r="U2263" s="847"/>
    </row>
    <row r="2264" spans="1:21" ht="23.25">
      <c r="A2264" s="870">
        <v>2216</v>
      </c>
      <c r="B2264" s="836">
        <v>13</v>
      </c>
      <c r="C2264" s="836">
        <v>272</v>
      </c>
      <c r="D2264" s="837">
        <v>20955</v>
      </c>
      <c r="E2264" s="838">
        <v>20.923076923076923</v>
      </c>
      <c r="F2264" s="839">
        <v>438443.07692307694</v>
      </c>
      <c r="G2264" s="840">
        <v>5699760</v>
      </c>
      <c r="H2264" s="897">
        <v>444950.15384615387</v>
      </c>
      <c r="I2264" s="901">
        <v>5784352</v>
      </c>
      <c r="J2264" s="843">
        <v>6507.0769230769365</v>
      </c>
      <c r="K2264" s="843">
        <v>84592</v>
      </c>
      <c r="L2264" s="844">
        <v>1.4841326652350375</v>
      </c>
      <c r="M2264" s="841">
        <v>403923.07692307694</v>
      </c>
      <c r="N2264" s="842">
        <v>5251000</v>
      </c>
      <c r="O2264" s="843">
        <v>-34520</v>
      </c>
      <c r="P2264" s="843">
        <v>-448760</v>
      </c>
      <c r="Q2264" s="844">
        <v>-7.8733139640967238</v>
      </c>
      <c r="S2264" s="845"/>
      <c r="T2264" s="846"/>
      <c r="U2264" s="847"/>
    </row>
    <row r="2265" spans="1:21" ht="23.25">
      <c r="A2265" s="870">
        <v>2217</v>
      </c>
      <c r="B2265" s="836">
        <v>13</v>
      </c>
      <c r="C2265" s="836">
        <v>286</v>
      </c>
      <c r="D2265" s="837">
        <v>21778</v>
      </c>
      <c r="E2265" s="838">
        <v>22</v>
      </c>
      <c r="F2265" s="839">
        <v>479116</v>
      </c>
      <c r="G2265" s="840">
        <v>6228508</v>
      </c>
      <c r="H2265" s="897">
        <v>473667.6</v>
      </c>
      <c r="I2265" s="901">
        <v>6157678.7999999998</v>
      </c>
      <c r="J2265" s="843">
        <v>-5448.4000000000233</v>
      </c>
      <c r="K2265" s="843">
        <v>-70829.200000000186</v>
      </c>
      <c r="L2265" s="844">
        <v>-1.1371776354786789</v>
      </c>
      <c r="M2265" s="841">
        <v>447000</v>
      </c>
      <c r="N2265" s="842">
        <v>5811000</v>
      </c>
      <c r="O2265" s="843">
        <v>-32116</v>
      </c>
      <c r="P2265" s="843">
        <v>-417508</v>
      </c>
      <c r="Q2265" s="844">
        <v>-6.703178353467635</v>
      </c>
      <c r="S2265" s="845"/>
      <c r="T2265" s="846"/>
      <c r="U2265" s="847"/>
    </row>
    <row r="2266" spans="1:21" ht="23.25">
      <c r="A2266" s="870">
        <v>2218</v>
      </c>
      <c r="B2266" s="848">
        <v>13</v>
      </c>
      <c r="C2266" s="848">
        <v>296</v>
      </c>
      <c r="D2266" s="837">
        <v>20565</v>
      </c>
      <c r="E2266" s="838">
        <v>22.76923076923077</v>
      </c>
      <c r="F2266" s="839">
        <v>468249.23076923075</v>
      </c>
      <c r="G2266" s="840">
        <v>6087240</v>
      </c>
      <c r="H2266" s="897">
        <v>494180.06153846154</v>
      </c>
      <c r="I2266" s="901">
        <v>6424340.7999999998</v>
      </c>
      <c r="J2266" s="843">
        <v>25930.830769230786</v>
      </c>
      <c r="K2266" s="843">
        <v>337100.79999999981</v>
      </c>
      <c r="L2266" s="844">
        <v>5.5378266669295044</v>
      </c>
      <c r="M2266" s="841">
        <v>477769.23076923081</v>
      </c>
      <c r="N2266" s="842">
        <v>6211000.0000000009</v>
      </c>
      <c r="O2266" s="843">
        <v>9520.0000000000582</v>
      </c>
      <c r="P2266" s="843">
        <v>123760.00000000093</v>
      </c>
      <c r="Q2266" s="844">
        <v>2.0331053153810359</v>
      </c>
      <c r="S2266" s="845"/>
      <c r="T2266" s="846"/>
      <c r="U2266" s="847"/>
    </row>
    <row r="2267" spans="1:21" ht="23.25">
      <c r="A2267" s="870">
        <v>2219</v>
      </c>
      <c r="B2267" s="836">
        <v>13</v>
      </c>
      <c r="C2267" s="836">
        <v>297</v>
      </c>
      <c r="D2267" s="837">
        <v>20637.555386149954</v>
      </c>
      <c r="E2267" s="838">
        <v>22.846153846153847</v>
      </c>
      <c r="F2267" s="839">
        <v>471488.76536050282</v>
      </c>
      <c r="G2267" s="840">
        <v>6129353.9496865366</v>
      </c>
      <c r="H2267" s="897">
        <v>496231.30769230769</v>
      </c>
      <c r="I2267" s="901">
        <v>6451007</v>
      </c>
      <c r="J2267" s="843">
        <v>24742.542331804871</v>
      </c>
      <c r="K2267" s="843">
        <v>321653.05031346343</v>
      </c>
      <c r="L2267" s="844">
        <v>5.2477480164106538</v>
      </c>
      <c r="M2267" s="841">
        <v>480846.15384615387</v>
      </c>
      <c r="N2267" s="842">
        <v>6251000</v>
      </c>
      <c r="O2267" s="843">
        <v>9357.3884856510558</v>
      </c>
      <c r="P2267" s="843">
        <v>121646.05031346343</v>
      </c>
      <c r="Q2267" s="844">
        <v>1.9846471799802856</v>
      </c>
      <c r="S2267" s="845"/>
      <c r="T2267" s="846"/>
      <c r="U2267" s="847"/>
    </row>
    <row r="2268" spans="1:21" ht="23.25" hidden="1">
      <c r="A2268" s="870">
        <v>2220</v>
      </c>
      <c r="B2268" s="836">
        <v>13</v>
      </c>
      <c r="C2268" s="836">
        <v>298</v>
      </c>
      <c r="D2268" s="837">
        <v>20698</v>
      </c>
      <c r="E2268" s="838">
        <v>22.923076923076923</v>
      </c>
      <c r="F2268" s="839">
        <v>474461.84615384613</v>
      </c>
      <c r="G2268" s="840">
        <v>6168004</v>
      </c>
      <c r="H2268" s="897">
        <v>498282.55384615384</v>
      </c>
      <c r="I2268" s="901">
        <v>6477673.2000000002</v>
      </c>
      <c r="J2268" s="843">
        <v>23820.707692307711</v>
      </c>
      <c r="K2268" s="843">
        <v>309669.20000000019</v>
      </c>
      <c r="L2268" s="844">
        <v>5.0205739166187442</v>
      </c>
      <c r="M2268" s="841">
        <v>483923.07692307694</v>
      </c>
      <c r="N2268" s="842">
        <v>6291000</v>
      </c>
      <c r="O2268" s="843">
        <v>9461.2307692308095</v>
      </c>
      <c r="P2268" s="843">
        <v>122996</v>
      </c>
      <c r="Q2268" s="844">
        <v>1.9940972800925607</v>
      </c>
      <c r="S2268" s="845"/>
      <c r="T2268" s="846"/>
      <c r="U2268" s="847"/>
    </row>
    <row r="2269" spans="1:21" ht="23.25" hidden="1">
      <c r="A2269" s="870">
        <v>2221</v>
      </c>
      <c r="B2269" s="848">
        <v>13</v>
      </c>
      <c r="C2269" s="848">
        <v>305</v>
      </c>
      <c r="D2269" s="837">
        <v>21558.936271855364</v>
      </c>
      <c r="E2269" s="838">
        <v>23.46153846153846</v>
      </c>
      <c r="F2269" s="839">
        <v>505805.81253199122</v>
      </c>
      <c r="G2269" s="840">
        <v>6575475.5629158858</v>
      </c>
      <c r="H2269" s="897">
        <v>512641.27692307689</v>
      </c>
      <c r="I2269" s="901">
        <v>6664336.5999999996</v>
      </c>
      <c r="J2269" s="843">
        <v>6835.4643910856685</v>
      </c>
      <c r="K2269" s="843">
        <v>88861.037084113806</v>
      </c>
      <c r="L2269" s="844">
        <v>1.3514009174525654</v>
      </c>
      <c r="M2269" s="841">
        <v>505461.53846153838</v>
      </c>
      <c r="N2269" s="842">
        <v>6570999.9999999991</v>
      </c>
      <c r="O2269" s="843">
        <v>-344.27407045284053</v>
      </c>
      <c r="P2269" s="843">
        <v>-4475.5629158867523</v>
      </c>
      <c r="Q2269" s="844">
        <v>-6.8064474927524543E-2</v>
      </c>
      <c r="S2269" s="845"/>
      <c r="T2269" s="846"/>
      <c r="U2269" s="847"/>
    </row>
    <row r="2270" spans="1:21" ht="23.25" hidden="1">
      <c r="A2270" s="870">
        <v>2222</v>
      </c>
      <c r="B2270" s="836">
        <v>13</v>
      </c>
      <c r="C2270" s="836">
        <v>309</v>
      </c>
      <c r="D2270" s="837">
        <v>19176</v>
      </c>
      <c r="E2270" s="838">
        <v>23.76923076923077</v>
      </c>
      <c r="F2270" s="839">
        <v>455798.76923076925</v>
      </c>
      <c r="G2270" s="840">
        <v>5925384</v>
      </c>
      <c r="H2270" s="897">
        <v>520846.26153846155</v>
      </c>
      <c r="I2270" s="901">
        <v>6771001.4000000004</v>
      </c>
      <c r="J2270" s="843">
        <v>65047.492307692301</v>
      </c>
      <c r="K2270" s="843">
        <v>845617.40000000037</v>
      </c>
      <c r="L2270" s="844">
        <v>14.271098716977676</v>
      </c>
      <c r="M2270" s="841">
        <v>517769.23076923081</v>
      </c>
      <c r="N2270" s="842">
        <v>6731000.0000000009</v>
      </c>
      <c r="O2270" s="843">
        <v>61970.461538461561</v>
      </c>
      <c r="P2270" s="843">
        <v>805616.00000000093</v>
      </c>
      <c r="Q2270" s="844">
        <v>13.596013355421377</v>
      </c>
      <c r="S2270" s="845"/>
      <c r="T2270" s="846"/>
      <c r="U2270" s="847"/>
    </row>
    <row r="2271" spans="1:21" ht="23.25" hidden="1">
      <c r="A2271" s="870">
        <v>2223</v>
      </c>
      <c r="B2271" s="836">
        <v>13</v>
      </c>
      <c r="C2271" s="836">
        <v>309</v>
      </c>
      <c r="D2271" s="837">
        <v>21376</v>
      </c>
      <c r="E2271" s="838">
        <v>23.76923076923077</v>
      </c>
      <c r="F2271" s="839">
        <v>508091.07692307694</v>
      </c>
      <c r="G2271" s="840">
        <v>6605184</v>
      </c>
      <c r="H2271" s="897">
        <v>520846.26153846155</v>
      </c>
      <c r="I2271" s="901">
        <v>6771001.4000000004</v>
      </c>
      <c r="J2271" s="843">
        <v>12755.184615384613</v>
      </c>
      <c r="K2271" s="843">
        <v>165817.40000000037</v>
      </c>
      <c r="L2271" s="844">
        <v>2.5104130331569934</v>
      </c>
      <c r="M2271" s="841">
        <v>517769.23076923081</v>
      </c>
      <c r="N2271" s="842">
        <v>6731000.0000000009</v>
      </c>
      <c r="O2271" s="843">
        <v>9678.153846153873</v>
      </c>
      <c r="P2271" s="843">
        <v>125816.00000000093</v>
      </c>
      <c r="Q2271" s="844">
        <v>1.9048068910722407</v>
      </c>
      <c r="S2271" s="845"/>
      <c r="T2271" s="846"/>
      <c r="U2271" s="847"/>
    </row>
    <row r="2272" spans="1:21" ht="23.25" hidden="1">
      <c r="A2272" s="870">
        <v>2224</v>
      </c>
      <c r="B2272" s="836">
        <v>13</v>
      </c>
      <c r="C2272" s="836">
        <v>310</v>
      </c>
      <c r="D2272" s="837">
        <v>19158</v>
      </c>
      <c r="E2272" s="838">
        <v>23.846153846153847</v>
      </c>
      <c r="F2272" s="839">
        <v>456844.61538461538</v>
      </c>
      <c r="G2272" s="840">
        <v>5938980</v>
      </c>
      <c r="H2272" s="897">
        <v>522897.5076923077</v>
      </c>
      <c r="I2272" s="901">
        <v>6797667.5999999996</v>
      </c>
      <c r="J2272" s="843">
        <v>66052.892307692324</v>
      </c>
      <c r="K2272" s="843">
        <v>858687.59999999963</v>
      </c>
      <c r="L2272" s="844">
        <v>14.458502975258369</v>
      </c>
      <c r="M2272" s="841">
        <v>520846.15384615387</v>
      </c>
      <c r="N2272" s="842">
        <v>6771000</v>
      </c>
      <c r="O2272" s="843">
        <v>64001.538461538497</v>
      </c>
      <c r="P2272" s="843">
        <v>832020</v>
      </c>
      <c r="Q2272" s="844">
        <v>14.009476374731022</v>
      </c>
      <c r="S2272" s="845"/>
      <c r="T2272" s="846"/>
      <c r="U2272" s="847"/>
    </row>
    <row r="2273" spans="1:21" ht="23.25">
      <c r="A2273" s="871" t="s">
        <v>60</v>
      </c>
      <c r="B2273" s="836"/>
      <c r="C2273" s="836"/>
      <c r="D2273" s="837"/>
      <c r="E2273" s="838"/>
      <c r="F2273" s="839"/>
      <c r="G2273" s="840"/>
      <c r="H2273" s="897"/>
      <c r="I2273" s="901"/>
      <c r="J2273" s="843"/>
      <c r="K2273" s="843"/>
      <c r="L2273" s="844"/>
      <c r="M2273" s="841"/>
      <c r="N2273" s="842"/>
      <c r="O2273" s="843"/>
      <c r="P2273" s="843"/>
      <c r="Q2273" s="844"/>
      <c r="S2273" s="845"/>
      <c r="T2273" s="846"/>
      <c r="U2273" s="847"/>
    </row>
    <row r="2274" spans="1:21" ht="23.25">
      <c r="A2274" s="870">
        <v>2225</v>
      </c>
      <c r="B2274" s="836">
        <v>13</v>
      </c>
      <c r="C2274" s="836">
        <v>310</v>
      </c>
      <c r="D2274" s="837">
        <v>19593.086499335241</v>
      </c>
      <c r="E2274" s="838">
        <v>23.846153846153847</v>
      </c>
      <c r="F2274" s="839">
        <v>467219.75498414808</v>
      </c>
      <c r="G2274" s="840">
        <v>6073856.8147939248</v>
      </c>
      <c r="H2274" s="897">
        <v>522897.5076923077</v>
      </c>
      <c r="I2274" s="901">
        <v>6797667.5999999996</v>
      </c>
      <c r="J2274" s="843">
        <v>55677.75270815962</v>
      </c>
      <c r="K2274" s="843">
        <v>723810.78520607483</v>
      </c>
      <c r="L2274" s="844">
        <v>11.916823317979919</v>
      </c>
      <c r="M2274" s="841">
        <v>520846.15384615387</v>
      </c>
      <c r="N2274" s="842">
        <v>6771000</v>
      </c>
      <c r="O2274" s="843">
        <v>53626.398862005793</v>
      </c>
      <c r="P2274" s="843">
        <v>697143.1852060752</v>
      </c>
      <c r="Q2274" s="844">
        <v>11.477767857616655</v>
      </c>
      <c r="S2274" s="845"/>
      <c r="T2274" s="846"/>
      <c r="U2274" s="847"/>
    </row>
    <row r="2275" spans="1:21" ht="23.25">
      <c r="A2275" s="870">
        <v>2226</v>
      </c>
      <c r="B2275" s="836">
        <v>13</v>
      </c>
      <c r="C2275" s="836">
        <v>325</v>
      </c>
      <c r="D2275" s="837">
        <v>21683</v>
      </c>
      <c r="E2275" s="838">
        <v>25</v>
      </c>
      <c r="F2275" s="839">
        <v>542075</v>
      </c>
      <c r="G2275" s="840">
        <v>7046975</v>
      </c>
      <c r="H2275" s="897">
        <v>549000</v>
      </c>
      <c r="I2275" s="901">
        <v>7137000</v>
      </c>
      <c r="J2275" s="843">
        <v>6925</v>
      </c>
      <c r="K2275" s="843">
        <v>90025</v>
      </c>
      <c r="L2275" s="844">
        <v>1.2774985011299265</v>
      </c>
      <c r="M2275" s="841">
        <v>549000</v>
      </c>
      <c r="N2275" s="842">
        <v>7137000</v>
      </c>
      <c r="O2275" s="843">
        <v>6925</v>
      </c>
      <c r="P2275" s="843">
        <v>90025</v>
      </c>
      <c r="Q2275" s="844">
        <v>1.2774985011299265</v>
      </c>
      <c r="S2275" s="845"/>
      <c r="T2275" s="846"/>
      <c r="U2275" s="847"/>
    </row>
    <row r="2276" spans="1:21" ht="23.25">
      <c r="A2276" s="870">
        <v>2227</v>
      </c>
      <c r="B2276" s="836">
        <v>13</v>
      </c>
      <c r="C2276" s="836">
        <v>326</v>
      </c>
      <c r="D2276" s="837">
        <v>21683</v>
      </c>
      <c r="E2276" s="838">
        <v>25.076923076923077</v>
      </c>
      <c r="F2276" s="839">
        <v>543742.92307692312</v>
      </c>
      <c r="G2276" s="840">
        <v>7068658</v>
      </c>
      <c r="H2276" s="897">
        <v>550692.30769230775</v>
      </c>
      <c r="I2276" s="901">
        <v>7159000.0000000009</v>
      </c>
      <c r="J2276" s="843">
        <v>6949.3846153846243</v>
      </c>
      <c r="K2276" s="843">
        <v>90342.000000000931</v>
      </c>
      <c r="L2276" s="844">
        <v>1.2780643794055351</v>
      </c>
      <c r="M2276" s="841">
        <v>550692.30769230775</v>
      </c>
      <c r="N2276" s="842">
        <v>7159000.0000000009</v>
      </c>
      <c r="O2276" s="843">
        <v>6949.3846153846243</v>
      </c>
      <c r="P2276" s="843">
        <v>90342.000000000931</v>
      </c>
      <c r="Q2276" s="844">
        <v>1.2780643794055351</v>
      </c>
      <c r="S2276" s="845"/>
      <c r="T2276" s="846"/>
      <c r="U2276" s="847"/>
    </row>
    <row r="2277" spans="1:21" ht="23.25">
      <c r="A2277" s="870">
        <v>2228</v>
      </c>
      <c r="B2277" s="836">
        <v>14</v>
      </c>
      <c r="C2277" s="836">
        <v>280</v>
      </c>
      <c r="D2277" s="837">
        <v>21726.13598985922</v>
      </c>
      <c r="E2277" s="838">
        <v>20</v>
      </c>
      <c r="F2277" s="839">
        <v>434522.7197971844</v>
      </c>
      <c r="G2277" s="840">
        <v>6083318.0771605819</v>
      </c>
      <c r="H2277" s="897">
        <v>420335.2</v>
      </c>
      <c r="I2277" s="901">
        <v>5884692.7999999998</v>
      </c>
      <c r="J2277" s="843">
        <v>-14187.519797184388</v>
      </c>
      <c r="K2277" s="843">
        <v>-198625.27716058213</v>
      </c>
      <c r="L2277" s="844">
        <v>-3.2650812375947851</v>
      </c>
      <c r="M2277" s="841">
        <v>367000</v>
      </c>
      <c r="N2277" s="842">
        <v>5138000</v>
      </c>
      <c r="O2277" s="843">
        <v>-67522.7197971844</v>
      </c>
      <c r="P2277" s="843">
        <v>-945318.07716058195</v>
      </c>
      <c r="Q2277" s="844">
        <v>-15.539514211984354</v>
      </c>
      <c r="S2277" s="845"/>
      <c r="T2277" s="846"/>
      <c r="U2277" s="847"/>
    </row>
    <row r="2278" spans="1:21" ht="23.25">
      <c r="A2278" s="870">
        <v>2229</v>
      </c>
      <c r="B2278" s="848">
        <v>14</v>
      </c>
      <c r="C2278" s="848">
        <v>289</v>
      </c>
      <c r="D2278" s="837">
        <v>20682</v>
      </c>
      <c r="E2278" s="838">
        <v>20.642857142857142</v>
      </c>
      <c r="F2278" s="839">
        <v>426935.57142857142</v>
      </c>
      <c r="G2278" s="840">
        <v>5977098</v>
      </c>
      <c r="H2278" s="897">
        <v>437477.75714285712</v>
      </c>
      <c r="I2278" s="901">
        <v>6124688.5999999996</v>
      </c>
      <c r="J2278" s="843">
        <v>10542.185714285704</v>
      </c>
      <c r="K2278" s="843">
        <v>147590.59999999963</v>
      </c>
      <c r="L2278" s="844">
        <v>2.4692685313173683</v>
      </c>
      <c r="M2278" s="841">
        <v>392714.28571428568</v>
      </c>
      <c r="N2278" s="842">
        <v>5498000</v>
      </c>
      <c r="O2278" s="843">
        <v>-34221.285714285739</v>
      </c>
      <c r="P2278" s="843">
        <v>-479098</v>
      </c>
      <c r="Q2278" s="844">
        <v>-8.0155620670767007</v>
      </c>
      <c r="S2278" s="845"/>
      <c r="T2278" s="846"/>
      <c r="U2278" s="847"/>
    </row>
    <row r="2279" spans="1:21" ht="23.25">
      <c r="A2279" s="870">
        <v>2230</v>
      </c>
      <c r="B2279" s="848">
        <v>14</v>
      </c>
      <c r="C2279" s="848">
        <v>313</v>
      </c>
      <c r="D2279" s="837">
        <v>20409</v>
      </c>
      <c r="E2279" s="838">
        <v>22.357142857142858</v>
      </c>
      <c r="F2279" s="839">
        <v>456286.92857142858</v>
      </c>
      <c r="G2279" s="840">
        <v>6388017</v>
      </c>
      <c r="H2279" s="897">
        <v>483191.24285714288</v>
      </c>
      <c r="I2279" s="901">
        <v>6764677.4000000004</v>
      </c>
      <c r="J2279" s="843">
        <v>26904.314285714296</v>
      </c>
      <c r="K2279" s="843">
        <v>376660.40000000037</v>
      </c>
      <c r="L2279" s="844">
        <v>5.8963587604729355</v>
      </c>
      <c r="M2279" s="841">
        <v>461285.71428571432</v>
      </c>
      <c r="N2279" s="842">
        <v>6458000</v>
      </c>
      <c r="O2279" s="843">
        <v>4998.7857142857392</v>
      </c>
      <c r="P2279" s="843">
        <v>69983</v>
      </c>
      <c r="Q2279" s="844">
        <v>1.0955355942227527</v>
      </c>
      <c r="S2279" s="845"/>
      <c r="T2279" s="846"/>
      <c r="U2279" s="847"/>
    </row>
    <row r="2280" spans="1:21" ht="23.25" hidden="1">
      <c r="A2280" s="870">
        <v>2231</v>
      </c>
      <c r="B2280" s="836">
        <v>14</v>
      </c>
      <c r="C2280" s="836">
        <v>329</v>
      </c>
      <c r="D2280" s="837">
        <v>20409</v>
      </c>
      <c r="E2280" s="838">
        <v>23.5</v>
      </c>
      <c r="F2280" s="839">
        <v>479611.5</v>
      </c>
      <c r="G2280" s="840">
        <v>6714561</v>
      </c>
      <c r="H2280" s="897">
        <v>513666.9</v>
      </c>
      <c r="I2280" s="901">
        <v>7191336.6000000006</v>
      </c>
      <c r="J2280" s="843">
        <v>34055.400000000023</v>
      </c>
      <c r="K2280" s="843">
        <v>476775.60000000056</v>
      </c>
      <c r="L2280" s="844">
        <v>7.1006220659846804</v>
      </c>
      <c r="M2280" s="841">
        <v>507000</v>
      </c>
      <c r="N2280" s="842">
        <v>7098000</v>
      </c>
      <c r="O2280" s="843">
        <v>27388.5</v>
      </c>
      <c r="P2280" s="843">
        <v>383439</v>
      </c>
      <c r="Q2280" s="844">
        <v>5.7105594840824381</v>
      </c>
      <c r="S2280" s="845"/>
      <c r="T2280" s="846"/>
      <c r="U2280" s="847"/>
    </row>
    <row r="2281" spans="1:21" ht="23.25" hidden="1">
      <c r="A2281" s="870">
        <v>2232</v>
      </c>
      <c r="B2281" s="848">
        <v>14</v>
      </c>
      <c r="C2281" s="848">
        <v>335</v>
      </c>
      <c r="D2281" s="837">
        <v>21149</v>
      </c>
      <c r="E2281" s="838">
        <v>23.928571428571427</v>
      </c>
      <c r="F2281" s="839">
        <v>506065.35714285716</v>
      </c>
      <c r="G2281" s="840">
        <v>7084915</v>
      </c>
      <c r="H2281" s="897">
        <v>525095.27142857143</v>
      </c>
      <c r="I2281" s="901">
        <v>7351333.7999999998</v>
      </c>
      <c r="J2281" s="843">
        <v>19029.914285714272</v>
      </c>
      <c r="K2281" s="843">
        <v>266418.79999999981</v>
      </c>
      <c r="L2281" s="844">
        <v>3.7603669204217596</v>
      </c>
      <c r="M2281" s="841">
        <v>524142.8571428571</v>
      </c>
      <c r="N2281" s="842">
        <v>7337999.9999999991</v>
      </c>
      <c r="O2281" s="843">
        <v>18077.499999999942</v>
      </c>
      <c r="P2281" s="843">
        <v>253084.99999999907</v>
      </c>
      <c r="Q2281" s="844">
        <v>3.5721670619901431</v>
      </c>
      <c r="S2281" s="845"/>
      <c r="T2281" s="846"/>
      <c r="U2281" s="847"/>
    </row>
    <row r="2282" spans="1:21" ht="23.25" hidden="1">
      <c r="A2282" s="870">
        <v>2233</v>
      </c>
      <c r="B2282" s="848">
        <v>14</v>
      </c>
      <c r="C2282" s="848">
        <v>339</v>
      </c>
      <c r="D2282" s="837">
        <v>21522</v>
      </c>
      <c r="E2282" s="838">
        <v>24.214285714285715</v>
      </c>
      <c r="F2282" s="839">
        <v>521139.85714285716</v>
      </c>
      <c r="G2282" s="840">
        <v>7295958</v>
      </c>
      <c r="H2282" s="897">
        <v>531714.28571428568</v>
      </c>
      <c r="I2282" s="901">
        <v>7444000</v>
      </c>
      <c r="J2282" s="843">
        <v>10574.428571428522</v>
      </c>
      <c r="K2282" s="843">
        <v>148042</v>
      </c>
      <c r="L2282" s="844">
        <v>2.0290961104765017</v>
      </c>
      <c r="M2282" s="841">
        <v>531714.28571428568</v>
      </c>
      <c r="N2282" s="842">
        <v>7444000</v>
      </c>
      <c r="O2282" s="843">
        <v>10574.428571428522</v>
      </c>
      <c r="P2282" s="843">
        <v>148042</v>
      </c>
      <c r="Q2282" s="844">
        <v>2.0290961104765017</v>
      </c>
      <c r="S2282" s="845"/>
      <c r="T2282" s="846"/>
      <c r="U2282" s="847"/>
    </row>
    <row r="2283" spans="1:21" ht="23.25" hidden="1">
      <c r="A2283" s="870">
        <v>2234</v>
      </c>
      <c r="B2283" s="836">
        <v>14</v>
      </c>
      <c r="C2283" s="836">
        <v>346</v>
      </c>
      <c r="D2283" s="837">
        <v>21367.025823663094</v>
      </c>
      <c r="E2283" s="838">
        <v>24.714285714285715</v>
      </c>
      <c r="F2283" s="839">
        <v>528070.78107053076</v>
      </c>
      <c r="G2283" s="840">
        <v>7392990.9349874305</v>
      </c>
      <c r="H2283" s="897">
        <v>542714.28571428568</v>
      </c>
      <c r="I2283" s="901">
        <v>7598000</v>
      </c>
      <c r="J2283" s="843">
        <v>14643.504643754917</v>
      </c>
      <c r="K2283" s="843">
        <v>205009.06501256954</v>
      </c>
      <c r="L2283" s="844">
        <v>2.7730192937524265</v>
      </c>
      <c r="M2283" s="841">
        <v>542714.28571428568</v>
      </c>
      <c r="N2283" s="842">
        <v>7598000</v>
      </c>
      <c r="O2283" s="843">
        <v>14643.504643754917</v>
      </c>
      <c r="P2283" s="843">
        <v>205009.06501256954</v>
      </c>
      <c r="Q2283" s="844">
        <v>2.7730192937524265</v>
      </c>
      <c r="S2283" s="845"/>
      <c r="T2283" s="846"/>
      <c r="U2283" s="847"/>
    </row>
    <row r="2284" spans="1:21" ht="23.25" hidden="1">
      <c r="A2284" s="870">
        <v>2235</v>
      </c>
      <c r="B2284" s="836">
        <v>14</v>
      </c>
      <c r="C2284" s="836">
        <v>352</v>
      </c>
      <c r="D2284" s="837">
        <v>19235.059130641144</v>
      </c>
      <c r="E2284" s="838">
        <v>25.142857142857142</v>
      </c>
      <c r="F2284" s="839">
        <v>483624.34385612019</v>
      </c>
      <c r="G2284" s="840">
        <v>6770740.813985683</v>
      </c>
      <c r="H2284" s="897">
        <v>552142.85714285716</v>
      </c>
      <c r="I2284" s="901">
        <v>7730000</v>
      </c>
      <c r="J2284" s="843">
        <v>68518.513286736968</v>
      </c>
      <c r="K2284" s="843">
        <v>959259.18601431698</v>
      </c>
      <c r="L2284" s="844">
        <v>14.167713879002221</v>
      </c>
      <c r="M2284" s="841">
        <v>552142.85714285716</v>
      </c>
      <c r="N2284" s="842">
        <v>7730000</v>
      </c>
      <c r="O2284" s="843">
        <v>68518.513286736968</v>
      </c>
      <c r="P2284" s="843">
        <v>959259.18601431698</v>
      </c>
      <c r="Q2284" s="844">
        <v>14.167713879002221</v>
      </c>
      <c r="S2284" s="845"/>
      <c r="T2284" s="846"/>
      <c r="U2284" s="847"/>
    </row>
    <row r="2285" spans="1:21" ht="23.25">
      <c r="A2285" s="871" t="s">
        <v>60</v>
      </c>
      <c r="B2285" s="836"/>
      <c r="C2285" s="836"/>
      <c r="D2285" s="837"/>
      <c r="E2285" s="838"/>
      <c r="F2285" s="839"/>
      <c r="G2285" s="840"/>
      <c r="H2285" s="897"/>
      <c r="I2285" s="901"/>
      <c r="J2285" s="843"/>
      <c r="K2285" s="843"/>
      <c r="L2285" s="844"/>
      <c r="M2285" s="841"/>
      <c r="N2285" s="842"/>
      <c r="O2285" s="843"/>
      <c r="P2285" s="843"/>
      <c r="Q2285" s="844"/>
      <c r="S2285" s="845"/>
      <c r="T2285" s="846"/>
      <c r="U2285" s="847"/>
    </row>
    <row r="2286" spans="1:21" ht="23.25">
      <c r="A2286" s="870">
        <v>2236</v>
      </c>
      <c r="B2286" s="836">
        <v>14</v>
      </c>
      <c r="C2286" s="836">
        <v>361</v>
      </c>
      <c r="D2286" s="837">
        <v>21683</v>
      </c>
      <c r="E2286" s="838">
        <v>25.785714285714285</v>
      </c>
      <c r="F2286" s="839">
        <v>559111.64285714284</v>
      </c>
      <c r="G2286" s="840">
        <v>7827563</v>
      </c>
      <c r="H2286" s="897">
        <v>566285.71428571432</v>
      </c>
      <c r="I2286" s="901">
        <v>7928000</v>
      </c>
      <c r="J2286" s="843">
        <v>7174.0714285714785</v>
      </c>
      <c r="K2286" s="843">
        <v>100437</v>
      </c>
      <c r="L2286" s="844">
        <v>1.2831196631697424</v>
      </c>
      <c r="M2286" s="841">
        <v>566285.71428571432</v>
      </c>
      <c r="N2286" s="842">
        <v>7928000</v>
      </c>
      <c r="O2286" s="843">
        <v>7174.0714285714785</v>
      </c>
      <c r="P2286" s="843">
        <v>100437</v>
      </c>
      <c r="Q2286" s="844">
        <v>1.2831196631697424</v>
      </c>
      <c r="S2286" s="845"/>
      <c r="T2286" s="846"/>
      <c r="U2286" s="847"/>
    </row>
    <row r="2287" spans="1:21" ht="23.25">
      <c r="A2287" s="870">
        <v>2237</v>
      </c>
      <c r="B2287" s="836">
        <v>14</v>
      </c>
      <c r="C2287" s="836">
        <v>368</v>
      </c>
      <c r="D2287" s="837">
        <v>20146</v>
      </c>
      <c r="E2287" s="838">
        <v>26.285714285714285</v>
      </c>
      <c r="F2287" s="839">
        <v>529552</v>
      </c>
      <c r="G2287" s="840">
        <v>7413728</v>
      </c>
      <c r="H2287" s="897">
        <v>577285.71428571432</v>
      </c>
      <c r="I2287" s="901">
        <v>8082000</v>
      </c>
      <c r="J2287" s="843">
        <v>47733.714285714319</v>
      </c>
      <c r="K2287" s="843">
        <v>668272</v>
      </c>
      <c r="L2287" s="844">
        <v>9.0139805506757256</v>
      </c>
      <c r="M2287" s="841">
        <v>571000</v>
      </c>
      <c r="N2287" s="842">
        <v>7994000</v>
      </c>
      <c r="O2287" s="843">
        <v>41448</v>
      </c>
      <c r="P2287" s="843">
        <v>580272</v>
      </c>
      <c r="Q2287" s="844">
        <v>7.8269933830860765</v>
      </c>
      <c r="S2287" s="845"/>
      <c r="T2287" s="846"/>
      <c r="U2287" s="847"/>
    </row>
    <row r="2288" spans="1:21" ht="23.25">
      <c r="A2288" s="870">
        <v>2238</v>
      </c>
      <c r="B2288" s="836">
        <v>15</v>
      </c>
      <c r="C2288" s="836">
        <v>305</v>
      </c>
      <c r="D2288" s="837">
        <v>21591.382823871907</v>
      </c>
      <c r="E2288" s="838">
        <v>20.333333333333332</v>
      </c>
      <c r="F2288" s="839">
        <v>439024.78408539545</v>
      </c>
      <c r="G2288" s="840">
        <v>6585371.7612809315</v>
      </c>
      <c r="H2288" s="897">
        <v>429223.93333333329</v>
      </c>
      <c r="I2288" s="901">
        <v>6438358.9999999991</v>
      </c>
      <c r="J2288" s="843">
        <v>-9800.8507520621642</v>
      </c>
      <c r="K2288" s="843">
        <v>-147012.76128093246</v>
      </c>
      <c r="L2288" s="844">
        <v>-2.2324140019748313</v>
      </c>
      <c r="M2288" s="841">
        <v>380333.33333333326</v>
      </c>
      <c r="N2288" s="842">
        <v>5704999.9999999991</v>
      </c>
      <c r="O2288" s="843">
        <v>-58691.450752062199</v>
      </c>
      <c r="P2288" s="843">
        <v>-880371.76128093246</v>
      </c>
      <c r="Q2288" s="844">
        <v>-13.368596234112829</v>
      </c>
      <c r="S2288" s="845"/>
      <c r="T2288" s="846"/>
      <c r="U2288" s="847"/>
    </row>
    <row r="2289" spans="1:21" ht="23.25">
      <c r="A2289" s="870">
        <v>2239</v>
      </c>
      <c r="B2289" s="836">
        <v>15</v>
      </c>
      <c r="C2289" s="836">
        <v>315</v>
      </c>
      <c r="D2289" s="837">
        <v>21298</v>
      </c>
      <c r="E2289" s="838">
        <v>21</v>
      </c>
      <c r="F2289" s="839">
        <v>447258</v>
      </c>
      <c r="G2289" s="840">
        <v>6708870</v>
      </c>
      <c r="H2289" s="897">
        <v>447001.4</v>
      </c>
      <c r="I2289" s="901">
        <v>6705021</v>
      </c>
      <c r="J2289" s="843">
        <v>-256.59999999997672</v>
      </c>
      <c r="K2289" s="843">
        <v>-3849</v>
      </c>
      <c r="L2289" s="844">
        <v>-5.7371807770906003E-2</v>
      </c>
      <c r="M2289" s="841">
        <v>407000</v>
      </c>
      <c r="N2289" s="842">
        <v>6105000</v>
      </c>
      <c r="O2289" s="843">
        <v>-40258</v>
      </c>
      <c r="P2289" s="843">
        <v>-603870</v>
      </c>
      <c r="Q2289" s="844">
        <v>-9.0010687343770286</v>
      </c>
      <c r="S2289" s="845"/>
      <c r="T2289" s="846"/>
      <c r="U2289" s="847"/>
    </row>
    <row r="2290" spans="1:21" ht="23.25">
      <c r="A2290" s="870">
        <v>2240</v>
      </c>
      <c r="B2290" s="836">
        <v>15</v>
      </c>
      <c r="C2290" s="836">
        <v>321</v>
      </c>
      <c r="D2290" s="837">
        <v>21483.635669631392</v>
      </c>
      <c r="E2290" s="838">
        <v>21.4</v>
      </c>
      <c r="F2290" s="839">
        <v>459749.80333011184</v>
      </c>
      <c r="G2290" s="840">
        <v>6896247.0499516772</v>
      </c>
      <c r="H2290" s="897">
        <v>457667.87999999995</v>
      </c>
      <c r="I2290" s="901">
        <v>6865018.1999999993</v>
      </c>
      <c r="J2290" s="843">
        <v>-2081.9233301118948</v>
      </c>
      <c r="K2290" s="843">
        <v>-31228.849951677956</v>
      </c>
      <c r="L2290" s="844">
        <v>-0.45283832968102899</v>
      </c>
      <c r="M2290" s="841">
        <v>422999.99999999994</v>
      </c>
      <c r="N2290" s="842">
        <v>6344999.9999999991</v>
      </c>
      <c r="O2290" s="843">
        <v>-36749.803330111899</v>
      </c>
      <c r="P2290" s="843">
        <v>-551247.04995167814</v>
      </c>
      <c r="Q2290" s="844">
        <v>-7.9934353563441647</v>
      </c>
      <c r="S2290" s="845"/>
      <c r="T2290" s="846"/>
      <c r="U2290" s="847"/>
    </row>
    <row r="2291" spans="1:21" ht="23.25">
      <c r="A2291" s="870">
        <v>2241</v>
      </c>
      <c r="B2291" s="836">
        <v>15</v>
      </c>
      <c r="C2291" s="836">
        <v>327</v>
      </c>
      <c r="D2291" s="837">
        <v>20492</v>
      </c>
      <c r="E2291" s="838">
        <v>21.8</v>
      </c>
      <c r="F2291" s="839">
        <v>446725.6</v>
      </c>
      <c r="G2291" s="840">
        <v>6700884</v>
      </c>
      <c r="H2291" s="897">
        <v>468334.36</v>
      </c>
      <c r="I2291" s="901">
        <v>7025015.3999999994</v>
      </c>
      <c r="J2291" s="843">
        <v>21608.760000000009</v>
      </c>
      <c r="K2291" s="843">
        <v>324131.39999999944</v>
      </c>
      <c r="L2291" s="844">
        <v>4.8371438753453901</v>
      </c>
      <c r="M2291" s="841">
        <v>439000</v>
      </c>
      <c r="N2291" s="842">
        <v>6585000</v>
      </c>
      <c r="O2291" s="843">
        <v>-7725.5999999999767</v>
      </c>
      <c r="P2291" s="843">
        <v>-115884</v>
      </c>
      <c r="Q2291" s="844">
        <v>-1.7293837648883397</v>
      </c>
      <c r="S2291" s="845"/>
      <c r="T2291" s="846"/>
      <c r="U2291" s="847"/>
    </row>
    <row r="2292" spans="1:21" ht="23.25">
      <c r="A2292" s="870">
        <v>2242</v>
      </c>
      <c r="B2292" s="836">
        <v>15</v>
      </c>
      <c r="C2292" s="836">
        <v>328</v>
      </c>
      <c r="D2292" s="837">
        <v>20409</v>
      </c>
      <c r="E2292" s="838">
        <v>21.866666666666667</v>
      </c>
      <c r="F2292" s="839">
        <v>446276.8</v>
      </c>
      <c r="G2292" s="840">
        <v>6694152</v>
      </c>
      <c r="H2292" s="897">
        <v>470112.10666666669</v>
      </c>
      <c r="I2292" s="901">
        <v>7051681.6000000006</v>
      </c>
      <c r="J2292" s="843">
        <v>23835.3066666667</v>
      </c>
      <c r="K2292" s="843">
        <v>357529.60000000056</v>
      </c>
      <c r="L2292" s="844">
        <v>5.3409244367322373</v>
      </c>
      <c r="M2292" s="841">
        <v>441666.66666666669</v>
      </c>
      <c r="N2292" s="842">
        <v>6625000</v>
      </c>
      <c r="O2292" s="843">
        <v>-4610.1333333333023</v>
      </c>
      <c r="P2292" s="843">
        <v>-69152</v>
      </c>
      <c r="Q2292" s="844">
        <v>-1.0330210607706505</v>
      </c>
      <c r="S2292" s="845"/>
      <c r="T2292" s="846"/>
      <c r="U2292" s="847"/>
    </row>
    <row r="2293" spans="1:21" ht="23.25" hidden="1">
      <c r="A2293" s="870">
        <v>2243</v>
      </c>
      <c r="B2293" s="836">
        <v>15</v>
      </c>
      <c r="C2293" s="836">
        <v>334</v>
      </c>
      <c r="D2293" s="837">
        <v>20409</v>
      </c>
      <c r="E2293" s="838">
        <v>22.266666666666666</v>
      </c>
      <c r="F2293" s="839">
        <v>454440.4</v>
      </c>
      <c r="G2293" s="840">
        <v>6816606</v>
      </c>
      <c r="H2293" s="897">
        <v>480778.58666666667</v>
      </c>
      <c r="I2293" s="901">
        <v>7211678.7999999998</v>
      </c>
      <c r="J2293" s="843">
        <v>26338.186666666646</v>
      </c>
      <c r="K2293" s="843">
        <v>395072.79999999981</v>
      </c>
      <c r="L2293" s="844">
        <v>5.7957405782291147</v>
      </c>
      <c r="M2293" s="841">
        <v>457666.66666666663</v>
      </c>
      <c r="N2293" s="842">
        <v>6864999.9999999991</v>
      </c>
      <c r="O2293" s="843">
        <v>3226.2666666666046</v>
      </c>
      <c r="P2293" s="843">
        <v>48393.999999999069</v>
      </c>
      <c r="Q2293" s="844">
        <v>0.70994274863471674</v>
      </c>
      <c r="S2293" s="845"/>
      <c r="T2293" s="846"/>
      <c r="U2293" s="847"/>
    </row>
    <row r="2294" spans="1:21" ht="23.25" hidden="1">
      <c r="A2294" s="870">
        <v>2244</v>
      </c>
      <c r="B2294" s="836">
        <v>15</v>
      </c>
      <c r="C2294" s="836">
        <v>339</v>
      </c>
      <c r="D2294" s="837">
        <v>21463.911558719683</v>
      </c>
      <c r="E2294" s="838">
        <v>22.6</v>
      </c>
      <c r="F2294" s="839">
        <v>485084.40122706484</v>
      </c>
      <c r="G2294" s="840">
        <v>7276266.018405973</v>
      </c>
      <c r="H2294" s="897">
        <v>489667.32000000007</v>
      </c>
      <c r="I2294" s="901">
        <v>7345009.8000000007</v>
      </c>
      <c r="J2294" s="843">
        <v>4582.918772935227</v>
      </c>
      <c r="K2294" s="843">
        <v>68743.781594027765</v>
      </c>
      <c r="L2294" s="844">
        <v>0.94476729438058271</v>
      </c>
      <c r="M2294" s="841">
        <v>471000.00000000006</v>
      </c>
      <c r="N2294" s="842">
        <v>7065000.0000000009</v>
      </c>
      <c r="O2294" s="843">
        <v>-14084.40122706478</v>
      </c>
      <c r="P2294" s="843">
        <v>-211266.01840597205</v>
      </c>
      <c r="Q2294" s="844">
        <v>-2.9034949776651331</v>
      </c>
      <c r="S2294" s="845"/>
      <c r="T2294" s="846"/>
      <c r="U2294" s="847"/>
    </row>
    <row r="2295" spans="1:21" ht="23.25" hidden="1">
      <c r="A2295" s="870">
        <v>2245</v>
      </c>
      <c r="B2295" s="836">
        <v>15</v>
      </c>
      <c r="C2295" s="836">
        <v>345</v>
      </c>
      <c r="D2295" s="837">
        <v>20976.2</v>
      </c>
      <c r="E2295" s="838">
        <v>23</v>
      </c>
      <c r="F2295" s="839">
        <v>482452.6</v>
      </c>
      <c r="G2295" s="840">
        <v>7236789</v>
      </c>
      <c r="H2295" s="897">
        <v>500333.8</v>
      </c>
      <c r="I2295" s="901">
        <v>7505007</v>
      </c>
      <c r="J2295" s="843">
        <v>17881.200000000012</v>
      </c>
      <c r="K2295" s="843">
        <v>268218</v>
      </c>
      <c r="L2295" s="844">
        <v>3.7063122885025308</v>
      </c>
      <c r="M2295" s="841">
        <v>487000</v>
      </c>
      <c r="N2295" s="842">
        <v>7305000</v>
      </c>
      <c r="O2295" s="843">
        <v>4547.4000000000233</v>
      </c>
      <c r="P2295" s="843">
        <v>68211</v>
      </c>
      <c r="Q2295" s="844">
        <v>0.94255891666870184</v>
      </c>
      <c r="S2295" s="845"/>
      <c r="T2295" s="846"/>
      <c r="U2295" s="847"/>
    </row>
    <row r="2296" spans="1:21" ht="23.25" hidden="1">
      <c r="A2296" s="870">
        <v>2246</v>
      </c>
      <c r="B2296" s="836">
        <v>15</v>
      </c>
      <c r="C2296" s="836">
        <v>352</v>
      </c>
      <c r="D2296" s="837">
        <v>21683</v>
      </c>
      <c r="E2296" s="838">
        <v>23.466666666666665</v>
      </c>
      <c r="F2296" s="839">
        <v>508827.73333333334</v>
      </c>
      <c r="G2296" s="840">
        <v>7632416</v>
      </c>
      <c r="H2296" s="897">
        <v>512778.02666666661</v>
      </c>
      <c r="I2296" s="901">
        <v>7691670.3999999994</v>
      </c>
      <c r="J2296" s="843">
        <v>3950.2933333332767</v>
      </c>
      <c r="K2296" s="843">
        <v>59254.399999999441</v>
      </c>
      <c r="L2296" s="844">
        <v>0.77635181310870394</v>
      </c>
      <c r="M2296" s="841">
        <v>505666.66666666663</v>
      </c>
      <c r="N2296" s="842">
        <v>7584999.9999999991</v>
      </c>
      <c r="O2296" s="843">
        <v>-3161.0666666667094</v>
      </c>
      <c r="P2296" s="843">
        <v>-47416.000000000931</v>
      </c>
      <c r="Q2296" s="844">
        <v>-0.62124496358690351</v>
      </c>
      <c r="S2296" s="845"/>
      <c r="T2296" s="846"/>
      <c r="U2296" s="847"/>
    </row>
    <row r="2297" spans="1:21" ht="23.25">
      <c r="A2297" s="871" t="s">
        <v>60</v>
      </c>
      <c r="B2297" s="836"/>
      <c r="C2297" s="836"/>
      <c r="D2297" s="837"/>
      <c r="E2297" s="838"/>
      <c r="F2297" s="839"/>
      <c r="G2297" s="840"/>
      <c r="H2297" s="897"/>
      <c r="I2297" s="901"/>
      <c r="J2297" s="843"/>
      <c r="K2297" s="843"/>
      <c r="L2297" s="844"/>
      <c r="M2297" s="841"/>
      <c r="N2297" s="842"/>
      <c r="O2297" s="843"/>
      <c r="P2297" s="843"/>
      <c r="Q2297" s="844"/>
      <c r="S2297" s="845"/>
      <c r="T2297" s="846"/>
      <c r="U2297" s="847"/>
    </row>
    <row r="2298" spans="1:21" ht="23.25">
      <c r="A2298" s="870">
        <v>2247</v>
      </c>
      <c r="B2298" s="836">
        <v>15</v>
      </c>
      <c r="C2298" s="836">
        <v>353</v>
      </c>
      <c r="D2298" s="837">
        <v>21683</v>
      </c>
      <c r="E2298" s="838">
        <v>23.533333333333335</v>
      </c>
      <c r="F2298" s="839">
        <v>510273.26666666666</v>
      </c>
      <c r="G2298" s="840">
        <v>7654099</v>
      </c>
      <c r="H2298" s="897">
        <v>514555.77333333337</v>
      </c>
      <c r="I2298" s="901">
        <v>7718336.6000000006</v>
      </c>
      <c r="J2298" s="843">
        <v>4282.5066666667117</v>
      </c>
      <c r="K2298" s="843">
        <v>64237.600000000559</v>
      </c>
      <c r="L2298" s="844">
        <v>0.83925750111151842</v>
      </c>
      <c r="M2298" s="841">
        <v>508333.33333333337</v>
      </c>
      <c r="N2298" s="842">
        <v>7625000.0000000009</v>
      </c>
      <c r="O2298" s="843">
        <v>-1939.9333333332906</v>
      </c>
      <c r="P2298" s="843">
        <v>-29098.999999999069</v>
      </c>
      <c r="Q2298" s="844">
        <v>-0.38017538053792066</v>
      </c>
      <c r="S2298" s="845"/>
      <c r="T2298" s="846"/>
      <c r="U2298" s="847"/>
    </row>
    <row r="2299" spans="1:21" ht="23.25">
      <c r="A2299" s="870">
        <v>2248</v>
      </c>
      <c r="B2299" s="836">
        <v>15</v>
      </c>
      <c r="C2299" s="836">
        <v>379</v>
      </c>
      <c r="D2299" s="837">
        <v>21315.859056159105</v>
      </c>
      <c r="E2299" s="838">
        <v>25.266666666666666</v>
      </c>
      <c r="F2299" s="839">
        <v>538580.70548562007</v>
      </c>
      <c r="G2299" s="840">
        <v>8078710.5822843006</v>
      </c>
      <c r="H2299" s="897">
        <v>554866.66666666663</v>
      </c>
      <c r="I2299" s="901">
        <v>8322999.9999999991</v>
      </c>
      <c r="J2299" s="843">
        <v>16285.961181046558</v>
      </c>
      <c r="K2299" s="843">
        <v>244289.41771569848</v>
      </c>
      <c r="L2299" s="844">
        <v>3.0238664354606044</v>
      </c>
      <c r="M2299" s="841">
        <v>554866.66666666663</v>
      </c>
      <c r="N2299" s="842">
        <v>8322999.9999999991</v>
      </c>
      <c r="O2299" s="843">
        <v>16285.961181046558</v>
      </c>
      <c r="P2299" s="843">
        <v>244289.41771569848</v>
      </c>
      <c r="Q2299" s="844">
        <v>3.0238664354606044</v>
      </c>
      <c r="S2299" s="845"/>
      <c r="T2299" s="846"/>
      <c r="U2299" s="847"/>
    </row>
    <row r="2300" spans="1:21" ht="23.25">
      <c r="A2300" s="870">
        <v>2249</v>
      </c>
      <c r="B2300" s="836">
        <v>16</v>
      </c>
      <c r="C2300" s="836">
        <v>339</v>
      </c>
      <c r="D2300" s="837">
        <v>21463.911558719683</v>
      </c>
      <c r="E2300" s="838">
        <v>21.1875</v>
      </c>
      <c r="F2300" s="839">
        <v>454766.62615037331</v>
      </c>
      <c r="G2300" s="840">
        <v>7276266.018405973</v>
      </c>
      <c r="H2300" s="897">
        <v>452001.3125</v>
      </c>
      <c r="I2300" s="901">
        <v>7232021</v>
      </c>
      <c r="J2300" s="843">
        <v>-2765.3136503733112</v>
      </c>
      <c r="K2300" s="843">
        <v>-44245.01840597298</v>
      </c>
      <c r="L2300" s="844">
        <v>-0.60807312836077188</v>
      </c>
      <c r="M2300" s="841">
        <v>414500</v>
      </c>
      <c r="N2300" s="842">
        <v>6632000</v>
      </c>
      <c r="O2300" s="843">
        <v>-40266.626150373311</v>
      </c>
      <c r="P2300" s="843">
        <v>-644266.01840597298</v>
      </c>
      <c r="Q2300" s="844">
        <v>-8.8543494256015975</v>
      </c>
      <c r="S2300" s="845"/>
      <c r="T2300" s="846"/>
      <c r="U2300" s="847"/>
    </row>
    <row r="2301" spans="1:21" ht="23.25">
      <c r="A2301" s="870">
        <v>2250</v>
      </c>
      <c r="B2301" s="836">
        <v>16</v>
      </c>
      <c r="C2301" s="836">
        <v>351</v>
      </c>
      <c r="D2301" s="837">
        <v>21683</v>
      </c>
      <c r="E2301" s="838">
        <v>21.9375</v>
      </c>
      <c r="F2301" s="839">
        <v>475670.8125</v>
      </c>
      <c r="G2301" s="840">
        <v>7610733</v>
      </c>
      <c r="H2301" s="897">
        <v>472000.96250000002</v>
      </c>
      <c r="I2301" s="901">
        <v>7552015.4000000004</v>
      </c>
      <c r="J2301" s="843">
        <v>-3669.8499999999767</v>
      </c>
      <c r="K2301" s="843">
        <v>-58717.599999999627</v>
      </c>
      <c r="L2301" s="844">
        <v>-0.77151044452617157</v>
      </c>
      <c r="M2301" s="841">
        <v>444500</v>
      </c>
      <c r="N2301" s="842">
        <v>7112000</v>
      </c>
      <c r="O2301" s="843">
        <v>-31170.8125</v>
      </c>
      <c r="P2301" s="843">
        <v>-498733</v>
      </c>
      <c r="Q2301" s="844">
        <v>-6.5530218968396383</v>
      </c>
      <c r="S2301" s="845"/>
      <c r="T2301" s="846"/>
      <c r="U2301" s="847"/>
    </row>
    <row r="2302" spans="1:21" ht="23.25">
      <c r="A2302" s="870">
        <v>2251</v>
      </c>
      <c r="B2302" s="836">
        <v>16</v>
      </c>
      <c r="C2302" s="836">
        <v>365</v>
      </c>
      <c r="D2302" s="837">
        <v>21683</v>
      </c>
      <c r="E2302" s="838">
        <v>22.8125</v>
      </c>
      <c r="F2302" s="839">
        <v>494643.4375</v>
      </c>
      <c r="G2302" s="840">
        <v>7914295</v>
      </c>
      <c r="H2302" s="897">
        <v>495333.88750000001</v>
      </c>
      <c r="I2302" s="901">
        <v>7925342.2000000002</v>
      </c>
      <c r="J2302" s="843">
        <v>690.45000000001164</v>
      </c>
      <c r="K2302" s="843">
        <v>11047.200000000186</v>
      </c>
      <c r="L2302" s="844">
        <v>0.1395853957933042</v>
      </c>
      <c r="M2302" s="841">
        <v>479500</v>
      </c>
      <c r="N2302" s="842">
        <v>7672000</v>
      </c>
      <c r="O2302" s="843">
        <v>-15143.4375</v>
      </c>
      <c r="P2302" s="843">
        <v>-242295</v>
      </c>
      <c r="Q2302" s="844">
        <v>-3.0614855776793775</v>
      </c>
      <c r="S2302" s="845"/>
      <c r="T2302" s="846"/>
      <c r="U2302" s="847"/>
    </row>
    <row r="2303" spans="1:21" ht="23.25">
      <c r="A2303" s="870">
        <v>2252</v>
      </c>
      <c r="B2303" s="836">
        <v>16</v>
      </c>
      <c r="C2303" s="836">
        <v>382</v>
      </c>
      <c r="D2303" s="837">
        <v>20053</v>
      </c>
      <c r="E2303" s="838">
        <v>23.875</v>
      </c>
      <c r="F2303" s="839">
        <v>478765.375</v>
      </c>
      <c r="G2303" s="840">
        <v>7660246</v>
      </c>
      <c r="H2303" s="897">
        <v>523666.72499999998</v>
      </c>
      <c r="I2303" s="901">
        <v>8378667.5999999996</v>
      </c>
      <c r="J2303" s="843">
        <v>44901.349999999977</v>
      </c>
      <c r="K2303" s="843">
        <v>718421.59999999963</v>
      </c>
      <c r="L2303" s="844">
        <v>9.378570870961596</v>
      </c>
      <c r="M2303" s="841">
        <v>522000</v>
      </c>
      <c r="N2303" s="842">
        <v>8352000</v>
      </c>
      <c r="O2303" s="843">
        <v>43234.625</v>
      </c>
      <c r="P2303" s="843">
        <v>691754</v>
      </c>
      <c r="Q2303" s="844">
        <v>9.0304410589424862</v>
      </c>
      <c r="S2303" s="845"/>
      <c r="T2303" s="846"/>
      <c r="U2303" s="847"/>
    </row>
    <row r="2304" spans="1:21" ht="23.25">
      <c r="A2304" s="870">
        <v>2253</v>
      </c>
      <c r="B2304" s="836">
        <v>16</v>
      </c>
      <c r="C2304" s="836">
        <v>399</v>
      </c>
      <c r="D2304" s="837">
        <v>20814.05</v>
      </c>
      <c r="E2304" s="838">
        <v>24.9375</v>
      </c>
      <c r="F2304" s="839">
        <v>519050.37187499995</v>
      </c>
      <c r="G2304" s="840">
        <v>8304805.9499999993</v>
      </c>
      <c r="H2304" s="897">
        <v>547625</v>
      </c>
      <c r="I2304" s="901">
        <v>8762000</v>
      </c>
      <c r="J2304" s="843">
        <v>28574.628125000047</v>
      </c>
      <c r="K2304" s="843">
        <v>457194.05000000075</v>
      </c>
      <c r="L2304" s="844">
        <v>5.5051743864045477</v>
      </c>
      <c r="M2304" s="841">
        <v>547625</v>
      </c>
      <c r="N2304" s="842">
        <v>8762000</v>
      </c>
      <c r="O2304" s="843">
        <v>28574.628125000047</v>
      </c>
      <c r="P2304" s="843">
        <v>457194.05000000075</v>
      </c>
      <c r="Q2304" s="844">
        <v>5.5051743864045477</v>
      </c>
      <c r="S2304" s="845"/>
      <c r="T2304" s="846"/>
      <c r="U2304" s="847"/>
    </row>
    <row r="2305" spans="1:21" ht="23.25" hidden="1">
      <c r="A2305" s="870">
        <v>2254</v>
      </c>
      <c r="B2305" s="836">
        <v>17</v>
      </c>
      <c r="C2305" s="836">
        <v>359</v>
      </c>
      <c r="D2305" s="837">
        <v>21009</v>
      </c>
      <c r="E2305" s="838">
        <v>21.117647058823529</v>
      </c>
      <c r="F2305" s="839">
        <v>443660.64705882355</v>
      </c>
      <c r="G2305" s="840">
        <v>7542231</v>
      </c>
      <c r="H2305" s="897">
        <v>450138.6</v>
      </c>
      <c r="I2305" s="901">
        <v>7652356.1999999993</v>
      </c>
      <c r="J2305" s="843">
        <v>6477.9529411764233</v>
      </c>
      <c r="K2305" s="843">
        <v>110125.19999999925</v>
      </c>
      <c r="L2305" s="844">
        <v>1.4601143879045821</v>
      </c>
      <c r="M2305" s="841">
        <v>411705.88235294115</v>
      </c>
      <c r="N2305" s="842">
        <v>6998999.9999999991</v>
      </c>
      <c r="O2305" s="843">
        <v>-31954.764705882408</v>
      </c>
      <c r="P2305" s="843">
        <v>-543231.00000000093</v>
      </c>
      <c r="Q2305" s="844">
        <v>-7.2025240277048113</v>
      </c>
      <c r="S2305" s="845"/>
      <c r="T2305" s="846"/>
      <c r="U2305" s="847"/>
    </row>
    <row r="2306" spans="1:21" ht="23.25" hidden="1">
      <c r="A2306" s="870">
        <v>2255</v>
      </c>
      <c r="B2306" s="848">
        <v>17</v>
      </c>
      <c r="C2306" s="848">
        <v>392</v>
      </c>
      <c r="D2306" s="837">
        <v>20384</v>
      </c>
      <c r="E2306" s="838">
        <v>23.058823529411764</v>
      </c>
      <c r="F2306" s="839">
        <v>470031.0588235294</v>
      </c>
      <c r="G2306" s="840">
        <v>7990528</v>
      </c>
      <c r="H2306" s="897">
        <v>501902.4</v>
      </c>
      <c r="I2306" s="901">
        <v>8532340.8000000007</v>
      </c>
      <c r="J2306" s="843">
        <v>31871.341176470625</v>
      </c>
      <c r="K2306" s="843">
        <v>541812.80000000075</v>
      </c>
      <c r="L2306" s="844">
        <v>6.7806883349886391</v>
      </c>
      <c r="M2306" s="841">
        <v>489352.9411764706</v>
      </c>
      <c r="N2306" s="842">
        <v>8319000</v>
      </c>
      <c r="O2306" s="843">
        <v>19321.882352941204</v>
      </c>
      <c r="P2306" s="843">
        <v>328472</v>
      </c>
      <c r="Q2306" s="844">
        <v>4.1107671483035801</v>
      </c>
      <c r="S2306" s="845"/>
      <c r="T2306" s="846"/>
      <c r="U2306" s="847"/>
    </row>
    <row r="2307" spans="1:21" ht="23.25" hidden="1">
      <c r="A2307" s="870">
        <v>2256</v>
      </c>
      <c r="B2307" s="836">
        <v>17</v>
      </c>
      <c r="C2307" s="836">
        <v>404</v>
      </c>
      <c r="D2307" s="837">
        <v>20363.025550990136</v>
      </c>
      <c r="E2307" s="838">
        <v>23.764705882352942</v>
      </c>
      <c r="F2307" s="839">
        <v>483921.31309411855</v>
      </c>
      <c r="G2307" s="840">
        <v>8226662.3226000154</v>
      </c>
      <c r="H2307" s="897">
        <v>520725.60000000003</v>
      </c>
      <c r="I2307" s="901">
        <v>8852335.2000000011</v>
      </c>
      <c r="J2307" s="843">
        <v>36804.286905881483</v>
      </c>
      <c r="K2307" s="843">
        <v>625672.87739998568</v>
      </c>
      <c r="L2307" s="844">
        <v>7.6054279714527411</v>
      </c>
      <c r="M2307" s="841">
        <v>517588.23529411771</v>
      </c>
      <c r="N2307" s="842">
        <v>8799000.0000000019</v>
      </c>
      <c r="O2307" s="843">
        <v>33666.922199999157</v>
      </c>
      <c r="P2307" s="843">
        <v>572337.67739998642</v>
      </c>
      <c r="Q2307" s="844">
        <v>6.9571067214911722</v>
      </c>
      <c r="S2307" s="845"/>
      <c r="T2307" s="846"/>
      <c r="U2307" s="847"/>
    </row>
    <row r="2308" spans="1:21" ht="23.25" hidden="1">
      <c r="A2308" s="870">
        <v>2257</v>
      </c>
      <c r="B2308" s="836">
        <v>17</v>
      </c>
      <c r="C2308" s="836">
        <v>405</v>
      </c>
      <c r="D2308" s="837">
        <v>20799.439999999999</v>
      </c>
      <c r="E2308" s="838">
        <v>23.823529411764707</v>
      </c>
      <c r="F2308" s="839">
        <v>495516.07058823528</v>
      </c>
      <c r="G2308" s="840">
        <v>8423773.1999999993</v>
      </c>
      <c r="H2308" s="897">
        <v>522294.2</v>
      </c>
      <c r="I2308" s="901">
        <v>8879001.4000000004</v>
      </c>
      <c r="J2308" s="843">
        <v>26778.129411764734</v>
      </c>
      <c r="K2308" s="843">
        <v>455228.20000000112</v>
      </c>
      <c r="L2308" s="844">
        <v>5.4040889894804138</v>
      </c>
      <c r="M2308" s="841">
        <v>519941.17647058825</v>
      </c>
      <c r="N2308" s="842">
        <v>8839000</v>
      </c>
      <c r="O2308" s="843">
        <v>24425.105882352975</v>
      </c>
      <c r="P2308" s="843">
        <v>415226.80000000075</v>
      </c>
      <c r="Q2308" s="844">
        <v>4.9292257773511778</v>
      </c>
      <c r="S2308" s="845"/>
      <c r="T2308" s="846"/>
      <c r="U2308" s="847"/>
    </row>
    <row r="2309" spans="1:21" ht="23.25" hidden="1">
      <c r="A2309" s="870">
        <v>2258</v>
      </c>
      <c r="B2309" s="836">
        <v>17</v>
      </c>
      <c r="C2309" s="836">
        <v>411</v>
      </c>
      <c r="D2309" s="837">
        <v>20409</v>
      </c>
      <c r="E2309" s="838">
        <v>24.176470588235293</v>
      </c>
      <c r="F2309" s="839">
        <v>493417.5882352941</v>
      </c>
      <c r="G2309" s="840">
        <v>8388099</v>
      </c>
      <c r="H2309" s="897">
        <v>530882.3529411765</v>
      </c>
      <c r="I2309" s="901">
        <v>9025000</v>
      </c>
      <c r="J2309" s="843">
        <v>37464.764705882408</v>
      </c>
      <c r="K2309" s="843">
        <v>636901</v>
      </c>
      <c r="L2309" s="844">
        <v>7.5929122915692915</v>
      </c>
      <c r="M2309" s="841">
        <v>530882.3529411765</v>
      </c>
      <c r="N2309" s="842">
        <v>9025000</v>
      </c>
      <c r="O2309" s="843">
        <v>37464.764705882408</v>
      </c>
      <c r="P2309" s="843">
        <v>636901</v>
      </c>
      <c r="Q2309" s="844">
        <v>7.5929122915692915</v>
      </c>
      <c r="S2309" s="845"/>
      <c r="T2309" s="846"/>
      <c r="U2309" s="847"/>
    </row>
    <row r="2310" spans="1:21" ht="23.25" hidden="1">
      <c r="A2310" s="870">
        <v>2259</v>
      </c>
      <c r="B2310" s="836">
        <v>17</v>
      </c>
      <c r="C2310" s="836">
        <v>419</v>
      </c>
      <c r="D2310" s="837">
        <v>21522</v>
      </c>
      <c r="E2310" s="838">
        <v>24.647058823529413</v>
      </c>
      <c r="F2310" s="839">
        <v>530454</v>
      </c>
      <c r="G2310" s="840">
        <v>9017718</v>
      </c>
      <c r="H2310" s="897">
        <v>541235.29411764711</v>
      </c>
      <c r="I2310" s="901">
        <v>9201000</v>
      </c>
      <c r="J2310" s="843">
        <v>10781.294117647107</v>
      </c>
      <c r="K2310" s="843">
        <v>183282</v>
      </c>
      <c r="L2310" s="844">
        <v>2.0324654197436729</v>
      </c>
      <c r="M2310" s="841">
        <v>541235.29411764711</v>
      </c>
      <c r="N2310" s="842">
        <v>9201000</v>
      </c>
      <c r="O2310" s="843">
        <v>10781.294117647107</v>
      </c>
      <c r="P2310" s="843">
        <v>183282</v>
      </c>
      <c r="Q2310" s="844">
        <v>2.0324654197436729</v>
      </c>
      <c r="S2310" s="845"/>
      <c r="T2310" s="846"/>
      <c r="U2310" s="847"/>
    </row>
    <row r="2311" spans="1:21" ht="23.25">
      <c r="A2311" s="871" t="s">
        <v>60</v>
      </c>
      <c r="B2311" s="836"/>
      <c r="C2311" s="836"/>
      <c r="D2311" s="837"/>
      <c r="E2311" s="838"/>
      <c r="F2311" s="839"/>
      <c r="G2311" s="840"/>
      <c r="H2311" s="897"/>
      <c r="I2311" s="901"/>
      <c r="J2311" s="843"/>
      <c r="K2311" s="843"/>
      <c r="L2311" s="844"/>
      <c r="M2311" s="841"/>
      <c r="N2311" s="842"/>
      <c r="O2311" s="843"/>
      <c r="P2311" s="843"/>
      <c r="Q2311" s="844"/>
      <c r="S2311" s="845"/>
      <c r="T2311" s="846"/>
      <c r="U2311" s="847"/>
    </row>
    <row r="2312" spans="1:21" ht="23.25">
      <c r="A2312" s="870">
        <v>2260</v>
      </c>
      <c r="B2312" s="836">
        <v>17</v>
      </c>
      <c r="C2312" s="836">
        <v>430</v>
      </c>
      <c r="D2312" s="837">
        <v>20605</v>
      </c>
      <c r="E2312" s="838">
        <v>25.294117647058822</v>
      </c>
      <c r="F2312" s="839">
        <v>521185.29411764705</v>
      </c>
      <c r="G2312" s="840">
        <v>8860150</v>
      </c>
      <c r="H2312" s="897">
        <v>555470.5882352941</v>
      </c>
      <c r="I2312" s="901">
        <v>9443000</v>
      </c>
      <c r="J2312" s="843">
        <v>34285.294117647049</v>
      </c>
      <c r="K2312" s="843">
        <v>582850</v>
      </c>
      <c r="L2312" s="844">
        <v>6.5783310666298007</v>
      </c>
      <c r="M2312" s="841">
        <v>555470.5882352941</v>
      </c>
      <c r="N2312" s="842">
        <v>9443000</v>
      </c>
      <c r="O2312" s="843">
        <v>34285.294117647049</v>
      </c>
      <c r="P2312" s="843">
        <v>582850</v>
      </c>
      <c r="Q2312" s="844">
        <v>6.5783310666298007</v>
      </c>
      <c r="S2312" s="845"/>
      <c r="T2312" s="846"/>
      <c r="U2312" s="847"/>
    </row>
    <row r="2313" spans="1:21" ht="24" thickBot="1">
      <c r="A2313" s="872">
        <v>2261</v>
      </c>
      <c r="B2313" s="850">
        <v>23</v>
      </c>
      <c r="C2313" s="850">
        <v>523</v>
      </c>
      <c r="D2313" s="851">
        <v>21683</v>
      </c>
      <c r="E2313" s="852">
        <v>22.739130434782609</v>
      </c>
      <c r="F2313" s="853">
        <v>493052.5652173913</v>
      </c>
      <c r="G2313" s="854">
        <v>11340209</v>
      </c>
      <c r="H2313" s="904">
        <v>493377.4</v>
      </c>
      <c r="I2313" s="902">
        <v>11347680.200000001</v>
      </c>
      <c r="J2313" s="857">
        <v>324.83478260872653</v>
      </c>
      <c r="K2313" s="857">
        <v>7471.2000000011176</v>
      </c>
      <c r="L2313" s="858">
        <v>6.5882383649196186E-2</v>
      </c>
      <c r="M2313" s="855">
        <v>476565.21739130438</v>
      </c>
      <c r="N2313" s="856">
        <v>10961000</v>
      </c>
      <c r="O2313" s="857">
        <v>-16487.347826086916</v>
      </c>
      <c r="P2313" s="857">
        <v>-379209</v>
      </c>
      <c r="Q2313" s="858">
        <v>-3.3439330791875221</v>
      </c>
      <c r="S2313" s="845"/>
      <c r="T2313" s="846"/>
      <c r="U2313" s="847"/>
    </row>
    <row r="2314" spans="1:21" ht="15" customHeight="1" thickBot="1">
      <c r="A2314" s="873"/>
      <c r="B2314" s="860"/>
      <c r="C2314" s="860"/>
      <c r="D2314" s="860"/>
      <c r="E2314" s="859"/>
      <c r="F2314" s="859"/>
      <c r="G2314" s="833"/>
      <c r="H2314" s="859"/>
      <c r="I2314" s="833"/>
      <c r="J2314" s="859"/>
      <c r="K2314" s="859"/>
      <c r="L2314" s="860"/>
      <c r="M2314" s="859"/>
      <c r="N2314" s="833"/>
      <c r="O2314" s="859"/>
      <c r="P2314" s="859"/>
      <c r="Q2314" s="860"/>
    </row>
    <row r="2315" spans="1:21" s="868" customFormat="1" ht="33" customHeight="1" thickBot="1">
      <c r="A2315" s="861" t="s">
        <v>65</v>
      </c>
      <c r="B2315" s="863">
        <v>14522</v>
      </c>
      <c r="C2315" s="863">
        <v>301210</v>
      </c>
      <c r="D2315" s="864" t="s">
        <v>91</v>
      </c>
      <c r="E2315" s="865">
        <v>20.741633383831427</v>
      </c>
      <c r="F2315" s="863">
        <v>495174.02492421289</v>
      </c>
      <c r="G2315" s="863">
        <v>7190917189.94942</v>
      </c>
      <c r="H2315" s="905">
        <v>467760.34805447317</v>
      </c>
      <c r="I2315" s="906">
        <v>6792815774.4470596</v>
      </c>
      <c r="J2315" s="866">
        <v>-27413.67686973972</v>
      </c>
      <c r="K2315" s="866">
        <v>-398101415.50236022</v>
      </c>
      <c r="L2315" s="867">
        <v>-5.54</v>
      </c>
      <c r="M2315" s="863">
        <v>418362.19828686316</v>
      </c>
      <c r="N2315" s="863">
        <v>6075455843.5218267</v>
      </c>
      <c r="O2315" s="866">
        <v>-76811.826637349732</v>
      </c>
      <c r="P2315" s="866">
        <v>-1115461346.4275932</v>
      </c>
      <c r="Q2315" s="907">
        <v>-15.512087220064885</v>
      </c>
    </row>
    <row r="2316" spans="1:21">
      <c r="B2316" s="845"/>
      <c r="C2316" s="845"/>
      <c r="E2316" s="862"/>
      <c r="F2316" s="845"/>
      <c r="G2316" s="845"/>
    </row>
    <row r="2318" spans="1:21">
      <c r="B2318" s="845"/>
      <c r="C2318" s="845"/>
      <c r="D2318" s="845"/>
      <c r="E2318" s="845"/>
      <c r="F2318" s="845"/>
      <c r="G2318" s="845"/>
      <c r="H2318" s="845"/>
      <c r="I2318" s="845"/>
      <c r="J2318" s="845"/>
      <c r="K2318" s="845"/>
      <c r="L2318" s="845"/>
      <c r="M2318" s="845"/>
      <c r="N2318" s="845"/>
      <c r="O2318" s="845"/>
      <c r="P2318" s="845"/>
      <c r="Q2318" s="845"/>
    </row>
  </sheetData>
  <mergeCells count="4">
    <mergeCell ref="H3:L3"/>
    <mergeCell ref="M3:Q3"/>
    <mergeCell ref="A3:G3"/>
    <mergeCell ref="A1:Q1"/>
  </mergeCells>
  <conditionalFormatting sqref="I1499:I1902 I6:I906 I908:I1497 I1904:I2170 I2172:I2313">
    <cfRule type="expression" dxfId="44" priority="79" stopIfTrue="1">
      <formula>$I6&lt;$G6</formula>
    </cfRule>
  </conditionalFormatting>
  <conditionalFormatting sqref="H1499:H1902 H6:H906 H908:H1497 H1904:H2170 H2172:H2313">
    <cfRule type="expression" dxfId="43" priority="78" stopIfTrue="1">
      <formula>$H6&lt;$F6</formula>
    </cfRule>
  </conditionalFormatting>
  <conditionalFormatting sqref="I1071:I1081">
    <cfRule type="expression" dxfId="42" priority="52" stopIfTrue="1">
      <formula>$I1071&lt;$G1071</formula>
    </cfRule>
  </conditionalFormatting>
  <conditionalFormatting sqref="H1071:H1081">
    <cfRule type="expression" dxfId="41" priority="51" stopIfTrue="1">
      <formula>$H1071&lt;$F1071</formula>
    </cfRule>
  </conditionalFormatting>
  <conditionalFormatting sqref="N1499:N1902 N6:N906 N908:N1497 N1904:N2170 N2172:N2313">
    <cfRule type="expression" dxfId="40" priority="10" stopIfTrue="1">
      <formula>$N6&lt;$G6</formula>
    </cfRule>
  </conditionalFormatting>
  <conditionalFormatting sqref="M1499:M1902 M6:M906 M908:M1497 M1904:M2170 M2172:M2313">
    <cfRule type="expression" dxfId="39" priority="9" stopIfTrue="1">
      <formula>$H6&lt;$F6</formula>
    </cfRule>
  </conditionalFormatting>
  <conditionalFormatting sqref="N1071:N1081">
    <cfRule type="expression" dxfId="38" priority="2" stopIfTrue="1">
      <formula>$I1071&lt;$G1071</formula>
    </cfRule>
  </conditionalFormatting>
  <conditionalFormatting sqref="M1071:M1081">
    <cfRule type="expression" dxfId="37" priority="1" stopIfTrue="1">
      <formula>$H1071&lt;$F1071</formula>
    </cfRule>
  </conditionalFormatting>
  <pageMargins left="0.70866141732283472" right="0.51181102362204722" top="0.78740157480314965" bottom="0.39370078740157483" header="0.31496062992125984" footer="0.31496062992125984"/>
  <pageSetup paperSize="9" scale="48" orientation="portrait" horizontalDpi="4294967293" verticalDpi="0" r:id="rId1"/>
  <headerFooter>
    <oddHeader>&amp;R&amp;"Arial,tučné kurzíva"Příloha č. 2 k č.j. 4 906/2011-26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18</vt:i4>
      </vt:variant>
    </vt:vector>
  </HeadingPairs>
  <TitlesOfParts>
    <vt:vector size="36" baseType="lpstr">
      <vt:lpstr>Krycí list Př.2</vt:lpstr>
      <vt:lpstr>Model ZŠ "malotřídní"</vt:lpstr>
      <vt:lpstr>Výsledky ZŠ "malotřídní"</vt:lpstr>
      <vt:lpstr>Model I.stupeň ZŠ-úplná-var1</vt:lpstr>
      <vt:lpstr>Model I.stupeň ZŠ-úplná-var2</vt:lpstr>
      <vt:lpstr>Výsledky I. stupeň-ZŠ úplná</vt:lpstr>
      <vt:lpstr>Model II. stupeň ZŠ-var1</vt:lpstr>
      <vt:lpstr>Model II. stupeň ZŠ-var2</vt:lpstr>
      <vt:lpstr>Výsledky II. stupeň ZŠ</vt:lpstr>
      <vt:lpstr>Model G-6 a 8 Nižší-var1</vt:lpstr>
      <vt:lpstr>Model G-6 a 8 Nižší-var2</vt:lpstr>
      <vt:lpstr>Výsledky G Nižší</vt:lpstr>
      <vt:lpstr>Model GVyšší-var1</vt:lpstr>
      <vt:lpstr>Model GVyšší-var2</vt:lpstr>
      <vt:lpstr>Výsledky G vyšší</vt:lpstr>
      <vt:lpstr>Model M-var1</vt:lpstr>
      <vt:lpstr>Model M-var2</vt:lpstr>
      <vt:lpstr>Výsledky obory M</vt:lpstr>
      <vt:lpstr>'Výsledky G Nižší'!Názvy_tisku</vt:lpstr>
      <vt:lpstr>'Výsledky G vyšší'!Názvy_tisku</vt:lpstr>
      <vt:lpstr>'Výsledky I. stupeň-ZŠ úplná'!Názvy_tisku</vt:lpstr>
      <vt:lpstr>'Výsledky II. stupeň ZŠ'!Názvy_tisku</vt:lpstr>
      <vt:lpstr>'Výsledky obory M'!Názvy_tisku</vt:lpstr>
      <vt:lpstr>'Výsledky ZŠ "malotřídní"'!Názvy_tisku</vt:lpstr>
      <vt:lpstr>'Krycí list Př.2'!Oblast_tisku</vt:lpstr>
      <vt:lpstr>'Model G-6 a 8 Nižší-var1'!Oblast_tisku</vt:lpstr>
      <vt:lpstr>'Model G-6 a 8 Nižší-var2'!Oblast_tisku</vt:lpstr>
      <vt:lpstr>'Model GVyšší-var1'!Oblast_tisku</vt:lpstr>
      <vt:lpstr>'Model GVyšší-var2'!Oblast_tisku</vt:lpstr>
      <vt:lpstr>'Model I.stupeň ZŠ-úplná-var1'!Oblast_tisku</vt:lpstr>
      <vt:lpstr>'Model I.stupeň ZŠ-úplná-var2'!Oblast_tisku</vt:lpstr>
      <vt:lpstr>'Model II. stupeň ZŠ-var1'!Oblast_tisku</vt:lpstr>
      <vt:lpstr>'Model II. stupeň ZŠ-var2'!Oblast_tisku</vt:lpstr>
      <vt:lpstr>'Model M-var1'!Oblast_tisku</vt:lpstr>
      <vt:lpstr>'Model M-var2'!Oblast_tisku</vt:lpstr>
      <vt:lpstr>'Model ZŠ "malotřídní"'!Oblast_tisku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2011-10-20T11:05:20Z</cp:lastPrinted>
  <dcterms:created xsi:type="dcterms:W3CDTF">2011-06-30T07:10:51Z</dcterms:created>
  <dcterms:modified xsi:type="dcterms:W3CDTF">2011-11-28T10:25:54Z</dcterms:modified>
</cp:coreProperties>
</file>